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5985" yWindow="945" windowWidth="5970" windowHeight="5640" tabRatio="725" firstSheet="2" activeTab="2"/>
  </bookViews>
  <sheets>
    <sheet name="Jan2015" sheetId="7" r:id="rId1"/>
    <sheet name="Feb" sheetId="16" r:id="rId2"/>
    <sheet name="Mar" sheetId="15" r:id="rId3"/>
    <sheet name="Apr" sheetId="14" r:id="rId4"/>
    <sheet name="May" sheetId="13" r:id="rId5"/>
    <sheet name="Jun" sheetId="12" r:id="rId6"/>
    <sheet name="Jul" sheetId="10" r:id="rId7"/>
    <sheet name="Aug" sheetId="11" r:id="rId8"/>
    <sheet name="Sep" sheetId="17" r:id="rId9"/>
    <sheet name="Oct" sheetId="18" r:id="rId10"/>
    <sheet name="Nov" sheetId="19" r:id="rId11"/>
    <sheet name="Dec" sheetId="21" r:id="rId12"/>
    <sheet name="Summary" sheetId="9" r:id="rId13"/>
    <sheet name="NVRA Coord" sheetId="22" r:id="rId14"/>
    <sheet name="Sheet1" sheetId="23" r:id="rId15"/>
  </sheets>
  <definedNames>
    <definedName name="_xlnm._FilterDatabase" localSheetId="3" hidden="1">Apr!$A$2:$I$124</definedName>
    <definedName name="_xlnm._FilterDatabase" localSheetId="7" hidden="1">Aug!$A$2:$I$124</definedName>
    <definedName name="_xlnm._FilterDatabase" localSheetId="11" hidden="1">Dec!$A$2:$I$124</definedName>
    <definedName name="_xlnm._FilterDatabase" localSheetId="1" hidden="1">Feb!$A$2:$I$124</definedName>
    <definedName name="_xlnm._FilterDatabase" localSheetId="0" hidden="1">'Jan2015'!$A$2:$I$124</definedName>
    <definedName name="_xlnm._FilterDatabase" localSheetId="6" hidden="1">Jul!$A$2:$G$124</definedName>
    <definedName name="_xlnm._FilterDatabase" localSheetId="5" hidden="1">Jun!$A$2:$I$124</definedName>
    <definedName name="_xlnm._FilterDatabase" localSheetId="2" hidden="1">Mar!$A$2:$I$124</definedName>
    <definedName name="_xlnm._FilterDatabase" localSheetId="4" hidden="1">May!$A$2:$I$124</definedName>
    <definedName name="_xlnm._FilterDatabase" localSheetId="10" hidden="1">Nov!$A$2:$I$124</definedName>
    <definedName name="_xlnm._FilterDatabase" localSheetId="9" hidden="1">Oct!$A$2:$I$124</definedName>
    <definedName name="_xlnm._FilterDatabase" localSheetId="8" hidden="1">Sep!$A$2:$I$124</definedName>
    <definedName name="_xlnm._FilterDatabase" localSheetId="12" hidden="1">Summary!$A$2:$O$125</definedName>
    <definedName name="_xlnm.Print_Titles" localSheetId="3">Apr!$1:$2</definedName>
    <definedName name="_xlnm.Print_Titles" localSheetId="7">Aug!$1:$2</definedName>
    <definedName name="_xlnm.Print_Titles" localSheetId="11">Dec!$1:$2</definedName>
    <definedName name="_xlnm.Print_Titles" localSheetId="1">Feb!$1:$2</definedName>
    <definedName name="_xlnm.Print_Titles" localSheetId="0">'Jan2015'!$1:$2</definedName>
    <definedName name="_xlnm.Print_Titles" localSheetId="6">Jul!$1:$2</definedName>
    <definedName name="_xlnm.Print_Titles" localSheetId="5">Jun!$1:$2</definedName>
    <definedName name="_xlnm.Print_Titles" localSheetId="2">Mar!$1:$2</definedName>
    <definedName name="_xlnm.Print_Titles" localSheetId="4">May!$1:$2</definedName>
    <definedName name="_xlnm.Print_Titles" localSheetId="10">Nov!$1:$2</definedName>
    <definedName name="_xlnm.Print_Titles" localSheetId="9">Oct!$1:$2</definedName>
    <definedName name="_xlnm.Print_Titles" localSheetId="8">Sep!$1:$2</definedName>
    <definedName name="_xlnm.Print_Titles" localSheetId="12">Summary!$1:$2</definedName>
  </definedNames>
  <calcPr calcId="145621"/>
</workbook>
</file>

<file path=xl/calcChain.xml><?xml version="1.0" encoding="utf-8"?>
<calcChain xmlns="http://schemas.openxmlformats.org/spreadsheetml/2006/main">
  <c r="H124" i="19" l="1"/>
  <c r="G19" i="19" l="1"/>
  <c r="P123" i="9" l="1"/>
  <c r="P122" i="9"/>
  <c r="P120" i="9"/>
  <c r="P118" i="9"/>
  <c r="P117" i="9"/>
  <c r="P116" i="9"/>
  <c r="P115" i="9"/>
  <c r="P114" i="9"/>
  <c r="P113" i="9"/>
  <c r="P112" i="9"/>
  <c r="P111" i="9"/>
  <c r="P109" i="9"/>
  <c r="P108" i="9"/>
  <c r="P106" i="9"/>
  <c r="P105" i="9"/>
  <c r="P103" i="9"/>
  <c r="P102" i="9"/>
  <c r="P93" i="9"/>
  <c r="P92" i="9"/>
  <c r="P83" i="9"/>
  <c r="P81" i="9"/>
  <c r="P24" i="9"/>
  <c r="P25" i="9"/>
  <c r="P26" i="9"/>
  <c r="P27" i="9"/>
  <c r="P32" i="9"/>
  <c r="P33" i="9"/>
  <c r="P34" i="9"/>
  <c r="P35" i="9"/>
  <c r="P38" i="9"/>
  <c r="P39" i="9"/>
  <c r="P43" i="9"/>
  <c r="P44" i="9"/>
  <c r="P46" i="9"/>
  <c r="P49" i="9"/>
  <c r="P50" i="9"/>
  <c r="P51" i="9"/>
  <c r="P52" i="9"/>
  <c r="P53" i="9"/>
  <c r="P54" i="9"/>
  <c r="P55" i="9"/>
  <c r="P56" i="9"/>
  <c r="P57" i="9"/>
  <c r="P58" i="9"/>
  <c r="P59" i="9"/>
  <c r="P60" i="9"/>
  <c r="P61" i="9"/>
  <c r="P65" i="9"/>
  <c r="P68" i="9"/>
  <c r="P74" i="9"/>
  <c r="P22" i="9"/>
  <c r="P4" i="9"/>
  <c r="P8" i="9"/>
  <c r="P12" i="9"/>
  <c r="P13" i="9"/>
  <c r="P15" i="9"/>
  <c r="P17" i="9"/>
  <c r="P3" i="9"/>
  <c r="P21" i="9"/>
  <c r="G114" i="19" l="1"/>
  <c r="H124" i="18" l="1"/>
  <c r="G72" i="18" l="1"/>
  <c r="G96" i="18" l="1"/>
  <c r="G45" i="18"/>
  <c r="P77" i="9" l="1"/>
  <c r="H124" i="17" l="1"/>
  <c r="L21" i="9" l="1"/>
  <c r="L26" i="9"/>
  <c r="L32" i="9"/>
  <c r="L38" i="9"/>
  <c r="L44" i="9"/>
  <c r="L58" i="9"/>
  <c r="L67" i="9"/>
  <c r="L68" i="9"/>
  <c r="L113" i="9"/>
  <c r="L114" i="9"/>
  <c r="L119" i="9"/>
  <c r="L4" i="9"/>
  <c r="H124" i="11" l="1"/>
  <c r="K19" i="9" l="1"/>
  <c r="K20" i="9"/>
  <c r="K21" i="9"/>
  <c r="K22" i="9"/>
  <c r="K23" i="9"/>
  <c r="K25" i="9"/>
  <c r="K26" i="9"/>
  <c r="K27" i="9"/>
  <c r="K34" i="9"/>
  <c r="K37" i="9"/>
  <c r="K38" i="9"/>
  <c r="K39" i="9"/>
  <c r="K43" i="9"/>
  <c r="K44" i="9"/>
  <c r="K45" i="9"/>
  <c r="K46" i="9"/>
  <c r="K51" i="9"/>
  <c r="K52" i="9"/>
  <c r="K56" i="9"/>
  <c r="K57" i="9"/>
  <c r="K58" i="9"/>
  <c r="K59" i="9"/>
  <c r="K60" i="9"/>
  <c r="K61" i="9"/>
  <c r="K62" i="9"/>
  <c r="K68" i="9"/>
  <c r="K69" i="9"/>
  <c r="K70" i="9"/>
  <c r="K71" i="9"/>
  <c r="K72" i="9"/>
  <c r="K73" i="9"/>
  <c r="K74" i="9"/>
  <c r="K76" i="9"/>
  <c r="K78" i="9"/>
  <c r="K79" i="9"/>
  <c r="K82" i="9"/>
  <c r="K84" i="9"/>
  <c r="K85" i="9"/>
  <c r="K86" i="9"/>
  <c r="K93" i="9"/>
  <c r="K94" i="9"/>
  <c r="K95" i="9"/>
  <c r="K97" i="9"/>
  <c r="K98" i="9"/>
  <c r="K99" i="9"/>
  <c r="K102" i="9"/>
  <c r="K103" i="9"/>
  <c r="K105" i="9"/>
  <c r="K107" i="9"/>
  <c r="K108" i="9"/>
  <c r="K111" i="9"/>
  <c r="K113" i="9"/>
  <c r="K117" i="9"/>
  <c r="K118" i="9"/>
  <c r="K119" i="9"/>
  <c r="K120" i="9"/>
  <c r="K122" i="9"/>
  <c r="K4" i="9"/>
  <c r="K6" i="9"/>
  <c r="K9" i="9"/>
  <c r="K10" i="9"/>
  <c r="K12" i="9"/>
  <c r="K13" i="9"/>
  <c r="K17" i="9"/>
  <c r="G119" i="10" l="1"/>
  <c r="G46" i="10" l="1"/>
  <c r="G115" i="10"/>
  <c r="G62" i="10" l="1"/>
  <c r="G109" i="10" l="1"/>
  <c r="I124" i="21" l="1"/>
  <c r="F124" i="21"/>
  <c r="E124" i="21"/>
  <c r="D124" i="21"/>
  <c r="G123" i="21"/>
  <c r="J123" i="21" s="1"/>
  <c r="G122" i="21"/>
  <c r="J122" i="21" s="1"/>
  <c r="G121" i="21"/>
  <c r="J121" i="21" s="1"/>
  <c r="G120" i="21"/>
  <c r="J120" i="21" s="1"/>
  <c r="G119" i="21"/>
  <c r="J119" i="21" s="1"/>
  <c r="G118" i="21"/>
  <c r="J118" i="21" s="1"/>
  <c r="G117" i="21"/>
  <c r="J117" i="21" s="1"/>
  <c r="G116" i="21"/>
  <c r="J116" i="21" s="1"/>
  <c r="G115" i="21"/>
  <c r="J115" i="21" s="1"/>
  <c r="G114" i="21"/>
  <c r="J114" i="21" s="1"/>
  <c r="G113" i="21"/>
  <c r="J113" i="21" s="1"/>
  <c r="G112" i="21"/>
  <c r="J112" i="21" s="1"/>
  <c r="G111" i="21"/>
  <c r="J111" i="21" s="1"/>
  <c r="G110" i="21"/>
  <c r="J110" i="21" s="1"/>
  <c r="G109" i="21"/>
  <c r="J109" i="21" s="1"/>
  <c r="G108" i="21"/>
  <c r="J108" i="21" s="1"/>
  <c r="G107" i="21"/>
  <c r="J107" i="21" s="1"/>
  <c r="G106" i="21"/>
  <c r="J106" i="21" s="1"/>
  <c r="G105" i="21"/>
  <c r="J105" i="21" s="1"/>
  <c r="G104" i="21"/>
  <c r="J104" i="21" s="1"/>
  <c r="G103" i="21"/>
  <c r="J103" i="21" s="1"/>
  <c r="G102" i="21"/>
  <c r="J102" i="21" s="1"/>
  <c r="G101" i="21"/>
  <c r="J101" i="21" s="1"/>
  <c r="G100" i="21"/>
  <c r="J100" i="21" s="1"/>
  <c r="G99" i="21"/>
  <c r="J99" i="21" s="1"/>
  <c r="G98" i="21"/>
  <c r="J98" i="21" s="1"/>
  <c r="G97" i="21"/>
  <c r="J97" i="21" s="1"/>
  <c r="G96" i="21"/>
  <c r="J96" i="21" s="1"/>
  <c r="G95" i="21"/>
  <c r="J95" i="21" s="1"/>
  <c r="G94" i="21"/>
  <c r="J94" i="21" s="1"/>
  <c r="G93" i="21"/>
  <c r="J93" i="21" s="1"/>
  <c r="G92" i="21"/>
  <c r="J92" i="21" s="1"/>
  <c r="G91" i="21"/>
  <c r="J91" i="21" s="1"/>
  <c r="G90" i="21"/>
  <c r="J90" i="21" s="1"/>
  <c r="G89" i="21"/>
  <c r="J89" i="21" s="1"/>
  <c r="G88" i="21"/>
  <c r="J88" i="21" s="1"/>
  <c r="G87" i="21"/>
  <c r="J87" i="21" s="1"/>
  <c r="G86" i="21"/>
  <c r="J86" i="21" s="1"/>
  <c r="G85" i="21"/>
  <c r="J85" i="21" s="1"/>
  <c r="G84" i="21"/>
  <c r="J84" i="21" s="1"/>
  <c r="G83" i="21"/>
  <c r="J83" i="21" s="1"/>
  <c r="G82" i="21"/>
  <c r="J82" i="21" s="1"/>
  <c r="G81" i="21"/>
  <c r="J81" i="21" s="1"/>
  <c r="G80" i="21"/>
  <c r="J80" i="21" s="1"/>
  <c r="G79" i="21"/>
  <c r="J79" i="21" s="1"/>
  <c r="G78" i="21"/>
  <c r="J78" i="21" s="1"/>
  <c r="G77" i="21"/>
  <c r="J77" i="21" s="1"/>
  <c r="G76" i="21"/>
  <c r="J76" i="21" s="1"/>
  <c r="G75" i="21"/>
  <c r="J75" i="21" s="1"/>
  <c r="J74" i="21"/>
  <c r="J73" i="21"/>
  <c r="G73" i="21"/>
  <c r="J72" i="21"/>
  <c r="G72" i="21"/>
  <c r="J71" i="21"/>
  <c r="G71" i="21"/>
  <c r="J70" i="21"/>
  <c r="G70" i="21"/>
  <c r="J69" i="21"/>
  <c r="G69" i="21"/>
  <c r="J68" i="21"/>
  <c r="G68" i="21"/>
  <c r="J67" i="21"/>
  <c r="G67" i="21"/>
  <c r="J66" i="21"/>
  <c r="G66" i="21"/>
  <c r="J65" i="21"/>
  <c r="G65" i="21"/>
  <c r="J64" i="21"/>
  <c r="G64" i="21"/>
  <c r="J63" i="21"/>
  <c r="G63" i="21"/>
  <c r="J62" i="21"/>
  <c r="G62" i="21"/>
  <c r="J61" i="21"/>
  <c r="G61" i="21"/>
  <c r="J60" i="21"/>
  <c r="G60" i="21"/>
  <c r="J59" i="21"/>
  <c r="G59" i="21"/>
  <c r="J58" i="21"/>
  <c r="G58" i="21"/>
  <c r="J57" i="21"/>
  <c r="G57" i="21"/>
  <c r="J56" i="21"/>
  <c r="G56" i="21"/>
  <c r="J55" i="21"/>
  <c r="G55" i="21"/>
  <c r="J54" i="21"/>
  <c r="G54" i="21"/>
  <c r="J53" i="21"/>
  <c r="G53" i="21"/>
  <c r="J52" i="21"/>
  <c r="G52" i="21"/>
  <c r="J51" i="21"/>
  <c r="G51" i="21"/>
  <c r="J50" i="21"/>
  <c r="G50" i="21"/>
  <c r="J49" i="21"/>
  <c r="G49" i="21"/>
  <c r="J48" i="21"/>
  <c r="G48" i="21"/>
  <c r="J47" i="21"/>
  <c r="G47" i="21"/>
  <c r="J46" i="21"/>
  <c r="G46" i="21"/>
  <c r="J45" i="21"/>
  <c r="G45" i="21"/>
  <c r="J44" i="21"/>
  <c r="G44" i="21"/>
  <c r="J43" i="21"/>
  <c r="G43" i="21"/>
  <c r="J42" i="21"/>
  <c r="G42" i="21"/>
  <c r="J41" i="21"/>
  <c r="G41" i="21"/>
  <c r="J40" i="21"/>
  <c r="G40" i="21"/>
  <c r="J39" i="21"/>
  <c r="G39" i="21"/>
  <c r="J38" i="21"/>
  <c r="G38" i="21"/>
  <c r="J37" i="21"/>
  <c r="G37" i="21"/>
  <c r="J36" i="21"/>
  <c r="G36" i="21"/>
  <c r="J35" i="21"/>
  <c r="G35" i="21"/>
  <c r="J34" i="21"/>
  <c r="G34" i="21"/>
  <c r="J33" i="21"/>
  <c r="G33" i="21"/>
  <c r="J32" i="21"/>
  <c r="G32" i="21"/>
  <c r="J31" i="21"/>
  <c r="G31" i="21"/>
  <c r="J30" i="21"/>
  <c r="G30" i="21"/>
  <c r="J29" i="21"/>
  <c r="G29" i="21"/>
  <c r="J28" i="21"/>
  <c r="G28" i="21"/>
  <c r="J27" i="21"/>
  <c r="G27" i="21"/>
  <c r="J26" i="21"/>
  <c r="G26" i="21"/>
  <c r="J25" i="21"/>
  <c r="G25" i="21"/>
  <c r="J24" i="21"/>
  <c r="G24" i="21"/>
  <c r="J23" i="21"/>
  <c r="G23" i="21"/>
  <c r="J22" i="21"/>
  <c r="G22" i="21"/>
  <c r="J21" i="21"/>
  <c r="G21" i="21"/>
  <c r="J20" i="21"/>
  <c r="G20" i="21"/>
  <c r="J19" i="21"/>
  <c r="G19" i="21"/>
  <c r="J18" i="21"/>
  <c r="G18" i="21"/>
  <c r="J17" i="21"/>
  <c r="G17" i="21"/>
  <c r="J16" i="21"/>
  <c r="G16" i="21"/>
  <c r="J15" i="21"/>
  <c r="G15" i="21"/>
  <c r="J14" i="21"/>
  <c r="G14" i="21"/>
  <c r="J13" i="21"/>
  <c r="G13" i="21"/>
  <c r="J12" i="21"/>
  <c r="G12" i="21"/>
  <c r="J11" i="21"/>
  <c r="G11" i="21"/>
  <c r="J10" i="21"/>
  <c r="G10" i="21"/>
  <c r="J9" i="21"/>
  <c r="G9" i="21"/>
  <c r="J8" i="21"/>
  <c r="G8" i="21"/>
  <c r="J7" i="21"/>
  <c r="G7" i="21"/>
  <c r="J6" i="21"/>
  <c r="G6" i="21"/>
  <c r="J5" i="21"/>
  <c r="G5" i="21"/>
  <c r="J4" i="21"/>
  <c r="G4" i="21"/>
  <c r="J3" i="21"/>
  <c r="G3" i="21"/>
  <c r="G124" i="21" s="1"/>
  <c r="J124" i="21" s="1"/>
  <c r="I124" i="19"/>
  <c r="F124" i="19"/>
  <c r="E124" i="19"/>
  <c r="D124" i="19"/>
  <c r="G123" i="19"/>
  <c r="J123" i="19" s="1"/>
  <c r="J122" i="19"/>
  <c r="G121" i="19"/>
  <c r="G120" i="19"/>
  <c r="J120" i="19" s="1"/>
  <c r="G119" i="19"/>
  <c r="G118" i="19"/>
  <c r="J118" i="19" s="1"/>
  <c r="G117" i="19"/>
  <c r="J117" i="19" s="1"/>
  <c r="J116" i="19"/>
  <c r="G115" i="19"/>
  <c r="J115" i="19" s="1"/>
  <c r="J114" i="19"/>
  <c r="G113" i="19"/>
  <c r="J113" i="19" s="1"/>
  <c r="G112" i="19"/>
  <c r="J112" i="19" s="1"/>
  <c r="J111" i="19"/>
  <c r="G110" i="19"/>
  <c r="G109" i="19"/>
  <c r="J109" i="19" s="1"/>
  <c r="G108" i="19"/>
  <c r="J108" i="19" s="1"/>
  <c r="G107" i="19"/>
  <c r="G106" i="19"/>
  <c r="J106" i="19" s="1"/>
  <c r="G105" i="19"/>
  <c r="J105" i="19" s="1"/>
  <c r="G104" i="19"/>
  <c r="G103" i="19"/>
  <c r="J103" i="19" s="1"/>
  <c r="G102" i="19"/>
  <c r="J102" i="19" s="1"/>
  <c r="G101" i="19"/>
  <c r="G100" i="19"/>
  <c r="G99" i="19"/>
  <c r="G98" i="19"/>
  <c r="G97" i="19"/>
  <c r="G96" i="19"/>
  <c r="G95" i="19"/>
  <c r="G94" i="19"/>
  <c r="G93" i="19"/>
  <c r="J93" i="19" s="1"/>
  <c r="G92" i="19"/>
  <c r="J92" i="19" s="1"/>
  <c r="G91" i="19"/>
  <c r="G90" i="19"/>
  <c r="G89" i="19"/>
  <c r="G88" i="19"/>
  <c r="G87" i="19"/>
  <c r="G86" i="19"/>
  <c r="G85" i="19"/>
  <c r="G84" i="19"/>
  <c r="G83" i="19"/>
  <c r="J83" i="19" s="1"/>
  <c r="G82" i="19"/>
  <c r="G81" i="19"/>
  <c r="J81" i="19" s="1"/>
  <c r="G80" i="19"/>
  <c r="G79" i="19"/>
  <c r="G78" i="19"/>
  <c r="G76" i="19"/>
  <c r="G75" i="19"/>
  <c r="J74" i="19"/>
  <c r="G73" i="19"/>
  <c r="G72" i="19"/>
  <c r="G71" i="19"/>
  <c r="G69" i="19"/>
  <c r="G68" i="19"/>
  <c r="J68" i="19" s="1"/>
  <c r="G67" i="19"/>
  <c r="G66" i="19"/>
  <c r="G65" i="19"/>
  <c r="J65" i="19" s="1"/>
  <c r="G64" i="19"/>
  <c r="G63" i="19"/>
  <c r="G62" i="19"/>
  <c r="G61" i="19"/>
  <c r="J61" i="19" s="1"/>
  <c r="J60" i="19"/>
  <c r="G59" i="19"/>
  <c r="J59" i="19" s="1"/>
  <c r="J58" i="19"/>
  <c r="G57" i="19"/>
  <c r="J57" i="19" s="1"/>
  <c r="J56" i="19"/>
  <c r="G55" i="19"/>
  <c r="J55" i="19" s="1"/>
  <c r="G54" i="19"/>
  <c r="J54" i="19" s="1"/>
  <c r="G53" i="19"/>
  <c r="J53" i="19" s="1"/>
  <c r="G52" i="19"/>
  <c r="J52" i="19" s="1"/>
  <c r="J51" i="19"/>
  <c r="G50" i="19"/>
  <c r="J50" i="19" s="1"/>
  <c r="J49" i="19"/>
  <c r="G48" i="19"/>
  <c r="G47" i="19"/>
  <c r="G46" i="19"/>
  <c r="J46" i="19" s="1"/>
  <c r="G45" i="19"/>
  <c r="G44" i="19"/>
  <c r="J44" i="19" s="1"/>
  <c r="G43" i="19"/>
  <c r="J43" i="19" s="1"/>
  <c r="G42" i="19"/>
  <c r="G41" i="19"/>
  <c r="G40" i="19"/>
  <c r="G39" i="19"/>
  <c r="J39" i="19" s="1"/>
  <c r="G38" i="19"/>
  <c r="J38" i="19" s="1"/>
  <c r="G37" i="19"/>
  <c r="G36" i="19"/>
  <c r="G35" i="19"/>
  <c r="J35" i="19" s="1"/>
  <c r="G34" i="19"/>
  <c r="J34" i="19" s="1"/>
  <c r="J33" i="19"/>
  <c r="G32" i="19"/>
  <c r="J32" i="19" s="1"/>
  <c r="G31" i="19"/>
  <c r="G30" i="19"/>
  <c r="G29" i="19"/>
  <c r="J27" i="19"/>
  <c r="G26" i="19"/>
  <c r="J26" i="19" s="1"/>
  <c r="G25" i="19"/>
  <c r="J25" i="19" s="1"/>
  <c r="J24" i="19"/>
  <c r="G23" i="19"/>
  <c r="G22" i="19"/>
  <c r="J22" i="19" s="1"/>
  <c r="G20" i="19"/>
  <c r="G18" i="19"/>
  <c r="G17" i="19"/>
  <c r="J17" i="19" s="1"/>
  <c r="G16" i="19"/>
  <c r="G15" i="19"/>
  <c r="J15" i="19" s="1"/>
  <c r="G14" i="19"/>
  <c r="G13" i="19"/>
  <c r="J13" i="19" s="1"/>
  <c r="J12" i="19"/>
  <c r="G11" i="19"/>
  <c r="G10" i="19"/>
  <c r="G9" i="19"/>
  <c r="G8" i="19"/>
  <c r="J8" i="19" s="1"/>
  <c r="G7" i="19"/>
  <c r="G6" i="19"/>
  <c r="G5" i="19"/>
  <c r="G4" i="19"/>
  <c r="J4" i="19" s="1"/>
  <c r="G3" i="19"/>
  <c r="I124" i="18"/>
  <c r="F124" i="18"/>
  <c r="E124" i="18"/>
  <c r="D124" i="18"/>
  <c r="G123" i="18"/>
  <c r="G122" i="18"/>
  <c r="G121" i="18"/>
  <c r="G120" i="18"/>
  <c r="G119" i="18"/>
  <c r="G117" i="18"/>
  <c r="G116" i="18"/>
  <c r="G115" i="18"/>
  <c r="G114" i="18"/>
  <c r="G113" i="18"/>
  <c r="G112" i="18"/>
  <c r="G111" i="18"/>
  <c r="G110" i="18"/>
  <c r="G109" i="18"/>
  <c r="G108" i="18"/>
  <c r="G107" i="18"/>
  <c r="G106" i="18"/>
  <c r="G105" i="18"/>
  <c r="G104" i="18"/>
  <c r="G103" i="18"/>
  <c r="G102" i="18"/>
  <c r="G101" i="18"/>
  <c r="G100" i="18"/>
  <c r="G99" i="18"/>
  <c r="G97" i="18"/>
  <c r="G95" i="18"/>
  <c r="G94" i="18"/>
  <c r="G93" i="18"/>
  <c r="G92" i="18"/>
  <c r="G91" i="18"/>
  <c r="G90" i="18"/>
  <c r="G89" i="18"/>
  <c r="G88" i="18"/>
  <c r="G87" i="18"/>
  <c r="G86" i="18"/>
  <c r="G85" i="18"/>
  <c r="G84" i="18"/>
  <c r="G83" i="18"/>
  <c r="G82" i="18"/>
  <c r="G81" i="18"/>
  <c r="G80" i="18"/>
  <c r="G79" i="18"/>
  <c r="G78" i="18"/>
  <c r="G76" i="18"/>
  <c r="G75" i="18"/>
  <c r="J74" i="18"/>
  <c r="M74" i="9" s="1"/>
  <c r="G73" i="18"/>
  <c r="G71" i="18"/>
  <c r="G70" i="18"/>
  <c r="G69" i="18"/>
  <c r="G68" i="18"/>
  <c r="G67" i="18"/>
  <c r="G66" i="18"/>
  <c r="G65" i="18"/>
  <c r="G64" i="18"/>
  <c r="G63" i="18"/>
  <c r="G62" i="18"/>
  <c r="G61" i="18"/>
  <c r="G60" i="18"/>
  <c r="G59" i="18"/>
  <c r="G58" i="18"/>
  <c r="G57" i="18"/>
  <c r="G56" i="18"/>
  <c r="G55" i="18"/>
  <c r="G54" i="18"/>
  <c r="G53" i="18"/>
  <c r="G52" i="18"/>
  <c r="G51" i="18"/>
  <c r="G50" i="18"/>
  <c r="G49" i="18"/>
  <c r="G48" i="18"/>
  <c r="G47" i="18"/>
  <c r="G46" i="18"/>
  <c r="G44" i="18"/>
  <c r="G43" i="18"/>
  <c r="G42" i="18"/>
  <c r="G41" i="18"/>
  <c r="G40" i="18"/>
  <c r="G39" i="18"/>
  <c r="J38" i="18"/>
  <c r="M38" i="9" s="1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0" i="18"/>
  <c r="G19" i="18"/>
  <c r="G18" i="18"/>
  <c r="G17" i="18"/>
  <c r="G16" i="18"/>
  <c r="G15" i="18"/>
  <c r="G14" i="18"/>
  <c r="G13" i="18"/>
  <c r="G12" i="18"/>
  <c r="G11" i="18"/>
  <c r="G9" i="18"/>
  <c r="G8" i="18"/>
  <c r="G7" i="18"/>
  <c r="G6" i="18"/>
  <c r="G5" i="18"/>
  <c r="G4" i="18"/>
  <c r="G3" i="18"/>
  <c r="I124" i="17"/>
  <c r="F124" i="17"/>
  <c r="E124" i="17"/>
  <c r="D124" i="17"/>
  <c r="G123" i="17"/>
  <c r="G121" i="17"/>
  <c r="G120" i="17"/>
  <c r="G119" i="17"/>
  <c r="J119" i="17" s="1"/>
  <c r="G118" i="17"/>
  <c r="G117" i="17"/>
  <c r="G116" i="17"/>
  <c r="G115" i="17"/>
  <c r="G114" i="17"/>
  <c r="J114" i="17" s="1"/>
  <c r="G113" i="17"/>
  <c r="J113" i="17" s="1"/>
  <c r="G112" i="17"/>
  <c r="G111" i="17"/>
  <c r="G110" i="17"/>
  <c r="G109" i="17"/>
  <c r="G108" i="17"/>
  <c r="G107" i="17"/>
  <c r="G106" i="17"/>
  <c r="G105" i="17"/>
  <c r="G104" i="17"/>
  <c r="G103" i="17"/>
  <c r="G102" i="17"/>
  <c r="G101" i="17"/>
  <c r="G100" i="17"/>
  <c r="G99" i="17"/>
  <c r="G98" i="17"/>
  <c r="G97" i="17"/>
  <c r="G96" i="17"/>
  <c r="G95" i="17"/>
  <c r="G94" i="17"/>
  <c r="G93" i="17"/>
  <c r="G92" i="17"/>
  <c r="G90" i="17"/>
  <c r="G89" i="17"/>
  <c r="G88" i="17"/>
  <c r="G87" i="17"/>
  <c r="G86" i="17"/>
  <c r="G85" i="17"/>
  <c r="G84" i="17"/>
  <c r="G82" i="17"/>
  <c r="G81" i="17"/>
  <c r="G80" i="17"/>
  <c r="G79" i="17"/>
  <c r="G78" i="17"/>
  <c r="G76" i="17"/>
  <c r="G75" i="17"/>
  <c r="J74" i="17"/>
  <c r="L74" i="9" s="1"/>
  <c r="G73" i="17"/>
  <c r="G72" i="17"/>
  <c r="G71" i="17"/>
  <c r="G70" i="17"/>
  <c r="G69" i="17"/>
  <c r="G68" i="17"/>
  <c r="J68" i="17" s="1"/>
  <c r="G67" i="17"/>
  <c r="J67" i="17" s="1"/>
  <c r="G66" i="17"/>
  <c r="G65" i="17"/>
  <c r="G64" i="17"/>
  <c r="G63" i="17"/>
  <c r="G62" i="17"/>
  <c r="G61" i="17"/>
  <c r="G60" i="17"/>
  <c r="G59" i="17"/>
  <c r="G58" i="17"/>
  <c r="J58" i="17" s="1"/>
  <c r="G57" i="17"/>
  <c r="G56" i="17"/>
  <c r="G55" i="17"/>
  <c r="G53" i="17"/>
  <c r="G52" i="17"/>
  <c r="G51" i="17"/>
  <c r="G50" i="17"/>
  <c r="G49" i="17"/>
  <c r="G48" i="17"/>
  <c r="G47" i="17"/>
  <c r="G46" i="17"/>
  <c r="G45" i="17"/>
  <c r="G44" i="17"/>
  <c r="J44" i="17" s="1"/>
  <c r="G43" i="17"/>
  <c r="G42" i="17"/>
  <c r="G41" i="17"/>
  <c r="G40" i="17"/>
  <c r="G39" i="17"/>
  <c r="G38" i="17"/>
  <c r="J38" i="17" s="1"/>
  <c r="G37" i="17"/>
  <c r="G36" i="17"/>
  <c r="G35" i="17"/>
  <c r="G34" i="17"/>
  <c r="G33" i="17"/>
  <c r="G32" i="17"/>
  <c r="J32" i="17" s="1"/>
  <c r="G31" i="17"/>
  <c r="G30" i="17"/>
  <c r="G29" i="17"/>
  <c r="G28" i="17"/>
  <c r="G27" i="17"/>
  <c r="G26" i="17"/>
  <c r="J26" i="17" s="1"/>
  <c r="G25" i="17"/>
  <c r="G24" i="17"/>
  <c r="G23" i="17"/>
  <c r="G22" i="17"/>
  <c r="G21" i="17"/>
  <c r="J21" i="17" s="1"/>
  <c r="G20" i="17"/>
  <c r="G19" i="17"/>
  <c r="G18" i="17"/>
  <c r="G17" i="17"/>
  <c r="G15" i="17"/>
  <c r="G14" i="17"/>
  <c r="G13" i="17"/>
  <c r="G12" i="17"/>
  <c r="G11" i="17"/>
  <c r="G10" i="17"/>
  <c r="G9" i="17"/>
  <c r="G8" i="17"/>
  <c r="G6" i="17"/>
  <c r="G5" i="17"/>
  <c r="G4" i="17"/>
  <c r="J4" i="17" s="1"/>
  <c r="G3" i="17"/>
  <c r="I124" i="11"/>
  <c r="F124" i="11"/>
  <c r="E124" i="11"/>
  <c r="D124" i="11"/>
  <c r="G123" i="11"/>
  <c r="G122" i="11"/>
  <c r="J122" i="11" s="1"/>
  <c r="G121" i="11"/>
  <c r="J120" i="11"/>
  <c r="G119" i="11"/>
  <c r="J119" i="11" s="1"/>
  <c r="G118" i="11"/>
  <c r="J118" i="11" s="1"/>
  <c r="G117" i="11"/>
  <c r="J117" i="11" s="1"/>
  <c r="G116" i="11"/>
  <c r="G115" i="11"/>
  <c r="G114" i="11"/>
  <c r="G113" i="11"/>
  <c r="J113" i="11" s="1"/>
  <c r="G112" i="11"/>
  <c r="G111" i="11"/>
  <c r="J111" i="11" s="1"/>
  <c r="G110" i="11"/>
  <c r="G109" i="11"/>
  <c r="G108" i="11"/>
  <c r="J108" i="11" s="1"/>
  <c r="G107" i="11"/>
  <c r="J107" i="11" s="1"/>
  <c r="G106" i="11"/>
  <c r="G105" i="11"/>
  <c r="J105" i="11" s="1"/>
  <c r="G104" i="11"/>
  <c r="G103" i="11"/>
  <c r="J103" i="11" s="1"/>
  <c r="G102" i="11"/>
  <c r="J102" i="11" s="1"/>
  <c r="G101" i="11"/>
  <c r="G100" i="11"/>
  <c r="G99" i="11"/>
  <c r="J99" i="11" s="1"/>
  <c r="G98" i="11"/>
  <c r="J98" i="11" s="1"/>
  <c r="G97" i="11"/>
  <c r="J97" i="11" s="1"/>
  <c r="G96" i="11"/>
  <c r="G95" i="11"/>
  <c r="J95" i="11" s="1"/>
  <c r="G94" i="11"/>
  <c r="J94" i="11" s="1"/>
  <c r="G93" i="11"/>
  <c r="J93" i="11" s="1"/>
  <c r="G92" i="11"/>
  <c r="G91" i="11"/>
  <c r="G90" i="11"/>
  <c r="G89" i="11"/>
  <c r="G88" i="11"/>
  <c r="G87" i="11"/>
  <c r="G86" i="11"/>
  <c r="J86" i="11" s="1"/>
  <c r="G85" i="11"/>
  <c r="J85" i="11" s="1"/>
  <c r="J84" i="11"/>
  <c r="G83" i="11"/>
  <c r="G82" i="11"/>
  <c r="J82" i="11" s="1"/>
  <c r="G81" i="11"/>
  <c r="G80" i="11"/>
  <c r="G79" i="11"/>
  <c r="J79" i="11" s="1"/>
  <c r="G78" i="11"/>
  <c r="J78" i="11" s="1"/>
  <c r="G77" i="11"/>
  <c r="G76" i="11"/>
  <c r="J76" i="11" s="1"/>
  <c r="G75" i="11"/>
  <c r="J74" i="11"/>
  <c r="G73" i="11"/>
  <c r="J73" i="11" s="1"/>
  <c r="G72" i="11"/>
  <c r="J72" i="11" s="1"/>
  <c r="G71" i="11"/>
  <c r="J71" i="11" s="1"/>
  <c r="G70" i="11"/>
  <c r="J70" i="11" s="1"/>
  <c r="G69" i="11"/>
  <c r="J69" i="11" s="1"/>
  <c r="G68" i="11"/>
  <c r="J68" i="11" s="1"/>
  <c r="G67" i="11"/>
  <c r="G66" i="11"/>
  <c r="G65" i="11"/>
  <c r="G64" i="11"/>
  <c r="G63" i="11"/>
  <c r="J62" i="11"/>
  <c r="G61" i="11"/>
  <c r="J61" i="11" s="1"/>
  <c r="G60" i="11"/>
  <c r="J60" i="11" s="1"/>
  <c r="G59" i="11"/>
  <c r="J59" i="11" s="1"/>
  <c r="G58" i="11"/>
  <c r="J58" i="11" s="1"/>
  <c r="G57" i="11"/>
  <c r="J57" i="11" s="1"/>
  <c r="G56" i="11"/>
  <c r="J56" i="11" s="1"/>
  <c r="G55" i="11"/>
  <c r="G54" i="11"/>
  <c r="G53" i="11"/>
  <c r="G52" i="11"/>
  <c r="J52" i="11" s="1"/>
  <c r="G51" i="11"/>
  <c r="J51" i="11" s="1"/>
  <c r="G50" i="11"/>
  <c r="G49" i="11"/>
  <c r="G48" i="11"/>
  <c r="G47" i="11"/>
  <c r="G46" i="11"/>
  <c r="J46" i="11" s="1"/>
  <c r="G45" i="11"/>
  <c r="J45" i="11" s="1"/>
  <c r="J44" i="11"/>
  <c r="G43" i="11"/>
  <c r="J43" i="11" s="1"/>
  <c r="G42" i="11"/>
  <c r="G41" i="11"/>
  <c r="G40" i="11"/>
  <c r="G39" i="11"/>
  <c r="J39" i="11" s="1"/>
  <c r="G38" i="11"/>
  <c r="J38" i="11" s="1"/>
  <c r="G37" i="11"/>
  <c r="J37" i="11" s="1"/>
  <c r="G35" i="11"/>
  <c r="G34" i="11"/>
  <c r="J34" i="11" s="1"/>
  <c r="G33" i="11"/>
  <c r="G32" i="11"/>
  <c r="G31" i="11"/>
  <c r="G30" i="11"/>
  <c r="G29" i="11"/>
  <c r="G28" i="11"/>
  <c r="G27" i="11"/>
  <c r="J27" i="11" s="1"/>
  <c r="G26" i="11"/>
  <c r="J26" i="11" s="1"/>
  <c r="G25" i="11"/>
  <c r="J25" i="11" s="1"/>
  <c r="G24" i="11"/>
  <c r="G23" i="11"/>
  <c r="J23" i="11" s="1"/>
  <c r="G22" i="11"/>
  <c r="J22" i="11" s="1"/>
  <c r="G21" i="11"/>
  <c r="J21" i="11" s="1"/>
  <c r="J20" i="11"/>
  <c r="G19" i="11"/>
  <c r="J19" i="11" s="1"/>
  <c r="G18" i="11"/>
  <c r="G17" i="11"/>
  <c r="J17" i="11" s="1"/>
  <c r="G16" i="11"/>
  <c r="G15" i="11"/>
  <c r="G14" i="11"/>
  <c r="G13" i="11"/>
  <c r="J13" i="11" s="1"/>
  <c r="G12" i="11"/>
  <c r="J12" i="11" s="1"/>
  <c r="G11" i="11"/>
  <c r="G10" i="11"/>
  <c r="J10" i="11" s="1"/>
  <c r="G9" i="11"/>
  <c r="J9" i="11" s="1"/>
  <c r="G8" i="11"/>
  <c r="G7" i="11"/>
  <c r="G6" i="11"/>
  <c r="J6" i="11" s="1"/>
  <c r="G5" i="11"/>
  <c r="G4" i="11"/>
  <c r="J4" i="11" s="1"/>
  <c r="G3" i="11"/>
  <c r="G3" i="10"/>
  <c r="J10" i="19" l="1"/>
  <c r="P10" i="9"/>
  <c r="J31" i="19"/>
  <c r="P31" i="9"/>
  <c r="J42" i="19"/>
  <c r="P42" i="9"/>
  <c r="J94" i="19"/>
  <c r="P94" i="9"/>
  <c r="J82" i="19"/>
  <c r="P82" i="9"/>
  <c r="J40" i="19"/>
  <c r="P40" i="9"/>
  <c r="J87" i="19"/>
  <c r="P87" i="9"/>
  <c r="J48" i="19"/>
  <c r="P48" i="9"/>
  <c r="J98" i="19"/>
  <c r="P98" i="9"/>
  <c r="J95" i="19"/>
  <c r="P95" i="9"/>
  <c r="J41" i="19"/>
  <c r="P41" i="9"/>
  <c r="J45" i="19"/>
  <c r="P45" i="9"/>
  <c r="J5" i="19"/>
  <c r="P5" i="9"/>
  <c r="J80" i="19"/>
  <c r="P80" i="9"/>
  <c r="J36" i="19"/>
  <c r="P36" i="9"/>
  <c r="J63" i="19"/>
  <c r="P63" i="9"/>
  <c r="J76" i="19"/>
  <c r="P76" i="9"/>
  <c r="J16" i="19"/>
  <c r="P16" i="9"/>
  <c r="J7" i="19"/>
  <c r="P7" i="9"/>
  <c r="J14" i="19"/>
  <c r="P14" i="9"/>
  <c r="J104" i="19"/>
  <c r="P104" i="9"/>
  <c r="J18" i="19"/>
  <c r="P18" i="9"/>
  <c r="J89" i="19"/>
  <c r="P89" i="9"/>
  <c r="J62" i="19"/>
  <c r="P62" i="9"/>
  <c r="J86" i="19"/>
  <c r="P86" i="9"/>
  <c r="J84" i="19"/>
  <c r="P84" i="9"/>
  <c r="J85" i="19"/>
  <c r="P85" i="9"/>
  <c r="J9" i="19"/>
  <c r="P9" i="9"/>
  <c r="J30" i="19"/>
  <c r="P30" i="9"/>
  <c r="J100" i="19"/>
  <c r="P100" i="9"/>
  <c r="J101" i="19"/>
  <c r="P101" i="9"/>
  <c r="J79" i="19"/>
  <c r="P79" i="9"/>
  <c r="J64" i="19"/>
  <c r="P64" i="9"/>
  <c r="J99" i="19"/>
  <c r="P99" i="9"/>
  <c r="J11" i="19"/>
  <c r="P11" i="9"/>
  <c r="J29" i="19"/>
  <c r="P29" i="9"/>
  <c r="J121" i="19"/>
  <c r="P121" i="9"/>
  <c r="J90" i="19"/>
  <c r="P90" i="9"/>
  <c r="J23" i="19"/>
  <c r="P23" i="9"/>
  <c r="J75" i="19"/>
  <c r="P75" i="9"/>
  <c r="J19" i="19"/>
  <c r="P19" i="9"/>
  <c r="J37" i="19"/>
  <c r="P37" i="9"/>
  <c r="J66" i="19"/>
  <c r="P66" i="9"/>
  <c r="J91" i="19"/>
  <c r="P91" i="9"/>
  <c r="J67" i="19"/>
  <c r="P67" i="9"/>
  <c r="J20" i="19"/>
  <c r="P20" i="9"/>
  <c r="J28" i="19"/>
  <c r="P28" i="9"/>
  <c r="J88" i="19"/>
  <c r="P88" i="9"/>
  <c r="J6" i="19"/>
  <c r="P6" i="9"/>
  <c r="J110" i="19"/>
  <c r="P110" i="9"/>
  <c r="J97" i="19"/>
  <c r="P97" i="9"/>
  <c r="J96" i="19"/>
  <c r="P96" i="9"/>
  <c r="J119" i="19"/>
  <c r="P119" i="9"/>
  <c r="J78" i="19"/>
  <c r="P78" i="9"/>
  <c r="J47" i="19"/>
  <c r="P47" i="9"/>
  <c r="J107" i="19"/>
  <c r="P107" i="9"/>
  <c r="J71" i="19"/>
  <c r="P71" i="9"/>
  <c r="J73" i="19"/>
  <c r="P73" i="9"/>
  <c r="J72" i="19"/>
  <c r="P72" i="9"/>
  <c r="J70" i="19"/>
  <c r="P70" i="9"/>
  <c r="J69" i="19"/>
  <c r="P69" i="9"/>
  <c r="G124" i="19"/>
  <c r="J6" i="18"/>
  <c r="M6" i="9" s="1"/>
  <c r="J10" i="18"/>
  <c r="M10" i="9" s="1"/>
  <c r="J27" i="18"/>
  <c r="M27" i="9" s="1"/>
  <c r="J5" i="18"/>
  <c r="M5" i="9" s="1"/>
  <c r="J17" i="18"/>
  <c r="M17" i="9" s="1"/>
  <c r="J22" i="18"/>
  <c r="M22" i="9" s="1"/>
  <c r="J32" i="18"/>
  <c r="M32" i="9" s="1"/>
  <c r="J34" i="18"/>
  <c r="M34" i="9" s="1"/>
  <c r="J40" i="18"/>
  <c r="M40" i="9" s="1"/>
  <c r="J44" i="18"/>
  <c r="M44" i="9" s="1"/>
  <c r="J47" i="18"/>
  <c r="M47" i="9" s="1"/>
  <c r="J48" i="18"/>
  <c r="M48" i="9" s="1"/>
  <c r="J51" i="18"/>
  <c r="M51" i="9" s="1"/>
  <c r="J54" i="18"/>
  <c r="M54" i="9" s="1"/>
  <c r="J58" i="18"/>
  <c r="M58" i="9" s="1"/>
  <c r="J59" i="18"/>
  <c r="M59" i="9" s="1"/>
  <c r="J62" i="18"/>
  <c r="M62" i="9" s="1"/>
  <c r="J63" i="18"/>
  <c r="M63" i="9" s="1"/>
  <c r="J65" i="18"/>
  <c r="M65" i="9" s="1"/>
  <c r="J82" i="18"/>
  <c r="M82" i="9" s="1"/>
  <c r="J90" i="18"/>
  <c r="M90" i="9" s="1"/>
  <c r="J94" i="18"/>
  <c r="M94" i="9" s="1"/>
  <c r="J103" i="18"/>
  <c r="M103" i="9" s="1"/>
  <c r="J107" i="18"/>
  <c r="M107" i="9" s="1"/>
  <c r="J113" i="18"/>
  <c r="M113" i="9" s="1"/>
  <c r="J123" i="18"/>
  <c r="M123" i="9" s="1"/>
  <c r="J4" i="18"/>
  <c r="M4" i="9" s="1"/>
  <c r="J31" i="18"/>
  <c r="M31" i="9" s="1"/>
  <c r="J37" i="18"/>
  <c r="M37" i="9" s="1"/>
  <c r="J39" i="18"/>
  <c r="M39" i="9" s="1"/>
  <c r="J57" i="18"/>
  <c r="M57" i="9" s="1"/>
  <c r="J87" i="18"/>
  <c r="M87" i="9" s="1"/>
  <c r="J89" i="18"/>
  <c r="M89" i="9" s="1"/>
  <c r="J98" i="18"/>
  <c r="M98" i="9" s="1"/>
  <c r="J102" i="18"/>
  <c r="M102" i="9" s="1"/>
  <c r="J108" i="18"/>
  <c r="M108" i="9" s="1"/>
  <c r="J114" i="18"/>
  <c r="M114" i="9" s="1"/>
  <c r="J116" i="18"/>
  <c r="M116" i="9" s="1"/>
  <c r="J118" i="18"/>
  <c r="M118" i="9" s="1"/>
  <c r="J122" i="18"/>
  <c r="M122" i="9" s="1"/>
  <c r="J8" i="18"/>
  <c r="M8" i="9" s="1"/>
  <c r="J55" i="18"/>
  <c r="M55" i="9" s="1"/>
  <c r="J41" i="18"/>
  <c r="M41" i="9" s="1"/>
  <c r="J64" i="18"/>
  <c r="M64" i="9" s="1"/>
  <c r="J75" i="18"/>
  <c r="M75" i="9" s="1"/>
  <c r="J60" i="18"/>
  <c r="M60" i="9" s="1"/>
  <c r="J33" i="18"/>
  <c r="M33" i="9" s="1"/>
  <c r="J7" i="18"/>
  <c r="M7" i="9" s="1"/>
  <c r="J110" i="18"/>
  <c r="M110" i="9" s="1"/>
  <c r="J100" i="18"/>
  <c r="M100" i="9" s="1"/>
  <c r="J101" i="18"/>
  <c r="M101" i="9" s="1"/>
  <c r="J97" i="18"/>
  <c r="M97" i="9" s="1"/>
  <c r="J80" i="18"/>
  <c r="M80" i="9" s="1"/>
  <c r="J81" i="18"/>
  <c r="M81" i="9" s="1"/>
  <c r="J79" i="18"/>
  <c r="M79" i="9" s="1"/>
  <c r="J121" i="18"/>
  <c r="M121" i="9" s="1"/>
  <c r="J91" i="18"/>
  <c r="M91" i="9" s="1"/>
  <c r="J66" i="18"/>
  <c r="M66" i="9" s="1"/>
  <c r="J46" i="18"/>
  <c r="M46" i="9" s="1"/>
  <c r="J92" i="18"/>
  <c r="M92" i="9" s="1"/>
  <c r="J35" i="18"/>
  <c r="M35" i="9" s="1"/>
  <c r="J83" i="18"/>
  <c r="M83" i="9" s="1"/>
  <c r="J93" i="18"/>
  <c r="M93" i="9" s="1"/>
  <c r="J53" i="18"/>
  <c r="M53" i="9" s="1"/>
  <c r="J11" i="18"/>
  <c r="M11" i="9" s="1"/>
  <c r="J105" i="18"/>
  <c r="M105" i="9" s="1"/>
  <c r="J14" i="18"/>
  <c r="M14" i="9" s="1"/>
  <c r="J109" i="18"/>
  <c r="M109" i="9" s="1"/>
  <c r="J29" i="18"/>
  <c r="M29" i="9" s="1"/>
  <c r="J30" i="18"/>
  <c r="M30" i="9" s="1"/>
  <c r="J19" i="18"/>
  <c r="M19" i="9" s="1"/>
  <c r="J95" i="18"/>
  <c r="M95" i="9" s="1"/>
  <c r="J52" i="18"/>
  <c r="M52" i="9" s="1"/>
  <c r="J23" i="18"/>
  <c r="M23" i="9" s="1"/>
  <c r="J42" i="18"/>
  <c r="M42" i="9" s="1"/>
  <c r="J24" i="18"/>
  <c r="M24" i="9" s="1"/>
  <c r="J68" i="18"/>
  <c r="M68" i="9" s="1"/>
  <c r="J9" i="18"/>
  <c r="M9" i="9" s="1"/>
  <c r="J56" i="18"/>
  <c r="M56" i="9" s="1"/>
  <c r="J28" i="18"/>
  <c r="M28" i="9" s="1"/>
  <c r="J78" i="18"/>
  <c r="M78" i="9" s="1"/>
  <c r="J88" i="18"/>
  <c r="M88" i="9" s="1"/>
  <c r="J25" i="18"/>
  <c r="M25" i="9" s="1"/>
  <c r="J49" i="18"/>
  <c r="M49" i="9" s="1"/>
  <c r="J26" i="18"/>
  <c r="M26" i="9" s="1"/>
  <c r="J36" i="18"/>
  <c r="M36" i="9" s="1"/>
  <c r="J16" i="18"/>
  <c r="M16" i="9" s="1"/>
  <c r="J73" i="18"/>
  <c r="M73" i="9" s="1"/>
  <c r="J72" i="18"/>
  <c r="M72" i="9" s="1"/>
  <c r="J71" i="18"/>
  <c r="M71" i="9" s="1"/>
  <c r="J70" i="18"/>
  <c r="M70" i="9" s="1"/>
  <c r="J69" i="18"/>
  <c r="M69" i="9" s="1"/>
  <c r="J67" i="18"/>
  <c r="M67" i="9" s="1"/>
  <c r="J13" i="18"/>
  <c r="M13" i="9" s="1"/>
  <c r="J15" i="18"/>
  <c r="M15" i="9" s="1"/>
  <c r="J61" i="18"/>
  <c r="M61" i="9" s="1"/>
  <c r="J50" i="18"/>
  <c r="M50" i="9" s="1"/>
  <c r="J20" i="18"/>
  <c r="M20" i="9" s="1"/>
  <c r="J96" i="18"/>
  <c r="M96" i="9" s="1"/>
  <c r="J84" i="18"/>
  <c r="M84" i="9" s="1"/>
  <c r="J85" i="18"/>
  <c r="M85" i="9" s="1"/>
  <c r="J86" i="18"/>
  <c r="M86" i="9" s="1"/>
  <c r="J104" i="18"/>
  <c r="M104" i="9" s="1"/>
  <c r="J18" i="18"/>
  <c r="M18" i="9" s="1"/>
  <c r="J120" i="18"/>
  <c r="M120" i="9" s="1"/>
  <c r="J99" i="18"/>
  <c r="M99" i="9" s="1"/>
  <c r="J111" i="18"/>
  <c r="M111" i="9" s="1"/>
  <c r="J117" i="18"/>
  <c r="M117" i="9" s="1"/>
  <c r="J115" i="18"/>
  <c r="M115" i="9" s="1"/>
  <c r="J45" i="18"/>
  <c r="M45" i="9" s="1"/>
  <c r="J106" i="18"/>
  <c r="M106" i="9" s="1"/>
  <c r="J76" i="18"/>
  <c r="M76" i="9" s="1"/>
  <c r="J119" i="18"/>
  <c r="M119" i="9" s="1"/>
  <c r="J12" i="18"/>
  <c r="M12" i="9" s="1"/>
  <c r="J43" i="18"/>
  <c r="M43" i="9" s="1"/>
  <c r="J112" i="18"/>
  <c r="M112" i="9" s="1"/>
  <c r="G124" i="18"/>
  <c r="J39" i="17"/>
  <c r="L39" i="9" s="1"/>
  <c r="J110" i="17"/>
  <c r="L110" i="9" s="1"/>
  <c r="J3" i="17"/>
  <c r="L3" i="9" s="1"/>
  <c r="J96" i="17"/>
  <c r="L96" i="9" s="1"/>
  <c r="J108" i="17"/>
  <c r="L108" i="9" s="1"/>
  <c r="J123" i="17"/>
  <c r="L123" i="9" s="1"/>
  <c r="J97" i="17"/>
  <c r="L97" i="9" s="1"/>
  <c r="J72" i="17"/>
  <c r="L72" i="9" s="1"/>
  <c r="J71" i="17"/>
  <c r="L71" i="9" s="1"/>
  <c r="J70" i="17"/>
  <c r="L70" i="9" s="1"/>
  <c r="J69" i="17"/>
  <c r="L69" i="9" s="1"/>
  <c r="J73" i="17"/>
  <c r="L73" i="9" s="1"/>
  <c r="J10" i="17"/>
  <c r="L10" i="9" s="1"/>
  <c r="J94" i="17"/>
  <c r="L94" i="9" s="1"/>
  <c r="J79" i="17"/>
  <c r="L79" i="9" s="1"/>
  <c r="J80" i="17"/>
  <c r="L80" i="9" s="1"/>
  <c r="J5" i="17"/>
  <c r="L5" i="9" s="1"/>
  <c r="J120" i="17"/>
  <c r="L120" i="9" s="1"/>
  <c r="J33" i="17"/>
  <c r="L33" i="9" s="1"/>
  <c r="J63" i="17"/>
  <c r="L63" i="9" s="1"/>
  <c r="J48" i="17"/>
  <c r="L48" i="9" s="1"/>
  <c r="J89" i="17"/>
  <c r="L89" i="9" s="1"/>
  <c r="J41" i="17"/>
  <c r="L41" i="9" s="1"/>
  <c r="J111" i="17"/>
  <c r="L111" i="9" s="1"/>
  <c r="J28" i="17"/>
  <c r="L28" i="9" s="1"/>
  <c r="J27" i="17"/>
  <c r="L27" i="9" s="1"/>
  <c r="J90" i="17"/>
  <c r="L90" i="9" s="1"/>
  <c r="J42" i="17"/>
  <c r="L42" i="9" s="1"/>
  <c r="J31" i="17"/>
  <c r="L31" i="9" s="1"/>
  <c r="J87" i="17"/>
  <c r="L87" i="9" s="1"/>
  <c r="J8" i="17"/>
  <c r="L8" i="9" s="1"/>
  <c r="J112" i="17"/>
  <c r="L112" i="9" s="1"/>
  <c r="J43" i="17"/>
  <c r="L43" i="9" s="1"/>
  <c r="J92" i="17"/>
  <c r="L92" i="9" s="1"/>
  <c r="J116" i="17"/>
  <c r="L116" i="9" s="1"/>
  <c r="J62" i="17"/>
  <c r="L62" i="9" s="1"/>
  <c r="J46" i="17"/>
  <c r="L46" i="9" s="1"/>
  <c r="J98" i="17"/>
  <c r="L98" i="9" s="1"/>
  <c r="J52" i="17"/>
  <c r="L52" i="9" s="1"/>
  <c r="J29" i="17"/>
  <c r="L29" i="9" s="1"/>
  <c r="J30" i="17"/>
  <c r="L30" i="9" s="1"/>
  <c r="J115" i="17"/>
  <c r="L115" i="9" s="1"/>
  <c r="J7" i="17"/>
  <c r="L7" i="9" s="1"/>
  <c r="J40" i="17"/>
  <c r="L40" i="9" s="1"/>
  <c r="J12" i="17"/>
  <c r="L12" i="9" s="1"/>
  <c r="J59" i="17"/>
  <c r="L59" i="9" s="1"/>
  <c r="J83" i="17"/>
  <c r="L83" i="9" s="1"/>
  <c r="J95" i="17"/>
  <c r="L95" i="9" s="1"/>
  <c r="J19" i="17"/>
  <c r="L19" i="9" s="1"/>
  <c r="J16" i="17"/>
  <c r="L16" i="9" s="1"/>
  <c r="J61" i="17"/>
  <c r="L61" i="9" s="1"/>
  <c r="J13" i="17"/>
  <c r="L13" i="9" s="1"/>
  <c r="J91" i="17"/>
  <c r="L91" i="9" s="1"/>
  <c r="J66" i="17"/>
  <c r="L66" i="9" s="1"/>
  <c r="J55" i="17"/>
  <c r="L55" i="9" s="1"/>
  <c r="J53" i="17"/>
  <c r="L53" i="9" s="1"/>
  <c r="J56" i="17"/>
  <c r="L56" i="9" s="1"/>
  <c r="J51" i="17"/>
  <c r="L51" i="9" s="1"/>
  <c r="J37" i="17"/>
  <c r="L37" i="9" s="1"/>
  <c r="J11" i="17"/>
  <c r="L11" i="9" s="1"/>
  <c r="J15" i="17"/>
  <c r="L15" i="9" s="1"/>
  <c r="J14" i="17"/>
  <c r="L14" i="9" s="1"/>
  <c r="J117" i="17"/>
  <c r="L117" i="9" s="1"/>
  <c r="J76" i="17"/>
  <c r="L76" i="9" s="1"/>
  <c r="J24" i="17"/>
  <c r="L24" i="9" s="1"/>
  <c r="J57" i="17"/>
  <c r="L57" i="9" s="1"/>
  <c r="J20" i="17"/>
  <c r="L20" i="9" s="1"/>
  <c r="J99" i="17"/>
  <c r="L99" i="9" s="1"/>
  <c r="J9" i="17"/>
  <c r="L9" i="9" s="1"/>
  <c r="J102" i="17"/>
  <c r="L102" i="9" s="1"/>
  <c r="J109" i="17"/>
  <c r="L109" i="9" s="1"/>
  <c r="J50" i="17"/>
  <c r="L50" i="9" s="1"/>
  <c r="J47" i="17"/>
  <c r="L47" i="9" s="1"/>
  <c r="J84" i="17"/>
  <c r="L84" i="9" s="1"/>
  <c r="J85" i="17"/>
  <c r="L85" i="9" s="1"/>
  <c r="J86" i="17"/>
  <c r="L86" i="9" s="1"/>
  <c r="J106" i="17"/>
  <c r="L106" i="9" s="1"/>
  <c r="J45" i="17"/>
  <c r="L45" i="9" s="1"/>
  <c r="J118" i="17"/>
  <c r="L118" i="9" s="1"/>
  <c r="J107" i="17"/>
  <c r="L107" i="9" s="1"/>
  <c r="J36" i="17"/>
  <c r="L36" i="9" s="1"/>
  <c r="J78" i="17"/>
  <c r="L78" i="9" s="1"/>
  <c r="J105" i="17"/>
  <c r="L105" i="9" s="1"/>
  <c r="J35" i="17"/>
  <c r="L35" i="9" s="1"/>
  <c r="J25" i="17"/>
  <c r="L25" i="9" s="1"/>
  <c r="J122" i="17"/>
  <c r="L122" i="9" s="1"/>
  <c r="J100" i="17"/>
  <c r="L100" i="9" s="1"/>
  <c r="J101" i="17"/>
  <c r="L101" i="9" s="1"/>
  <c r="J6" i="17"/>
  <c r="L6" i="9" s="1"/>
  <c r="J64" i="17"/>
  <c r="L64" i="9" s="1"/>
  <c r="J22" i="17"/>
  <c r="L22" i="9" s="1"/>
  <c r="J121" i="17"/>
  <c r="L121" i="9" s="1"/>
  <c r="J60" i="17"/>
  <c r="L60" i="9" s="1"/>
  <c r="J23" i="17"/>
  <c r="L23" i="9" s="1"/>
  <c r="J81" i="17"/>
  <c r="L81" i="9" s="1"/>
  <c r="J75" i="17"/>
  <c r="L75" i="9" s="1"/>
  <c r="J65" i="17"/>
  <c r="L65" i="9" s="1"/>
  <c r="J17" i="17"/>
  <c r="L17" i="9" s="1"/>
  <c r="J34" i="17"/>
  <c r="L34" i="9" s="1"/>
  <c r="J93" i="17"/>
  <c r="L93" i="9" s="1"/>
  <c r="J49" i="17"/>
  <c r="L49" i="9" s="1"/>
  <c r="J54" i="17"/>
  <c r="L54" i="9" s="1"/>
  <c r="J82" i="17"/>
  <c r="L82" i="9" s="1"/>
  <c r="J104" i="17"/>
  <c r="L104" i="9" s="1"/>
  <c r="J18" i="17"/>
  <c r="L18" i="9" s="1"/>
  <c r="J103" i="17"/>
  <c r="L103" i="9" s="1"/>
  <c r="J88" i="17"/>
  <c r="L88" i="9" s="1"/>
  <c r="J116" i="11"/>
  <c r="K116" i="9" s="1"/>
  <c r="J104" i="11"/>
  <c r="K104" i="9" s="1"/>
  <c r="J92" i="11"/>
  <c r="K92" i="9" s="1"/>
  <c r="J91" i="11"/>
  <c r="K91" i="9" s="1"/>
  <c r="J90" i="11"/>
  <c r="K90" i="9" s="1"/>
  <c r="J89" i="11"/>
  <c r="K89" i="9" s="1"/>
  <c r="J83" i="11"/>
  <c r="K83" i="9" s="1"/>
  <c r="J75" i="11"/>
  <c r="K75" i="9" s="1"/>
  <c r="J67" i="11"/>
  <c r="K67" i="9" s="1"/>
  <c r="J64" i="11"/>
  <c r="K64" i="9" s="1"/>
  <c r="J53" i="11"/>
  <c r="K53" i="9" s="1"/>
  <c r="J49" i="11"/>
  <c r="K49" i="9" s="1"/>
  <c r="J48" i="11"/>
  <c r="K48" i="9" s="1"/>
  <c r="J32" i="11"/>
  <c r="K32" i="9" s="1"/>
  <c r="J31" i="11"/>
  <c r="K31" i="9" s="1"/>
  <c r="J77" i="11"/>
  <c r="K77" i="9" s="1"/>
  <c r="J18" i="11"/>
  <c r="K18" i="9" s="1"/>
  <c r="J5" i="11"/>
  <c r="K5" i="9" s="1"/>
  <c r="J14" i="11"/>
  <c r="K14" i="9" s="1"/>
  <c r="J123" i="11"/>
  <c r="K123" i="9" s="1"/>
  <c r="J35" i="11"/>
  <c r="K35" i="9" s="1"/>
  <c r="J36" i="11"/>
  <c r="K36" i="9" s="1"/>
  <c r="J88" i="11"/>
  <c r="K88" i="9" s="1"/>
  <c r="J7" i="11"/>
  <c r="K7" i="9" s="1"/>
  <c r="J80" i="11"/>
  <c r="K80" i="9" s="1"/>
  <c r="J81" i="11"/>
  <c r="K81" i="9" s="1"/>
  <c r="J29" i="11"/>
  <c r="K29" i="9" s="1"/>
  <c r="J30" i="11"/>
  <c r="K30" i="9" s="1"/>
  <c r="J54" i="11"/>
  <c r="K54" i="9" s="1"/>
  <c r="J63" i="11"/>
  <c r="K63" i="9" s="1"/>
  <c r="J42" i="11"/>
  <c r="K42" i="9" s="1"/>
  <c r="J41" i="11"/>
  <c r="K41" i="9" s="1"/>
  <c r="J11" i="11"/>
  <c r="K11" i="9" s="1"/>
  <c r="J114" i="11"/>
  <c r="K114" i="9" s="1"/>
  <c r="J115" i="11"/>
  <c r="K115" i="9" s="1"/>
  <c r="J121" i="11"/>
  <c r="K121" i="9" s="1"/>
  <c r="J110" i="11"/>
  <c r="K110" i="9" s="1"/>
  <c r="J47" i="11"/>
  <c r="K47" i="9" s="1"/>
  <c r="J33" i="11"/>
  <c r="K33" i="9" s="1"/>
  <c r="J65" i="11"/>
  <c r="K65" i="9" s="1"/>
  <c r="J55" i="11"/>
  <c r="K55" i="9" s="1"/>
  <c r="J100" i="11"/>
  <c r="K100" i="9" s="1"/>
  <c r="J101" i="11"/>
  <c r="K101" i="9" s="1"/>
  <c r="J40" i="11"/>
  <c r="K40" i="9" s="1"/>
  <c r="J96" i="11"/>
  <c r="K96" i="9" s="1"/>
  <c r="J50" i="11"/>
  <c r="K50" i="9" s="1"/>
  <c r="J87" i="11"/>
  <c r="K87" i="9" s="1"/>
  <c r="J66" i="11"/>
  <c r="K66" i="9" s="1"/>
  <c r="J106" i="11"/>
  <c r="K106" i="9" s="1"/>
  <c r="J15" i="11"/>
  <c r="K15" i="9" s="1"/>
  <c r="J8" i="11"/>
  <c r="K8" i="9" s="1"/>
  <c r="J112" i="11"/>
  <c r="K112" i="9" s="1"/>
  <c r="J24" i="11"/>
  <c r="K24" i="9" s="1"/>
  <c r="J28" i="11"/>
  <c r="K28" i="9" s="1"/>
  <c r="J16" i="11"/>
  <c r="K16" i="9" s="1"/>
  <c r="J109" i="11"/>
  <c r="K109" i="9" s="1"/>
  <c r="G124" i="11"/>
  <c r="J3" i="10"/>
  <c r="J3" i="9" s="1"/>
  <c r="J3" i="19"/>
  <c r="J3" i="18"/>
  <c r="M3" i="9" s="1"/>
  <c r="G124" i="17"/>
  <c r="J124" i="17" s="1"/>
  <c r="J3" i="11"/>
  <c r="K3" i="9" s="1"/>
  <c r="I48" i="12"/>
  <c r="J124" i="19" l="1"/>
  <c r="P124" i="9"/>
  <c r="J124" i="18"/>
  <c r="M124" i="9" s="1"/>
  <c r="L124" i="9"/>
  <c r="J124" i="11"/>
  <c r="K124" i="9" s="1"/>
  <c r="I4" i="9"/>
  <c r="I6" i="9"/>
  <c r="I7" i="9"/>
  <c r="I8" i="9"/>
  <c r="I12" i="9"/>
  <c r="I22" i="9"/>
  <c r="I28" i="9"/>
  <c r="I32" i="9"/>
  <c r="I34" i="9"/>
  <c r="I37" i="9"/>
  <c r="I38" i="9"/>
  <c r="I46" i="9"/>
  <c r="I58" i="9"/>
  <c r="I62" i="9"/>
  <c r="I66" i="9"/>
  <c r="I68" i="9"/>
  <c r="I93" i="9"/>
  <c r="I97" i="9"/>
  <c r="I100" i="9"/>
  <c r="I101" i="9"/>
  <c r="I112" i="9"/>
  <c r="I113" i="9"/>
  <c r="I20" i="12" l="1"/>
  <c r="I120" i="13" l="1"/>
  <c r="H8" i="9" l="1"/>
  <c r="H18" i="9"/>
  <c r="H22" i="9"/>
  <c r="H44" i="9"/>
  <c r="H97" i="9"/>
  <c r="H100" i="9"/>
  <c r="H101" i="9"/>
  <c r="H104" i="9"/>
  <c r="H112" i="9"/>
  <c r="H113" i="9"/>
  <c r="H121" i="9"/>
  <c r="H4" i="9"/>
  <c r="G5" i="9" l="1"/>
  <c r="G6" i="9"/>
  <c r="G7" i="9"/>
  <c r="G9" i="9"/>
  <c r="G10" i="9"/>
  <c r="G12" i="9"/>
  <c r="G13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2" i="9"/>
  <c r="G33" i="9"/>
  <c r="G34" i="9"/>
  <c r="G35" i="9"/>
  <c r="G36" i="9"/>
  <c r="G38" i="9"/>
  <c r="G39" i="9"/>
  <c r="G40" i="9"/>
  <c r="G41" i="9"/>
  <c r="G42" i="9"/>
  <c r="G43" i="9"/>
  <c r="G44" i="9"/>
  <c r="G46" i="9"/>
  <c r="G49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80" i="9"/>
  <c r="G81" i="9"/>
  <c r="G83" i="9"/>
  <c r="G84" i="9"/>
  <c r="G85" i="9"/>
  <c r="G86" i="9"/>
  <c r="G87" i="9"/>
  <c r="G88" i="9"/>
  <c r="G89" i="9"/>
  <c r="G90" i="9"/>
  <c r="G91" i="9"/>
  <c r="G92" i="9"/>
  <c r="G93" i="9"/>
  <c r="G94" i="9"/>
  <c r="G96" i="9"/>
  <c r="G97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6" i="9"/>
  <c r="G117" i="9"/>
  <c r="G118" i="9"/>
  <c r="G122" i="9"/>
  <c r="G123" i="9"/>
  <c r="G4" i="9"/>
  <c r="G3" i="9"/>
  <c r="I20" i="14" l="1"/>
  <c r="I19" i="14"/>
  <c r="I8" i="15" l="1"/>
  <c r="E6" i="9" l="1"/>
  <c r="E7" i="9"/>
  <c r="E9" i="9"/>
  <c r="E12" i="9"/>
  <c r="E13" i="9"/>
  <c r="E16" i="9"/>
  <c r="E17" i="9"/>
  <c r="E19" i="9"/>
  <c r="E20" i="9"/>
  <c r="E22" i="9"/>
  <c r="E24" i="9"/>
  <c r="E25" i="9"/>
  <c r="E27" i="9"/>
  <c r="E28" i="9"/>
  <c r="E29" i="9"/>
  <c r="E30" i="9"/>
  <c r="E34" i="9"/>
  <c r="E37" i="9"/>
  <c r="E38" i="9"/>
  <c r="E39" i="9"/>
  <c r="E41" i="9"/>
  <c r="E42" i="9"/>
  <c r="E43" i="9"/>
  <c r="E44" i="9"/>
  <c r="E45" i="9"/>
  <c r="E47" i="9"/>
  <c r="E52" i="9"/>
  <c r="E54" i="9"/>
  <c r="E55" i="9"/>
  <c r="E56" i="9"/>
  <c r="E58" i="9"/>
  <c r="E64" i="9"/>
  <c r="E66" i="9"/>
  <c r="E68" i="9"/>
  <c r="E75" i="9"/>
  <c r="E76" i="9"/>
  <c r="E77" i="9"/>
  <c r="E78" i="9"/>
  <c r="E83" i="9"/>
  <c r="E84" i="9"/>
  <c r="E85" i="9"/>
  <c r="E86" i="9"/>
  <c r="E87" i="9"/>
  <c r="E88" i="9"/>
  <c r="E93" i="9"/>
  <c r="E97" i="9"/>
  <c r="E99" i="9"/>
  <c r="E100" i="9"/>
  <c r="E101" i="9"/>
  <c r="E103" i="9"/>
  <c r="E105" i="9"/>
  <c r="E107" i="9"/>
  <c r="E108" i="9"/>
  <c r="E109" i="9"/>
  <c r="E110" i="9"/>
  <c r="E112" i="9"/>
  <c r="E113" i="9"/>
  <c r="E114" i="9"/>
  <c r="E116" i="9"/>
  <c r="E118" i="9"/>
  <c r="E120" i="9"/>
  <c r="E122" i="9"/>
  <c r="E4" i="9"/>
  <c r="I111" i="7" l="1"/>
  <c r="I74" i="7" l="1"/>
  <c r="I110" i="7" l="1"/>
  <c r="K74" i="7" l="1"/>
  <c r="K74" i="16"/>
  <c r="E74" i="9" s="1"/>
  <c r="K74" i="15"/>
  <c r="F74" i="9" s="1"/>
  <c r="K74" i="14"/>
  <c r="K74" i="13"/>
  <c r="H74" i="9" s="1"/>
  <c r="K74" i="12"/>
  <c r="I74" i="9" s="1"/>
  <c r="J74" i="10"/>
  <c r="J74" i="9" s="1"/>
  <c r="D74" i="9" l="1"/>
  <c r="J124" i="16"/>
  <c r="H124" i="16"/>
  <c r="G124" i="16"/>
  <c r="F124" i="16"/>
  <c r="E124" i="16"/>
  <c r="D124" i="16"/>
  <c r="I123" i="16"/>
  <c r="I122" i="16"/>
  <c r="K122" i="16" s="1"/>
  <c r="I121" i="16"/>
  <c r="I120" i="16"/>
  <c r="K120" i="16" s="1"/>
  <c r="I119" i="16"/>
  <c r="I118" i="16"/>
  <c r="K118" i="16" s="1"/>
  <c r="I117" i="16"/>
  <c r="I116" i="16"/>
  <c r="K116" i="16" s="1"/>
  <c r="I115" i="16"/>
  <c r="I114" i="16"/>
  <c r="K114" i="16" s="1"/>
  <c r="I113" i="16"/>
  <c r="K113" i="16" s="1"/>
  <c r="I112" i="16"/>
  <c r="K112" i="16" s="1"/>
  <c r="I111" i="16"/>
  <c r="I110" i="16"/>
  <c r="K110" i="16" s="1"/>
  <c r="I109" i="16"/>
  <c r="K109" i="16" s="1"/>
  <c r="I108" i="16"/>
  <c r="K108" i="16" s="1"/>
  <c r="I107" i="16"/>
  <c r="K107" i="16" s="1"/>
  <c r="I106" i="16"/>
  <c r="I105" i="16"/>
  <c r="K105" i="16" s="1"/>
  <c r="I104" i="16"/>
  <c r="I103" i="16"/>
  <c r="K103" i="16" s="1"/>
  <c r="I102" i="16"/>
  <c r="I101" i="16"/>
  <c r="K101" i="16" s="1"/>
  <c r="I100" i="16"/>
  <c r="K100" i="16" s="1"/>
  <c r="I99" i="16"/>
  <c r="K99" i="16" s="1"/>
  <c r="I98" i="16"/>
  <c r="I97" i="16"/>
  <c r="K97" i="16" s="1"/>
  <c r="I96" i="16"/>
  <c r="I95" i="16"/>
  <c r="I94" i="16"/>
  <c r="I93" i="16"/>
  <c r="K93" i="16" s="1"/>
  <c r="I92" i="16"/>
  <c r="I91" i="16"/>
  <c r="I90" i="16"/>
  <c r="I89" i="16"/>
  <c r="I88" i="16"/>
  <c r="K88" i="16" s="1"/>
  <c r="I87" i="16"/>
  <c r="K87" i="16" s="1"/>
  <c r="I86" i="16"/>
  <c r="K86" i="16" s="1"/>
  <c r="I85" i="16"/>
  <c r="K85" i="16" s="1"/>
  <c r="I84" i="16"/>
  <c r="K84" i="16" s="1"/>
  <c r="I83" i="16"/>
  <c r="K83" i="16" s="1"/>
  <c r="I82" i="16"/>
  <c r="I81" i="16"/>
  <c r="I80" i="16"/>
  <c r="I79" i="16"/>
  <c r="I78" i="16"/>
  <c r="K78" i="16" s="1"/>
  <c r="I77" i="16"/>
  <c r="K77" i="16" s="1"/>
  <c r="I76" i="16"/>
  <c r="K76" i="16" s="1"/>
  <c r="I75" i="16"/>
  <c r="K75" i="16" s="1"/>
  <c r="I73" i="16"/>
  <c r="I72" i="16"/>
  <c r="I71" i="16"/>
  <c r="I70" i="16"/>
  <c r="I69" i="16"/>
  <c r="I68" i="16"/>
  <c r="K68" i="16" s="1"/>
  <c r="I67" i="16"/>
  <c r="I66" i="16"/>
  <c r="K66" i="16" s="1"/>
  <c r="I65" i="16"/>
  <c r="I64" i="16"/>
  <c r="K64" i="16" s="1"/>
  <c r="I63" i="16"/>
  <c r="I62" i="16"/>
  <c r="I61" i="16"/>
  <c r="I60" i="16"/>
  <c r="I59" i="16"/>
  <c r="I58" i="16"/>
  <c r="K58" i="16" s="1"/>
  <c r="I57" i="16"/>
  <c r="I56" i="16"/>
  <c r="K56" i="16" s="1"/>
  <c r="I55" i="16"/>
  <c r="K55" i="16" s="1"/>
  <c r="I54" i="16"/>
  <c r="K54" i="16" s="1"/>
  <c r="I53" i="16"/>
  <c r="I52" i="16"/>
  <c r="K52" i="16" s="1"/>
  <c r="I51" i="16"/>
  <c r="I50" i="16"/>
  <c r="I49" i="16"/>
  <c r="I48" i="16"/>
  <c r="I47" i="16"/>
  <c r="K47" i="16" s="1"/>
  <c r="I46" i="16"/>
  <c r="I45" i="16"/>
  <c r="K45" i="16" s="1"/>
  <c r="I44" i="16"/>
  <c r="K44" i="16" s="1"/>
  <c r="I43" i="16"/>
  <c r="K43" i="16" s="1"/>
  <c r="I42" i="16"/>
  <c r="K42" i="16" s="1"/>
  <c r="I41" i="16"/>
  <c r="K41" i="16" s="1"/>
  <c r="I40" i="16"/>
  <c r="I39" i="16"/>
  <c r="K39" i="16" s="1"/>
  <c r="I38" i="16"/>
  <c r="K38" i="16" s="1"/>
  <c r="I37" i="16"/>
  <c r="K37" i="16" s="1"/>
  <c r="I36" i="16"/>
  <c r="I35" i="16"/>
  <c r="I34" i="16"/>
  <c r="K34" i="16" s="1"/>
  <c r="I33" i="16"/>
  <c r="I32" i="16"/>
  <c r="I31" i="16"/>
  <c r="I30" i="16"/>
  <c r="K30" i="16" s="1"/>
  <c r="I29" i="16"/>
  <c r="K29" i="16" s="1"/>
  <c r="I28" i="16"/>
  <c r="K28" i="16" s="1"/>
  <c r="I27" i="16"/>
  <c r="K27" i="16" s="1"/>
  <c r="I26" i="16"/>
  <c r="I25" i="16"/>
  <c r="K25" i="16" s="1"/>
  <c r="I24" i="16"/>
  <c r="K24" i="16" s="1"/>
  <c r="I23" i="16"/>
  <c r="I22" i="16"/>
  <c r="K22" i="16" s="1"/>
  <c r="I21" i="16"/>
  <c r="I20" i="16"/>
  <c r="K20" i="16" s="1"/>
  <c r="I19" i="16"/>
  <c r="K19" i="16" s="1"/>
  <c r="I18" i="16"/>
  <c r="I17" i="16"/>
  <c r="K17" i="16" s="1"/>
  <c r="I16" i="16"/>
  <c r="K16" i="16" s="1"/>
  <c r="I15" i="16"/>
  <c r="I14" i="16"/>
  <c r="I13" i="16"/>
  <c r="K13" i="16" s="1"/>
  <c r="I12" i="16"/>
  <c r="K12" i="16" s="1"/>
  <c r="I11" i="16"/>
  <c r="I10" i="16"/>
  <c r="I9" i="16"/>
  <c r="K9" i="16" s="1"/>
  <c r="I8" i="16"/>
  <c r="I7" i="16"/>
  <c r="K7" i="16" s="1"/>
  <c r="I6" i="16"/>
  <c r="K6" i="16" s="1"/>
  <c r="I5" i="16"/>
  <c r="I4" i="16"/>
  <c r="K4" i="16" s="1"/>
  <c r="I3" i="16"/>
  <c r="J124" i="15"/>
  <c r="H124" i="15"/>
  <c r="G124" i="15"/>
  <c r="F124" i="15"/>
  <c r="E124" i="15"/>
  <c r="D124" i="15"/>
  <c r="I123" i="15"/>
  <c r="I122" i="15"/>
  <c r="I121" i="15"/>
  <c r="I120" i="15"/>
  <c r="I119" i="15"/>
  <c r="I118" i="15"/>
  <c r="I117" i="15"/>
  <c r="I116" i="15"/>
  <c r="I115" i="15"/>
  <c r="I114" i="15"/>
  <c r="I113" i="15"/>
  <c r="I112" i="15"/>
  <c r="I111" i="15"/>
  <c r="I110" i="15"/>
  <c r="I109" i="15"/>
  <c r="I108" i="15"/>
  <c r="I107" i="15"/>
  <c r="I106" i="15"/>
  <c r="I105" i="15"/>
  <c r="I104" i="15"/>
  <c r="I103" i="15"/>
  <c r="I102" i="15"/>
  <c r="I101" i="15"/>
  <c r="I100" i="15"/>
  <c r="I99" i="15"/>
  <c r="I98" i="15"/>
  <c r="I97" i="15"/>
  <c r="I96" i="15"/>
  <c r="I95" i="15"/>
  <c r="I94" i="15"/>
  <c r="I93" i="15"/>
  <c r="I92" i="15"/>
  <c r="I91" i="15"/>
  <c r="I90" i="15"/>
  <c r="I89" i="15"/>
  <c r="I88" i="15"/>
  <c r="I87" i="15"/>
  <c r="I86" i="15"/>
  <c r="I85" i="15"/>
  <c r="I84" i="15"/>
  <c r="I83" i="15"/>
  <c r="I82" i="15"/>
  <c r="I81" i="15"/>
  <c r="I80" i="15"/>
  <c r="I79" i="15"/>
  <c r="I78" i="15"/>
  <c r="I77" i="15"/>
  <c r="I76" i="15"/>
  <c r="I75" i="15"/>
  <c r="I73" i="15"/>
  <c r="I72" i="15"/>
  <c r="I71" i="15"/>
  <c r="I70" i="15"/>
  <c r="I69" i="15"/>
  <c r="I68" i="15"/>
  <c r="I67" i="15"/>
  <c r="I66" i="15"/>
  <c r="I65" i="15"/>
  <c r="I64" i="15"/>
  <c r="I63" i="15"/>
  <c r="I62" i="15"/>
  <c r="I61" i="15"/>
  <c r="I60" i="15"/>
  <c r="I59" i="15"/>
  <c r="I58" i="15"/>
  <c r="I57" i="15"/>
  <c r="I56" i="15"/>
  <c r="I55" i="15"/>
  <c r="I54" i="15"/>
  <c r="I53" i="15"/>
  <c r="I52" i="15"/>
  <c r="I51" i="15"/>
  <c r="I50" i="15"/>
  <c r="I49" i="15"/>
  <c r="I48" i="15"/>
  <c r="I47" i="15"/>
  <c r="I46" i="15"/>
  <c r="I45" i="15"/>
  <c r="I44" i="15"/>
  <c r="I43" i="15"/>
  <c r="I42" i="15"/>
  <c r="I41" i="15"/>
  <c r="I40" i="15"/>
  <c r="I39" i="15"/>
  <c r="I38" i="15"/>
  <c r="I37" i="15"/>
  <c r="I36" i="15"/>
  <c r="I35" i="15"/>
  <c r="I34" i="15"/>
  <c r="I33" i="15"/>
  <c r="I32" i="15"/>
  <c r="I31" i="15"/>
  <c r="I30" i="15"/>
  <c r="I29" i="15"/>
  <c r="I28" i="15"/>
  <c r="I27" i="15"/>
  <c r="I26" i="15"/>
  <c r="I25" i="15"/>
  <c r="I24" i="15"/>
  <c r="I23" i="15"/>
  <c r="I22" i="15"/>
  <c r="I21" i="15"/>
  <c r="I20" i="15"/>
  <c r="I19" i="15"/>
  <c r="I18" i="15"/>
  <c r="I17" i="15"/>
  <c r="I16" i="15"/>
  <c r="I15" i="15"/>
  <c r="I14" i="15"/>
  <c r="I13" i="15"/>
  <c r="I12" i="15"/>
  <c r="I11" i="15"/>
  <c r="I10" i="15"/>
  <c r="I9" i="15"/>
  <c r="K8" i="15"/>
  <c r="F8" i="9" s="1"/>
  <c r="I7" i="15"/>
  <c r="I6" i="15"/>
  <c r="I5" i="15"/>
  <c r="I4" i="15"/>
  <c r="I3" i="15"/>
  <c r="J124" i="14"/>
  <c r="H124" i="14"/>
  <c r="G124" i="14"/>
  <c r="F124" i="14"/>
  <c r="E124" i="14"/>
  <c r="D124" i="14"/>
  <c r="I123" i="14"/>
  <c r="K123" i="14" s="1"/>
  <c r="I122" i="14"/>
  <c r="K122" i="14" s="1"/>
  <c r="K121" i="14"/>
  <c r="G121" i="9" s="1"/>
  <c r="I120" i="14"/>
  <c r="I119" i="14"/>
  <c r="I118" i="14"/>
  <c r="K118" i="14" s="1"/>
  <c r="I117" i="14"/>
  <c r="K117" i="14" s="1"/>
  <c r="I116" i="14"/>
  <c r="K116" i="14" s="1"/>
  <c r="I115" i="14"/>
  <c r="I114" i="14"/>
  <c r="K114" i="14" s="1"/>
  <c r="I113" i="14"/>
  <c r="K113" i="14" s="1"/>
  <c r="I112" i="14"/>
  <c r="K112" i="14" s="1"/>
  <c r="I111" i="14"/>
  <c r="K111" i="14" s="1"/>
  <c r="I110" i="14"/>
  <c r="K110" i="14" s="1"/>
  <c r="I109" i="14"/>
  <c r="K109" i="14" s="1"/>
  <c r="I108" i="14"/>
  <c r="K108" i="14" s="1"/>
  <c r="I107" i="14"/>
  <c r="K107" i="14" s="1"/>
  <c r="I106" i="14"/>
  <c r="K106" i="14" s="1"/>
  <c r="I105" i="14"/>
  <c r="K105" i="14" s="1"/>
  <c r="I104" i="14"/>
  <c r="K104" i="14" s="1"/>
  <c r="I103" i="14"/>
  <c r="K103" i="14" s="1"/>
  <c r="I102" i="14"/>
  <c r="K102" i="14" s="1"/>
  <c r="I101" i="14"/>
  <c r="K101" i="14" s="1"/>
  <c r="I100" i="14"/>
  <c r="K100" i="14" s="1"/>
  <c r="I99" i="14"/>
  <c r="K99" i="14" s="1"/>
  <c r="I98" i="14"/>
  <c r="I97" i="14"/>
  <c r="K97" i="14" s="1"/>
  <c r="I96" i="14"/>
  <c r="K96" i="14" s="1"/>
  <c r="I95" i="14"/>
  <c r="I94" i="14"/>
  <c r="K94" i="14" s="1"/>
  <c r="I93" i="14"/>
  <c r="K93" i="14" s="1"/>
  <c r="I92" i="14"/>
  <c r="K92" i="14" s="1"/>
  <c r="I91" i="14"/>
  <c r="K91" i="14" s="1"/>
  <c r="I90" i="14"/>
  <c r="K90" i="14" s="1"/>
  <c r="I89" i="14"/>
  <c r="K89" i="14" s="1"/>
  <c r="I88" i="14"/>
  <c r="K88" i="14" s="1"/>
  <c r="I87" i="14"/>
  <c r="K87" i="14" s="1"/>
  <c r="I86" i="14"/>
  <c r="K86" i="14" s="1"/>
  <c r="I85" i="14"/>
  <c r="K85" i="14" s="1"/>
  <c r="I84" i="14"/>
  <c r="K84" i="14" s="1"/>
  <c r="I83" i="14"/>
  <c r="K83" i="14" s="1"/>
  <c r="I82" i="14"/>
  <c r="I81" i="14"/>
  <c r="K81" i="14" s="1"/>
  <c r="I80" i="14"/>
  <c r="K80" i="14" s="1"/>
  <c r="I79" i="14"/>
  <c r="I78" i="14"/>
  <c r="K78" i="14" s="1"/>
  <c r="I77" i="14"/>
  <c r="K77" i="14" s="1"/>
  <c r="I76" i="14"/>
  <c r="K76" i="14" s="1"/>
  <c r="I75" i="14"/>
  <c r="K75" i="14" s="1"/>
  <c r="I73" i="14"/>
  <c r="K73" i="14" s="1"/>
  <c r="I72" i="14"/>
  <c r="K72" i="14" s="1"/>
  <c r="I71" i="14"/>
  <c r="K71" i="14" s="1"/>
  <c r="I70" i="14"/>
  <c r="K70" i="14" s="1"/>
  <c r="I69" i="14"/>
  <c r="K69" i="14" s="1"/>
  <c r="I68" i="14"/>
  <c r="K68" i="14" s="1"/>
  <c r="I67" i="14"/>
  <c r="K67" i="14" s="1"/>
  <c r="I66" i="14"/>
  <c r="K66" i="14" s="1"/>
  <c r="I65" i="14"/>
  <c r="K65" i="14" s="1"/>
  <c r="I64" i="14"/>
  <c r="K64" i="14" s="1"/>
  <c r="I63" i="14"/>
  <c r="K63" i="14" s="1"/>
  <c r="I62" i="14"/>
  <c r="K62" i="14" s="1"/>
  <c r="I61" i="14"/>
  <c r="K61" i="14" s="1"/>
  <c r="I60" i="14"/>
  <c r="K60" i="14" s="1"/>
  <c r="I59" i="14"/>
  <c r="K59" i="14" s="1"/>
  <c r="I58" i="14"/>
  <c r="K58" i="14" s="1"/>
  <c r="I57" i="14"/>
  <c r="K57" i="14" s="1"/>
  <c r="I56" i="14"/>
  <c r="K56" i="14" s="1"/>
  <c r="I55" i="14"/>
  <c r="K55" i="14" s="1"/>
  <c r="I54" i="14"/>
  <c r="K54" i="14" s="1"/>
  <c r="I53" i="14"/>
  <c r="K53" i="14" s="1"/>
  <c r="I52" i="14"/>
  <c r="K52" i="14" s="1"/>
  <c r="I51" i="14"/>
  <c r="I50" i="14"/>
  <c r="I49" i="14"/>
  <c r="K49" i="14" s="1"/>
  <c r="I48" i="14"/>
  <c r="K48" i="14" s="1"/>
  <c r="G48" i="9" s="1"/>
  <c r="I47" i="14"/>
  <c r="I46" i="14"/>
  <c r="K46" i="14" s="1"/>
  <c r="I45" i="14"/>
  <c r="I44" i="14"/>
  <c r="K44" i="14" s="1"/>
  <c r="I43" i="14"/>
  <c r="K43" i="14" s="1"/>
  <c r="I42" i="14"/>
  <c r="K42" i="14" s="1"/>
  <c r="I41" i="14"/>
  <c r="K41" i="14" s="1"/>
  <c r="I40" i="14"/>
  <c r="K40" i="14" s="1"/>
  <c r="I39" i="14"/>
  <c r="K39" i="14" s="1"/>
  <c r="I38" i="14"/>
  <c r="K38" i="14" s="1"/>
  <c r="I37" i="14"/>
  <c r="I36" i="14"/>
  <c r="K36" i="14" s="1"/>
  <c r="I35" i="14"/>
  <c r="K35" i="14" s="1"/>
  <c r="I34" i="14"/>
  <c r="K34" i="14" s="1"/>
  <c r="I33" i="14"/>
  <c r="K33" i="14" s="1"/>
  <c r="I32" i="14"/>
  <c r="K32" i="14" s="1"/>
  <c r="I31" i="14"/>
  <c r="I30" i="14"/>
  <c r="K30" i="14" s="1"/>
  <c r="I29" i="14"/>
  <c r="K29" i="14" s="1"/>
  <c r="I28" i="14"/>
  <c r="K28" i="14" s="1"/>
  <c r="I27" i="14"/>
  <c r="K27" i="14" s="1"/>
  <c r="I26" i="14"/>
  <c r="K26" i="14" s="1"/>
  <c r="I25" i="14"/>
  <c r="K25" i="14" s="1"/>
  <c r="I24" i="14"/>
  <c r="K24" i="14" s="1"/>
  <c r="I23" i="14"/>
  <c r="K23" i="14" s="1"/>
  <c r="I22" i="14"/>
  <c r="K22" i="14" s="1"/>
  <c r="I21" i="14"/>
  <c r="K21" i="14" s="1"/>
  <c r="K20" i="14"/>
  <c r="K19" i="14"/>
  <c r="I18" i="14"/>
  <c r="K18" i="14" s="1"/>
  <c r="I17" i="14"/>
  <c r="K17" i="14" s="1"/>
  <c r="I16" i="14"/>
  <c r="K16" i="14" s="1"/>
  <c r="I15" i="14"/>
  <c r="K15" i="14" s="1"/>
  <c r="I14" i="14"/>
  <c r="I13" i="14"/>
  <c r="K13" i="14" s="1"/>
  <c r="I12" i="14"/>
  <c r="K12" i="14" s="1"/>
  <c r="I11" i="14"/>
  <c r="I10" i="14"/>
  <c r="K10" i="14" s="1"/>
  <c r="I9" i="14"/>
  <c r="K9" i="14" s="1"/>
  <c r="I8" i="14"/>
  <c r="I7" i="14"/>
  <c r="K7" i="14" s="1"/>
  <c r="I6" i="14"/>
  <c r="K6" i="14" s="1"/>
  <c r="I5" i="14"/>
  <c r="K5" i="14" s="1"/>
  <c r="I4" i="14"/>
  <c r="K4" i="14" s="1"/>
  <c r="I3" i="14"/>
  <c r="J124" i="13"/>
  <c r="H124" i="13"/>
  <c r="G124" i="13"/>
  <c r="F124" i="13"/>
  <c r="E124" i="13"/>
  <c r="D124" i="13"/>
  <c r="I123" i="13"/>
  <c r="I122" i="13"/>
  <c r="I121" i="13"/>
  <c r="K121" i="13" s="1"/>
  <c r="I119" i="13"/>
  <c r="I118" i="13"/>
  <c r="I117" i="13"/>
  <c r="I116" i="13"/>
  <c r="I115" i="13"/>
  <c r="I114" i="13"/>
  <c r="I113" i="13"/>
  <c r="K113" i="13" s="1"/>
  <c r="I112" i="13"/>
  <c r="K112" i="13" s="1"/>
  <c r="I111" i="13"/>
  <c r="I110" i="13"/>
  <c r="I109" i="13"/>
  <c r="I108" i="13"/>
  <c r="I107" i="13"/>
  <c r="I106" i="13"/>
  <c r="I105" i="13"/>
  <c r="I104" i="13"/>
  <c r="K104" i="13" s="1"/>
  <c r="I103" i="13"/>
  <c r="I102" i="13"/>
  <c r="I101" i="13"/>
  <c r="K101" i="13" s="1"/>
  <c r="I100" i="13"/>
  <c r="K100" i="13" s="1"/>
  <c r="I99" i="13"/>
  <c r="I98" i="13"/>
  <c r="I97" i="13"/>
  <c r="K97" i="13" s="1"/>
  <c r="I96" i="13"/>
  <c r="I95" i="13"/>
  <c r="I94" i="13"/>
  <c r="I93" i="13"/>
  <c r="I92" i="13"/>
  <c r="I91" i="13"/>
  <c r="I90" i="13"/>
  <c r="I89" i="13"/>
  <c r="I88" i="13"/>
  <c r="I87" i="13"/>
  <c r="I86" i="13"/>
  <c r="I85" i="13"/>
  <c r="I84" i="13"/>
  <c r="I83" i="13"/>
  <c r="I82" i="13"/>
  <c r="I81" i="13"/>
  <c r="I80" i="13"/>
  <c r="I79" i="13"/>
  <c r="I78" i="13"/>
  <c r="I77" i="13"/>
  <c r="I76" i="13"/>
  <c r="I75" i="13"/>
  <c r="I73" i="13"/>
  <c r="I72" i="13"/>
  <c r="I71" i="13"/>
  <c r="I70" i="13"/>
  <c r="I69" i="13"/>
  <c r="I68" i="13"/>
  <c r="I67" i="13"/>
  <c r="I66" i="13"/>
  <c r="I65" i="13"/>
  <c r="I64" i="13"/>
  <c r="I63" i="13"/>
  <c r="I62" i="13"/>
  <c r="I61" i="13"/>
  <c r="I60" i="13"/>
  <c r="I59" i="13"/>
  <c r="I58" i="13"/>
  <c r="I57" i="13"/>
  <c r="I56" i="13"/>
  <c r="I55" i="13"/>
  <c r="I54" i="13"/>
  <c r="I53" i="13"/>
  <c r="I52" i="13"/>
  <c r="I51" i="13"/>
  <c r="I50" i="13"/>
  <c r="I49" i="13"/>
  <c r="I48" i="13"/>
  <c r="I47" i="13"/>
  <c r="I46" i="13"/>
  <c r="I45" i="13"/>
  <c r="I44" i="13"/>
  <c r="K44" i="13" s="1"/>
  <c r="I43" i="13"/>
  <c r="I42" i="13"/>
  <c r="I41" i="13"/>
  <c r="I40" i="13"/>
  <c r="I39" i="13"/>
  <c r="I38" i="13"/>
  <c r="I37" i="13"/>
  <c r="I36" i="13"/>
  <c r="I35" i="13"/>
  <c r="I34" i="13"/>
  <c r="I33" i="13"/>
  <c r="I32" i="13"/>
  <c r="I31" i="13"/>
  <c r="I30" i="13"/>
  <c r="I29" i="13"/>
  <c r="I28" i="13"/>
  <c r="I27" i="13"/>
  <c r="I26" i="13"/>
  <c r="I25" i="13"/>
  <c r="I24" i="13"/>
  <c r="I23" i="13"/>
  <c r="I22" i="13"/>
  <c r="K22" i="13" s="1"/>
  <c r="I21" i="13"/>
  <c r="I20" i="13"/>
  <c r="I19" i="13"/>
  <c r="I18" i="13"/>
  <c r="K18" i="13" s="1"/>
  <c r="I17" i="13"/>
  <c r="I16" i="13"/>
  <c r="I15" i="13"/>
  <c r="I14" i="13"/>
  <c r="I13" i="13"/>
  <c r="I12" i="13"/>
  <c r="I11" i="13"/>
  <c r="I10" i="13"/>
  <c r="I9" i="13"/>
  <c r="I8" i="13"/>
  <c r="K8" i="13" s="1"/>
  <c r="I7" i="13"/>
  <c r="I6" i="13"/>
  <c r="I5" i="13"/>
  <c r="I4" i="13"/>
  <c r="K4" i="13" s="1"/>
  <c r="I3" i="13"/>
  <c r="J124" i="12"/>
  <c r="H124" i="12"/>
  <c r="G124" i="12"/>
  <c r="F124" i="12"/>
  <c r="E124" i="12"/>
  <c r="D124" i="12"/>
  <c r="I123" i="12"/>
  <c r="I122" i="12"/>
  <c r="I121" i="12"/>
  <c r="I120" i="12"/>
  <c r="I119" i="12"/>
  <c r="I118" i="12"/>
  <c r="I117" i="12"/>
  <c r="I116" i="12"/>
  <c r="I115" i="12"/>
  <c r="I114" i="12"/>
  <c r="I113" i="12"/>
  <c r="K113" i="12" s="1"/>
  <c r="I112" i="12"/>
  <c r="K112" i="12" s="1"/>
  <c r="I111" i="12"/>
  <c r="I110" i="12"/>
  <c r="I109" i="12"/>
  <c r="I108" i="12"/>
  <c r="I107" i="12"/>
  <c r="I106" i="12"/>
  <c r="I105" i="12"/>
  <c r="I104" i="12"/>
  <c r="I103" i="12"/>
  <c r="I102" i="12"/>
  <c r="I101" i="12"/>
  <c r="K101" i="12" s="1"/>
  <c r="I100" i="12"/>
  <c r="K100" i="12" s="1"/>
  <c r="I99" i="12"/>
  <c r="I98" i="12"/>
  <c r="I97" i="12"/>
  <c r="K97" i="12" s="1"/>
  <c r="I96" i="12"/>
  <c r="I95" i="12"/>
  <c r="I94" i="12"/>
  <c r="I93" i="12"/>
  <c r="K93" i="12" s="1"/>
  <c r="I92" i="12"/>
  <c r="I91" i="12"/>
  <c r="I90" i="12"/>
  <c r="I89" i="12"/>
  <c r="I88" i="12"/>
  <c r="I87" i="12"/>
  <c r="I86" i="12"/>
  <c r="I85" i="12"/>
  <c r="I84" i="12"/>
  <c r="I83" i="12"/>
  <c r="I82" i="12"/>
  <c r="I81" i="12"/>
  <c r="I80" i="12"/>
  <c r="I79" i="12"/>
  <c r="I78" i="12"/>
  <c r="I77" i="12"/>
  <c r="I76" i="12"/>
  <c r="I75" i="12"/>
  <c r="I73" i="12"/>
  <c r="I72" i="12"/>
  <c r="I71" i="12"/>
  <c r="I70" i="12"/>
  <c r="I69" i="12"/>
  <c r="I68" i="12"/>
  <c r="K68" i="12" s="1"/>
  <c r="I67" i="12"/>
  <c r="I66" i="12"/>
  <c r="K66" i="12" s="1"/>
  <c r="I65" i="12"/>
  <c r="I64" i="12"/>
  <c r="I63" i="12"/>
  <c r="I62" i="12"/>
  <c r="K62" i="12" s="1"/>
  <c r="I61" i="12"/>
  <c r="I60" i="12"/>
  <c r="I59" i="12"/>
  <c r="I58" i="12"/>
  <c r="K58" i="12" s="1"/>
  <c r="I57" i="12"/>
  <c r="I56" i="12"/>
  <c r="I54" i="12"/>
  <c r="I53" i="12"/>
  <c r="I52" i="12"/>
  <c r="I51" i="12"/>
  <c r="I50" i="12"/>
  <c r="I49" i="12"/>
  <c r="I47" i="12"/>
  <c r="I46" i="12"/>
  <c r="K46" i="12" s="1"/>
  <c r="I45" i="12"/>
  <c r="I44" i="12"/>
  <c r="I43" i="12"/>
  <c r="I42" i="12"/>
  <c r="I41" i="12"/>
  <c r="I40" i="12"/>
  <c r="I39" i="12"/>
  <c r="I38" i="12"/>
  <c r="K38" i="12" s="1"/>
  <c r="I37" i="12"/>
  <c r="K37" i="12" s="1"/>
  <c r="I36" i="12"/>
  <c r="I35" i="12"/>
  <c r="I34" i="12"/>
  <c r="K34" i="12" s="1"/>
  <c r="I33" i="12"/>
  <c r="I32" i="12"/>
  <c r="K32" i="12" s="1"/>
  <c r="I31" i="12"/>
  <c r="I30" i="12"/>
  <c r="I29" i="12"/>
  <c r="I28" i="12"/>
  <c r="K28" i="12" s="1"/>
  <c r="I27" i="12"/>
  <c r="I26" i="12"/>
  <c r="I25" i="12"/>
  <c r="I24" i="12"/>
  <c r="I23" i="12"/>
  <c r="I22" i="12"/>
  <c r="K22" i="12" s="1"/>
  <c r="I21" i="12"/>
  <c r="K20" i="12"/>
  <c r="I20" i="9" s="1"/>
  <c r="I19" i="12"/>
  <c r="I18" i="12"/>
  <c r="I17" i="12"/>
  <c r="I16" i="12"/>
  <c r="I15" i="12"/>
  <c r="I14" i="12"/>
  <c r="I13" i="12"/>
  <c r="I12" i="12"/>
  <c r="K12" i="12" s="1"/>
  <c r="I11" i="12"/>
  <c r="I10" i="12"/>
  <c r="I9" i="12"/>
  <c r="I8" i="12"/>
  <c r="K8" i="12" s="1"/>
  <c r="I7" i="12"/>
  <c r="K7" i="12" s="1"/>
  <c r="I6" i="12"/>
  <c r="K6" i="12" s="1"/>
  <c r="I5" i="12"/>
  <c r="I4" i="12"/>
  <c r="K4" i="12" s="1"/>
  <c r="I3" i="12"/>
  <c r="I124" i="10"/>
  <c r="F124" i="10"/>
  <c r="E124" i="10"/>
  <c r="D124" i="10"/>
  <c r="G123" i="10"/>
  <c r="G122" i="10"/>
  <c r="G121" i="10"/>
  <c r="G120" i="10"/>
  <c r="G118" i="10"/>
  <c r="G117" i="10"/>
  <c r="G116" i="10"/>
  <c r="G114" i="10"/>
  <c r="J114" i="10" s="1"/>
  <c r="J114" i="9" s="1"/>
  <c r="G113" i="10"/>
  <c r="G112" i="10"/>
  <c r="G111" i="10"/>
  <c r="G110" i="10"/>
  <c r="G108" i="10"/>
  <c r="G107" i="10"/>
  <c r="G106" i="10"/>
  <c r="G105" i="10"/>
  <c r="G104" i="10"/>
  <c r="G103" i="10"/>
  <c r="G102" i="10"/>
  <c r="G101" i="10"/>
  <c r="G100" i="10"/>
  <c r="G99" i="10"/>
  <c r="G98" i="10"/>
  <c r="G97" i="10"/>
  <c r="G96" i="10"/>
  <c r="G95" i="10"/>
  <c r="G94" i="10"/>
  <c r="G93" i="10"/>
  <c r="G92" i="10"/>
  <c r="G91" i="10"/>
  <c r="G90" i="10"/>
  <c r="G89" i="10"/>
  <c r="G88" i="10"/>
  <c r="G87" i="10"/>
  <c r="G86" i="10"/>
  <c r="G85" i="10"/>
  <c r="G84" i="10"/>
  <c r="G83" i="10"/>
  <c r="G82" i="10"/>
  <c r="G81" i="10"/>
  <c r="G80" i="10"/>
  <c r="G79" i="10"/>
  <c r="G78" i="10"/>
  <c r="G77" i="10"/>
  <c r="G76" i="10"/>
  <c r="G75" i="10"/>
  <c r="G73" i="10"/>
  <c r="G72" i="10"/>
  <c r="G71" i="10"/>
  <c r="G70" i="10"/>
  <c r="G69" i="10"/>
  <c r="G68" i="10"/>
  <c r="G67" i="10"/>
  <c r="G66" i="10"/>
  <c r="G65" i="10"/>
  <c r="G64" i="10"/>
  <c r="G63" i="10"/>
  <c r="G61" i="10"/>
  <c r="G60" i="10"/>
  <c r="G59" i="10"/>
  <c r="G57" i="10"/>
  <c r="G56" i="10"/>
  <c r="G55" i="10"/>
  <c r="G54" i="10"/>
  <c r="G53" i="10"/>
  <c r="G52" i="10"/>
  <c r="G51" i="10"/>
  <c r="G50" i="10"/>
  <c r="G49" i="10"/>
  <c r="G48" i="10"/>
  <c r="G47" i="10"/>
  <c r="G45" i="10"/>
  <c r="G44" i="10"/>
  <c r="G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4" i="10"/>
  <c r="J32" i="10" l="1"/>
  <c r="J32" i="9" s="1"/>
  <c r="J105" i="10"/>
  <c r="J105" i="9" s="1"/>
  <c r="J97" i="10"/>
  <c r="J97" i="9" s="1"/>
  <c r="J14" i="10"/>
  <c r="J14" i="9" s="1"/>
  <c r="J15" i="10"/>
  <c r="J15" i="9" s="1"/>
  <c r="J33" i="10"/>
  <c r="J33" i="9" s="1"/>
  <c r="J118" i="10"/>
  <c r="J118" i="9" s="1"/>
  <c r="J119" i="10"/>
  <c r="J119" i="9" s="1"/>
  <c r="J123" i="10"/>
  <c r="J123" i="9" s="1"/>
  <c r="J101" i="10"/>
  <c r="J101" i="9" s="1"/>
  <c r="J100" i="10"/>
  <c r="J100" i="9" s="1"/>
  <c r="J82" i="10"/>
  <c r="J82" i="9" s="1"/>
  <c r="J86" i="10"/>
  <c r="J86" i="9" s="1"/>
  <c r="J84" i="10"/>
  <c r="J84" i="9" s="1"/>
  <c r="J85" i="10"/>
  <c r="J85" i="9" s="1"/>
  <c r="J46" i="10"/>
  <c r="J46" i="9" s="1"/>
  <c r="J9" i="10"/>
  <c r="J9" i="9" s="1"/>
  <c r="J18" i="10"/>
  <c r="J18" i="9" s="1"/>
  <c r="J104" i="10"/>
  <c r="J104" i="9" s="1"/>
  <c r="J55" i="10"/>
  <c r="J55" i="9" s="1"/>
  <c r="J96" i="10"/>
  <c r="J96" i="9" s="1"/>
  <c r="J110" i="10"/>
  <c r="J110" i="9" s="1"/>
  <c r="J115" i="10"/>
  <c r="J115" i="9" s="1"/>
  <c r="J41" i="10"/>
  <c r="J41" i="9" s="1"/>
  <c r="J42" i="10"/>
  <c r="J42" i="9" s="1"/>
  <c r="J98" i="9"/>
  <c r="J108" i="10"/>
  <c r="J108" i="9" s="1"/>
  <c r="J66" i="10"/>
  <c r="J66" i="9" s="1"/>
  <c r="J99" i="10"/>
  <c r="J99" i="9" s="1"/>
  <c r="J121" i="10"/>
  <c r="J121" i="9" s="1"/>
  <c r="J80" i="10"/>
  <c r="J80" i="9" s="1"/>
  <c r="J79" i="10"/>
  <c r="J79" i="9" s="1"/>
  <c r="J81" i="10"/>
  <c r="J81" i="9" s="1"/>
  <c r="J67" i="10"/>
  <c r="J67" i="9" s="1"/>
  <c r="J90" i="10"/>
  <c r="J90" i="9" s="1"/>
  <c r="J89" i="10"/>
  <c r="J89" i="9" s="1"/>
  <c r="J49" i="10"/>
  <c r="J49" i="9" s="1"/>
  <c r="J48" i="10"/>
  <c r="J48" i="9" s="1"/>
  <c r="J92" i="10"/>
  <c r="J92" i="9" s="1"/>
  <c r="J91" i="10"/>
  <c r="J91" i="9" s="1"/>
  <c r="J27" i="10"/>
  <c r="J27" i="9" s="1"/>
  <c r="J26" i="10"/>
  <c r="J26" i="9" s="1"/>
  <c r="J106" i="10"/>
  <c r="J106" i="9" s="1"/>
  <c r="J61" i="10"/>
  <c r="J61" i="9" s="1"/>
  <c r="J95" i="10"/>
  <c r="J95" i="9" s="1"/>
  <c r="J36" i="10"/>
  <c r="J36" i="9" s="1"/>
  <c r="J35" i="10"/>
  <c r="J35" i="9" s="1"/>
  <c r="J31" i="10"/>
  <c r="J31" i="9" s="1"/>
  <c r="J7" i="10"/>
  <c r="J7" i="9" s="1"/>
  <c r="J116" i="10"/>
  <c r="J116" i="9" s="1"/>
  <c r="J22" i="10"/>
  <c r="J22" i="9" s="1"/>
  <c r="J107" i="10"/>
  <c r="J107" i="9" s="1"/>
  <c r="J78" i="10"/>
  <c r="J78" i="9" s="1"/>
  <c r="J88" i="10"/>
  <c r="J88" i="9" s="1"/>
  <c r="J5" i="10"/>
  <c r="J5" i="9" s="1"/>
  <c r="J77" i="10"/>
  <c r="J77" i="9" s="1"/>
  <c r="J51" i="10"/>
  <c r="J51" i="9" s="1"/>
  <c r="J11" i="10"/>
  <c r="J11" i="9" s="1"/>
  <c r="J47" i="10"/>
  <c r="J47" i="9" s="1"/>
  <c r="J16" i="10"/>
  <c r="J16" i="9" s="1"/>
  <c r="J60" i="10"/>
  <c r="J60" i="9" s="1"/>
  <c r="K114" i="12"/>
  <c r="I114" i="9" s="1"/>
  <c r="J53" i="10"/>
  <c r="J53" i="9" s="1"/>
  <c r="J43" i="10"/>
  <c r="J43" i="9" s="1"/>
  <c r="J87" i="10"/>
  <c r="J87" i="9" s="1"/>
  <c r="J69" i="10"/>
  <c r="J69" i="9" s="1"/>
  <c r="J71" i="10"/>
  <c r="J71" i="9" s="1"/>
  <c r="J73" i="10"/>
  <c r="J73" i="9" s="1"/>
  <c r="J70" i="10"/>
  <c r="J70" i="9" s="1"/>
  <c r="J72" i="10"/>
  <c r="J72" i="9" s="1"/>
  <c r="J83" i="10"/>
  <c r="J83" i="9" s="1"/>
  <c r="J37" i="10"/>
  <c r="J37" i="9" s="1"/>
  <c r="J111" i="10"/>
  <c r="J111" i="9" s="1"/>
  <c r="J23" i="10"/>
  <c r="J23" i="9" s="1"/>
  <c r="J120" i="10"/>
  <c r="J120" i="9" s="1"/>
  <c r="J4" i="10"/>
  <c r="J4" i="9" s="1"/>
  <c r="J44" i="10"/>
  <c r="J44" i="9" s="1"/>
  <c r="J56" i="10"/>
  <c r="J56" i="9" s="1"/>
  <c r="J20" i="10"/>
  <c r="J20" i="9" s="1"/>
  <c r="J39" i="10"/>
  <c r="J39" i="9" s="1"/>
  <c r="J68" i="10"/>
  <c r="J68" i="9" s="1"/>
  <c r="J62" i="10"/>
  <c r="J62" i="9" s="1"/>
  <c r="J64" i="10"/>
  <c r="J64" i="9" s="1"/>
  <c r="J8" i="10"/>
  <c r="J8" i="9" s="1"/>
  <c r="J28" i="10"/>
  <c r="J28" i="9" s="1"/>
  <c r="J29" i="10"/>
  <c r="J29" i="9" s="1"/>
  <c r="J30" i="10"/>
  <c r="J30" i="9" s="1"/>
  <c r="J122" i="10"/>
  <c r="J122" i="9" s="1"/>
  <c r="J6" i="10"/>
  <c r="J6" i="9" s="1"/>
  <c r="J103" i="10"/>
  <c r="J103" i="9" s="1"/>
  <c r="J59" i="10"/>
  <c r="J59" i="9" s="1"/>
  <c r="J102" i="10"/>
  <c r="J102" i="9" s="1"/>
  <c r="J10" i="10"/>
  <c r="J10" i="9" s="1"/>
  <c r="J75" i="10"/>
  <c r="J75" i="9" s="1"/>
  <c r="J112" i="10"/>
  <c r="J112" i="9" s="1"/>
  <c r="J63" i="10"/>
  <c r="J63" i="9" s="1"/>
  <c r="J57" i="10"/>
  <c r="J57" i="9" s="1"/>
  <c r="J24" i="10"/>
  <c r="J24" i="9" s="1"/>
  <c r="J13" i="10"/>
  <c r="J13" i="9" s="1"/>
  <c r="J19" i="10"/>
  <c r="J19" i="9" s="1"/>
  <c r="J65" i="10"/>
  <c r="J65" i="9" s="1"/>
  <c r="J50" i="10"/>
  <c r="J50" i="9" s="1"/>
  <c r="J93" i="10"/>
  <c r="J93" i="9" s="1"/>
  <c r="J12" i="10"/>
  <c r="J12" i="9" s="1"/>
  <c r="J17" i="10"/>
  <c r="J17" i="9" s="1"/>
  <c r="J38" i="10"/>
  <c r="J38" i="9" s="1"/>
  <c r="J21" i="10"/>
  <c r="J21" i="9" s="1"/>
  <c r="J40" i="10"/>
  <c r="J40" i="9" s="1"/>
  <c r="J34" i="10"/>
  <c r="J34" i="9" s="1"/>
  <c r="J25" i="10"/>
  <c r="J25" i="9" s="1"/>
  <c r="J76" i="10"/>
  <c r="J76" i="9" s="1"/>
  <c r="J109" i="10"/>
  <c r="J109" i="9" s="1"/>
  <c r="J117" i="10"/>
  <c r="J117" i="9" s="1"/>
  <c r="J54" i="10"/>
  <c r="J54" i="9" s="1"/>
  <c r="J45" i="10"/>
  <c r="J45" i="9" s="1"/>
  <c r="J94" i="10"/>
  <c r="J94" i="9" s="1"/>
  <c r="J52" i="10"/>
  <c r="J52" i="9" s="1"/>
  <c r="J58" i="10"/>
  <c r="J58" i="9" s="1"/>
  <c r="J113" i="10"/>
  <c r="J113" i="9" s="1"/>
  <c r="K103" i="12"/>
  <c r="I103" i="9" s="1"/>
  <c r="K115" i="12"/>
  <c r="I115" i="9" s="1"/>
  <c r="K65" i="12"/>
  <c r="I65" i="9" s="1"/>
  <c r="K35" i="12"/>
  <c r="I35" i="9" s="1"/>
  <c r="K36" i="12"/>
  <c r="I36" i="9" s="1"/>
  <c r="K116" i="12"/>
  <c r="I116" i="9" s="1"/>
  <c r="K123" i="12"/>
  <c r="I123" i="9" s="1"/>
  <c r="K42" i="12"/>
  <c r="I42" i="9" s="1"/>
  <c r="I41" i="9"/>
  <c r="K76" i="12"/>
  <c r="I76" i="9" s="1"/>
  <c r="K118" i="12"/>
  <c r="I118" i="9" s="1"/>
  <c r="K88" i="12"/>
  <c r="I88" i="9" s="1"/>
  <c r="K31" i="12"/>
  <c r="I31" i="9" s="1"/>
  <c r="K107" i="12"/>
  <c r="I107" i="9" s="1"/>
  <c r="K75" i="12"/>
  <c r="I75" i="9" s="1"/>
  <c r="K33" i="12"/>
  <c r="I33" i="9" s="1"/>
  <c r="K119" i="12"/>
  <c r="I119" i="9" s="1"/>
  <c r="K110" i="12"/>
  <c r="I110" i="9" s="1"/>
  <c r="K5" i="12"/>
  <c r="I5" i="9" s="1"/>
  <c r="K40" i="12"/>
  <c r="I40" i="9" s="1"/>
  <c r="K15" i="12"/>
  <c r="I15" i="9" s="1"/>
  <c r="K96" i="12"/>
  <c r="I96" i="9" s="1"/>
  <c r="K64" i="12"/>
  <c r="I64" i="9" s="1"/>
  <c r="K102" i="12"/>
  <c r="I102" i="9" s="1"/>
  <c r="K57" i="12"/>
  <c r="I57" i="9" s="1"/>
  <c r="K72" i="12"/>
  <c r="I72" i="9" s="1"/>
  <c r="K70" i="12"/>
  <c r="I70" i="9" s="1"/>
  <c r="K73" i="12"/>
  <c r="I73" i="9" s="1"/>
  <c r="K71" i="12"/>
  <c r="I71" i="9" s="1"/>
  <c r="K69" i="12"/>
  <c r="I69" i="9" s="1"/>
  <c r="K79" i="12"/>
  <c r="I79" i="9" s="1"/>
  <c r="K81" i="12"/>
  <c r="I81" i="9" s="1"/>
  <c r="K80" i="12"/>
  <c r="I80" i="9" s="1"/>
  <c r="K90" i="12"/>
  <c r="I90" i="9" s="1"/>
  <c r="K108" i="12"/>
  <c r="I108" i="9" s="1"/>
  <c r="K87" i="12"/>
  <c r="I87" i="9" s="1"/>
  <c r="K91" i="12"/>
  <c r="I91" i="9" s="1"/>
  <c r="K98" i="12"/>
  <c r="I98" i="9" s="1"/>
  <c r="K94" i="12"/>
  <c r="I94" i="9" s="1"/>
  <c r="K49" i="12"/>
  <c r="I49" i="9" s="1"/>
  <c r="K67" i="12"/>
  <c r="I67" i="9" s="1"/>
  <c r="K89" i="12"/>
  <c r="I89" i="9" s="1"/>
  <c r="K48" i="12"/>
  <c r="I48" i="9" s="1"/>
  <c r="K92" i="12"/>
  <c r="I92" i="9" s="1"/>
  <c r="K106" i="12"/>
  <c r="I106" i="9" s="1"/>
  <c r="K59" i="12"/>
  <c r="I59" i="9" s="1"/>
  <c r="K14" i="12"/>
  <c r="I14" i="9" s="1"/>
  <c r="K55" i="12"/>
  <c r="I55" i="9" s="1"/>
  <c r="K11" i="12"/>
  <c r="I11" i="9" s="1"/>
  <c r="K120" i="12"/>
  <c r="I120" i="9" s="1"/>
  <c r="K77" i="12"/>
  <c r="I77" i="9" s="1"/>
  <c r="K78" i="12"/>
  <c r="I78" i="9" s="1"/>
  <c r="K60" i="12"/>
  <c r="I60" i="9" s="1"/>
  <c r="K95" i="12"/>
  <c r="I95" i="9" s="1"/>
  <c r="K109" i="12"/>
  <c r="I109" i="9" s="1"/>
  <c r="K26" i="12"/>
  <c r="I26" i="9" s="1"/>
  <c r="K104" i="12"/>
  <c r="I104" i="9" s="1"/>
  <c r="K18" i="12"/>
  <c r="I18" i="9" s="1"/>
  <c r="K117" i="12"/>
  <c r="I117" i="9" s="1"/>
  <c r="K19" i="12"/>
  <c r="I19" i="9" s="1"/>
  <c r="K27" i="12"/>
  <c r="I27" i="9" s="1"/>
  <c r="K25" i="12"/>
  <c r="I25" i="9" s="1"/>
  <c r="K83" i="12"/>
  <c r="I83" i="9" s="1"/>
  <c r="K61" i="12"/>
  <c r="I61" i="9" s="1"/>
  <c r="K47" i="12"/>
  <c r="I47" i="9" s="1"/>
  <c r="K13" i="12"/>
  <c r="I13" i="9" s="1"/>
  <c r="K111" i="12"/>
  <c r="I111" i="9" s="1"/>
  <c r="K39" i="12"/>
  <c r="I39" i="9" s="1"/>
  <c r="K56" i="12"/>
  <c r="I56" i="9" s="1"/>
  <c r="K10" i="12"/>
  <c r="I10" i="9" s="1"/>
  <c r="K82" i="12"/>
  <c r="I82" i="9" s="1"/>
  <c r="K99" i="12"/>
  <c r="I99" i="9" s="1"/>
  <c r="K9" i="12"/>
  <c r="I9" i="9" s="1"/>
  <c r="K121" i="12"/>
  <c r="I121" i="9" s="1"/>
  <c r="K63" i="12"/>
  <c r="I63" i="9" s="1"/>
  <c r="K52" i="12"/>
  <c r="I52" i="9" s="1"/>
  <c r="K24" i="12"/>
  <c r="I24" i="9" s="1"/>
  <c r="K43" i="12"/>
  <c r="I43" i="9" s="1"/>
  <c r="K105" i="12"/>
  <c r="I105" i="9" s="1"/>
  <c r="K23" i="12"/>
  <c r="I23" i="9" s="1"/>
  <c r="K21" i="12"/>
  <c r="I21" i="9" s="1"/>
  <c r="K45" i="12"/>
  <c r="I45" i="9" s="1"/>
  <c r="K84" i="12"/>
  <c r="I84" i="9" s="1"/>
  <c r="K85" i="12"/>
  <c r="I85" i="9" s="1"/>
  <c r="K86" i="12"/>
  <c r="I86" i="9" s="1"/>
  <c r="K44" i="12"/>
  <c r="I44" i="9" s="1"/>
  <c r="K17" i="12"/>
  <c r="I17" i="9" s="1"/>
  <c r="K50" i="12"/>
  <c r="I50" i="9" s="1"/>
  <c r="K53" i="12"/>
  <c r="I53" i="9" s="1"/>
  <c r="K51" i="12"/>
  <c r="I51" i="9" s="1"/>
  <c r="K54" i="12"/>
  <c r="I54" i="9" s="1"/>
  <c r="K122" i="12"/>
  <c r="I122" i="9" s="1"/>
  <c r="K16" i="12"/>
  <c r="I16" i="9" s="1"/>
  <c r="K30" i="12"/>
  <c r="I30" i="9" s="1"/>
  <c r="K29" i="12"/>
  <c r="I29" i="9" s="1"/>
  <c r="I124" i="12"/>
  <c r="K98" i="13"/>
  <c r="H98" i="9" s="1"/>
  <c r="K33" i="13"/>
  <c r="H33" i="9" s="1"/>
  <c r="K32" i="13"/>
  <c r="H32" i="9" s="1"/>
  <c r="K83" i="13"/>
  <c r="H83" i="9" s="1"/>
  <c r="K123" i="13"/>
  <c r="H123" i="9" s="1"/>
  <c r="K95" i="13"/>
  <c r="H95" i="9" s="1"/>
  <c r="K41" i="13"/>
  <c r="H41" i="9" s="1"/>
  <c r="K42" i="13"/>
  <c r="H42" i="9" s="1"/>
  <c r="K65" i="13"/>
  <c r="H65" i="9" s="1"/>
  <c r="K36" i="13"/>
  <c r="H36" i="9" s="1"/>
  <c r="K35" i="13"/>
  <c r="H35" i="9" s="1"/>
  <c r="K106" i="13"/>
  <c r="H106" i="9" s="1"/>
  <c r="K46" i="13"/>
  <c r="H46" i="9" s="1"/>
  <c r="K63" i="13"/>
  <c r="H63" i="9" s="1"/>
  <c r="K105" i="13"/>
  <c r="H105" i="9" s="1"/>
  <c r="K11" i="13"/>
  <c r="H11" i="9" s="1"/>
  <c r="K90" i="13"/>
  <c r="H90" i="9" s="1"/>
  <c r="K89" i="13"/>
  <c r="H89" i="9" s="1"/>
  <c r="K49" i="13"/>
  <c r="H49" i="9" s="1"/>
  <c r="K48" i="13"/>
  <c r="H48" i="9" s="1"/>
  <c r="K67" i="13"/>
  <c r="H67" i="9" s="1"/>
  <c r="K92" i="13"/>
  <c r="H92" i="9" s="1"/>
  <c r="K91" i="13"/>
  <c r="H91" i="9" s="1"/>
  <c r="K115" i="13"/>
  <c r="H115" i="9" s="1"/>
  <c r="K88" i="13"/>
  <c r="H88" i="9" s="1"/>
  <c r="K16" i="13"/>
  <c r="H16" i="9" s="1"/>
  <c r="K53" i="13"/>
  <c r="H53" i="9" s="1"/>
  <c r="K117" i="13"/>
  <c r="H117" i="9" s="1"/>
  <c r="K21" i="13"/>
  <c r="H21" i="9" s="1"/>
  <c r="K75" i="13"/>
  <c r="H75" i="9" s="1"/>
  <c r="K31" i="13"/>
  <c r="H31" i="9" s="1"/>
  <c r="K108" i="13"/>
  <c r="H108" i="9" s="1"/>
  <c r="K43" i="13"/>
  <c r="H43" i="9" s="1"/>
  <c r="K118" i="13"/>
  <c r="H118" i="9" s="1"/>
  <c r="K24" i="13"/>
  <c r="H24" i="9" s="1"/>
  <c r="K39" i="13"/>
  <c r="H39" i="9" s="1"/>
  <c r="K73" i="13"/>
  <c r="H73" i="9" s="1"/>
  <c r="K72" i="13"/>
  <c r="H72" i="9" s="1"/>
  <c r="K71" i="13"/>
  <c r="H71" i="9" s="1"/>
  <c r="K70" i="13"/>
  <c r="H70" i="9" s="1"/>
  <c r="K69" i="13"/>
  <c r="H69" i="9" s="1"/>
  <c r="K56" i="13"/>
  <c r="H56" i="9" s="1"/>
  <c r="K50" i="13"/>
  <c r="H50" i="9" s="1"/>
  <c r="K7" i="13"/>
  <c r="H7" i="9" s="1"/>
  <c r="K40" i="13"/>
  <c r="H40" i="9" s="1"/>
  <c r="K94" i="13"/>
  <c r="H94" i="9" s="1"/>
  <c r="K52" i="13"/>
  <c r="H52" i="9" s="1"/>
  <c r="K19" i="13"/>
  <c r="H19" i="9" s="1"/>
  <c r="K87" i="13"/>
  <c r="H87" i="9" s="1"/>
  <c r="K79" i="13"/>
  <c r="H79" i="9" s="1"/>
  <c r="K81" i="13"/>
  <c r="H81" i="9" s="1"/>
  <c r="K80" i="13"/>
  <c r="H80" i="9" s="1"/>
  <c r="K84" i="13"/>
  <c r="H84" i="9" s="1"/>
  <c r="K86" i="13"/>
  <c r="H86" i="9" s="1"/>
  <c r="K85" i="13"/>
  <c r="H85" i="9" s="1"/>
  <c r="K9" i="13"/>
  <c r="H9" i="9" s="1"/>
  <c r="K60" i="13"/>
  <c r="H60" i="9" s="1"/>
  <c r="K102" i="13"/>
  <c r="H102" i="9" s="1"/>
  <c r="K14" i="13"/>
  <c r="H14" i="9" s="1"/>
  <c r="K59" i="13"/>
  <c r="H59" i="9" s="1"/>
  <c r="K120" i="13"/>
  <c r="H120" i="9" s="1"/>
  <c r="K114" i="13"/>
  <c r="H114" i="9" s="1"/>
  <c r="K66" i="13"/>
  <c r="H66" i="9" s="1"/>
  <c r="K55" i="13"/>
  <c r="H55" i="9" s="1"/>
  <c r="K10" i="13"/>
  <c r="H10" i="9" s="1"/>
  <c r="K15" i="13"/>
  <c r="H15" i="9" s="1"/>
  <c r="K109" i="13"/>
  <c r="H109" i="9" s="1"/>
  <c r="K51" i="13"/>
  <c r="H51" i="9" s="1"/>
  <c r="K64" i="13"/>
  <c r="H64" i="9" s="1"/>
  <c r="K47" i="13"/>
  <c r="H47" i="9" s="1"/>
  <c r="K57" i="13"/>
  <c r="H57" i="9" s="1"/>
  <c r="K54" i="13"/>
  <c r="H54" i="9" s="1"/>
  <c r="K110" i="13"/>
  <c r="H110" i="9" s="1"/>
  <c r="K96" i="13"/>
  <c r="H96" i="9" s="1"/>
  <c r="K5" i="13"/>
  <c r="H5" i="9" s="1"/>
  <c r="K78" i="13"/>
  <c r="H78" i="9" s="1"/>
  <c r="K62" i="13"/>
  <c r="H62" i="9" s="1"/>
  <c r="K17" i="13"/>
  <c r="H17" i="9" s="1"/>
  <c r="K45" i="13"/>
  <c r="H45" i="9" s="1"/>
  <c r="K38" i="13"/>
  <c r="H38" i="9" s="1"/>
  <c r="K119" i="13"/>
  <c r="H119" i="9" s="1"/>
  <c r="K37" i="13"/>
  <c r="H37" i="9" s="1"/>
  <c r="K12" i="13"/>
  <c r="H12" i="9" s="1"/>
  <c r="K122" i="13"/>
  <c r="H122" i="9" s="1"/>
  <c r="K27" i="13"/>
  <c r="H27" i="9" s="1"/>
  <c r="K6" i="13"/>
  <c r="H6" i="9" s="1"/>
  <c r="K34" i="13"/>
  <c r="H34" i="9" s="1"/>
  <c r="K29" i="13"/>
  <c r="H29" i="9" s="1"/>
  <c r="K30" i="13"/>
  <c r="H30" i="9" s="1"/>
  <c r="K61" i="13"/>
  <c r="H61" i="9" s="1"/>
  <c r="K13" i="13"/>
  <c r="H13" i="9" s="1"/>
  <c r="K28" i="13"/>
  <c r="H28" i="9" s="1"/>
  <c r="K111" i="13"/>
  <c r="H111" i="9" s="1"/>
  <c r="K107" i="13"/>
  <c r="H107" i="9" s="1"/>
  <c r="K99" i="13"/>
  <c r="H99" i="9" s="1"/>
  <c r="K68" i="13"/>
  <c r="H68" i="9" s="1"/>
  <c r="K103" i="13"/>
  <c r="H103" i="9" s="1"/>
  <c r="K20" i="13"/>
  <c r="H20" i="9" s="1"/>
  <c r="K58" i="13"/>
  <c r="H58" i="9" s="1"/>
  <c r="K23" i="13"/>
  <c r="H23" i="9" s="1"/>
  <c r="K93" i="13"/>
  <c r="H93" i="9" s="1"/>
  <c r="K116" i="13"/>
  <c r="H116" i="9" s="1"/>
  <c r="K76" i="13"/>
  <c r="H76" i="9" s="1"/>
  <c r="K25" i="13"/>
  <c r="H25" i="9" s="1"/>
  <c r="K26" i="13"/>
  <c r="H26" i="9" s="1"/>
  <c r="K82" i="13"/>
  <c r="H82" i="9" s="1"/>
  <c r="K77" i="13"/>
  <c r="H77" i="9" s="1"/>
  <c r="I124" i="13"/>
  <c r="K98" i="14"/>
  <c r="G98" i="9" s="1"/>
  <c r="K82" i="14"/>
  <c r="G82" i="9" s="1"/>
  <c r="K37" i="14"/>
  <c r="G37" i="9" s="1"/>
  <c r="K95" i="14"/>
  <c r="G95" i="9" s="1"/>
  <c r="K47" i="14"/>
  <c r="G47" i="9" s="1"/>
  <c r="K79" i="14"/>
  <c r="G79" i="9" s="1"/>
  <c r="K31" i="14"/>
  <c r="G31" i="9" s="1"/>
  <c r="K8" i="14"/>
  <c r="G8" i="9" s="1"/>
  <c r="K51" i="14"/>
  <c r="G51" i="9" s="1"/>
  <c r="K120" i="14"/>
  <c r="G120" i="9" s="1"/>
  <c r="K119" i="14"/>
  <c r="G119" i="9" s="1"/>
  <c r="K50" i="14"/>
  <c r="G50" i="9" s="1"/>
  <c r="K14" i="14"/>
  <c r="G14" i="9" s="1"/>
  <c r="K45" i="14"/>
  <c r="G45" i="9" s="1"/>
  <c r="K11" i="14"/>
  <c r="G11" i="9" s="1"/>
  <c r="K115" i="14"/>
  <c r="G115" i="9" s="1"/>
  <c r="I124" i="14"/>
  <c r="K4" i="15"/>
  <c r="F4" i="9" s="1"/>
  <c r="K6" i="15"/>
  <c r="F6" i="9" s="1"/>
  <c r="K10" i="15"/>
  <c r="F10" i="9" s="1"/>
  <c r="K12" i="15"/>
  <c r="F12" i="9" s="1"/>
  <c r="K14" i="15"/>
  <c r="F14" i="9" s="1"/>
  <c r="K16" i="15"/>
  <c r="F16" i="9" s="1"/>
  <c r="K18" i="15"/>
  <c r="F18" i="9" s="1"/>
  <c r="K20" i="15"/>
  <c r="F20" i="9" s="1"/>
  <c r="K22" i="15"/>
  <c r="F22" i="9" s="1"/>
  <c r="K24" i="15"/>
  <c r="F24" i="9" s="1"/>
  <c r="K26" i="15"/>
  <c r="F26" i="9" s="1"/>
  <c r="K28" i="15"/>
  <c r="F28" i="9" s="1"/>
  <c r="K30" i="15"/>
  <c r="F30" i="9" s="1"/>
  <c r="K32" i="15"/>
  <c r="F32" i="9" s="1"/>
  <c r="K34" i="15"/>
  <c r="F34" i="9" s="1"/>
  <c r="K36" i="15"/>
  <c r="F36" i="9" s="1"/>
  <c r="K38" i="15"/>
  <c r="F38" i="9" s="1"/>
  <c r="K40" i="15"/>
  <c r="F40" i="9" s="1"/>
  <c r="K109" i="15"/>
  <c r="F109" i="9" s="1"/>
  <c r="K111" i="15"/>
  <c r="F111" i="9" s="1"/>
  <c r="K113" i="15"/>
  <c r="F113" i="9" s="1"/>
  <c r="K115" i="15"/>
  <c r="F115" i="9" s="1"/>
  <c r="K117" i="15"/>
  <c r="F117" i="9" s="1"/>
  <c r="K119" i="15"/>
  <c r="F119" i="9" s="1"/>
  <c r="K121" i="15"/>
  <c r="F121" i="9" s="1"/>
  <c r="K123" i="15"/>
  <c r="F123" i="9" s="1"/>
  <c r="K5" i="15"/>
  <c r="F5" i="9" s="1"/>
  <c r="K7" i="15"/>
  <c r="F7" i="9" s="1"/>
  <c r="K9" i="15"/>
  <c r="F9" i="9" s="1"/>
  <c r="K11" i="15"/>
  <c r="F11" i="9" s="1"/>
  <c r="K13" i="15"/>
  <c r="F13" i="9" s="1"/>
  <c r="K15" i="15"/>
  <c r="F15" i="9" s="1"/>
  <c r="K17" i="15"/>
  <c r="F17" i="9" s="1"/>
  <c r="K19" i="15"/>
  <c r="F19" i="9" s="1"/>
  <c r="K23" i="15"/>
  <c r="F23" i="9" s="1"/>
  <c r="K25" i="15"/>
  <c r="F25" i="9" s="1"/>
  <c r="K27" i="15"/>
  <c r="F27" i="9" s="1"/>
  <c r="K29" i="15"/>
  <c r="F29" i="9" s="1"/>
  <c r="K31" i="15"/>
  <c r="F31" i="9" s="1"/>
  <c r="K35" i="15"/>
  <c r="F35" i="9" s="1"/>
  <c r="K37" i="15"/>
  <c r="F37" i="9" s="1"/>
  <c r="K39" i="15"/>
  <c r="F39" i="9" s="1"/>
  <c r="K108" i="15"/>
  <c r="F108" i="9" s="1"/>
  <c r="K110" i="15"/>
  <c r="F110" i="9" s="1"/>
  <c r="K112" i="15"/>
  <c r="F112" i="9" s="1"/>
  <c r="K114" i="15"/>
  <c r="F114" i="9" s="1"/>
  <c r="K118" i="15"/>
  <c r="F118" i="9" s="1"/>
  <c r="K120" i="15"/>
  <c r="F120" i="9" s="1"/>
  <c r="K122" i="15"/>
  <c r="F122" i="9" s="1"/>
  <c r="K21" i="15"/>
  <c r="F21" i="9" s="1"/>
  <c r="K43" i="15"/>
  <c r="F43" i="9" s="1"/>
  <c r="K45" i="15"/>
  <c r="F45" i="9" s="1"/>
  <c r="K47" i="15"/>
  <c r="F47" i="9" s="1"/>
  <c r="K49" i="15"/>
  <c r="F49" i="9" s="1"/>
  <c r="K51" i="15"/>
  <c r="F51" i="9" s="1"/>
  <c r="K53" i="15"/>
  <c r="F53" i="9" s="1"/>
  <c r="K55" i="15"/>
  <c r="F55" i="9" s="1"/>
  <c r="K57" i="15"/>
  <c r="F57" i="9" s="1"/>
  <c r="K59" i="15"/>
  <c r="F59" i="9" s="1"/>
  <c r="K61" i="15"/>
  <c r="F61" i="9" s="1"/>
  <c r="K63" i="15"/>
  <c r="F63" i="9" s="1"/>
  <c r="K65" i="15"/>
  <c r="F65" i="9" s="1"/>
  <c r="K67" i="15"/>
  <c r="F67" i="9" s="1"/>
  <c r="K69" i="15"/>
  <c r="F69" i="9" s="1"/>
  <c r="K71" i="15"/>
  <c r="F71" i="9" s="1"/>
  <c r="K73" i="15"/>
  <c r="F73" i="9" s="1"/>
  <c r="K76" i="15"/>
  <c r="F76" i="9" s="1"/>
  <c r="K78" i="15"/>
  <c r="F78" i="9" s="1"/>
  <c r="K80" i="15"/>
  <c r="F80" i="9" s="1"/>
  <c r="K82" i="15"/>
  <c r="F82" i="9" s="1"/>
  <c r="K84" i="15"/>
  <c r="F84" i="9" s="1"/>
  <c r="K86" i="15"/>
  <c r="F86" i="9" s="1"/>
  <c r="K88" i="15"/>
  <c r="F88" i="9" s="1"/>
  <c r="K90" i="15"/>
  <c r="F90" i="9" s="1"/>
  <c r="K92" i="15"/>
  <c r="F92" i="9" s="1"/>
  <c r="K94" i="15"/>
  <c r="F94" i="9" s="1"/>
  <c r="K96" i="15"/>
  <c r="F96" i="9" s="1"/>
  <c r="K98" i="15"/>
  <c r="F98" i="9" s="1"/>
  <c r="K100" i="15"/>
  <c r="F100" i="9" s="1"/>
  <c r="K102" i="15"/>
  <c r="F102" i="9" s="1"/>
  <c r="K104" i="15"/>
  <c r="F104" i="9" s="1"/>
  <c r="K44" i="15"/>
  <c r="F44" i="9" s="1"/>
  <c r="K46" i="15"/>
  <c r="F46" i="9" s="1"/>
  <c r="K48" i="15"/>
  <c r="F48" i="9" s="1"/>
  <c r="K50" i="15"/>
  <c r="F50" i="9" s="1"/>
  <c r="K52" i="15"/>
  <c r="F52" i="9" s="1"/>
  <c r="K54" i="15"/>
  <c r="F54" i="9" s="1"/>
  <c r="K56" i="15"/>
  <c r="F56" i="9" s="1"/>
  <c r="K58" i="15"/>
  <c r="F58" i="9" s="1"/>
  <c r="K60" i="15"/>
  <c r="F60" i="9" s="1"/>
  <c r="K62" i="15"/>
  <c r="F62" i="9" s="1"/>
  <c r="K64" i="15"/>
  <c r="F64" i="9" s="1"/>
  <c r="K66" i="15"/>
  <c r="F66" i="9" s="1"/>
  <c r="K68" i="15"/>
  <c r="F68" i="9" s="1"/>
  <c r="K70" i="15"/>
  <c r="F70" i="9" s="1"/>
  <c r="K72" i="15"/>
  <c r="F72" i="9" s="1"/>
  <c r="K75" i="15"/>
  <c r="F75" i="9" s="1"/>
  <c r="K77" i="15"/>
  <c r="F77" i="9" s="1"/>
  <c r="K79" i="15"/>
  <c r="F79" i="9" s="1"/>
  <c r="K81" i="15"/>
  <c r="F81" i="9" s="1"/>
  <c r="K83" i="15"/>
  <c r="F83" i="9" s="1"/>
  <c r="K85" i="15"/>
  <c r="F85" i="9" s="1"/>
  <c r="K89" i="15"/>
  <c r="F89" i="9" s="1"/>
  <c r="K91" i="15"/>
  <c r="F91" i="9" s="1"/>
  <c r="K93" i="15"/>
  <c r="F93" i="9" s="1"/>
  <c r="K95" i="15"/>
  <c r="F95" i="9" s="1"/>
  <c r="K97" i="15"/>
  <c r="F97" i="9" s="1"/>
  <c r="K99" i="15"/>
  <c r="F99" i="9" s="1"/>
  <c r="K101" i="15"/>
  <c r="F101" i="9" s="1"/>
  <c r="K103" i="15"/>
  <c r="F103" i="9" s="1"/>
  <c r="K105" i="15"/>
  <c r="F105" i="9" s="1"/>
  <c r="K107" i="15"/>
  <c r="F107" i="9" s="1"/>
  <c r="K87" i="15"/>
  <c r="F87" i="9" s="1"/>
  <c r="K42" i="15"/>
  <c r="F42" i="9" s="1"/>
  <c r="K41" i="15"/>
  <c r="F41" i="9" s="1"/>
  <c r="K106" i="15"/>
  <c r="F106" i="9" s="1"/>
  <c r="K116" i="15"/>
  <c r="F116" i="9" s="1"/>
  <c r="K33" i="15"/>
  <c r="F33" i="9" s="1"/>
  <c r="I124" i="15"/>
  <c r="K123" i="16"/>
  <c r="E123" i="9" s="1"/>
  <c r="K121" i="16"/>
  <c r="E121" i="9" s="1"/>
  <c r="K117" i="16"/>
  <c r="E117" i="9" s="1"/>
  <c r="K104" i="16"/>
  <c r="E104" i="9" s="1"/>
  <c r="K98" i="16"/>
  <c r="E98" i="9" s="1"/>
  <c r="K81" i="16"/>
  <c r="E81" i="9" s="1"/>
  <c r="K80" i="16"/>
  <c r="E80" i="9" s="1"/>
  <c r="K79" i="16"/>
  <c r="E79" i="9" s="1"/>
  <c r="K63" i="16"/>
  <c r="E63" i="9" s="1"/>
  <c r="K62" i="16"/>
  <c r="E62" i="9" s="1"/>
  <c r="K18" i="16"/>
  <c r="E18" i="9" s="1"/>
  <c r="K15" i="16"/>
  <c r="E15" i="9" s="1"/>
  <c r="K14" i="16"/>
  <c r="E14" i="9" s="1"/>
  <c r="K61" i="16"/>
  <c r="E61" i="9" s="1"/>
  <c r="K57" i="16"/>
  <c r="E57" i="9" s="1"/>
  <c r="K11" i="16"/>
  <c r="E11" i="9" s="1"/>
  <c r="K33" i="16"/>
  <c r="E33" i="9" s="1"/>
  <c r="K106" i="16"/>
  <c r="E106" i="9" s="1"/>
  <c r="K10" i="16"/>
  <c r="E10" i="9" s="1"/>
  <c r="K95" i="16"/>
  <c r="E95" i="9" s="1"/>
  <c r="K8" i="16"/>
  <c r="E8" i="9" s="1"/>
  <c r="K26" i="16"/>
  <c r="E26" i="9" s="1"/>
  <c r="K111" i="16"/>
  <c r="E111" i="9" s="1"/>
  <c r="K73" i="16"/>
  <c r="E73" i="9" s="1"/>
  <c r="K72" i="16"/>
  <c r="E72" i="9" s="1"/>
  <c r="K71" i="16"/>
  <c r="E71" i="9" s="1"/>
  <c r="K70" i="16"/>
  <c r="E70" i="9" s="1"/>
  <c r="K69" i="16"/>
  <c r="E69" i="9" s="1"/>
  <c r="K31" i="16"/>
  <c r="E31" i="9" s="1"/>
  <c r="K102" i="16"/>
  <c r="E102" i="9" s="1"/>
  <c r="K96" i="16"/>
  <c r="E96" i="9" s="1"/>
  <c r="K46" i="16"/>
  <c r="E46" i="9" s="1"/>
  <c r="K5" i="16"/>
  <c r="E5" i="9" s="1"/>
  <c r="K90" i="16"/>
  <c r="E90" i="9" s="1"/>
  <c r="K89" i="16"/>
  <c r="E89" i="9" s="1"/>
  <c r="K49" i="16"/>
  <c r="E49" i="9" s="1"/>
  <c r="K48" i="16"/>
  <c r="E48" i="9" s="1"/>
  <c r="K67" i="16"/>
  <c r="E67" i="9" s="1"/>
  <c r="K92" i="16"/>
  <c r="E92" i="9" s="1"/>
  <c r="K91" i="16"/>
  <c r="E91" i="9" s="1"/>
  <c r="K51" i="16"/>
  <c r="E51" i="9" s="1"/>
  <c r="K119" i="16"/>
  <c r="E119" i="9" s="1"/>
  <c r="K21" i="16"/>
  <c r="E21" i="9" s="1"/>
  <c r="K82" i="16"/>
  <c r="E82" i="9" s="1"/>
  <c r="K40" i="16"/>
  <c r="E40" i="9" s="1"/>
  <c r="K94" i="16"/>
  <c r="E94" i="9" s="1"/>
  <c r="K115" i="16"/>
  <c r="E115" i="9" s="1"/>
  <c r="K32" i="16"/>
  <c r="E32" i="9" s="1"/>
  <c r="K53" i="16"/>
  <c r="E53" i="9" s="1"/>
  <c r="K23" i="16"/>
  <c r="E23" i="9" s="1"/>
  <c r="K65" i="16"/>
  <c r="E65" i="9" s="1"/>
  <c r="K36" i="16"/>
  <c r="E36" i="9" s="1"/>
  <c r="K35" i="16"/>
  <c r="E35" i="9" s="1"/>
  <c r="K59" i="16"/>
  <c r="E59" i="9" s="1"/>
  <c r="K60" i="16"/>
  <c r="E60" i="9" s="1"/>
  <c r="K50" i="16"/>
  <c r="E50" i="9" s="1"/>
  <c r="G124" i="10"/>
  <c r="K3" i="12"/>
  <c r="I3" i="9" s="1"/>
  <c r="I124" i="16"/>
  <c r="K3" i="16"/>
  <c r="E3" i="9" s="1"/>
  <c r="K3" i="15"/>
  <c r="F3" i="9" s="1"/>
  <c r="K3" i="14"/>
  <c r="K3" i="13"/>
  <c r="H3" i="9" s="1"/>
  <c r="J124" i="10" l="1"/>
  <c r="J124" i="9" s="1"/>
  <c r="K124" i="12"/>
  <c r="I124" i="9" s="1"/>
  <c r="K124" i="13"/>
  <c r="H124" i="9" s="1"/>
  <c r="K124" i="14"/>
  <c r="G124" i="9" s="1"/>
  <c r="K124" i="15"/>
  <c r="F124" i="9" s="1"/>
  <c r="K124" i="16"/>
  <c r="E124" i="9" s="1"/>
  <c r="I32" i="7"/>
  <c r="I11" i="7" l="1"/>
  <c r="I95" i="7" l="1"/>
  <c r="I96" i="7"/>
  <c r="I97" i="7"/>
  <c r="I98" i="7"/>
  <c r="I99" i="7"/>
  <c r="K99" i="7" s="1"/>
  <c r="D99" i="9" s="1"/>
  <c r="I100" i="7"/>
  <c r="I101" i="7"/>
  <c r="K100" i="7" l="1"/>
  <c r="D100" i="9" s="1"/>
  <c r="K98" i="7"/>
  <c r="D98" i="9" s="1"/>
  <c r="K96" i="7"/>
  <c r="D96" i="9" s="1"/>
  <c r="K97" i="7"/>
  <c r="D97" i="9" s="1"/>
  <c r="K95" i="7"/>
  <c r="D95" i="9" s="1"/>
  <c r="I56" i="7"/>
  <c r="J124" i="7"/>
  <c r="I14" i="7" l="1"/>
  <c r="I21" i="7"/>
  <c r="I12" i="7"/>
  <c r="I82" i="7"/>
  <c r="I8" i="7"/>
  <c r="I42" i="7"/>
  <c r="I41" i="7"/>
  <c r="I79" i="7" l="1"/>
  <c r="K79" i="7" s="1"/>
  <c r="D79" i="9" s="1"/>
  <c r="I81" i="7"/>
  <c r="I80" i="7"/>
  <c r="I46" i="7"/>
  <c r="I7" i="7"/>
  <c r="I45" i="7"/>
  <c r="I40" i="7"/>
  <c r="I47" i="7"/>
  <c r="I10" i="7"/>
  <c r="I31" i="7"/>
  <c r="I18" i="7"/>
  <c r="I104" i="7"/>
  <c r="I52" i="7"/>
  <c r="I44" i="7"/>
  <c r="I3" i="7"/>
  <c r="I50" i="7" l="1"/>
  <c r="I87" i="7"/>
  <c r="I62" i="7"/>
  <c r="I94" i="7" l="1"/>
  <c r="I29" i="7"/>
  <c r="I30" i="7"/>
  <c r="I5" i="7"/>
  <c r="I61" i="7"/>
  <c r="I33" i="7"/>
  <c r="I88" i="7"/>
  <c r="I67" i="7" l="1"/>
  <c r="I89" i="7"/>
  <c r="I90" i="7"/>
  <c r="I49" i="7"/>
  <c r="I48" i="7"/>
  <c r="I92" i="7"/>
  <c r="I91" i="7"/>
  <c r="I54" i="7" l="1"/>
  <c r="I43" i="7"/>
  <c r="I114" i="7"/>
  <c r="I102" i="7" l="1"/>
  <c r="I115" i="7"/>
  <c r="I53" i="7"/>
  <c r="I119" i="7"/>
  <c r="I83" i="7"/>
  <c r="I118" i="7" l="1"/>
  <c r="I63" i="7"/>
  <c r="I57" i="7"/>
  <c r="I60" i="7" l="1"/>
  <c r="I59" i="7"/>
  <c r="I64" i="7"/>
  <c r="I77" i="7" l="1"/>
  <c r="K77" i="7" s="1"/>
  <c r="D77" i="9" s="1"/>
  <c r="I121" i="7"/>
  <c r="I112" i="7" l="1"/>
  <c r="I123" i="7"/>
  <c r="I51" i="7"/>
  <c r="I117" i="7"/>
  <c r="I107" i="7"/>
  <c r="I106" i="7" l="1"/>
  <c r="I75" i="7"/>
  <c r="K75" i="7" s="1"/>
  <c r="D75" i="9" s="1"/>
  <c r="I103" i="7"/>
  <c r="I24" i="7"/>
  <c r="I76" i="7"/>
  <c r="K76" i="7" s="1"/>
  <c r="D76" i="9" s="1"/>
  <c r="I9" i="7" l="1"/>
  <c r="I120" i="7"/>
  <c r="I34" i="7"/>
  <c r="I72" i="7"/>
  <c r="K72" i="7" s="1"/>
  <c r="D72" i="9" s="1"/>
  <c r="I69" i="7"/>
  <c r="I71" i="7"/>
  <c r="I70" i="7"/>
  <c r="I73" i="7"/>
  <c r="K73" i="7" s="1"/>
  <c r="D73" i="9" s="1"/>
  <c r="I37" i="7"/>
  <c r="I20" i="7" l="1"/>
  <c r="I68" i="7" l="1"/>
  <c r="I65" i="7"/>
  <c r="I113" i="7"/>
  <c r="I116" i="7"/>
  <c r="I55" i="7"/>
  <c r="I85" i="7"/>
  <c r="I86" i="7"/>
  <c r="I84" i="7"/>
  <c r="I15" i="7"/>
  <c r="I19" i="7"/>
  <c r="I58" i="7"/>
  <c r="I23" i="7"/>
  <c r="I16" i="7" l="1"/>
  <c r="I109" i="7"/>
  <c r="I17" i="7"/>
  <c r="I36" i="7"/>
  <c r="I13" i="7"/>
  <c r="I66" i="7"/>
  <c r="I35" i="7"/>
  <c r="I26" i="7"/>
  <c r="I93" i="7" l="1"/>
  <c r="I6" i="7"/>
  <c r="I78" i="7"/>
  <c r="K78" i="7" s="1"/>
  <c r="D78" i="9" s="1"/>
  <c r="I22" i="7"/>
  <c r="I108" i="7"/>
  <c r="I4" i="7"/>
  <c r="I27" i="7"/>
  <c r="I122" i="7"/>
  <c r="I28" i="7"/>
  <c r="I105" i="7"/>
  <c r="I38" i="7"/>
  <c r="I39" i="7"/>
  <c r="I25" i="7"/>
  <c r="H124" i="7" l="1"/>
  <c r="G124" i="7"/>
  <c r="E124" i="7"/>
  <c r="D124" i="7"/>
  <c r="F124" i="7"/>
  <c r="K123" i="7"/>
  <c r="D123" i="9" s="1"/>
  <c r="K122" i="7"/>
  <c r="D122" i="9" s="1"/>
  <c r="K121" i="7"/>
  <c r="D121" i="9" s="1"/>
  <c r="K120" i="7"/>
  <c r="D120" i="9" s="1"/>
  <c r="K119" i="7"/>
  <c r="D119" i="9" s="1"/>
  <c r="K118" i="7"/>
  <c r="D118" i="9" s="1"/>
  <c r="K117" i="7"/>
  <c r="D117" i="9" s="1"/>
  <c r="K116" i="7"/>
  <c r="D116" i="9" s="1"/>
  <c r="K115" i="7"/>
  <c r="D115" i="9" s="1"/>
  <c r="K114" i="7"/>
  <c r="D114" i="9" s="1"/>
  <c r="K113" i="7"/>
  <c r="D113" i="9" s="1"/>
  <c r="K112" i="7"/>
  <c r="D112" i="9" s="1"/>
  <c r="K111" i="7"/>
  <c r="D111" i="9" s="1"/>
  <c r="K110" i="7"/>
  <c r="D110" i="9" s="1"/>
  <c r="K109" i="7"/>
  <c r="D109" i="9" s="1"/>
  <c r="K108" i="7"/>
  <c r="D108" i="9" s="1"/>
  <c r="K107" i="7"/>
  <c r="D107" i="9" s="1"/>
  <c r="K106" i="7"/>
  <c r="D106" i="9" s="1"/>
  <c r="K105" i="7"/>
  <c r="D105" i="9" s="1"/>
  <c r="K104" i="7"/>
  <c r="D104" i="9" s="1"/>
  <c r="K103" i="7"/>
  <c r="D103" i="9" s="1"/>
  <c r="K102" i="7"/>
  <c r="D102" i="9" s="1"/>
  <c r="K101" i="7"/>
  <c r="D101" i="9" s="1"/>
  <c r="K94" i="7"/>
  <c r="D94" i="9" s="1"/>
  <c r="K93" i="7"/>
  <c r="D93" i="9" s="1"/>
  <c r="K92" i="7"/>
  <c r="D92" i="9" s="1"/>
  <c r="K91" i="7"/>
  <c r="D91" i="9" s="1"/>
  <c r="K90" i="7"/>
  <c r="D90" i="9" s="1"/>
  <c r="K89" i="7"/>
  <c r="D89" i="9" s="1"/>
  <c r="K88" i="7"/>
  <c r="D88" i="9" s="1"/>
  <c r="K87" i="7"/>
  <c r="D87" i="9" s="1"/>
  <c r="K86" i="7"/>
  <c r="D86" i="9" s="1"/>
  <c r="K85" i="7"/>
  <c r="D85" i="9" s="1"/>
  <c r="K84" i="7"/>
  <c r="K83" i="7"/>
  <c r="K82" i="7"/>
  <c r="K81" i="7"/>
  <c r="K80" i="7"/>
  <c r="K71" i="7"/>
  <c r="K70" i="7"/>
  <c r="K69" i="7"/>
  <c r="D69" i="9" s="1"/>
  <c r="K68" i="7"/>
  <c r="D68" i="9" s="1"/>
  <c r="K67" i="7"/>
  <c r="D67" i="9" s="1"/>
  <c r="K66" i="7"/>
  <c r="D66" i="9" s="1"/>
  <c r="K65" i="7"/>
  <c r="D65" i="9" s="1"/>
  <c r="K64" i="7"/>
  <c r="D64" i="9" s="1"/>
  <c r="K63" i="7"/>
  <c r="D63" i="9" s="1"/>
  <c r="K62" i="7"/>
  <c r="D62" i="9" s="1"/>
  <c r="K61" i="7"/>
  <c r="D61" i="9" s="1"/>
  <c r="K60" i="7"/>
  <c r="D60" i="9" s="1"/>
  <c r="K59" i="7"/>
  <c r="D59" i="9" s="1"/>
  <c r="K58" i="7"/>
  <c r="D58" i="9" s="1"/>
  <c r="K57" i="7"/>
  <c r="D57" i="9" s="1"/>
  <c r="K56" i="7"/>
  <c r="D56" i="9" s="1"/>
  <c r="K55" i="7"/>
  <c r="D55" i="9" s="1"/>
  <c r="K54" i="7"/>
  <c r="D54" i="9" s="1"/>
  <c r="K53" i="7"/>
  <c r="D53" i="9" s="1"/>
  <c r="K52" i="7"/>
  <c r="D52" i="9" s="1"/>
  <c r="K51" i="7"/>
  <c r="D51" i="9" s="1"/>
  <c r="K50" i="7"/>
  <c r="D50" i="9" s="1"/>
  <c r="K49" i="7"/>
  <c r="D49" i="9" s="1"/>
  <c r="K48" i="7"/>
  <c r="D48" i="9" s="1"/>
  <c r="K47" i="7"/>
  <c r="D47" i="9" s="1"/>
  <c r="K46" i="7"/>
  <c r="D46" i="9" s="1"/>
  <c r="K45" i="7"/>
  <c r="D45" i="9" s="1"/>
  <c r="K44" i="7"/>
  <c r="D44" i="9" s="1"/>
  <c r="K43" i="7"/>
  <c r="D43" i="9" s="1"/>
  <c r="K42" i="7"/>
  <c r="D42" i="9" s="1"/>
  <c r="K41" i="7"/>
  <c r="D41" i="9" s="1"/>
  <c r="K40" i="7"/>
  <c r="D40" i="9" s="1"/>
  <c r="K39" i="7"/>
  <c r="D39" i="9" s="1"/>
  <c r="K38" i="7"/>
  <c r="D38" i="9" s="1"/>
  <c r="K37" i="7"/>
  <c r="D37" i="9" s="1"/>
  <c r="K36" i="7"/>
  <c r="D36" i="9" s="1"/>
  <c r="K35" i="7"/>
  <c r="D35" i="9" s="1"/>
  <c r="K34" i="7"/>
  <c r="D34" i="9" s="1"/>
  <c r="K33" i="7"/>
  <c r="D33" i="9" s="1"/>
  <c r="K31" i="7"/>
  <c r="D31" i="9" s="1"/>
  <c r="K30" i="7"/>
  <c r="D30" i="9" s="1"/>
  <c r="K29" i="7"/>
  <c r="D29" i="9" s="1"/>
  <c r="K28" i="7"/>
  <c r="D28" i="9" s="1"/>
  <c r="K27" i="7"/>
  <c r="D27" i="9" s="1"/>
  <c r="K26" i="7"/>
  <c r="D26" i="9" s="1"/>
  <c r="K25" i="7"/>
  <c r="D25" i="9" s="1"/>
  <c r="K24" i="7"/>
  <c r="D24" i="9" s="1"/>
  <c r="K23" i="7"/>
  <c r="D23" i="9" s="1"/>
  <c r="K22" i="7"/>
  <c r="D22" i="9" s="1"/>
  <c r="K21" i="7"/>
  <c r="D21" i="9" s="1"/>
  <c r="K20" i="7"/>
  <c r="D20" i="9" s="1"/>
  <c r="K19" i="7"/>
  <c r="D19" i="9" s="1"/>
  <c r="K18" i="7"/>
  <c r="D18" i="9" s="1"/>
  <c r="K17" i="7"/>
  <c r="D17" i="9" s="1"/>
  <c r="K16" i="7"/>
  <c r="D16" i="9" s="1"/>
  <c r="K15" i="7"/>
  <c r="D15" i="9" s="1"/>
  <c r="K14" i="7"/>
  <c r="D14" i="9" s="1"/>
  <c r="K13" i="7"/>
  <c r="D13" i="9" s="1"/>
  <c r="K12" i="7"/>
  <c r="D12" i="9" s="1"/>
  <c r="K10" i="7"/>
  <c r="D10" i="9" s="1"/>
  <c r="K9" i="7"/>
  <c r="D9" i="9" s="1"/>
  <c r="K8" i="7"/>
  <c r="D8" i="9" s="1"/>
  <c r="K7" i="7"/>
  <c r="D7" i="9" s="1"/>
  <c r="K6" i="7"/>
  <c r="D6" i="9" s="1"/>
  <c r="K5" i="7"/>
  <c r="D5" i="9" s="1"/>
  <c r="K4" i="7"/>
  <c r="D4" i="9" s="1"/>
  <c r="D70" i="9" l="1"/>
  <c r="D81" i="9"/>
  <c r="D80" i="9"/>
  <c r="D83" i="9"/>
  <c r="D82" i="9"/>
  <c r="D84" i="9"/>
  <c r="D71" i="9"/>
  <c r="K32" i="7"/>
  <c r="D32" i="9" s="1"/>
  <c r="K11" i="7"/>
  <c r="D11" i="9" s="1"/>
  <c r="I124" i="7"/>
  <c r="K124" i="7" s="1"/>
  <c r="K3" i="7"/>
  <c r="D3" i="9" s="1"/>
  <c r="D124" i="9" l="1"/>
</calcChain>
</file>

<file path=xl/sharedStrings.xml><?xml version="1.0" encoding="utf-8"?>
<sst xmlns="http://schemas.openxmlformats.org/spreadsheetml/2006/main" count="5681" uniqueCount="565">
  <si>
    <t>CLINIC</t>
  </si>
  <si>
    <t>COUNTY</t>
  </si>
  <si>
    <t>SITE</t>
  </si>
  <si>
    <t>00101</t>
  </si>
  <si>
    <t>Adair</t>
  </si>
  <si>
    <t>Stilwell</t>
  </si>
  <si>
    <t>00301</t>
  </si>
  <si>
    <t>Atoka</t>
  </si>
  <si>
    <t>00401</t>
  </si>
  <si>
    <t>Beaver</t>
  </si>
  <si>
    <t>00501</t>
  </si>
  <si>
    <t>Beckham</t>
  </si>
  <si>
    <t>Sayre</t>
  </si>
  <si>
    <t>00502</t>
  </si>
  <si>
    <t>Elk City</t>
  </si>
  <si>
    <t>00601</t>
  </si>
  <si>
    <t>Blaine</t>
  </si>
  <si>
    <t>Watonga</t>
  </si>
  <si>
    <t>00701</t>
  </si>
  <si>
    <t>Bryan</t>
  </si>
  <si>
    <t>Durant</t>
  </si>
  <si>
    <t>00801</t>
  </si>
  <si>
    <t>Caddo</t>
  </si>
  <si>
    <t>Anadarko</t>
  </si>
  <si>
    <t>00901</t>
  </si>
  <si>
    <t>Canadian</t>
  </si>
  <si>
    <t>El Reno</t>
  </si>
  <si>
    <t>00902</t>
  </si>
  <si>
    <t>Yukon</t>
  </si>
  <si>
    <t>01001</t>
  </si>
  <si>
    <t>Carter</t>
  </si>
  <si>
    <t>Ardmore</t>
  </si>
  <si>
    <t>01002</t>
  </si>
  <si>
    <t>Healdton</t>
  </si>
  <si>
    <t>01101</t>
  </si>
  <si>
    <t>Cherokee</t>
  </si>
  <si>
    <t>Tahlequah</t>
  </si>
  <si>
    <t>01201</t>
  </si>
  <si>
    <t>Choctaw</t>
  </si>
  <si>
    <t>Hugo</t>
  </si>
  <si>
    <t>01401</t>
  </si>
  <si>
    <t>Cleveland</t>
  </si>
  <si>
    <t>Norman</t>
  </si>
  <si>
    <t>01402</t>
  </si>
  <si>
    <t>Moore</t>
  </si>
  <si>
    <t>01501</t>
  </si>
  <si>
    <t>Coal</t>
  </si>
  <si>
    <t>Coalgate</t>
  </si>
  <si>
    <t>01601</t>
  </si>
  <si>
    <t>Comanche</t>
  </si>
  <si>
    <t>Lawton</t>
  </si>
  <si>
    <t>01701</t>
  </si>
  <si>
    <t>Cotton</t>
  </si>
  <si>
    <t>Walters</t>
  </si>
  <si>
    <t>01801</t>
  </si>
  <si>
    <t>Craig</t>
  </si>
  <si>
    <t>Vinita</t>
  </si>
  <si>
    <t>01901</t>
  </si>
  <si>
    <t>Creek</t>
  </si>
  <si>
    <t>Sapulpa</t>
  </si>
  <si>
    <t>01902</t>
  </si>
  <si>
    <t>Bristow</t>
  </si>
  <si>
    <t>01903</t>
  </si>
  <si>
    <t>Drumright</t>
  </si>
  <si>
    <t>02001</t>
  </si>
  <si>
    <t>Custer</t>
  </si>
  <si>
    <t>Clinton</t>
  </si>
  <si>
    <t>02002</t>
  </si>
  <si>
    <t>Weatherford</t>
  </si>
  <si>
    <t>02101</t>
  </si>
  <si>
    <t>Delaware</t>
  </si>
  <si>
    <t>Jay</t>
  </si>
  <si>
    <t>02201</t>
  </si>
  <si>
    <t>Dewey*</t>
  </si>
  <si>
    <t>02301</t>
  </si>
  <si>
    <t>Ellis*</t>
  </si>
  <si>
    <t>02401</t>
  </si>
  <si>
    <t>Garfield</t>
  </si>
  <si>
    <t>Enid</t>
  </si>
  <si>
    <t>02501</t>
  </si>
  <si>
    <t>Garvin</t>
  </si>
  <si>
    <t>02502</t>
  </si>
  <si>
    <t>Lindsay</t>
  </si>
  <si>
    <t>02601</t>
  </si>
  <si>
    <t>Grady</t>
  </si>
  <si>
    <t>Chickasha</t>
  </si>
  <si>
    <t>Grant</t>
  </si>
  <si>
    <t>02702</t>
  </si>
  <si>
    <t>Medford</t>
  </si>
  <si>
    <t>02801</t>
  </si>
  <si>
    <t>Greer</t>
  </si>
  <si>
    <t>Mangum</t>
  </si>
  <si>
    <t>02901</t>
  </si>
  <si>
    <t>Harmon</t>
  </si>
  <si>
    <t>Hollis</t>
  </si>
  <si>
    <t>03101</t>
  </si>
  <si>
    <t>Haskell</t>
  </si>
  <si>
    <t>Stigler</t>
  </si>
  <si>
    <t>03201</t>
  </si>
  <si>
    <t>Hughes</t>
  </si>
  <si>
    <t>Holdenville</t>
  </si>
  <si>
    <t>03301</t>
  </si>
  <si>
    <t>Jackson</t>
  </si>
  <si>
    <t>Altus</t>
  </si>
  <si>
    <t>03401</t>
  </si>
  <si>
    <t>Jefferson</t>
  </si>
  <si>
    <t>Waurika</t>
  </si>
  <si>
    <t>03501</t>
  </si>
  <si>
    <t>Johnston</t>
  </si>
  <si>
    <t>Tishomingo</t>
  </si>
  <si>
    <t>03601</t>
  </si>
  <si>
    <t>Kay</t>
  </si>
  <si>
    <t>Ponca City</t>
  </si>
  <si>
    <t>03602</t>
  </si>
  <si>
    <t>Blackwell</t>
  </si>
  <si>
    <t>03701</t>
  </si>
  <si>
    <t>Kingfisher</t>
  </si>
  <si>
    <t>03801</t>
  </si>
  <si>
    <t>Kiowa</t>
  </si>
  <si>
    <t>Hobart</t>
  </si>
  <si>
    <t>03901</t>
  </si>
  <si>
    <t>Latimer</t>
  </si>
  <si>
    <t>Wilburton</t>
  </si>
  <si>
    <t>04001</t>
  </si>
  <si>
    <t>LeFlore</t>
  </si>
  <si>
    <t>Poteau</t>
  </si>
  <si>
    <t>04101</t>
  </si>
  <si>
    <t>Lincoln</t>
  </si>
  <si>
    <t>Chandler</t>
  </si>
  <si>
    <t>Logan</t>
  </si>
  <si>
    <t>Guthrie</t>
  </si>
  <si>
    <t>04301</t>
  </si>
  <si>
    <t>Love</t>
  </si>
  <si>
    <t>Marietta</t>
  </si>
  <si>
    <t>04401</t>
  </si>
  <si>
    <t>McClain</t>
  </si>
  <si>
    <t>Purcell</t>
  </si>
  <si>
    <t>04402</t>
  </si>
  <si>
    <t>Blanchard</t>
  </si>
  <si>
    <t>04501</t>
  </si>
  <si>
    <t>McCurtain</t>
  </si>
  <si>
    <t>Idabel</t>
  </si>
  <si>
    <t>04601</t>
  </si>
  <si>
    <t>McIntosh</t>
  </si>
  <si>
    <t>Eufaula</t>
  </si>
  <si>
    <t>04602</t>
  </si>
  <si>
    <t>Checotah</t>
  </si>
  <si>
    <t>04702</t>
  </si>
  <si>
    <t>Major</t>
  </si>
  <si>
    <t>Fairview</t>
  </si>
  <si>
    <t>04801</t>
  </si>
  <si>
    <t>Marshall</t>
  </si>
  <si>
    <t>Madill</t>
  </si>
  <si>
    <t>04901</t>
  </si>
  <si>
    <t>Mayes</t>
  </si>
  <si>
    <t>Pryor</t>
  </si>
  <si>
    <t>05001</t>
  </si>
  <si>
    <t>Murray</t>
  </si>
  <si>
    <t>Sulphur</t>
  </si>
  <si>
    <t>05101</t>
  </si>
  <si>
    <t>Muskogee</t>
  </si>
  <si>
    <t>05201</t>
  </si>
  <si>
    <t>Noble</t>
  </si>
  <si>
    <t>Perry</t>
  </si>
  <si>
    <t>05401</t>
  </si>
  <si>
    <t>Okfuskee</t>
  </si>
  <si>
    <t>Okemah</t>
  </si>
  <si>
    <t>05501</t>
  </si>
  <si>
    <t>Oklahoma*</t>
  </si>
  <si>
    <t>OK.CCHD</t>
  </si>
  <si>
    <t>05522</t>
  </si>
  <si>
    <t>05502</t>
  </si>
  <si>
    <t>05504</t>
  </si>
  <si>
    <t>Hope Center</t>
  </si>
  <si>
    <t>05505</t>
  </si>
  <si>
    <t>05511</t>
  </si>
  <si>
    <t>05512</t>
  </si>
  <si>
    <t>NSO-West</t>
  </si>
  <si>
    <t>05510</t>
  </si>
  <si>
    <t>05521</t>
  </si>
  <si>
    <t>05601</t>
  </si>
  <si>
    <t>Okmulgee</t>
  </si>
  <si>
    <t>05602</t>
  </si>
  <si>
    <t>Henryetta</t>
  </si>
  <si>
    <t>05603</t>
  </si>
  <si>
    <t>Beggs</t>
  </si>
  <si>
    <t>05801</t>
  </si>
  <si>
    <t>Ottawa</t>
  </si>
  <si>
    <t>Miami</t>
  </si>
  <si>
    <t>05901</t>
  </si>
  <si>
    <t>Pawnee</t>
  </si>
  <si>
    <t>05902</t>
  </si>
  <si>
    <t>06001</t>
  </si>
  <si>
    <t>Payne</t>
  </si>
  <si>
    <t>Stillwater</t>
  </si>
  <si>
    <t>06002</t>
  </si>
  <si>
    <t>Cushing</t>
  </si>
  <si>
    <t>06101</t>
  </si>
  <si>
    <t>Pittsburg</t>
  </si>
  <si>
    <t>McAlester</t>
  </si>
  <si>
    <t>06201</t>
  </si>
  <si>
    <t>Pontotoc</t>
  </si>
  <si>
    <t>Ada</t>
  </si>
  <si>
    <t>06301</t>
  </si>
  <si>
    <t>Pottawatomie</t>
  </si>
  <si>
    <t>Shawnee</t>
  </si>
  <si>
    <t>06401</t>
  </si>
  <si>
    <t>Pushmataha</t>
  </si>
  <si>
    <t>Antlers</t>
  </si>
  <si>
    <t>06402</t>
  </si>
  <si>
    <t>Clayton</t>
  </si>
  <si>
    <t>06501</t>
  </si>
  <si>
    <t>Roger Mills*</t>
  </si>
  <si>
    <t>06601</t>
  </si>
  <si>
    <t>Rogers</t>
  </si>
  <si>
    <t>Claremore</t>
  </si>
  <si>
    <t>06701</t>
  </si>
  <si>
    <t>Seminole</t>
  </si>
  <si>
    <t>Wewoka</t>
  </si>
  <si>
    <t>06702</t>
  </si>
  <si>
    <t>06801</t>
  </si>
  <si>
    <t>Sequoyah</t>
  </si>
  <si>
    <t>Sallisaw</t>
  </si>
  <si>
    <t>06901</t>
  </si>
  <si>
    <t>Stephens</t>
  </si>
  <si>
    <t>Duncan</t>
  </si>
  <si>
    <t>07001</t>
  </si>
  <si>
    <t>Texas</t>
  </si>
  <si>
    <t>Guymon</t>
  </si>
  <si>
    <t>07101</t>
  </si>
  <si>
    <t>Tillman</t>
  </si>
  <si>
    <t>Frederick</t>
  </si>
  <si>
    <t>07201</t>
  </si>
  <si>
    <t>Tulsa*</t>
  </si>
  <si>
    <t>Morton</t>
  </si>
  <si>
    <t>07203</t>
  </si>
  <si>
    <t>TCCHD-South Tulsa WIC</t>
  </si>
  <si>
    <t>07205</t>
  </si>
  <si>
    <t>TCCHD-Collinsville</t>
  </si>
  <si>
    <t>07206</t>
  </si>
  <si>
    <t>07208</t>
  </si>
  <si>
    <t>07209</t>
  </si>
  <si>
    <t>TCCHD-Bixby</t>
  </si>
  <si>
    <t>07210</t>
  </si>
  <si>
    <t>TCCHD-Sand Springs</t>
  </si>
  <si>
    <t>07217</t>
  </si>
  <si>
    <t>07214</t>
  </si>
  <si>
    <t>Margaret Hudson Program</t>
  </si>
  <si>
    <t>07215</t>
  </si>
  <si>
    <t>07301</t>
  </si>
  <si>
    <t>Wagoner</t>
  </si>
  <si>
    <t>07302</t>
  </si>
  <si>
    <t>Coweta</t>
  </si>
  <si>
    <t>07401</t>
  </si>
  <si>
    <t>Washington</t>
  </si>
  <si>
    <t>Bartlesville</t>
  </si>
  <si>
    <t>07501</t>
  </si>
  <si>
    <t>07601</t>
  </si>
  <si>
    <t>Woods</t>
  </si>
  <si>
    <t>Alva</t>
  </si>
  <si>
    <t>07701</t>
  </si>
  <si>
    <t>Woodward</t>
  </si>
  <si>
    <t>Grand Total</t>
  </si>
  <si>
    <t>*Independent WIC Clinic</t>
  </si>
  <si>
    <t>Washita*</t>
  </si>
  <si>
    <t>Cordell Memorial Hospital</t>
  </si>
  <si>
    <t>NSO-NW</t>
  </si>
  <si>
    <t>Newman Memorial Hospital</t>
  </si>
  <si>
    <t>04201</t>
  </si>
  <si>
    <t>Pauls Valley</t>
  </si>
  <si>
    <t>07225</t>
  </si>
  <si>
    <t>05523</t>
  </si>
  <si>
    <t>TCCHD-Mingo 21</t>
  </si>
  <si>
    <t>03003</t>
  </si>
  <si>
    <t>03004</t>
  </si>
  <si>
    <t>Harper</t>
  </si>
  <si>
    <t>Laverne</t>
  </si>
  <si>
    <t>Buffalo</t>
  </si>
  <si>
    <t>05524</t>
  </si>
  <si>
    <t>Guiding Right</t>
  </si>
  <si>
    <t>OK.CCHD - East Clinic</t>
  </si>
  <si>
    <t>OK.CCHD - West Clinic</t>
  </si>
  <si>
    <t>07232</t>
  </si>
  <si>
    <t>Margaret Hudson -Owasso</t>
  </si>
  <si>
    <t>Mary Mahoney Memorial</t>
  </si>
  <si>
    <t>01408</t>
  </si>
  <si>
    <t>Cleveland*</t>
  </si>
  <si>
    <t>Guiding Right - Moore</t>
  </si>
  <si>
    <t>05533</t>
  </si>
  <si>
    <t>Oklahoma City Indian Clinic</t>
  </si>
  <si>
    <t>Cimarron</t>
  </si>
  <si>
    <t>Boise City</t>
  </si>
  <si>
    <t>01303</t>
  </si>
  <si>
    <t>Seiling Community Hospital</t>
  </si>
  <si>
    <t>Variety Care - Mid-Del</t>
  </si>
  <si>
    <t>Variety Care LaFayette</t>
  </si>
  <si>
    <t>Variety Care Straka</t>
  </si>
  <si>
    <t>05526</t>
  </si>
  <si>
    <t>OK.CCHD - North</t>
  </si>
  <si>
    <t>05536</t>
  </si>
  <si>
    <t>00203</t>
  </si>
  <si>
    <t>Alfalfa</t>
  </si>
  <si>
    <t>Alfalfa County WIC</t>
  </si>
  <si>
    <t>05701</t>
  </si>
  <si>
    <t xml:space="preserve">Osage </t>
  </si>
  <si>
    <t>Pawhuska</t>
  </si>
  <si>
    <t>OK.CCHD - South</t>
  </si>
  <si>
    <t>Already Registered</t>
  </si>
  <si>
    <t>Yes</t>
  </si>
  <si>
    <t>No</t>
  </si>
  <si>
    <t xml:space="preserve">Cheyenne - Roger Mills </t>
  </si>
  <si>
    <t xml:space="preserve">TCCHD-Central Regional </t>
  </si>
  <si>
    <t>TCCHD-North Regional</t>
  </si>
  <si>
    <t xml:space="preserve">TCCHD-James O. Goodwin </t>
  </si>
  <si>
    <t>Margaret Hudson-Broken Arrow</t>
  </si>
  <si>
    <t>Refused</t>
  </si>
  <si>
    <t>Not Eligible</t>
  </si>
  <si>
    <t>Total Forms</t>
  </si>
  <si>
    <t>%</t>
  </si>
  <si>
    <t>Average</t>
  </si>
  <si>
    <t>% of Contacts with Completed Voter Registration Forms</t>
  </si>
  <si>
    <t>Overall</t>
  </si>
  <si>
    <t>** Contact Count is the total number of certs, recerts, midpoints, and transfers for each location per unduplicated group ID</t>
  </si>
  <si>
    <t>Contact Count**</t>
  </si>
  <si>
    <t>05538</t>
  </si>
  <si>
    <t>January 2015</t>
  </si>
  <si>
    <t>February 2015</t>
  </si>
  <si>
    <t>March 2015</t>
  </si>
  <si>
    <t>April 2015</t>
  </si>
  <si>
    <t>May 2015</t>
  </si>
  <si>
    <t>June 2015</t>
  </si>
  <si>
    <t>July 2015</t>
  </si>
  <si>
    <t>August 2015</t>
  </si>
  <si>
    <t>September 2015</t>
  </si>
  <si>
    <t>October 2015</t>
  </si>
  <si>
    <t>November 2015</t>
  </si>
  <si>
    <t>December 2015</t>
  </si>
  <si>
    <t>OK.OCHD - Northeast</t>
  </si>
  <si>
    <t>Total Statements</t>
  </si>
  <si>
    <t>Total Appilications Mailed</t>
  </si>
  <si>
    <t>Designated NVRA Coordinator</t>
  </si>
  <si>
    <t>Phone #</t>
  </si>
  <si>
    <t>Training</t>
  </si>
  <si>
    <t>Tracy Culwell</t>
  </si>
  <si>
    <t>405-485-3319</t>
  </si>
  <si>
    <t>Lori Reddick</t>
  </si>
  <si>
    <t>918-465-5673</t>
  </si>
  <si>
    <t>580-332-2011</t>
  </si>
  <si>
    <t>580-482-7308</t>
  </si>
  <si>
    <t>Pamela Andrus</t>
  </si>
  <si>
    <t>405-258-2640</t>
  </si>
  <si>
    <t>Alma Gaytan</t>
  </si>
  <si>
    <t>918-272-2460</t>
  </si>
  <si>
    <t>Kristyna Cleek</t>
  </si>
  <si>
    <t>405-348-4680</t>
  </si>
  <si>
    <t>Peggy Froese</t>
  </si>
  <si>
    <t>580-233-0650</t>
  </si>
  <si>
    <t>Sharon McCarver</t>
  </si>
  <si>
    <t>580-688-3348</t>
  </si>
  <si>
    <t>Shannon Currence</t>
  </si>
  <si>
    <t>580-395-2906</t>
  </si>
  <si>
    <t>580-326-8821</t>
  </si>
  <si>
    <t>Dina Johnson</t>
  </si>
  <si>
    <t>405-262-0042</t>
  </si>
  <si>
    <t>Camille Lalli</t>
  </si>
  <si>
    <t>405-375-3008</t>
  </si>
  <si>
    <t>Aaron Hansel</t>
  </si>
  <si>
    <t>405-321-4048 ext 212</t>
  </si>
  <si>
    <t>Douglas Freudenberger</t>
  </si>
  <si>
    <t>405-350-6202</t>
  </si>
  <si>
    <t>JoAnne Haynes</t>
  </si>
  <si>
    <t>405-527-6541</t>
  </si>
  <si>
    <t>Megan Byford</t>
  </si>
  <si>
    <t>580-795-3705</t>
  </si>
  <si>
    <t>918-591-6103</t>
  </si>
  <si>
    <t>Tahirah Watley</t>
  </si>
  <si>
    <t>405-769-1370</t>
  </si>
  <si>
    <t>918-775-6201 Ext. 217</t>
  </si>
  <si>
    <t>Blue Stanley</t>
  </si>
  <si>
    <t>580-286-6629</t>
  </si>
  <si>
    <t>Katrina Johnson</t>
  </si>
  <si>
    <t>580-252-0270</t>
  </si>
  <si>
    <t>580-625-3693</t>
  </si>
  <si>
    <t>Patti Kilgore</t>
  </si>
  <si>
    <t>580-327-3192</t>
  </si>
  <si>
    <t>Vicki Fleming</t>
  </si>
  <si>
    <t>580-323-2100</t>
  </si>
  <si>
    <t>580-225-1173</t>
  </si>
  <si>
    <t>Michelle Treat</t>
  </si>
  <si>
    <t>918-825-4224</t>
  </si>
  <si>
    <t>580-227-3362</t>
  </si>
  <si>
    <t>Dana Fox</t>
  </si>
  <si>
    <t>918-623-1800 Ext. 102</t>
  </si>
  <si>
    <t>Terri Petzold</t>
  </si>
  <si>
    <t>580-782-5531</t>
  </si>
  <si>
    <t>Chelle Samara</t>
  </si>
  <si>
    <t>405-794-1591</t>
  </si>
  <si>
    <t>Charla Gwin</t>
  </si>
  <si>
    <t>580-276-2531</t>
  </si>
  <si>
    <t>Bonnie McDaniel</t>
  </si>
  <si>
    <t>405-379-3313</t>
  </si>
  <si>
    <t>Desiree' Mehlig-Foster</t>
  </si>
  <si>
    <t>580-233-0650 Ext. 108</t>
  </si>
  <si>
    <t>Mary Bates</t>
  </si>
  <si>
    <t>918-335-3005</t>
  </si>
  <si>
    <t>Jamie Bybee</t>
  </si>
  <si>
    <t>580-585-6652</t>
  </si>
  <si>
    <t>Rhonda Bray</t>
  </si>
  <si>
    <t>405-224-2022</t>
  </si>
  <si>
    <t>Taylor Hughes</t>
  </si>
  <si>
    <t>405-605-4942</t>
  </si>
  <si>
    <t>Vicki Nealis</t>
  </si>
  <si>
    <t>405-425-4354</t>
  </si>
  <si>
    <t>Heather Barkley</t>
  </si>
  <si>
    <t>918-287-3740</t>
  </si>
  <si>
    <t>Lisa Martin</t>
  </si>
  <si>
    <t>918-967-3304</t>
  </si>
  <si>
    <t>Jaclyn Woodral</t>
  </si>
  <si>
    <t>918-689-7774</t>
  </si>
  <si>
    <t>Kathryn Leland</t>
  </si>
  <si>
    <t>918-369-3155</t>
  </si>
  <si>
    <t>Janie Robinson</t>
  </si>
  <si>
    <t>580-371-2470</t>
  </si>
  <si>
    <t>Mary Crawford</t>
  </si>
  <si>
    <t>405-247-2507</t>
  </si>
  <si>
    <t>Yolanda Washington</t>
  </si>
  <si>
    <t>580-726-3316</t>
  </si>
  <si>
    <t>Therkiel Wiley</t>
  </si>
  <si>
    <t>Amanda Carpenter</t>
  </si>
  <si>
    <t>580-889-2116</t>
  </si>
  <si>
    <t>Judith Petitt</t>
  </si>
  <si>
    <t>918-540-2481 Ext. 204</t>
  </si>
  <si>
    <t>Shirley Castro</t>
  </si>
  <si>
    <t>918-477-0040</t>
  </si>
  <si>
    <t>Amber Graham</t>
  </si>
  <si>
    <t>580-927-2367</t>
  </si>
  <si>
    <t>Fatima Gaeta</t>
  </si>
  <si>
    <t xml:space="preserve">918-251-2647 Ext. 3 </t>
  </si>
  <si>
    <t>Cheri Cumiford</t>
  </si>
  <si>
    <t>580-928-5551</t>
  </si>
  <si>
    <t>Eduardo Garcia</t>
  </si>
  <si>
    <t>918-456-8826</t>
  </si>
  <si>
    <t>580-238-7346</t>
  </si>
  <si>
    <t>Jana Haynes</t>
  </si>
  <si>
    <t>918-253-4511 Ext. 201</t>
  </si>
  <si>
    <t>Ruth Ann Larman</t>
  </si>
  <si>
    <t>405-273-2157</t>
  </si>
  <si>
    <t>Sarah Mace</t>
  </si>
  <si>
    <t>918-256-7531</t>
  </si>
  <si>
    <t>April Blizzard</t>
  </si>
  <si>
    <t>918-473-5416</t>
  </si>
  <si>
    <t>Leticia Cruz</t>
  </si>
  <si>
    <t>918-295-6170</t>
  </si>
  <si>
    <t>Georgia McQuarrie</t>
  </si>
  <si>
    <t>918-224-5531</t>
  </si>
  <si>
    <t>Joyce Rupp</t>
  </si>
  <si>
    <t>405-372-8200</t>
  </si>
  <si>
    <t>Curtis Meloy</t>
  </si>
  <si>
    <t>918-225-3377</t>
  </si>
  <si>
    <t>June Fetters</t>
  </si>
  <si>
    <t>580-363-5520</t>
  </si>
  <si>
    <t>Janet Webb</t>
  </si>
  <si>
    <t>918-385-2546</t>
  </si>
  <si>
    <t>Christy Garvie</t>
  </si>
  <si>
    <t>580-336-2257</t>
  </si>
  <si>
    <t>Yojola Deleon</t>
  </si>
  <si>
    <t>Vickie VanSandt</t>
  </si>
  <si>
    <t>918-341-3166</t>
  </si>
  <si>
    <t>Amanda Hoover</t>
  </si>
  <si>
    <t>918-683-0321</t>
  </si>
  <si>
    <t>Mari Patton</t>
  </si>
  <si>
    <t>918-596-8650</t>
  </si>
  <si>
    <t>Elaine Wyatt</t>
  </si>
  <si>
    <t>918-595-4562</t>
  </si>
  <si>
    <t>Norma Repack</t>
  </si>
  <si>
    <t>Lana Newman</t>
  </si>
  <si>
    <t>580-832-5062</t>
  </si>
  <si>
    <t>Lacy Rhodes</t>
  </si>
  <si>
    <r>
      <rPr>
        <sz val="10"/>
        <rFont val="Times New Roman"/>
        <family val="1"/>
      </rPr>
      <t>Deirdre Hanson</t>
    </r>
    <r>
      <rPr>
        <sz val="10"/>
        <color rgb="FF1F497D"/>
        <rFont val="Times New Roman"/>
        <family val="1"/>
      </rPr>
      <t xml:space="preserve"> </t>
    </r>
  </si>
  <si>
    <t>580-497-2320</t>
  </si>
  <si>
    <t>580-921-2029</t>
  </si>
  <si>
    <t>Imelda Williams</t>
  </si>
  <si>
    <t>Lois Sharp</t>
  </si>
  <si>
    <t>580-298-6624</t>
  </si>
  <si>
    <t>Julie Williams</t>
  </si>
  <si>
    <t>580-875-6121</t>
  </si>
  <si>
    <t>Lisbet Casas</t>
  </si>
  <si>
    <t>580-924-4299</t>
  </si>
  <si>
    <t>Janice Hembree</t>
  </si>
  <si>
    <t>405-282-3485</t>
  </si>
  <si>
    <t>Esmeralda Mata</t>
  </si>
  <si>
    <t>Patricia Center</t>
  </si>
  <si>
    <t>918-696-7292</t>
  </si>
  <si>
    <t>918-833-9880</t>
  </si>
  <si>
    <t>Rosa Balderrama</t>
  </si>
  <si>
    <t>580-338-8544</t>
  </si>
  <si>
    <t>Laquita Espy</t>
  </si>
  <si>
    <t>580-623-7977</t>
  </si>
  <si>
    <t>580-228-2313</t>
  </si>
  <si>
    <t>Summer Morris</t>
  </si>
  <si>
    <t>918-756-1883</t>
  </si>
  <si>
    <t>Denise Treagesser</t>
  </si>
  <si>
    <t>Dina Grammer</t>
  </si>
  <si>
    <t>Rynne Smith</t>
  </si>
  <si>
    <t>Kathy Cline</t>
  </si>
  <si>
    <t>405-382-4369</t>
  </si>
  <si>
    <t>Jennifer Hill</t>
  </si>
  <si>
    <t>580-938-2551 Ext. 255</t>
  </si>
  <si>
    <t>580-229-1291</t>
  </si>
  <si>
    <t xml:space="preserve">                                                                     </t>
  </si>
  <si>
    <t>Site</t>
  </si>
  <si>
    <t>County</t>
  </si>
  <si>
    <t>Clinic</t>
  </si>
  <si>
    <t>580-223-9705</t>
  </si>
  <si>
    <t>Crystia Light</t>
  </si>
  <si>
    <t>Jeri Dwinelle</t>
  </si>
  <si>
    <t>580-256-6416</t>
  </si>
  <si>
    <t>Bonnie Couch</t>
  </si>
  <si>
    <t>918-486-2845</t>
  </si>
  <si>
    <t xml:space="preserve">Hand Deliver to the County Election Board. </t>
  </si>
  <si>
    <t>918-669-8204</t>
  </si>
  <si>
    <t>918-756-1833</t>
  </si>
  <si>
    <t>Susan Eubanks</t>
  </si>
  <si>
    <t>580-335-2163</t>
  </si>
  <si>
    <t>918-426-7341</t>
  </si>
  <si>
    <t>405-677-1129</t>
  </si>
  <si>
    <t>Helen Rose Sherwood</t>
  </si>
  <si>
    <t>Tina Jaramillo</t>
  </si>
  <si>
    <t>580-762-1641</t>
  </si>
  <si>
    <t>A. Yvette Spencer</t>
  </si>
  <si>
    <t>580-922-7361 Ext. 151</t>
  </si>
  <si>
    <t>Rebecca Allen</t>
  </si>
  <si>
    <t>580-622-3716</t>
  </si>
  <si>
    <t>Tiffany Green</t>
  </si>
  <si>
    <t>*</t>
  </si>
  <si>
    <t>NSO</t>
  </si>
  <si>
    <r>
      <t xml:space="preserve">NSO-NW </t>
    </r>
    <r>
      <rPr>
        <b/>
        <sz val="10"/>
        <color indexed="8"/>
        <rFont val="Times New Roman"/>
        <family val="1"/>
      </rPr>
      <t>(CLOSED)</t>
    </r>
  </si>
  <si>
    <t>405-756-2928</t>
  </si>
  <si>
    <t>918-267-3606</t>
  </si>
  <si>
    <t>918-647-8601 Ext.202</t>
  </si>
  <si>
    <t>Kitty Ezell</t>
  </si>
  <si>
    <t>Leonor Leal</t>
  </si>
  <si>
    <t>Glenda Ross</t>
  </si>
  <si>
    <t>Janet Tessman</t>
  </si>
  <si>
    <t>Anita Cariker</t>
  </si>
  <si>
    <t>918-569-7973</t>
  </si>
  <si>
    <t xml:space="preserve"> </t>
  </si>
  <si>
    <t>Gina Self</t>
  </si>
  <si>
    <t>Renee Philpot</t>
  </si>
  <si>
    <r>
      <t>Guiding Right - Moore (</t>
    </r>
    <r>
      <rPr>
        <b/>
        <sz val="10"/>
        <color indexed="8"/>
        <rFont val="Times New Roman"/>
        <family val="1"/>
      </rPr>
      <t>CLOSED)</t>
    </r>
  </si>
  <si>
    <t>405-582-2286</t>
  </si>
  <si>
    <r>
      <t>Guiding Right - Moore</t>
    </r>
    <r>
      <rPr>
        <b/>
        <sz val="10"/>
        <color indexed="8"/>
        <rFont val="Times New Roman"/>
        <family val="1"/>
      </rPr>
      <t xml:space="preserve"> (CLOSED)</t>
    </r>
  </si>
  <si>
    <r>
      <t xml:space="preserve">Guiding Right - Moore </t>
    </r>
    <r>
      <rPr>
        <b/>
        <sz val="10"/>
        <color indexed="8"/>
        <rFont val="Times New Roman"/>
        <family val="1"/>
      </rPr>
      <t>(CLOSED)</t>
    </r>
  </si>
  <si>
    <t>Emilee Johnson</t>
  </si>
  <si>
    <t>Rosalba Tapia</t>
  </si>
  <si>
    <t>Diana Samarripa</t>
  </si>
  <si>
    <t>Diana Jackson</t>
  </si>
  <si>
    <t>Karen Mabe</t>
  </si>
  <si>
    <r>
      <t>Guiding Right - Moore (</t>
    </r>
    <r>
      <rPr>
        <b/>
        <sz val="10"/>
        <color indexed="8"/>
        <rFont val="Times New Roman"/>
        <family val="1"/>
      </rPr>
      <t>CLOSED</t>
    </r>
    <r>
      <rPr>
        <sz val="10"/>
        <color indexed="8"/>
        <rFont val="Times New Roman"/>
        <family val="1"/>
      </rPr>
      <t>)</t>
    </r>
  </si>
  <si>
    <r>
      <t>NSO-NW (</t>
    </r>
    <r>
      <rPr>
        <b/>
        <sz val="10"/>
        <color indexed="8"/>
        <rFont val="Times New Roman"/>
        <family val="1"/>
      </rPr>
      <t xml:space="preserve">CLOSED) </t>
    </r>
  </si>
  <si>
    <t>405-632-6688</t>
  </si>
  <si>
    <t>918-594-4827</t>
  </si>
  <si>
    <t>405-440-9608</t>
  </si>
  <si>
    <t>918-595-4280</t>
  </si>
  <si>
    <t>Michelle Mollet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</si>
</sst>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409]mmmm\-yy;@"/>
    <numFmt numFmtId="165" formatCode="[$-409]mmm\-yy;@"/>
    <numFmt numFmtId="166" formatCode="0.0%"/>
  </numFmts>
  <fonts count="8" x14ac:knownFonts="1">
    <font>
      <sz val="10"/>
      <name val="Arial"/>
    </font>
    <font>
      <sz val="10"/>
      <name val="Arial"/>
      <family val="2"/>
    </font>
    <font>
      <sz val="10"/>
      <color indexed="8"/>
      <name val="Times New Roman"/>
      <family val="1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color rgb="FF1F497D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48">
    <xf numFmtId="0" fontId="0" fillId="0" borderId="0" xfId="0"/>
    <xf numFmtId="49" fontId="2" fillId="0" borderId="0" xfId="0" applyNumberFormat="1" applyFont="1" applyAlignment="1" applyProtection="1">
      <alignment horizontal="center"/>
    </xf>
    <xf numFmtId="37" fontId="2" fillId="0" borderId="0" xfId="0" applyNumberFormat="1" applyFont="1" applyProtection="1"/>
    <xf numFmtId="37" fontId="2" fillId="0" borderId="3" xfId="0" applyNumberFormat="1" applyFont="1" applyBorder="1" applyProtection="1"/>
    <xf numFmtId="0" fontId="3" fillId="0" borderId="0" xfId="0" applyFont="1"/>
    <xf numFmtId="49" fontId="2" fillId="0" borderId="2" xfId="0" applyNumberFormat="1" applyFont="1" applyBorder="1" applyAlignment="1" applyProtection="1">
      <alignment horizontal="center"/>
    </xf>
    <xf numFmtId="37" fontId="2" fillId="0" borderId="2" xfId="0" applyNumberFormat="1" applyFont="1" applyBorder="1" applyAlignment="1" applyProtection="1">
      <alignment horizontal="center"/>
    </xf>
    <xf numFmtId="37" fontId="2" fillId="0" borderId="4" xfId="0" applyNumberFormat="1" applyFont="1" applyBorder="1" applyAlignment="1" applyProtection="1">
      <alignment horizontal="center"/>
    </xf>
    <xf numFmtId="37" fontId="2" fillId="0" borderId="3" xfId="0" applyNumberFormat="1" applyFont="1" applyBorder="1" applyAlignment="1" applyProtection="1">
      <alignment vertical="justify"/>
    </xf>
    <xf numFmtId="49" fontId="2" fillId="0" borderId="0" xfId="0" quotePrefix="1" applyNumberFormat="1" applyFont="1" applyAlignment="1" applyProtection="1">
      <alignment horizontal="center"/>
    </xf>
    <xf numFmtId="49" fontId="2" fillId="0" borderId="1" xfId="0" applyNumberFormat="1" applyFont="1" applyBorder="1" applyAlignment="1" applyProtection="1">
      <alignment horizontal="center"/>
    </xf>
    <xf numFmtId="37" fontId="2" fillId="0" borderId="1" xfId="0" applyNumberFormat="1" applyFont="1" applyBorder="1" applyProtection="1"/>
    <xf numFmtId="37" fontId="2" fillId="0" borderId="5" xfId="0" applyNumberFormat="1" applyFont="1" applyBorder="1" applyProtection="1"/>
    <xf numFmtId="49" fontId="2" fillId="0" borderId="0" xfId="0" applyNumberFormat="1" applyFont="1" applyAlignment="1" applyProtection="1">
      <alignment horizontal="left"/>
    </xf>
    <xf numFmtId="49" fontId="2" fillId="0" borderId="0" xfId="0" applyNumberFormat="1" applyFont="1" applyAlignment="1">
      <alignment horizontal="center"/>
    </xf>
    <xf numFmtId="0" fontId="2" fillId="0" borderId="0" xfId="0" applyFont="1"/>
    <xf numFmtId="49" fontId="3" fillId="0" borderId="0" xfId="0" applyNumberFormat="1" applyFont="1" applyAlignment="1">
      <alignment horizontal="center"/>
    </xf>
    <xf numFmtId="0" fontId="5" fillId="0" borderId="0" xfId="0" applyNumberFormat="1" applyFont="1"/>
    <xf numFmtId="37" fontId="2" fillId="0" borderId="3" xfId="0" applyNumberFormat="1" applyFont="1" applyFill="1" applyBorder="1" applyProtection="1"/>
    <xf numFmtId="37" fontId="2" fillId="0" borderId="2" xfId="0" applyNumberFormat="1" applyFont="1" applyFill="1" applyBorder="1" applyAlignment="1" applyProtection="1">
      <alignment horizontal="center"/>
    </xf>
    <xf numFmtId="37" fontId="3" fillId="0" borderId="4" xfId="0" applyNumberFormat="1" applyFont="1" applyFill="1" applyBorder="1" applyAlignment="1" applyProtection="1">
      <alignment horizontal="center" wrapText="1"/>
    </xf>
    <xf numFmtId="37" fontId="2" fillId="0" borderId="0" xfId="0" applyNumberFormat="1" applyFont="1" applyFill="1" applyBorder="1" applyProtection="1"/>
    <xf numFmtId="37" fontId="2" fillId="0" borderId="1" xfId="0" applyNumberFormat="1" applyFont="1" applyFill="1" applyBorder="1" applyProtection="1"/>
    <xf numFmtId="37" fontId="2" fillId="0" borderId="3" xfId="0" applyNumberFormat="1" applyFont="1" applyFill="1" applyBorder="1" applyAlignment="1" applyProtection="1">
      <alignment vertical="justify"/>
    </xf>
    <xf numFmtId="37" fontId="2" fillId="0" borderId="6" xfId="0" applyNumberFormat="1" applyFont="1" applyFill="1" applyBorder="1" applyProtection="1"/>
    <xf numFmtId="37" fontId="2" fillId="0" borderId="8" xfId="0" applyNumberFormat="1" applyFont="1" applyFill="1" applyBorder="1" applyProtection="1"/>
    <xf numFmtId="37" fontId="2" fillId="0" borderId="5" xfId="0" applyNumberFormat="1" applyFont="1" applyFill="1" applyBorder="1" applyProtection="1"/>
    <xf numFmtId="37" fontId="2" fillId="0" borderId="6" xfId="0" applyNumberFormat="1" applyFont="1" applyFill="1" applyBorder="1" applyAlignment="1" applyProtection="1">
      <alignment vertical="justify"/>
    </xf>
    <xf numFmtId="37" fontId="2" fillId="0" borderId="0" xfId="0" applyNumberFormat="1" applyFont="1" applyFill="1" applyBorder="1" applyAlignment="1" applyProtection="1">
      <alignment vertical="justify"/>
    </xf>
    <xf numFmtId="0" fontId="3" fillId="0" borderId="0" xfId="0" applyFont="1" applyAlignment="1">
      <alignment horizontal="center"/>
    </xf>
    <xf numFmtId="165" fontId="2" fillId="0" borderId="7" xfId="0" applyNumberFormat="1" applyFont="1" applyFill="1" applyBorder="1" applyAlignment="1" applyProtection="1">
      <alignment horizontal="center" wrapText="1"/>
    </xf>
    <xf numFmtId="0" fontId="4" fillId="0" borderId="2" xfId="0" applyNumberFormat="1" applyFont="1" applyBorder="1" applyAlignment="1" applyProtection="1">
      <alignment horizontal="center"/>
    </xf>
    <xf numFmtId="0" fontId="4" fillId="0" borderId="2" xfId="0" applyNumberFormat="1" applyFont="1" applyBorder="1" applyProtection="1"/>
    <xf numFmtId="0" fontId="4" fillId="0" borderId="4" xfId="0" applyNumberFormat="1" applyFont="1" applyBorder="1" applyProtection="1"/>
    <xf numFmtId="0" fontId="3" fillId="0" borderId="9" xfId="0" applyNumberFormat="1" applyFont="1" applyBorder="1" applyAlignment="1">
      <alignment horizontal="center"/>
    </xf>
    <xf numFmtId="165" fontId="2" fillId="0" borderId="2" xfId="0" applyNumberFormat="1" applyFont="1" applyFill="1" applyBorder="1" applyAlignment="1" applyProtection="1">
      <alignment horizontal="center" wrapText="1"/>
    </xf>
    <xf numFmtId="165" fontId="2" fillId="0" borderId="4" xfId="0" applyNumberFormat="1" applyFont="1" applyFill="1" applyBorder="1" applyAlignment="1" applyProtection="1">
      <alignment horizontal="center" wrapText="1"/>
    </xf>
    <xf numFmtId="37" fontId="2" fillId="0" borderId="0" xfId="0" applyNumberFormat="1" applyFont="1" applyFill="1" applyBorder="1" applyAlignment="1" applyProtection="1">
      <alignment horizontal="center" wrapText="1"/>
    </xf>
    <xf numFmtId="37" fontId="2" fillId="0" borderId="7" xfId="0" applyNumberFormat="1" applyFont="1" applyFill="1" applyBorder="1" applyAlignment="1" applyProtection="1">
      <alignment horizontal="center"/>
    </xf>
    <xf numFmtId="37" fontId="2" fillId="0" borderId="11" xfId="0" applyNumberFormat="1" applyFont="1" applyFill="1" applyBorder="1" applyAlignment="1" applyProtection="1">
      <alignment horizontal="center" wrapText="1"/>
    </xf>
    <xf numFmtId="49" fontId="2" fillId="0" borderId="0" xfId="0" applyNumberFormat="1" applyFont="1" applyFill="1" applyAlignment="1" applyProtection="1">
      <alignment horizontal="center"/>
    </xf>
    <xf numFmtId="37" fontId="2" fillId="0" borderId="0" xfId="0" applyNumberFormat="1" applyFont="1" applyFill="1" applyProtection="1"/>
    <xf numFmtId="49" fontId="2" fillId="0" borderId="0" xfId="0" quotePrefix="1" applyNumberFormat="1" applyFont="1" applyFill="1" applyAlignment="1" applyProtection="1">
      <alignment horizontal="center"/>
    </xf>
    <xf numFmtId="0" fontId="3" fillId="0" borderId="0" xfId="0" applyFont="1" applyFill="1"/>
    <xf numFmtId="166" fontId="2" fillId="0" borderId="6" xfId="2" applyNumberFormat="1" applyFont="1" applyFill="1" applyBorder="1" applyAlignment="1" applyProtection="1">
      <alignment horizontal="center"/>
    </xf>
    <xf numFmtId="166" fontId="2" fillId="0" borderId="8" xfId="2" applyNumberFormat="1" applyFont="1" applyFill="1" applyBorder="1" applyAlignment="1" applyProtection="1">
      <alignment horizontal="center"/>
    </xf>
    <xf numFmtId="37" fontId="2" fillId="0" borderId="0" xfId="0" applyNumberFormat="1" applyFont="1" applyFill="1" applyBorder="1" applyAlignment="1" applyProtection="1">
      <alignment horizontal="center"/>
    </xf>
    <xf numFmtId="166" fontId="2" fillId="0" borderId="0" xfId="2" applyNumberFormat="1" applyFont="1" applyFill="1" applyBorder="1" applyAlignment="1" applyProtection="1">
      <alignment horizontal="center"/>
    </xf>
    <xf numFmtId="166" fontId="2" fillId="0" borderId="1" xfId="2" applyNumberFormat="1" applyFont="1" applyFill="1" applyBorder="1" applyAlignment="1" applyProtection="1">
      <alignment horizontal="center"/>
    </xf>
    <xf numFmtId="1" fontId="3" fillId="0" borderId="0" xfId="0" applyNumberFormat="1" applyFont="1"/>
    <xf numFmtId="166" fontId="3" fillId="0" borderId="9" xfId="2" applyNumberFormat="1" applyFont="1" applyBorder="1" applyAlignment="1">
      <alignment horizontal="center"/>
    </xf>
    <xf numFmtId="166" fontId="3" fillId="0" borderId="10" xfId="2" applyNumberFormat="1" applyFont="1" applyBorder="1" applyAlignment="1">
      <alignment horizontal="center"/>
    </xf>
    <xf numFmtId="3" fontId="3" fillId="0" borderId="0" xfId="0" applyNumberFormat="1" applyFont="1" applyFill="1" applyAlignment="1">
      <alignment horizontal="right"/>
    </xf>
    <xf numFmtId="166" fontId="2" fillId="0" borderId="0" xfId="0" applyNumberFormat="1" applyFont="1" applyFill="1" applyBorder="1" applyAlignment="1" applyProtection="1">
      <alignment horizontal="center"/>
    </xf>
    <xf numFmtId="166" fontId="2" fillId="0" borderId="1" xfId="0" applyNumberFormat="1" applyFont="1" applyFill="1" applyBorder="1" applyAlignment="1" applyProtection="1">
      <alignment horizontal="center"/>
    </xf>
    <xf numFmtId="0" fontId="3" fillId="0" borderId="9" xfId="0" applyFont="1" applyBorder="1" applyAlignment="1">
      <alignment horizontal="center" wrapText="1"/>
    </xf>
    <xf numFmtId="166" fontId="2" fillId="0" borderId="0" xfId="2" applyNumberFormat="1" applyFont="1" applyFill="1" applyBorder="1" applyAlignment="1" applyProtection="1">
      <alignment horizontal="center" vertical="justify"/>
    </xf>
    <xf numFmtId="166" fontId="3" fillId="0" borderId="0" xfId="2" applyNumberFormat="1" applyFont="1" applyFill="1" applyAlignment="1">
      <alignment horizontal="center"/>
    </xf>
    <xf numFmtId="0" fontId="4" fillId="0" borderId="2" xfId="0" applyNumberFormat="1" applyFont="1" applyFill="1" applyBorder="1" applyAlignment="1" applyProtection="1">
      <alignment horizontal="center"/>
    </xf>
    <xf numFmtId="0" fontId="4" fillId="0" borderId="2" xfId="0" applyNumberFormat="1" applyFont="1" applyFill="1" applyBorder="1" applyProtection="1"/>
    <xf numFmtId="0" fontId="4" fillId="0" borderId="4" xfId="0" applyNumberFormat="1" applyFont="1" applyFill="1" applyBorder="1" applyProtection="1"/>
    <xf numFmtId="0" fontId="5" fillId="0" borderId="2" xfId="0" applyNumberFormat="1" applyFont="1" applyFill="1" applyBorder="1" applyAlignment="1">
      <alignment horizontal="center"/>
    </xf>
    <xf numFmtId="166" fontId="5" fillId="0" borderId="2" xfId="2" applyNumberFormat="1" applyFont="1" applyFill="1" applyBorder="1" applyAlignment="1">
      <alignment horizontal="center"/>
    </xf>
    <xf numFmtId="0" fontId="5" fillId="0" borderId="0" xfId="0" applyNumberFormat="1" applyFont="1" applyFill="1"/>
    <xf numFmtId="49" fontId="2" fillId="0" borderId="2" xfId="0" applyNumberFormat="1" applyFont="1" applyFill="1" applyBorder="1" applyAlignment="1" applyProtection="1">
      <alignment horizontal="center"/>
    </xf>
    <xf numFmtId="37" fontId="2" fillId="0" borderId="4" xfId="0" applyNumberFormat="1" applyFont="1" applyFill="1" applyBorder="1" applyAlignment="1" applyProtection="1">
      <alignment horizontal="center"/>
    </xf>
    <xf numFmtId="0" fontId="3" fillId="0" borderId="2" xfId="0" applyFont="1" applyFill="1" applyBorder="1" applyAlignment="1">
      <alignment horizontal="center" wrapText="1"/>
    </xf>
    <xf numFmtId="166" fontId="3" fillId="0" borderId="2" xfId="2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 applyProtection="1">
      <alignment horizontal="center"/>
    </xf>
    <xf numFmtId="3" fontId="3" fillId="0" borderId="1" xfId="0" applyNumberFormat="1" applyFont="1" applyFill="1" applyBorder="1" applyAlignment="1">
      <alignment horizontal="right"/>
    </xf>
    <xf numFmtId="166" fontId="3" fillId="0" borderId="1" xfId="2" applyNumberFormat="1" applyFont="1" applyFill="1" applyBorder="1" applyAlignment="1">
      <alignment horizontal="center"/>
    </xf>
    <xf numFmtId="49" fontId="2" fillId="0" borderId="0" xfId="0" applyNumberFormat="1" applyFont="1" applyFill="1" applyAlignment="1" applyProtection="1">
      <alignment horizontal="left"/>
    </xf>
    <xf numFmtId="0" fontId="3" fillId="0" borderId="0" xfId="0" applyFont="1" applyFill="1" applyAlignment="1">
      <alignment horizontal="center"/>
    </xf>
    <xf numFmtId="49" fontId="2" fillId="0" borderId="0" xfId="0" applyNumberFormat="1" applyFont="1" applyFill="1" applyAlignment="1" applyProtection="1"/>
    <xf numFmtId="49" fontId="2" fillId="0" borderId="0" xfId="0" applyNumberFormat="1" applyFont="1" applyFill="1" applyAlignment="1">
      <alignment horizontal="center"/>
    </xf>
    <xf numFmtId="0" fontId="2" fillId="0" borderId="0" xfId="0" applyFont="1" applyFill="1"/>
    <xf numFmtId="49" fontId="3" fillId="0" borderId="0" xfId="0" applyNumberFormat="1" applyFont="1" applyFill="1" applyAlignment="1">
      <alignment horizontal="center"/>
    </xf>
    <xf numFmtId="0" fontId="3" fillId="0" borderId="0" xfId="0" applyFont="1" applyFill="1" applyBorder="1"/>
    <xf numFmtId="37" fontId="2" fillId="2" borderId="6" xfId="0" applyNumberFormat="1" applyFont="1" applyFill="1" applyBorder="1" applyProtection="1"/>
    <xf numFmtId="49" fontId="2" fillId="2" borderId="0" xfId="0" applyNumberFormat="1" applyFont="1" applyFill="1" applyAlignment="1" applyProtection="1">
      <alignment horizontal="center"/>
    </xf>
    <xf numFmtId="37" fontId="2" fillId="2" borderId="0" xfId="0" applyNumberFormat="1" applyFont="1" applyFill="1" applyProtection="1"/>
    <xf numFmtId="37" fontId="2" fillId="2" borderId="3" xfId="0" applyNumberFormat="1" applyFont="1" applyFill="1" applyBorder="1" applyProtection="1"/>
    <xf numFmtId="37" fontId="2" fillId="2" borderId="0" xfId="0" applyNumberFormat="1" applyFont="1" applyFill="1" applyBorder="1" applyProtection="1"/>
    <xf numFmtId="3" fontId="3" fillId="2" borderId="0" xfId="0" applyNumberFormat="1" applyFont="1" applyFill="1" applyAlignment="1">
      <alignment horizontal="right"/>
    </xf>
    <xf numFmtId="166" fontId="3" fillId="2" borderId="0" xfId="2" applyNumberFormat="1" applyFont="1" applyFill="1" applyAlignment="1">
      <alignment horizontal="center"/>
    </xf>
    <xf numFmtId="166" fontId="2" fillId="0" borderId="3" xfId="2" applyNumberFormat="1" applyFont="1" applyFill="1" applyBorder="1" applyAlignment="1" applyProtection="1">
      <alignment horizontal="center"/>
    </xf>
    <xf numFmtId="166" fontId="3" fillId="0" borderId="0" xfId="2" applyNumberFormat="1" applyFont="1" applyBorder="1" applyAlignment="1">
      <alignment horizontal="center"/>
    </xf>
    <xf numFmtId="37" fontId="2" fillId="0" borderId="0" xfId="0" applyNumberFormat="1" applyFont="1" applyBorder="1" applyProtection="1"/>
    <xf numFmtId="0" fontId="3" fillId="0" borderId="0" xfId="0" applyFont="1" applyBorder="1" applyAlignment="1">
      <alignment horizontal="center"/>
    </xf>
    <xf numFmtId="165" fontId="2" fillId="0" borderId="12" xfId="0" applyNumberFormat="1" applyFont="1" applyFill="1" applyBorder="1" applyAlignment="1" applyProtection="1">
      <alignment horizontal="center" wrapText="1"/>
    </xf>
    <xf numFmtId="37" fontId="2" fillId="2" borderId="3" xfId="0" applyNumberFormat="1" applyFont="1" applyFill="1" applyBorder="1" applyAlignment="1" applyProtection="1">
      <alignment vertical="justify"/>
    </xf>
    <xf numFmtId="49" fontId="2" fillId="2" borderId="0" xfId="0" quotePrefix="1" applyNumberFormat="1" applyFont="1" applyFill="1" applyAlignment="1" applyProtection="1">
      <alignment horizontal="center"/>
    </xf>
    <xf numFmtId="49" fontId="2" fillId="3" borderId="0" xfId="0" applyNumberFormat="1" applyFont="1" applyFill="1" applyAlignment="1" applyProtection="1">
      <alignment horizontal="center"/>
    </xf>
    <xf numFmtId="37" fontId="2" fillId="3" borderId="0" xfId="0" applyNumberFormat="1" applyFont="1" applyFill="1" applyProtection="1"/>
    <xf numFmtId="37" fontId="2" fillId="3" borderId="3" xfId="0" applyNumberFormat="1" applyFont="1" applyFill="1" applyBorder="1" applyProtection="1"/>
    <xf numFmtId="37" fontId="2" fillId="3" borderId="6" xfId="0" applyNumberFormat="1" applyFont="1" applyFill="1" applyBorder="1" applyProtection="1"/>
    <xf numFmtId="37" fontId="2" fillId="3" borderId="0" xfId="0" applyNumberFormat="1" applyFont="1" applyFill="1" applyBorder="1" applyProtection="1"/>
    <xf numFmtId="3" fontId="3" fillId="3" borderId="0" xfId="0" applyNumberFormat="1" applyFont="1" applyFill="1" applyAlignment="1">
      <alignment horizontal="right"/>
    </xf>
    <xf numFmtId="166" fontId="3" fillId="3" borderId="0" xfId="2" applyNumberFormat="1" applyFont="1" applyFill="1" applyAlignment="1">
      <alignment horizontal="center"/>
    </xf>
    <xf numFmtId="49" fontId="2" fillId="2" borderId="1" xfId="0" applyNumberFormat="1" applyFont="1" applyFill="1" applyBorder="1" applyAlignment="1" applyProtection="1">
      <alignment horizontal="center"/>
    </xf>
    <xf numFmtId="37" fontId="2" fillId="2" borderId="1" xfId="0" applyNumberFormat="1" applyFont="1" applyFill="1" applyBorder="1" applyProtection="1"/>
    <xf numFmtId="37" fontId="2" fillId="2" borderId="5" xfId="0" applyNumberFormat="1" applyFont="1" applyFill="1" applyBorder="1" applyProtection="1"/>
    <xf numFmtId="37" fontId="2" fillId="2" borderId="8" xfId="0" applyNumberFormat="1" applyFont="1" applyFill="1" applyBorder="1" applyProtection="1"/>
    <xf numFmtId="3" fontId="3" fillId="2" borderId="1" xfId="0" applyNumberFormat="1" applyFont="1" applyFill="1" applyBorder="1" applyAlignment="1">
      <alignment horizontal="right"/>
    </xf>
    <xf numFmtId="166" fontId="3" fillId="2" borderId="1" xfId="2" applyNumberFormat="1" applyFont="1" applyFill="1" applyBorder="1" applyAlignment="1">
      <alignment horizontal="center"/>
    </xf>
    <xf numFmtId="166" fontId="2" fillId="0" borderId="13" xfId="2" applyNumberFormat="1" applyFont="1" applyFill="1" applyBorder="1" applyAlignment="1" applyProtection="1">
      <alignment horizontal="center"/>
    </xf>
    <xf numFmtId="49" fontId="3" fillId="0" borderId="0" xfId="0" applyNumberFormat="1" applyFont="1" applyFill="1" applyAlignment="1" applyProtection="1">
      <alignment horizontal="center"/>
    </xf>
    <xf numFmtId="37" fontId="3" fillId="0" borderId="0" xfId="0" applyNumberFormat="1" applyFont="1" applyFill="1" applyProtection="1"/>
    <xf numFmtId="37" fontId="3" fillId="0" borderId="3" xfId="0" applyNumberFormat="1" applyFont="1" applyFill="1" applyBorder="1" applyProtection="1"/>
    <xf numFmtId="37" fontId="3" fillId="0" borderId="6" xfId="0" applyNumberFormat="1" applyFont="1" applyFill="1" applyBorder="1" applyProtection="1"/>
    <xf numFmtId="37" fontId="3" fillId="0" borderId="0" xfId="0" applyNumberFormat="1" applyFont="1" applyFill="1" applyBorder="1" applyProtection="1"/>
    <xf numFmtId="164" fontId="4" fillId="0" borderId="2" xfId="1" quotePrefix="1" applyNumberFormat="1" applyFont="1" applyFill="1" applyBorder="1" applyAlignment="1" applyProtection="1">
      <alignment horizontal="center"/>
    </xf>
    <xf numFmtId="37" fontId="3" fillId="0" borderId="14" xfId="0" applyNumberFormat="1" applyFont="1" applyFill="1" applyBorder="1" applyAlignment="1" applyProtection="1">
      <alignment horizontal="center" wrapText="1"/>
    </xf>
    <xf numFmtId="37" fontId="2" fillId="0" borderId="9" xfId="0" applyNumberFormat="1" applyFont="1" applyFill="1" applyBorder="1" applyProtection="1"/>
    <xf numFmtId="37" fontId="2" fillId="0" borderId="10" xfId="0" applyNumberFormat="1" applyFont="1" applyFill="1" applyBorder="1" applyProtection="1"/>
    <xf numFmtId="37" fontId="2" fillId="0" borderId="9" xfId="0" applyNumberFormat="1" applyFont="1" applyFill="1" applyBorder="1" applyAlignment="1" applyProtection="1">
      <alignment vertical="justify"/>
    </xf>
    <xf numFmtId="0" fontId="3" fillId="0" borderId="2" xfId="0" applyFont="1" applyBorder="1" applyAlignment="1">
      <alignment horizontal="center"/>
    </xf>
    <xf numFmtId="49" fontId="2" fillId="0" borderId="0" xfId="0" applyNumberFormat="1" applyFont="1" applyFill="1" applyBorder="1" applyAlignment="1" applyProtection="1">
      <alignment horizontal="center"/>
    </xf>
    <xf numFmtId="0" fontId="3" fillId="0" borderId="0" xfId="0" applyFont="1" applyBorder="1"/>
    <xf numFmtId="49" fontId="2" fillId="0" borderId="0" xfId="0" quotePrefix="1" applyNumberFormat="1" applyFont="1" applyFill="1" applyBorder="1" applyAlignment="1" applyProtection="1">
      <alignment horizontal="center"/>
    </xf>
    <xf numFmtId="49" fontId="2" fillId="0" borderId="0" xfId="0" applyNumberFormat="1" applyFont="1" applyFill="1" applyBorder="1" applyAlignment="1" applyProtection="1">
      <alignment horizontal="left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49" fontId="3" fillId="0" borderId="0" xfId="0" applyNumberFormat="1" applyFont="1" applyFill="1" applyBorder="1" applyAlignment="1">
      <alignment horizontal="center"/>
    </xf>
    <xf numFmtId="164" fontId="4" fillId="0" borderId="15" xfId="1" quotePrefix="1" applyNumberFormat="1" applyFont="1" applyFill="1" applyBorder="1" applyAlignment="1" applyProtection="1">
      <alignment horizontal="center"/>
    </xf>
    <xf numFmtId="16" fontId="3" fillId="0" borderId="0" xfId="0" applyNumberFormat="1" applyFont="1" applyFill="1"/>
    <xf numFmtId="37" fontId="2" fillId="0" borderId="12" xfId="0" applyNumberFormat="1" applyFont="1" applyFill="1" applyBorder="1" applyAlignment="1" applyProtection="1">
      <alignment horizontal="center"/>
    </xf>
    <xf numFmtId="0" fontId="7" fillId="0" borderId="0" xfId="0" applyFont="1" applyFill="1"/>
    <xf numFmtId="37" fontId="2" fillId="0" borderId="6" xfId="0" applyNumberFormat="1" applyFont="1" applyFill="1" applyBorder="1" applyAlignment="1" applyProtection="1">
      <alignment horizontal="center"/>
    </xf>
    <xf numFmtId="37" fontId="2" fillId="0" borderId="3" xfId="0" applyNumberFormat="1" applyFont="1" applyFill="1" applyBorder="1" applyAlignment="1" applyProtection="1">
      <alignment horizontal="center"/>
    </xf>
    <xf numFmtId="37" fontId="2" fillId="0" borderId="9" xfId="0" applyNumberFormat="1" applyFont="1" applyFill="1" applyBorder="1" applyAlignment="1" applyProtection="1">
      <alignment horizontal="center"/>
    </xf>
    <xf numFmtId="3" fontId="3" fillId="0" borderId="0" xfId="0" applyNumberFormat="1" applyFont="1" applyFill="1" applyAlignment="1">
      <alignment horizontal="center"/>
    </xf>
    <xf numFmtId="166" fontId="2" fillId="0" borderId="0" xfId="2" quotePrefix="1" applyNumberFormat="1" applyFont="1" applyFill="1" applyBorder="1" applyAlignment="1" applyProtection="1">
      <alignment horizontal="center"/>
    </xf>
    <xf numFmtId="166" fontId="2" fillId="0" borderId="0" xfId="0" quotePrefix="1" applyNumberFormat="1" applyFont="1" applyFill="1" applyBorder="1" applyAlignment="1" applyProtection="1">
      <alignment horizontal="center"/>
    </xf>
    <xf numFmtId="37" fontId="2" fillId="0" borderId="16" xfId="0" applyNumberFormat="1" applyFont="1" applyFill="1" applyBorder="1" applyAlignment="1" applyProtection="1">
      <alignment horizontal="center"/>
    </xf>
    <xf numFmtId="37" fontId="3" fillId="0" borderId="11" xfId="0" applyNumberFormat="1" applyFont="1" applyFill="1" applyBorder="1" applyAlignment="1" applyProtection="1">
      <alignment horizontal="center" wrapText="1"/>
    </xf>
    <xf numFmtId="164" fontId="4" fillId="0" borderId="7" xfId="1" quotePrefix="1" applyNumberFormat="1" applyFont="1" applyFill="1" applyBorder="1" applyAlignment="1" applyProtection="1">
      <alignment horizontal="center"/>
    </xf>
    <xf numFmtId="164" fontId="4" fillId="0" borderId="2" xfId="1" quotePrefix="1" applyNumberFormat="1" applyFont="1" applyFill="1" applyBorder="1" applyAlignment="1" applyProtection="1">
      <alignment horizontal="center"/>
    </xf>
    <xf numFmtId="164" fontId="4" fillId="0" borderId="4" xfId="1" quotePrefix="1" applyNumberFormat="1" applyFont="1" applyFill="1" applyBorder="1" applyAlignment="1" applyProtection="1">
      <alignment horizontal="center"/>
    </xf>
    <xf numFmtId="49" fontId="4" fillId="0" borderId="0" xfId="0" applyNumberFormat="1" applyFont="1" applyFill="1" applyAlignment="1" applyProtection="1">
      <alignment horizontal="center"/>
    </xf>
    <xf numFmtId="37" fontId="4" fillId="0" borderId="0" xfId="0" applyNumberFormat="1" applyFont="1" applyFill="1" applyProtection="1"/>
    <xf numFmtId="37" fontId="4" fillId="0" borderId="3" xfId="0" applyNumberFormat="1" applyFont="1" applyFill="1" applyBorder="1" applyProtection="1"/>
    <xf numFmtId="37" fontId="4" fillId="0" borderId="6" xfId="0" applyNumberFormat="1" applyFont="1" applyFill="1" applyBorder="1" applyProtection="1"/>
    <xf numFmtId="37" fontId="4" fillId="0" borderId="0" xfId="0" applyNumberFormat="1" applyFont="1" applyFill="1" applyBorder="1" applyProtection="1"/>
    <xf numFmtId="37" fontId="4" fillId="0" borderId="9" xfId="0" applyNumberFormat="1" applyFont="1" applyFill="1" applyBorder="1" applyProtection="1"/>
    <xf numFmtId="3" fontId="5" fillId="0" borderId="0" xfId="0" applyNumberFormat="1" applyFont="1" applyFill="1" applyAlignment="1">
      <alignment horizontal="right"/>
    </xf>
    <xf numFmtId="166" fontId="5" fillId="0" borderId="0" xfId="2" applyNumberFormat="1" applyFont="1" applyFill="1" applyAlignment="1">
      <alignment horizontal="center"/>
    </xf>
    <xf numFmtId="49" fontId="3" fillId="0" borderId="0" xfId="0" quotePrefix="1" applyNumberFormat="1" applyFont="1" applyFill="1" applyAlignment="1" applyProtection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0"/>
  <sheetViews>
    <sheetView zoomScaleNormal="100" workbookViewId="0">
      <pane xSplit="3" ySplit="2" topLeftCell="D93" activePane="bottomRight" state="frozen"/>
      <selection activeCell="I75" sqref="I75"/>
      <selection pane="topRight" activeCell="I75" sqref="I75"/>
      <selection pane="bottomLeft" activeCell="I75" sqref="I75"/>
      <selection pane="bottomRight" activeCell="K75" sqref="K75"/>
    </sheetView>
  </sheetViews>
  <sheetFormatPr defaultColWidth="5.7109375" defaultRowHeight="12.75" x14ac:dyDescent="0.2"/>
  <cols>
    <col min="1" max="1" width="6.7109375" style="76" customWidth="1"/>
    <col min="2" max="2" width="10.85546875" style="43" customWidth="1"/>
    <col min="3" max="3" width="26.42578125" style="43" bestFit="1" customWidth="1"/>
    <col min="4" max="5" width="6.28515625" style="43" customWidth="1"/>
    <col min="6" max="6" width="9.140625" style="77" bestFit="1" customWidth="1"/>
    <col min="7" max="7" width="7.7109375" style="43" bestFit="1" customWidth="1"/>
    <col min="8" max="8" width="7.7109375" style="43" customWidth="1"/>
    <col min="9" max="9" width="6.7109375" style="43" customWidth="1"/>
    <col min="10" max="10" width="8" style="72" customWidth="1"/>
    <col min="11" max="11" width="8.42578125" style="57" bestFit="1" customWidth="1"/>
    <col min="12" max="16384" width="5.7109375" style="43"/>
  </cols>
  <sheetData>
    <row r="1" spans="1:11" s="63" customFormat="1" x14ac:dyDescent="0.2">
      <c r="A1" s="58"/>
      <c r="B1" s="59"/>
      <c r="C1" s="60"/>
      <c r="D1" s="136" t="s">
        <v>325</v>
      </c>
      <c r="E1" s="137"/>
      <c r="F1" s="137"/>
      <c r="G1" s="137"/>
      <c r="H1" s="137"/>
      <c r="I1" s="138"/>
      <c r="J1" s="61"/>
      <c r="K1" s="62"/>
    </row>
    <row r="2" spans="1:11" ht="25.5" x14ac:dyDescent="0.2">
      <c r="A2" s="64" t="s">
        <v>0</v>
      </c>
      <c r="B2" s="19" t="s">
        <v>1</v>
      </c>
      <c r="C2" s="65" t="s">
        <v>2</v>
      </c>
      <c r="D2" s="38" t="s">
        <v>308</v>
      </c>
      <c r="E2" s="19" t="s">
        <v>309</v>
      </c>
      <c r="F2" s="37" t="s">
        <v>307</v>
      </c>
      <c r="G2" s="19" t="s">
        <v>315</v>
      </c>
      <c r="H2" s="39" t="s">
        <v>316</v>
      </c>
      <c r="I2" s="20" t="s">
        <v>317</v>
      </c>
      <c r="J2" s="66" t="s">
        <v>323</v>
      </c>
      <c r="K2" s="67" t="s">
        <v>318</v>
      </c>
    </row>
    <row r="3" spans="1:11" x14ac:dyDescent="0.2">
      <c r="A3" s="40" t="s">
        <v>3</v>
      </c>
      <c r="B3" s="41" t="s">
        <v>4</v>
      </c>
      <c r="C3" s="18" t="s">
        <v>5</v>
      </c>
      <c r="D3" s="24">
        <v>7</v>
      </c>
      <c r="E3" s="21">
        <v>30</v>
      </c>
      <c r="F3" s="21">
        <v>26</v>
      </c>
      <c r="G3" s="21">
        <v>0</v>
      </c>
      <c r="H3" s="18">
        <v>1</v>
      </c>
      <c r="I3" s="18">
        <f t="shared" ref="I3:I10" si="0">SUM(D3:H3)</f>
        <v>64</v>
      </c>
      <c r="J3" s="52">
        <v>55</v>
      </c>
      <c r="K3" s="57">
        <f>I3/J3</f>
        <v>1.1636363636363636</v>
      </c>
    </row>
    <row r="4" spans="1:11" x14ac:dyDescent="0.2">
      <c r="A4" s="40" t="s">
        <v>300</v>
      </c>
      <c r="B4" s="41" t="s">
        <v>301</v>
      </c>
      <c r="C4" s="23" t="s">
        <v>302</v>
      </c>
      <c r="D4" s="24">
        <v>1</v>
      </c>
      <c r="E4" s="21">
        <v>1</v>
      </c>
      <c r="F4" s="21">
        <v>0</v>
      </c>
      <c r="G4" s="21">
        <v>0</v>
      </c>
      <c r="H4" s="18">
        <v>0</v>
      </c>
      <c r="I4" s="18">
        <f t="shared" si="0"/>
        <v>2</v>
      </c>
      <c r="J4" s="52">
        <v>1</v>
      </c>
      <c r="K4" s="57">
        <f t="shared" ref="K4:K67" si="1">I4/J4</f>
        <v>2</v>
      </c>
    </row>
    <row r="5" spans="1:11" x14ac:dyDescent="0.2">
      <c r="A5" s="40" t="s">
        <v>6</v>
      </c>
      <c r="B5" s="41" t="s">
        <v>7</v>
      </c>
      <c r="C5" s="18" t="s">
        <v>7</v>
      </c>
      <c r="D5" s="24">
        <v>7</v>
      </c>
      <c r="E5" s="21">
        <v>17</v>
      </c>
      <c r="F5" s="21">
        <v>9</v>
      </c>
      <c r="G5" s="21">
        <v>0</v>
      </c>
      <c r="H5" s="18">
        <v>2</v>
      </c>
      <c r="I5" s="18">
        <f t="shared" si="0"/>
        <v>35</v>
      </c>
      <c r="J5" s="52">
        <v>40</v>
      </c>
      <c r="K5" s="57">
        <f t="shared" si="1"/>
        <v>0.875</v>
      </c>
    </row>
    <row r="6" spans="1:11" x14ac:dyDescent="0.2">
      <c r="A6" s="40" t="s">
        <v>8</v>
      </c>
      <c r="B6" s="41" t="s">
        <v>9</v>
      </c>
      <c r="C6" s="18" t="s">
        <v>9</v>
      </c>
      <c r="D6" s="24">
        <v>1</v>
      </c>
      <c r="E6" s="21">
        <v>4</v>
      </c>
      <c r="F6" s="21">
        <v>5</v>
      </c>
      <c r="G6" s="21">
        <v>0</v>
      </c>
      <c r="H6" s="18">
        <v>0</v>
      </c>
      <c r="I6" s="18">
        <f t="shared" si="0"/>
        <v>10</v>
      </c>
      <c r="J6" s="52">
        <v>10</v>
      </c>
      <c r="K6" s="57">
        <f t="shared" si="1"/>
        <v>1</v>
      </c>
    </row>
    <row r="7" spans="1:11" x14ac:dyDescent="0.2">
      <c r="A7" s="40" t="s">
        <v>10</v>
      </c>
      <c r="B7" s="41" t="s">
        <v>11</v>
      </c>
      <c r="C7" s="18" t="s">
        <v>12</v>
      </c>
      <c r="D7" s="24">
        <v>1</v>
      </c>
      <c r="E7" s="21">
        <v>19</v>
      </c>
      <c r="F7" s="21">
        <v>4</v>
      </c>
      <c r="G7" s="21">
        <v>0</v>
      </c>
      <c r="H7" s="18">
        <v>0</v>
      </c>
      <c r="I7" s="18">
        <f t="shared" si="0"/>
        <v>24</v>
      </c>
      <c r="J7" s="52">
        <v>25</v>
      </c>
      <c r="K7" s="57">
        <f t="shared" si="1"/>
        <v>0.96</v>
      </c>
    </row>
    <row r="8" spans="1:11" x14ac:dyDescent="0.2">
      <c r="A8" s="40" t="s">
        <v>13</v>
      </c>
      <c r="B8" s="41" t="s">
        <v>11</v>
      </c>
      <c r="C8" s="18" t="s">
        <v>14</v>
      </c>
      <c r="D8" s="24">
        <v>15</v>
      </c>
      <c r="E8" s="21">
        <v>20</v>
      </c>
      <c r="F8" s="21">
        <v>39</v>
      </c>
      <c r="G8" s="21">
        <v>19</v>
      </c>
      <c r="H8" s="18">
        <v>6</v>
      </c>
      <c r="I8" s="18">
        <f t="shared" si="0"/>
        <v>99</v>
      </c>
      <c r="J8" s="52">
        <v>88</v>
      </c>
      <c r="K8" s="57">
        <f t="shared" si="1"/>
        <v>1.125</v>
      </c>
    </row>
    <row r="9" spans="1:11" x14ac:dyDescent="0.2">
      <c r="A9" s="40" t="s">
        <v>15</v>
      </c>
      <c r="B9" s="41" t="s">
        <v>16</v>
      </c>
      <c r="C9" s="18" t="s">
        <v>17</v>
      </c>
      <c r="D9" s="24">
        <v>15</v>
      </c>
      <c r="E9" s="21">
        <v>31</v>
      </c>
      <c r="F9" s="21">
        <v>32</v>
      </c>
      <c r="G9" s="21">
        <v>0</v>
      </c>
      <c r="H9" s="18">
        <v>4</v>
      </c>
      <c r="I9" s="18">
        <f t="shared" si="0"/>
        <v>82</v>
      </c>
      <c r="J9" s="52">
        <v>59</v>
      </c>
      <c r="K9" s="57">
        <f t="shared" si="1"/>
        <v>1.3898305084745763</v>
      </c>
    </row>
    <row r="10" spans="1:11" x14ac:dyDescent="0.2">
      <c r="A10" s="40" t="s">
        <v>18</v>
      </c>
      <c r="B10" s="41" t="s">
        <v>19</v>
      </c>
      <c r="C10" s="18" t="s">
        <v>20</v>
      </c>
      <c r="D10" s="24">
        <v>21</v>
      </c>
      <c r="E10" s="21">
        <v>76</v>
      </c>
      <c r="F10" s="21">
        <v>63</v>
      </c>
      <c r="G10" s="21">
        <v>6</v>
      </c>
      <c r="H10" s="18">
        <v>10</v>
      </c>
      <c r="I10" s="18">
        <f t="shared" si="0"/>
        <v>176</v>
      </c>
      <c r="J10" s="52">
        <v>147</v>
      </c>
      <c r="K10" s="57">
        <f t="shared" si="1"/>
        <v>1.1972789115646258</v>
      </c>
    </row>
    <row r="11" spans="1:11" x14ac:dyDescent="0.2">
      <c r="A11" s="40" t="s">
        <v>21</v>
      </c>
      <c r="B11" s="41" t="s">
        <v>22</v>
      </c>
      <c r="C11" s="18" t="s">
        <v>23</v>
      </c>
      <c r="D11" s="24">
        <v>15</v>
      </c>
      <c r="E11" s="21">
        <v>19</v>
      </c>
      <c r="F11" s="21">
        <v>19</v>
      </c>
      <c r="G11" s="21">
        <v>0</v>
      </c>
      <c r="H11" s="18">
        <v>5</v>
      </c>
      <c r="I11" s="18">
        <f>SUM(D11:H11)</f>
        <v>58</v>
      </c>
      <c r="J11" s="52">
        <v>55</v>
      </c>
      <c r="K11" s="57">
        <f t="shared" si="1"/>
        <v>1.0545454545454545</v>
      </c>
    </row>
    <row r="12" spans="1:11" x14ac:dyDescent="0.2">
      <c r="A12" s="40" t="s">
        <v>24</v>
      </c>
      <c r="B12" s="41" t="s">
        <v>25</v>
      </c>
      <c r="C12" s="18" t="s">
        <v>26</v>
      </c>
      <c r="D12" s="24">
        <v>7</v>
      </c>
      <c r="E12" s="21">
        <v>41</v>
      </c>
      <c r="F12" s="21">
        <v>18</v>
      </c>
      <c r="G12" s="21">
        <v>0</v>
      </c>
      <c r="H12" s="18">
        <v>2</v>
      </c>
      <c r="I12" s="18">
        <f>SUM(D12:H12)</f>
        <v>68</v>
      </c>
      <c r="J12" s="52">
        <v>68</v>
      </c>
      <c r="K12" s="57">
        <f t="shared" si="1"/>
        <v>1</v>
      </c>
    </row>
    <row r="13" spans="1:11" x14ac:dyDescent="0.2">
      <c r="A13" s="40" t="s">
        <v>27</v>
      </c>
      <c r="B13" s="41" t="s">
        <v>25</v>
      </c>
      <c r="C13" s="18" t="s">
        <v>28</v>
      </c>
      <c r="D13" s="24">
        <v>43</v>
      </c>
      <c r="E13" s="21">
        <v>75</v>
      </c>
      <c r="F13" s="21">
        <v>81</v>
      </c>
      <c r="G13" s="21">
        <v>3</v>
      </c>
      <c r="H13" s="18">
        <v>18</v>
      </c>
      <c r="I13" s="18">
        <f>SUM(D13:H13)</f>
        <v>220</v>
      </c>
      <c r="J13" s="52">
        <v>233</v>
      </c>
      <c r="K13" s="57">
        <f t="shared" si="1"/>
        <v>0.94420600858369097</v>
      </c>
    </row>
    <row r="14" spans="1:11" x14ac:dyDescent="0.2">
      <c r="A14" s="79" t="s">
        <v>29</v>
      </c>
      <c r="B14" s="80" t="s">
        <v>30</v>
      </c>
      <c r="C14" s="81" t="s">
        <v>31</v>
      </c>
      <c r="D14" s="78">
        <v>8</v>
      </c>
      <c r="E14" s="82">
        <v>31</v>
      </c>
      <c r="F14" s="82">
        <v>20</v>
      </c>
      <c r="G14" s="82">
        <v>0</v>
      </c>
      <c r="H14" s="81">
        <v>2</v>
      </c>
      <c r="I14" s="81">
        <f>SUM(D14:H14)</f>
        <v>61</v>
      </c>
      <c r="J14" s="83">
        <v>103</v>
      </c>
      <c r="K14" s="84">
        <f t="shared" si="1"/>
        <v>0.59223300970873782</v>
      </c>
    </row>
    <row r="15" spans="1:11" x14ac:dyDescent="0.2">
      <c r="A15" s="79" t="s">
        <v>32</v>
      </c>
      <c r="B15" s="80" t="s">
        <v>30</v>
      </c>
      <c r="C15" s="81" t="s">
        <v>33</v>
      </c>
      <c r="D15" s="78">
        <v>2</v>
      </c>
      <c r="E15" s="82">
        <v>7</v>
      </c>
      <c r="F15" s="82">
        <v>9</v>
      </c>
      <c r="G15" s="82">
        <v>0</v>
      </c>
      <c r="H15" s="81">
        <v>0</v>
      </c>
      <c r="I15" s="81">
        <f t="shared" ref="I15:I20" si="2">SUM(D15:H15)</f>
        <v>18</v>
      </c>
      <c r="J15" s="83">
        <v>26</v>
      </c>
      <c r="K15" s="84">
        <f t="shared" si="1"/>
        <v>0.69230769230769229</v>
      </c>
    </row>
    <row r="16" spans="1:11" x14ac:dyDescent="0.2">
      <c r="A16" s="79" t="s">
        <v>34</v>
      </c>
      <c r="B16" s="80" t="s">
        <v>35</v>
      </c>
      <c r="C16" s="81" t="s">
        <v>36</v>
      </c>
      <c r="D16" s="78">
        <v>8</v>
      </c>
      <c r="E16" s="82">
        <v>18</v>
      </c>
      <c r="F16" s="82">
        <v>15</v>
      </c>
      <c r="G16" s="82">
        <v>0</v>
      </c>
      <c r="H16" s="81">
        <v>4</v>
      </c>
      <c r="I16" s="81">
        <f t="shared" si="2"/>
        <v>45</v>
      </c>
      <c r="J16" s="83">
        <v>58</v>
      </c>
      <c r="K16" s="84">
        <f t="shared" si="1"/>
        <v>0.77586206896551724</v>
      </c>
    </row>
    <row r="17" spans="1:11" x14ac:dyDescent="0.2">
      <c r="A17" s="40" t="s">
        <v>37</v>
      </c>
      <c r="B17" s="41" t="s">
        <v>38</v>
      </c>
      <c r="C17" s="18" t="s">
        <v>39</v>
      </c>
      <c r="D17" s="24">
        <v>19</v>
      </c>
      <c r="E17" s="21">
        <v>46</v>
      </c>
      <c r="F17" s="21">
        <v>56</v>
      </c>
      <c r="G17" s="21">
        <v>0</v>
      </c>
      <c r="H17" s="18">
        <v>2</v>
      </c>
      <c r="I17" s="18">
        <f t="shared" si="2"/>
        <v>123</v>
      </c>
      <c r="J17" s="52">
        <v>60</v>
      </c>
      <c r="K17" s="57">
        <f t="shared" si="1"/>
        <v>2.0499999999999998</v>
      </c>
    </row>
    <row r="18" spans="1:11" x14ac:dyDescent="0.2">
      <c r="A18" s="40" t="s">
        <v>292</v>
      </c>
      <c r="B18" s="41" t="s">
        <v>290</v>
      </c>
      <c r="C18" s="18" t="s">
        <v>291</v>
      </c>
      <c r="D18" s="24">
        <v>0</v>
      </c>
      <c r="E18" s="21">
        <v>0</v>
      </c>
      <c r="F18" s="21">
        <v>4</v>
      </c>
      <c r="G18" s="21">
        <v>0</v>
      </c>
      <c r="H18" s="18">
        <v>0</v>
      </c>
      <c r="I18" s="18">
        <f t="shared" si="2"/>
        <v>4</v>
      </c>
      <c r="J18" s="52">
        <v>2</v>
      </c>
      <c r="K18" s="57">
        <f t="shared" si="1"/>
        <v>2</v>
      </c>
    </row>
    <row r="19" spans="1:11" x14ac:dyDescent="0.2">
      <c r="A19" s="40" t="s">
        <v>40</v>
      </c>
      <c r="B19" s="41" t="s">
        <v>41</v>
      </c>
      <c r="C19" s="18" t="s">
        <v>42</v>
      </c>
      <c r="D19" s="24">
        <v>48</v>
      </c>
      <c r="E19" s="21">
        <v>192</v>
      </c>
      <c r="F19" s="21">
        <v>119</v>
      </c>
      <c r="G19" s="21">
        <v>22</v>
      </c>
      <c r="H19" s="18">
        <v>19</v>
      </c>
      <c r="I19" s="18">
        <f t="shared" si="2"/>
        <v>400</v>
      </c>
      <c r="J19" s="52">
        <v>312</v>
      </c>
      <c r="K19" s="57">
        <f t="shared" si="1"/>
        <v>1.2820512820512822</v>
      </c>
    </row>
    <row r="20" spans="1:11" x14ac:dyDescent="0.2">
      <c r="A20" s="40" t="s">
        <v>43</v>
      </c>
      <c r="B20" s="41" t="s">
        <v>41</v>
      </c>
      <c r="C20" s="18" t="s">
        <v>44</v>
      </c>
      <c r="D20" s="24">
        <v>39</v>
      </c>
      <c r="E20" s="21">
        <v>117</v>
      </c>
      <c r="F20" s="21">
        <v>169</v>
      </c>
      <c r="G20" s="21">
        <v>7</v>
      </c>
      <c r="H20" s="18">
        <v>6</v>
      </c>
      <c r="I20" s="18">
        <f t="shared" si="2"/>
        <v>338</v>
      </c>
      <c r="J20" s="52">
        <v>241</v>
      </c>
      <c r="K20" s="57">
        <f t="shared" si="1"/>
        <v>1.4024896265560165</v>
      </c>
    </row>
    <row r="21" spans="1:11" x14ac:dyDescent="0.2">
      <c r="A21" s="40" t="s">
        <v>285</v>
      </c>
      <c r="B21" s="41" t="s">
        <v>286</v>
      </c>
      <c r="C21" s="18" t="s">
        <v>287</v>
      </c>
      <c r="D21" s="24">
        <v>2</v>
      </c>
      <c r="E21" s="21">
        <v>8</v>
      </c>
      <c r="F21" s="21">
        <v>15</v>
      </c>
      <c r="G21" s="21">
        <v>0</v>
      </c>
      <c r="H21" s="18">
        <v>0</v>
      </c>
      <c r="I21" s="18">
        <f>SUM(D21:H21)</f>
        <v>25</v>
      </c>
      <c r="J21" s="52">
        <v>29</v>
      </c>
      <c r="K21" s="57">
        <f t="shared" si="1"/>
        <v>0.86206896551724133</v>
      </c>
    </row>
    <row r="22" spans="1:11" x14ac:dyDescent="0.2">
      <c r="A22" s="40" t="s">
        <v>45</v>
      </c>
      <c r="B22" s="41" t="s">
        <v>46</v>
      </c>
      <c r="C22" s="18" t="s">
        <v>47</v>
      </c>
      <c r="D22" s="24">
        <v>0</v>
      </c>
      <c r="E22" s="21">
        <v>11</v>
      </c>
      <c r="F22" s="21">
        <v>10</v>
      </c>
      <c r="G22" s="21">
        <v>0</v>
      </c>
      <c r="H22" s="18">
        <v>2</v>
      </c>
      <c r="I22" s="18">
        <f t="shared" ref="I22:I28" si="3">SUM(D22:H22)</f>
        <v>23</v>
      </c>
      <c r="J22" s="52">
        <v>23</v>
      </c>
      <c r="K22" s="57">
        <f t="shared" si="1"/>
        <v>1</v>
      </c>
    </row>
    <row r="23" spans="1:11" x14ac:dyDescent="0.2">
      <c r="A23" s="40" t="s">
        <v>48</v>
      </c>
      <c r="B23" s="41" t="s">
        <v>49</v>
      </c>
      <c r="C23" s="18" t="s">
        <v>50</v>
      </c>
      <c r="D23" s="24">
        <v>71</v>
      </c>
      <c r="E23" s="21">
        <v>384</v>
      </c>
      <c r="F23" s="21">
        <v>284</v>
      </c>
      <c r="G23" s="21">
        <v>4</v>
      </c>
      <c r="H23" s="18">
        <v>4</v>
      </c>
      <c r="I23" s="18">
        <f t="shared" si="3"/>
        <v>747</v>
      </c>
      <c r="J23" s="52">
        <v>516</v>
      </c>
      <c r="K23" s="57">
        <f t="shared" si="1"/>
        <v>1.4476744186046511</v>
      </c>
    </row>
    <row r="24" spans="1:11" x14ac:dyDescent="0.2">
      <c r="A24" s="40" t="s">
        <v>51</v>
      </c>
      <c r="B24" s="41" t="s">
        <v>52</v>
      </c>
      <c r="C24" s="18" t="s">
        <v>53</v>
      </c>
      <c r="D24" s="24">
        <v>1</v>
      </c>
      <c r="E24" s="21">
        <v>9</v>
      </c>
      <c r="F24" s="21">
        <v>19</v>
      </c>
      <c r="G24" s="21">
        <v>0</v>
      </c>
      <c r="H24" s="18">
        <v>0</v>
      </c>
      <c r="I24" s="18">
        <f t="shared" si="3"/>
        <v>29</v>
      </c>
      <c r="J24" s="52">
        <v>28</v>
      </c>
      <c r="K24" s="57">
        <f t="shared" si="1"/>
        <v>1.0357142857142858</v>
      </c>
    </row>
    <row r="25" spans="1:11" x14ac:dyDescent="0.2">
      <c r="A25" s="40" t="s">
        <v>54</v>
      </c>
      <c r="B25" s="41" t="s">
        <v>55</v>
      </c>
      <c r="C25" s="18" t="s">
        <v>56</v>
      </c>
      <c r="D25" s="24">
        <v>5</v>
      </c>
      <c r="E25" s="21">
        <v>31</v>
      </c>
      <c r="F25" s="21">
        <v>33</v>
      </c>
      <c r="G25" s="21">
        <v>0</v>
      </c>
      <c r="H25" s="18">
        <v>2</v>
      </c>
      <c r="I25" s="18">
        <f t="shared" si="3"/>
        <v>71</v>
      </c>
      <c r="J25" s="52">
        <v>62</v>
      </c>
      <c r="K25" s="57">
        <f t="shared" si="1"/>
        <v>1.1451612903225807</v>
      </c>
    </row>
    <row r="26" spans="1:11" x14ac:dyDescent="0.2">
      <c r="A26" s="40" t="s">
        <v>57</v>
      </c>
      <c r="B26" s="41" t="s">
        <v>58</v>
      </c>
      <c r="C26" s="18" t="s">
        <v>59</v>
      </c>
      <c r="D26" s="24">
        <v>37</v>
      </c>
      <c r="E26" s="21">
        <v>72</v>
      </c>
      <c r="F26" s="21">
        <v>68</v>
      </c>
      <c r="G26" s="21">
        <v>0</v>
      </c>
      <c r="H26" s="18">
        <v>3</v>
      </c>
      <c r="I26" s="18">
        <f t="shared" si="3"/>
        <v>180</v>
      </c>
      <c r="J26" s="52">
        <v>179</v>
      </c>
      <c r="K26" s="57">
        <f t="shared" si="1"/>
        <v>1.005586592178771</v>
      </c>
    </row>
    <row r="27" spans="1:11" x14ac:dyDescent="0.2">
      <c r="A27" s="40" t="s">
        <v>60</v>
      </c>
      <c r="B27" s="41" t="s">
        <v>58</v>
      </c>
      <c r="C27" s="18" t="s">
        <v>61</v>
      </c>
      <c r="D27" s="24">
        <v>7</v>
      </c>
      <c r="E27" s="21">
        <v>28</v>
      </c>
      <c r="F27" s="21">
        <v>17</v>
      </c>
      <c r="G27" s="21">
        <v>0</v>
      </c>
      <c r="H27" s="18">
        <v>1</v>
      </c>
      <c r="I27" s="18">
        <f t="shared" si="3"/>
        <v>53</v>
      </c>
      <c r="J27" s="52">
        <v>46</v>
      </c>
      <c r="K27" s="57">
        <f t="shared" si="1"/>
        <v>1.1521739130434783</v>
      </c>
    </row>
    <row r="28" spans="1:11" x14ac:dyDescent="0.2">
      <c r="A28" s="40" t="s">
        <v>62</v>
      </c>
      <c r="B28" s="41" t="s">
        <v>58</v>
      </c>
      <c r="C28" s="18" t="s">
        <v>63</v>
      </c>
      <c r="D28" s="24">
        <v>11</v>
      </c>
      <c r="E28" s="21">
        <v>12</v>
      </c>
      <c r="F28" s="21">
        <v>5</v>
      </c>
      <c r="G28" s="21">
        <v>0</v>
      </c>
      <c r="H28" s="18">
        <v>2</v>
      </c>
      <c r="I28" s="18">
        <f t="shared" si="3"/>
        <v>30</v>
      </c>
      <c r="J28" s="52">
        <v>22</v>
      </c>
      <c r="K28" s="57">
        <f t="shared" si="1"/>
        <v>1.3636363636363635</v>
      </c>
    </row>
    <row r="29" spans="1:11" x14ac:dyDescent="0.2">
      <c r="A29" s="79" t="s">
        <v>64</v>
      </c>
      <c r="B29" s="80" t="s">
        <v>65</v>
      </c>
      <c r="C29" s="81" t="s">
        <v>66</v>
      </c>
      <c r="D29" s="78">
        <v>4</v>
      </c>
      <c r="E29" s="82">
        <v>17</v>
      </c>
      <c r="F29" s="82">
        <v>15</v>
      </c>
      <c r="G29" s="82">
        <v>0</v>
      </c>
      <c r="H29" s="81">
        <v>0</v>
      </c>
      <c r="I29" s="81">
        <f>SUM(D29:H29)</f>
        <v>36</v>
      </c>
      <c r="J29" s="83">
        <v>71</v>
      </c>
      <c r="K29" s="84">
        <f t="shared" si="1"/>
        <v>0.50704225352112675</v>
      </c>
    </row>
    <row r="30" spans="1:11" x14ac:dyDescent="0.2">
      <c r="A30" s="79" t="s">
        <v>67</v>
      </c>
      <c r="B30" s="80" t="s">
        <v>65</v>
      </c>
      <c r="C30" s="81" t="s">
        <v>68</v>
      </c>
      <c r="D30" s="78">
        <v>2</v>
      </c>
      <c r="E30" s="82">
        <v>5</v>
      </c>
      <c r="F30" s="82">
        <v>7</v>
      </c>
      <c r="G30" s="82">
        <v>0</v>
      </c>
      <c r="H30" s="81">
        <v>0</v>
      </c>
      <c r="I30" s="81">
        <f>SUM(D30:H30)</f>
        <v>14</v>
      </c>
      <c r="J30" s="83">
        <v>52</v>
      </c>
      <c r="K30" s="84">
        <f t="shared" si="1"/>
        <v>0.26923076923076922</v>
      </c>
    </row>
    <row r="31" spans="1:11" x14ac:dyDescent="0.2">
      <c r="A31" s="40" t="s">
        <v>69</v>
      </c>
      <c r="B31" s="41" t="s">
        <v>70</v>
      </c>
      <c r="C31" s="18" t="s">
        <v>71</v>
      </c>
      <c r="D31" s="24">
        <v>20</v>
      </c>
      <c r="E31" s="21">
        <v>55</v>
      </c>
      <c r="F31" s="21">
        <v>11</v>
      </c>
      <c r="G31" s="21">
        <v>0</v>
      </c>
      <c r="H31" s="18">
        <v>0</v>
      </c>
      <c r="I31" s="18">
        <f>SUM(D31:H31)</f>
        <v>86</v>
      </c>
      <c r="J31" s="52">
        <v>89</v>
      </c>
      <c r="K31" s="57">
        <f t="shared" si="1"/>
        <v>0.9662921348314607</v>
      </c>
    </row>
    <row r="32" spans="1:11" x14ac:dyDescent="0.2">
      <c r="A32" s="79" t="s">
        <v>72</v>
      </c>
      <c r="B32" s="80" t="s">
        <v>73</v>
      </c>
      <c r="C32" s="81" t="s">
        <v>293</v>
      </c>
      <c r="D32" s="78">
        <v>0</v>
      </c>
      <c r="E32" s="82">
        <v>0</v>
      </c>
      <c r="F32" s="82">
        <v>1</v>
      </c>
      <c r="G32" s="82">
        <v>0</v>
      </c>
      <c r="H32" s="81">
        <v>0</v>
      </c>
      <c r="I32" s="81">
        <f>SUM(D32:H32)</f>
        <v>1</v>
      </c>
      <c r="J32" s="83">
        <v>3</v>
      </c>
      <c r="K32" s="84">
        <f t="shared" si="1"/>
        <v>0.33333333333333331</v>
      </c>
    </row>
    <row r="33" spans="1:11" x14ac:dyDescent="0.2">
      <c r="A33" s="40" t="s">
        <v>74</v>
      </c>
      <c r="B33" s="41" t="s">
        <v>75</v>
      </c>
      <c r="C33" s="18" t="s">
        <v>267</v>
      </c>
      <c r="D33" s="24">
        <v>2</v>
      </c>
      <c r="E33" s="21">
        <v>3</v>
      </c>
      <c r="F33" s="21">
        <v>3</v>
      </c>
      <c r="G33" s="21">
        <v>0</v>
      </c>
      <c r="H33" s="18">
        <v>0</v>
      </c>
      <c r="I33" s="18">
        <f>SUM(D33:H33)</f>
        <v>8</v>
      </c>
      <c r="J33" s="52">
        <v>5</v>
      </c>
      <c r="K33" s="57">
        <f t="shared" si="1"/>
        <v>1.6</v>
      </c>
    </row>
    <row r="34" spans="1:11" x14ac:dyDescent="0.2">
      <c r="A34" s="40" t="s">
        <v>76</v>
      </c>
      <c r="B34" s="41" t="s">
        <v>77</v>
      </c>
      <c r="C34" s="18" t="s">
        <v>78</v>
      </c>
      <c r="D34" s="24">
        <v>45</v>
      </c>
      <c r="E34" s="21">
        <v>168</v>
      </c>
      <c r="F34" s="21">
        <v>80</v>
      </c>
      <c r="G34" s="21">
        <v>5</v>
      </c>
      <c r="H34" s="18">
        <v>22</v>
      </c>
      <c r="I34" s="18">
        <f t="shared" ref="I34:I39" si="4">SUM(D34:H34)</f>
        <v>320</v>
      </c>
      <c r="J34" s="52">
        <v>272</v>
      </c>
      <c r="K34" s="57">
        <f t="shared" si="1"/>
        <v>1.1764705882352942</v>
      </c>
    </row>
    <row r="35" spans="1:11" x14ac:dyDescent="0.2">
      <c r="A35" s="40" t="s">
        <v>79</v>
      </c>
      <c r="B35" s="41" t="s">
        <v>80</v>
      </c>
      <c r="C35" s="18" t="s">
        <v>269</v>
      </c>
      <c r="D35" s="24">
        <v>7</v>
      </c>
      <c r="E35" s="21">
        <v>22</v>
      </c>
      <c r="F35" s="21">
        <v>15</v>
      </c>
      <c r="G35" s="21">
        <v>0</v>
      </c>
      <c r="H35" s="18">
        <v>7</v>
      </c>
      <c r="I35" s="18">
        <f t="shared" si="4"/>
        <v>51</v>
      </c>
      <c r="J35" s="52">
        <v>63</v>
      </c>
      <c r="K35" s="57">
        <f t="shared" si="1"/>
        <v>0.80952380952380953</v>
      </c>
    </row>
    <row r="36" spans="1:11" x14ac:dyDescent="0.2">
      <c r="A36" s="40" t="s">
        <v>81</v>
      </c>
      <c r="B36" s="41" t="s">
        <v>80</v>
      </c>
      <c r="C36" s="18" t="s">
        <v>82</v>
      </c>
      <c r="D36" s="24">
        <v>3</v>
      </c>
      <c r="E36" s="21">
        <v>12</v>
      </c>
      <c r="F36" s="21">
        <v>11</v>
      </c>
      <c r="G36" s="21">
        <v>0</v>
      </c>
      <c r="H36" s="18">
        <v>7</v>
      </c>
      <c r="I36" s="18">
        <f t="shared" si="4"/>
        <v>33</v>
      </c>
      <c r="J36" s="52">
        <v>33</v>
      </c>
      <c r="K36" s="57">
        <f t="shared" si="1"/>
        <v>1</v>
      </c>
    </row>
    <row r="37" spans="1:11" x14ac:dyDescent="0.2">
      <c r="A37" s="40" t="s">
        <v>83</v>
      </c>
      <c r="B37" s="41" t="s">
        <v>84</v>
      </c>
      <c r="C37" s="18" t="s">
        <v>85</v>
      </c>
      <c r="D37" s="24">
        <v>13</v>
      </c>
      <c r="E37" s="21">
        <v>62</v>
      </c>
      <c r="F37" s="21">
        <v>66</v>
      </c>
      <c r="G37" s="21">
        <v>0</v>
      </c>
      <c r="H37" s="18">
        <v>3</v>
      </c>
      <c r="I37" s="18">
        <f t="shared" si="4"/>
        <v>144</v>
      </c>
      <c r="J37" s="52">
        <v>134</v>
      </c>
      <c r="K37" s="57">
        <f t="shared" si="1"/>
        <v>1.0746268656716418</v>
      </c>
    </row>
    <row r="38" spans="1:11" x14ac:dyDescent="0.2">
      <c r="A38" s="40" t="s">
        <v>87</v>
      </c>
      <c r="B38" s="41" t="s">
        <v>86</v>
      </c>
      <c r="C38" s="18" t="s">
        <v>88</v>
      </c>
      <c r="D38" s="24">
        <v>3</v>
      </c>
      <c r="E38" s="21">
        <v>3</v>
      </c>
      <c r="F38" s="21">
        <v>9</v>
      </c>
      <c r="G38" s="21">
        <v>0</v>
      </c>
      <c r="H38" s="18">
        <v>0</v>
      </c>
      <c r="I38" s="18">
        <f t="shared" si="4"/>
        <v>15</v>
      </c>
      <c r="J38" s="52">
        <v>12</v>
      </c>
      <c r="K38" s="57">
        <f t="shared" si="1"/>
        <v>1.25</v>
      </c>
    </row>
    <row r="39" spans="1:11" x14ac:dyDescent="0.2">
      <c r="A39" s="40" t="s">
        <v>89</v>
      </c>
      <c r="B39" s="41" t="s">
        <v>90</v>
      </c>
      <c r="C39" s="18" t="s">
        <v>91</v>
      </c>
      <c r="D39" s="24">
        <v>15</v>
      </c>
      <c r="E39" s="21">
        <v>9</v>
      </c>
      <c r="F39" s="21">
        <v>5</v>
      </c>
      <c r="G39" s="21">
        <v>0</v>
      </c>
      <c r="H39" s="18">
        <v>0</v>
      </c>
      <c r="I39" s="18">
        <f t="shared" si="4"/>
        <v>29</v>
      </c>
      <c r="J39" s="52">
        <v>28</v>
      </c>
      <c r="K39" s="57">
        <f t="shared" si="1"/>
        <v>1.0357142857142858</v>
      </c>
    </row>
    <row r="40" spans="1:11" x14ac:dyDescent="0.2">
      <c r="A40" s="40" t="s">
        <v>92</v>
      </c>
      <c r="B40" s="41" t="s">
        <v>93</v>
      </c>
      <c r="C40" s="18" t="s">
        <v>94</v>
      </c>
      <c r="D40" s="24">
        <v>3</v>
      </c>
      <c r="E40" s="21">
        <v>11</v>
      </c>
      <c r="F40" s="21">
        <v>5</v>
      </c>
      <c r="G40" s="21">
        <v>0</v>
      </c>
      <c r="H40" s="18">
        <v>0</v>
      </c>
      <c r="I40" s="18">
        <f>SUM(D40:H40)</f>
        <v>19</v>
      </c>
      <c r="J40" s="52">
        <v>21</v>
      </c>
      <c r="K40" s="57">
        <f t="shared" si="1"/>
        <v>0.90476190476190477</v>
      </c>
    </row>
    <row r="41" spans="1:11" x14ac:dyDescent="0.2">
      <c r="A41" s="42" t="s">
        <v>273</v>
      </c>
      <c r="B41" s="41" t="s">
        <v>275</v>
      </c>
      <c r="C41" s="18" t="s">
        <v>277</v>
      </c>
      <c r="D41" s="24">
        <v>1</v>
      </c>
      <c r="E41" s="21">
        <v>5</v>
      </c>
      <c r="F41" s="21">
        <v>2</v>
      </c>
      <c r="G41" s="21">
        <v>0</v>
      </c>
      <c r="H41" s="18">
        <v>0</v>
      </c>
      <c r="I41" s="18">
        <f>SUM(D41:H41)</f>
        <v>8</v>
      </c>
      <c r="J41" s="52">
        <v>8</v>
      </c>
      <c r="K41" s="57">
        <f t="shared" si="1"/>
        <v>1</v>
      </c>
    </row>
    <row r="42" spans="1:11" x14ac:dyDescent="0.2">
      <c r="A42" s="42" t="s">
        <v>274</v>
      </c>
      <c r="B42" s="41" t="s">
        <v>275</v>
      </c>
      <c r="C42" s="18" t="s">
        <v>276</v>
      </c>
      <c r="D42" s="24">
        <v>2</v>
      </c>
      <c r="E42" s="21">
        <v>5</v>
      </c>
      <c r="F42" s="21">
        <v>4</v>
      </c>
      <c r="G42" s="21">
        <v>0</v>
      </c>
      <c r="H42" s="18">
        <v>0</v>
      </c>
      <c r="I42" s="18">
        <f>SUM(D42:H42)</f>
        <v>11</v>
      </c>
      <c r="J42" s="52">
        <v>10</v>
      </c>
      <c r="K42" s="57">
        <f t="shared" si="1"/>
        <v>1.1000000000000001</v>
      </c>
    </row>
    <row r="43" spans="1:11" x14ac:dyDescent="0.2">
      <c r="A43" s="40" t="s">
        <v>95</v>
      </c>
      <c r="B43" s="41" t="s">
        <v>96</v>
      </c>
      <c r="C43" s="18" t="s">
        <v>97</v>
      </c>
      <c r="D43" s="24">
        <v>3</v>
      </c>
      <c r="E43" s="21">
        <v>21</v>
      </c>
      <c r="F43" s="21">
        <v>12</v>
      </c>
      <c r="G43" s="21">
        <v>0</v>
      </c>
      <c r="H43" s="18">
        <v>0</v>
      </c>
      <c r="I43" s="18">
        <f t="shared" ref="I43:I56" si="5">SUM(D43:H43)</f>
        <v>36</v>
      </c>
      <c r="J43" s="52">
        <v>38</v>
      </c>
      <c r="K43" s="57">
        <f t="shared" si="1"/>
        <v>0.94736842105263153</v>
      </c>
    </row>
    <row r="44" spans="1:11" x14ac:dyDescent="0.2">
      <c r="A44" s="40" t="s">
        <v>98</v>
      </c>
      <c r="B44" s="41" t="s">
        <v>99</v>
      </c>
      <c r="C44" s="18" t="s">
        <v>100</v>
      </c>
      <c r="D44" s="24">
        <v>2</v>
      </c>
      <c r="E44" s="21">
        <v>21</v>
      </c>
      <c r="F44" s="21">
        <v>17</v>
      </c>
      <c r="G44" s="21">
        <v>0</v>
      </c>
      <c r="H44" s="18">
        <v>0</v>
      </c>
      <c r="I44" s="18">
        <f t="shared" si="5"/>
        <v>40</v>
      </c>
      <c r="J44" s="52">
        <v>43</v>
      </c>
      <c r="K44" s="57">
        <f t="shared" si="1"/>
        <v>0.93023255813953487</v>
      </c>
    </row>
    <row r="45" spans="1:11" x14ac:dyDescent="0.2">
      <c r="A45" s="40" t="s">
        <v>101</v>
      </c>
      <c r="B45" s="41" t="s">
        <v>102</v>
      </c>
      <c r="C45" s="18" t="s">
        <v>103</v>
      </c>
      <c r="D45" s="24">
        <v>23</v>
      </c>
      <c r="E45" s="21">
        <v>109</v>
      </c>
      <c r="F45" s="21">
        <v>45</v>
      </c>
      <c r="G45" s="21">
        <v>0</v>
      </c>
      <c r="H45" s="18">
        <v>5</v>
      </c>
      <c r="I45" s="18">
        <f t="shared" si="5"/>
        <v>182</v>
      </c>
      <c r="J45" s="52">
        <v>139</v>
      </c>
      <c r="K45" s="57">
        <f t="shared" si="1"/>
        <v>1.3093525179856116</v>
      </c>
    </row>
    <row r="46" spans="1:11" x14ac:dyDescent="0.2">
      <c r="A46" s="40" t="s">
        <v>104</v>
      </c>
      <c r="B46" s="41" t="s">
        <v>105</v>
      </c>
      <c r="C46" s="18" t="s">
        <v>106</v>
      </c>
      <c r="D46" s="24">
        <v>5</v>
      </c>
      <c r="E46" s="21">
        <v>15</v>
      </c>
      <c r="F46" s="21">
        <v>7</v>
      </c>
      <c r="G46" s="21">
        <v>0</v>
      </c>
      <c r="H46" s="18">
        <v>0</v>
      </c>
      <c r="I46" s="18">
        <f t="shared" si="5"/>
        <v>27</v>
      </c>
      <c r="J46" s="52">
        <v>27</v>
      </c>
      <c r="K46" s="57">
        <f t="shared" si="1"/>
        <v>1</v>
      </c>
    </row>
    <row r="47" spans="1:11" x14ac:dyDescent="0.2">
      <c r="A47" s="40" t="s">
        <v>107</v>
      </c>
      <c r="B47" s="41" t="s">
        <v>108</v>
      </c>
      <c r="C47" s="18" t="s">
        <v>109</v>
      </c>
      <c r="D47" s="24">
        <v>4</v>
      </c>
      <c r="E47" s="21">
        <v>7</v>
      </c>
      <c r="F47" s="21">
        <v>19</v>
      </c>
      <c r="G47" s="21">
        <v>0</v>
      </c>
      <c r="H47" s="18">
        <v>0</v>
      </c>
      <c r="I47" s="18">
        <f t="shared" si="5"/>
        <v>30</v>
      </c>
      <c r="J47" s="52">
        <v>31</v>
      </c>
      <c r="K47" s="57">
        <f t="shared" si="1"/>
        <v>0.967741935483871</v>
      </c>
    </row>
    <row r="48" spans="1:11" x14ac:dyDescent="0.2">
      <c r="A48" s="79" t="s">
        <v>110</v>
      </c>
      <c r="B48" s="80" t="s">
        <v>111</v>
      </c>
      <c r="C48" s="81" t="s">
        <v>112</v>
      </c>
      <c r="D48" s="78">
        <v>16</v>
      </c>
      <c r="E48" s="82">
        <v>52</v>
      </c>
      <c r="F48" s="82">
        <v>24</v>
      </c>
      <c r="G48" s="82">
        <v>0</v>
      </c>
      <c r="H48" s="81">
        <v>4</v>
      </c>
      <c r="I48" s="81">
        <f t="shared" si="5"/>
        <v>96</v>
      </c>
      <c r="J48" s="83">
        <v>160</v>
      </c>
      <c r="K48" s="84">
        <f t="shared" si="1"/>
        <v>0.6</v>
      </c>
    </row>
    <row r="49" spans="1:11" x14ac:dyDescent="0.2">
      <c r="A49" s="40" t="s">
        <v>113</v>
      </c>
      <c r="B49" s="41" t="s">
        <v>111</v>
      </c>
      <c r="C49" s="18" t="s">
        <v>114</v>
      </c>
      <c r="D49" s="24">
        <v>11</v>
      </c>
      <c r="E49" s="21">
        <v>20</v>
      </c>
      <c r="F49" s="21">
        <v>18</v>
      </c>
      <c r="G49" s="21">
        <v>1</v>
      </c>
      <c r="H49" s="18">
        <v>6</v>
      </c>
      <c r="I49" s="18">
        <f t="shared" si="5"/>
        <v>56</v>
      </c>
      <c r="J49" s="52">
        <v>56</v>
      </c>
      <c r="K49" s="57">
        <f t="shared" si="1"/>
        <v>1</v>
      </c>
    </row>
    <row r="50" spans="1:11" x14ac:dyDescent="0.2">
      <c r="A50" s="40" t="s">
        <v>115</v>
      </c>
      <c r="B50" s="41" t="s">
        <v>116</v>
      </c>
      <c r="C50" s="18" t="s">
        <v>116</v>
      </c>
      <c r="D50" s="24">
        <v>12</v>
      </c>
      <c r="E50" s="21">
        <v>30</v>
      </c>
      <c r="F50" s="21">
        <v>15</v>
      </c>
      <c r="G50" s="21">
        <v>0</v>
      </c>
      <c r="H50" s="18">
        <v>17</v>
      </c>
      <c r="I50" s="18">
        <f t="shared" si="5"/>
        <v>74</v>
      </c>
      <c r="J50" s="52">
        <v>71</v>
      </c>
      <c r="K50" s="57">
        <f t="shared" si="1"/>
        <v>1.0422535211267605</v>
      </c>
    </row>
    <row r="51" spans="1:11" x14ac:dyDescent="0.2">
      <c r="A51" s="40" t="s">
        <v>117</v>
      </c>
      <c r="B51" s="41" t="s">
        <v>118</v>
      </c>
      <c r="C51" s="18" t="s">
        <v>119</v>
      </c>
      <c r="D51" s="24">
        <v>11</v>
      </c>
      <c r="E51" s="21">
        <v>28</v>
      </c>
      <c r="F51" s="21">
        <v>27</v>
      </c>
      <c r="G51" s="21">
        <v>0</v>
      </c>
      <c r="H51" s="18">
        <v>2</v>
      </c>
      <c r="I51" s="18">
        <f t="shared" si="5"/>
        <v>68</v>
      </c>
      <c r="J51" s="52">
        <v>48</v>
      </c>
      <c r="K51" s="57">
        <f t="shared" si="1"/>
        <v>1.4166666666666667</v>
      </c>
    </row>
    <row r="52" spans="1:11" x14ac:dyDescent="0.2">
      <c r="A52" s="79" t="s">
        <v>120</v>
      </c>
      <c r="B52" s="80" t="s">
        <v>121</v>
      </c>
      <c r="C52" s="81" t="s">
        <v>122</v>
      </c>
      <c r="D52" s="78">
        <v>1</v>
      </c>
      <c r="E52" s="82">
        <v>10</v>
      </c>
      <c r="F52" s="82">
        <v>13</v>
      </c>
      <c r="G52" s="82">
        <v>0</v>
      </c>
      <c r="H52" s="81">
        <v>0</v>
      </c>
      <c r="I52" s="81">
        <f t="shared" si="5"/>
        <v>24</v>
      </c>
      <c r="J52" s="83">
        <v>31</v>
      </c>
      <c r="K52" s="84">
        <f t="shared" si="1"/>
        <v>0.77419354838709675</v>
      </c>
    </row>
    <row r="53" spans="1:11" x14ac:dyDescent="0.2">
      <c r="A53" s="40" t="s">
        <v>123</v>
      </c>
      <c r="B53" s="41" t="s">
        <v>124</v>
      </c>
      <c r="C53" s="18" t="s">
        <v>125</v>
      </c>
      <c r="D53" s="24">
        <v>29</v>
      </c>
      <c r="E53" s="21">
        <v>86</v>
      </c>
      <c r="F53" s="21">
        <v>75</v>
      </c>
      <c r="G53" s="21">
        <v>0</v>
      </c>
      <c r="H53" s="18">
        <v>0</v>
      </c>
      <c r="I53" s="18">
        <f t="shared" si="5"/>
        <v>190</v>
      </c>
      <c r="J53" s="52">
        <v>132</v>
      </c>
      <c r="K53" s="57">
        <f t="shared" si="1"/>
        <v>1.4393939393939394</v>
      </c>
    </row>
    <row r="54" spans="1:11" x14ac:dyDescent="0.2">
      <c r="A54" s="40" t="s">
        <v>126</v>
      </c>
      <c r="B54" s="41" t="s">
        <v>127</v>
      </c>
      <c r="C54" s="18" t="s">
        <v>128</v>
      </c>
      <c r="D54" s="24">
        <v>8</v>
      </c>
      <c r="E54" s="21">
        <v>43</v>
      </c>
      <c r="F54" s="21">
        <v>39</v>
      </c>
      <c r="G54" s="21">
        <v>0</v>
      </c>
      <c r="H54" s="18">
        <v>0</v>
      </c>
      <c r="I54" s="18">
        <f t="shared" si="5"/>
        <v>90</v>
      </c>
      <c r="J54" s="52">
        <v>86</v>
      </c>
      <c r="K54" s="57">
        <f t="shared" si="1"/>
        <v>1.0465116279069768</v>
      </c>
    </row>
    <row r="55" spans="1:11" x14ac:dyDescent="0.2">
      <c r="A55" s="42" t="s">
        <v>268</v>
      </c>
      <c r="B55" s="41" t="s">
        <v>129</v>
      </c>
      <c r="C55" s="18" t="s">
        <v>130</v>
      </c>
      <c r="D55" s="24">
        <v>22</v>
      </c>
      <c r="E55" s="21">
        <v>44</v>
      </c>
      <c r="F55" s="21">
        <v>44</v>
      </c>
      <c r="G55" s="21">
        <v>0</v>
      </c>
      <c r="H55" s="18">
        <v>11</v>
      </c>
      <c r="I55" s="18">
        <f t="shared" si="5"/>
        <v>121</v>
      </c>
      <c r="J55" s="52">
        <v>134</v>
      </c>
      <c r="K55" s="57">
        <f t="shared" si="1"/>
        <v>0.90298507462686572</v>
      </c>
    </row>
    <row r="56" spans="1:11" x14ac:dyDescent="0.2">
      <c r="A56" s="40" t="s">
        <v>131</v>
      </c>
      <c r="B56" s="41" t="s">
        <v>132</v>
      </c>
      <c r="C56" s="18" t="s">
        <v>133</v>
      </c>
      <c r="D56" s="24">
        <v>4</v>
      </c>
      <c r="E56" s="21">
        <v>26</v>
      </c>
      <c r="F56" s="21">
        <v>17</v>
      </c>
      <c r="G56" s="21">
        <v>0</v>
      </c>
      <c r="H56" s="18">
        <v>0</v>
      </c>
      <c r="I56" s="18">
        <f t="shared" si="5"/>
        <v>47</v>
      </c>
      <c r="J56" s="52">
        <v>52</v>
      </c>
      <c r="K56" s="57">
        <f t="shared" si="1"/>
        <v>0.90384615384615385</v>
      </c>
    </row>
    <row r="57" spans="1:11" x14ac:dyDescent="0.2">
      <c r="A57" s="40" t="s">
        <v>134</v>
      </c>
      <c r="B57" s="41" t="s">
        <v>135</v>
      </c>
      <c r="C57" s="18" t="s">
        <v>136</v>
      </c>
      <c r="D57" s="24">
        <v>0</v>
      </c>
      <c r="E57" s="21">
        <v>17</v>
      </c>
      <c r="F57" s="21">
        <v>14</v>
      </c>
      <c r="G57" s="21">
        <v>0</v>
      </c>
      <c r="H57" s="18">
        <v>0</v>
      </c>
      <c r="I57" s="18">
        <f t="shared" ref="I57:I67" si="6">SUM(D57:H57)</f>
        <v>31</v>
      </c>
      <c r="J57" s="52">
        <v>30</v>
      </c>
      <c r="K57" s="57">
        <f t="shared" si="1"/>
        <v>1.0333333333333334</v>
      </c>
    </row>
    <row r="58" spans="1:11" x14ac:dyDescent="0.2">
      <c r="A58" s="40" t="s">
        <v>137</v>
      </c>
      <c r="B58" s="41" t="s">
        <v>135</v>
      </c>
      <c r="C58" s="18" t="s">
        <v>138</v>
      </c>
      <c r="D58" s="24">
        <v>2</v>
      </c>
      <c r="E58" s="21">
        <v>9</v>
      </c>
      <c r="F58" s="21">
        <v>16</v>
      </c>
      <c r="G58" s="21">
        <v>0</v>
      </c>
      <c r="H58" s="18">
        <v>1</v>
      </c>
      <c r="I58" s="18">
        <f t="shared" si="6"/>
        <v>28</v>
      </c>
      <c r="J58" s="52">
        <v>31</v>
      </c>
      <c r="K58" s="57">
        <f t="shared" si="1"/>
        <v>0.90322580645161288</v>
      </c>
    </row>
    <row r="59" spans="1:11" x14ac:dyDescent="0.2">
      <c r="A59" s="40" t="s">
        <v>139</v>
      </c>
      <c r="B59" s="41" t="s">
        <v>140</v>
      </c>
      <c r="C59" s="18" t="s">
        <v>141</v>
      </c>
      <c r="D59" s="24">
        <v>35</v>
      </c>
      <c r="E59" s="21">
        <v>113</v>
      </c>
      <c r="F59" s="21">
        <v>71</v>
      </c>
      <c r="G59" s="21">
        <v>0</v>
      </c>
      <c r="H59" s="18">
        <v>6</v>
      </c>
      <c r="I59" s="18">
        <f t="shared" si="6"/>
        <v>225</v>
      </c>
      <c r="J59" s="52">
        <v>129</v>
      </c>
      <c r="K59" s="57">
        <f t="shared" si="1"/>
        <v>1.7441860465116279</v>
      </c>
    </row>
    <row r="60" spans="1:11" x14ac:dyDescent="0.2">
      <c r="A60" s="40" t="s">
        <v>142</v>
      </c>
      <c r="B60" s="41" t="s">
        <v>143</v>
      </c>
      <c r="C60" s="18" t="s">
        <v>144</v>
      </c>
      <c r="D60" s="24">
        <v>6</v>
      </c>
      <c r="E60" s="21">
        <v>11</v>
      </c>
      <c r="F60" s="21">
        <v>12</v>
      </c>
      <c r="G60" s="21">
        <v>0</v>
      </c>
      <c r="H60" s="18">
        <v>1</v>
      </c>
      <c r="I60" s="18">
        <f t="shared" si="6"/>
        <v>30</v>
      </c>
      <c r="J60" s="52">
        <v>25</v>
      </c>
      <c r="K60" s="57">
        <f t="shared" si="1"/>
        <v>1.2</v>
      </c>
    </row>
    <row r="61" spans="1:11" x14ac:dyDescent="0.2">
      <c r="A61" s="40" t="s">
        <v>145</v>
      </c>
      <c r="B61" s="41" t="s">
        <v>143</v>
      </c>
      <c r="C61" s="18" t="s">
        <v>146</v>
      </c>
      <c r="D61" s="24">
        <v>6</v>
      </c>
      <c r="E61" s="21">
        <v>18</v>
      </c>
      <c r="F61" s="21">
        <v>12</v>
      </c>
      <c r="G61" s="21">
        <v>0</v>
      </c>
      <c r="H61" s="18">
        <v>2</v>
      </c>
      <c r="I61" s="18">
        <f t="shared" si="6"/>
        <v>38</v>
      </c>
      <c r="J61" s="52">
        <v>38</v>
      </c>
      <c r="K61" s="57">
        <f t="shared" si="1"/>
        <v>1</v>
      </c>
    </row>
    <row r="62" spans="1:11" x14ac:dyDescent="0.2">
      <c r="A62" s="40" t="s">
        <v>147</v>
      </c>
      <c r="B62" s="41" t="s">
        <v>148</v>
      </c>
      <c r="C62" s="18" t="s">
        <v>149</v>
      </c>
      <c r="D62" s="24">
        <v>3</v>
      </c>
      <c r="E62" s="21">
        <v>18</v>
      </c>
      <c r="F62" s="21">
        <v>13</v>
      </c>
      <c r="G62" s="21">
        <v>0</v>
      </c>
      <c r="H62" s="18">
        <v>1</v>
      </c>
      <c r="I62" s="18">
        <f t="shared" si="6"/>
        <v>35</v>
      </c>
      <c r="J62" s="52">
        <v>25</v>
      </c>
      <c r="K62" s="57">
        <f t="shared" si="1"/>
        <v>1.4</v>
      </c>
    </row>
    <row r="63" spans="1:11" x14ac:dyDescent="0.2">
      <c r="A63" s="40" t="s">
        <v>150</v>
      </c>
      <c r="B63" s="41" t="s">
        <v>151</v>
      </c>
      <c r="C63" s="18" t="s">
        <v>152</v>
      </c>
      <c r="D63" s="24">
        <v>12</v>
      </c>
      <c r="E63" s="21">
        <v>46</v>
      </c>
      <c r="F63" s="21">
        <v>20</v>
      </c>
      <c r="G63" s="21">
        <v>0</v>
      </c>
      <c r="H63" s="18">
        <v>0</v>
      </c>
      <c r="I63" s="18">
        <f t="shared" si="6"/>
        <v>78</v>
      </c>
      <c r="J63" s="52">
        <v>83</v>
      </c>
      <c r="K63" s="57">
        <f t="shared" si="1"/>
        <v>0.93975903614457834</v>
      </c>
    </row>
    <row r="64" spans="1:11" x14ac:dyDescent="0.2">
      <c r="A64" s="40" t="s">
        <v>153</v>
      </c>
      <c r="B64" s="41" t="s">
        <v>154</v>
      </c>
      <c r="C64" s="18" t="s">
        <v>155</v>
      </c>
      <c r="D64" s="24">
        <v>13</v>
      </c>
      <c r="E64" s="21">
        <v>47</v>
      </c>
      <c r="F64" s="21">
        <v>40</v>
      </c>
      <c r="G64" s="21">
        <v>0</v>
      </c>
      <c r="H64" s="18">
        <v>3</v>
      </c>
      <c r="I64" s="18">
        <f t="shared" si="6"/>
        <v>103</v>
      </c>
      <c r="J64" s="52">
        <v>100</v>
      </c>
      <c r="K64" s="57">
        <f t="shared" si="1"/>
        <v>1.03</v>
      </c>
    </row>
    <row r="65" spans="1:11" x14ac:dyDescent="0.2">
      <c r="A65" s="40" t="s">
        <v>156</v>
      </c>
      <c r="B65" s="41" t="s">
        <v>157</v>
      </c>
      <c r="C65" s="18" t="s">
        <v>158</v>
      </c>
      <c r="D65" s="24">
        <v>6</v>
      </c>
      <c r="E65" s="21">
        <v>15</v>
      </c>
      <c r="F65" s="21">
        <v>18</v>
      </c>
      <c r="G65" s="21">
        <v>1</v>
      </c>
      <c r="H65" s="18">
        <v>0</v>
      </c>
      <c r="I65" s="18">
        <f t="shared" si="6"/>
        <v>40</v>
      </c>
      <c r="J65" s="52">
        <v>37</v>
      </c>
      <c r="K65" s="57">
        <f t="shared" si="1"/>
        <v>1.0810810810810811</v>
      </c>
    </row>
    <row r="66" spans="1:11" x14ac:dyDescent="0.2">
      <c r="A66" s="40" t="s">
        <v>159</v>
      </c>
      <c r="B66" s="41" t="s">
        <v>160</v>
      </c>
      <c r="C66" s="18" t="s">
        <v>160</v>
      </c>
      <c r="D66" s="24">
        <v>49</v>
      </c>
      <c r="E66" s="21">
        <v>157</v>
      </c>
      <c r="F66" s="21">
        <v>149</v>
      </c>
      <c r="G66" s="21">
        <v>0</v>
      </c>
      <c r="H66" s="18">
        <v>2</v>
      </c>
      <c r="I66" s="18">
        <f t="shared" si="6"/>
        <v>357</v>
      </c>
      <c r="J66" s="52">
        <v>204</v>
      </c>
      <c r="K66" s="57">
        <f t="shared" si="1"/>
        <v>1.75</v>
      </c>
    </row>
    <row r="67" spans="1:11" x14ac:dyDescent="0.2">
      <c r="A67" s="40" t="s">
        <v>161</v>
      </c>
      <c r="B67" s="41" t="s">
        <v>162</v>
      </c>
      <c r="C67" s="18" t="s">
        <v>163</v>
      </c>
      <c r="D67" s="24">
        <v>5</v>
      </c>
      <c r="E67" s="21">
        <v>19</v>
      </c>
      <c r="F67" s="21">
        <v>14</v>
      </c>
      <c r="G67" s="21">
        <v>0</v>
      </c>
      <c r="H67" s="18">
        <v>0</v>
      </c>
      <c r="I67" s="18">
        <f t="shared" si="6"/>
        <v>38</v>
      </c>
      <c r="J67" s="52">
        <v>33</v>
      </c>
      <c r="K67" s="57">
        <f t="shared" si="1"/>
        <v>1.1515151515151516</v>
      </c>
    </row>
    <row r="68" spans="1:11" x14ac:dyDescent="0.2">
      <c r="A68" s="40" t="s">
        <v>164</v>
      </c>
      <c r="B68" s="41" t="s">
        <v>165</v>
      </c>
      <c r="C68" s="18" t="s">
        <v>166</v>
      </c>
      <c r="D68" s="24">
        <v>7</v>
      </c>
      <c r="E68" s="21">
        <v>17</v>
      </c>
      <c r="F68" s="21">
        <v>18</v>
      </c>
      <c r="G68" s="21">
        <v>0</v>
      </c>
      <c r="H68" s="18">
        <v>0</v>
      </c>
      <c r="I68" s="18">
        <f t="shared" ref="I68:I76" si="7">SUM(D68:H68)</f>
        <v>42</v>
      </c>
      <c r="J68" s="52">
        <v>37</v>
      </c>
      <c r="K68" s="57">
        <f t="shared" ref="K68:K123" si="8">I68/J68</f>
        <v>1.1351351351351351</v>
      </c>
    </row>
    <row r="69" spans="1:11" x14ac:dyDescent="0.2">
      <c r="A69" s="40" t="s">
        <v>167</v>
      </c>
      <c r="B69" s="41" t="s">
        <v>168</v>
      </c>
      <c r="C69" s="18" t="s">
        <v>169</v>
      </c>
      <c r="D69" s="24">
        <v>44</v>
      </c>
      <c r="E69" s="21">
        <v>137</v>
      </c>
      <c r="F69" s="21">
        <v>193</v>
      </c>
      <c r="G69" s="21">
        <v>2</v>
      </c>
      <c r="H69" s="18">
        <v>7</v>
      </c>
      <c r="I69" s="18">
        <f t="shared" si="7"/>
        <v>383</v>
      </c>
      <c r="J69" s="52">
        <v>286</v>
      </c>
      <c r="K69" s="57">
        <f t="shared" si="8"/>
        <v>1.3391608391608392</v>
      </c>
    </row>
    <row r="70" spans="1:11" x14ac:dyDescent="0.2">
      <c r="A70" s="40" t="s">
        <v>174</v>
      </c>
      <c r="B70" s="41" t="s">
        <v>168</v>
      </c>
      <c r="C70" s="18" t="s">
        <v>306</v>
      </c>
      <c r="D70" s="24">
        <v>17</v>
      </c>
      <c r="E70" s="21">
        <v>56</v>
      </c>
      <c r="F70" s="21">
        <v>35</v>
      </c>
      <c r="G70" s="21">
        <v>0</v>
      </c>
      <c r="H70" s="18">
        <v>45</v>
      </c>
      <c r="I70" s="18">
        <f t="shared" si="7"/>
        <v>153</v>
      </c>
      <c r="J70" s="52">
        <v>142</v>
      </c>
      <c r="K70" s="57">
        <f t="shared" si="8"/>
        <v>1.0774647887323943</v>
      </c>
    </row>
    <row r="71" spans="1:11" x14ac:dyDescent="0.2">
      <c r="A71" s="42" t="s">
        <v>170</v>
      </c>
      <c r="B71" s="41" t="s">
        <v>168</v>
      </c>
      <c r="C71" s="18" t="s">
        <v>280</v>
      </c>
      <c r="D71" s="24">
        <v>15</v>
      </c>
      <c r="E71" s="21">
        <v>113</v>
      </c>
      <c r="F71" s="21">
        <v>172</v>
      </c>
      <c r="G71" s="21">
        <v>0</v>
      </c>
      <c r="H71" s="18">
        <v>8</v>
      </c>
      <c r="I71" s="18">
        <f t="shared" si="7"/>
        <v>308</v>
      </c>
      <c r="J71" s="52">
        <v>173</v>
      </c>
      <c r="K71" s="57">
        <f t="shared" si="8"/>
        <v>1.7803468208092486</v>
      </c>
    </row>
    <row r="72" spans="1:11" x14ac:dyDescent="0.2">
      <c r="A72" s="42" t="s">
        <v>271</v>
      </c>
      <c r="B72" s="41" t="s">
        <v>168</v>
      </c>
      <c r="C72" s="18" t="s">
        <v>281</v>
      </c>
      <c r="D72" s="24">
        <v>26</v>
      </c>
      <c r="E72" s="21">
        <v>100</v>
      </c>
      <c r="F72" s="21">
        <v>105</v>
      </c>
      <c r="G72" s="21">
        <v>0</v>
      </c>
      <c r="H72" s="18">
        <v>322</v>
      </c>
      <c r="I72" s="18">
        <f t="shared" si="7"/>
        <v>553</v>
      </c>
      <c r="J72" s="52">
        <v>290</v>
      </c>
      <c r="K72" s="57">
        <f t="shared" si="8"/>
        <v>1.9068965517241379</v>
      </c>
    </row>
    <row r="73" spans="1:11" x14ac:dyDescent="0.2">
      <c r="A73" s="40" t="s">
        <v>299</v>
      </c>
      <c r="B73" s="41" t="s">
        <v>168</v>
      </c>
      <c r="C73" s="18" t="s">
        <v>298</v>
      </c>
      <c r="D73" s="24">
        <v>11</v>
      </c>
      <c r="E73" s="21">
        <v>51</v>
      </c>
      <c r="F73" s="21">
        <v>64</v>
      </c>
      <c r="G73" s="21">
        <v>0</v>
      </c>
      <c r="H73" s="18">
        <v>0</v>
      </c>
      <c r="I73" s="18">
        <f t="shared" si="7"/>
        <v>126</v>
      </c>
      <c r="J73" s="52">
        <v>136</v>
      </c>
      <c r="K73" s="57">
        <f t="shared" si="8"/>
        <v>0.92647058823529416</v>
      </c>
    </row>
    <row r="74" spans="1:11" x14ac:dyDescent="0.2">
      <c r="A74" s="42" t="s">
        <v>324</v>
      </c>
      <c r="B74" s="41" t="s">
        <v>168</v>
      </c>
      <c r="C74" s="18" t="s">
        <v>337</v>
      </c>
      <c r="D74" s="24">
        <v>0</v>
      </c>
      <c r="E74" s="21">
        <v>2</v>
      </c>
      <c r="F74" s="21">
        <v>3</v>
      </c>
      <c r="G74" s="21">
        <v>0</v>
      </c>
      <c r="H74" s="18">
        <v>0</v>
      </c>
      <c r="I74" s="18">
        <f t="shared" si="7"/>
        <v>5</v>
      </c>
      <c r="J74" s="52">
        <v>4</v>
      </c>
      <c r="K74" s="57">
        <f t="shared" si="8"/>
        <v>1.25</v>
      </c>
    </row>
    <row r="75" spans="1:11" x14ac:dyDescent="0.2">
      <c r="A75" s="40" t="s">
        <v>171</v>
      </c>
      <c r="B75" s="41" t="s">
        <v>168</v>
      </c>
      <c r="C75" s="18" t="s">
        <v>284</v>
      </c>
      <c r="D75" s="24">
        <v>11</v>
      </c>
      <c r="E75" s="21">
        <v>27</v>
      </c>
      <c r="F75" s="21">
        <v>35</v>
      </c>
      <c r="G75" s="21">
        <v>0</v>
      </c>
      <c r="H75" s="18">
        <v>0</v>
      </c>
      <c r="I75" s="18">
        <f t="shared" si="7"/>
        <v>73</v>
      </c>
      <c r="J75" s="52">
        <v>61</v>
      </c>
      <c r="K75" s="57">
        <f t="shared" si="8"/>
        <v>1.1967213114754098</v>
      </c>
    </row>
    <row r="76" spans="1:11" x14ac:dyDescent="0.2">
      <c r="A76" s="79" t="s">
        <v>172</v>
      </c>
      <c r="B76" s="80" t="s">
        <v>168</v>
      </c>
      <c r="C76" s="81" t="s">
        <v>173</v>
      </c>
      <c r="D76" s="78">
        <v>8</v>
      </c>
      <c r="E76" s="82">
        <v>51</v>
      </c>
      <c r="F76" s="82">
        <v>58</v>
      </c>
      <c r="G76" s="82">
        <v>0</v>
      </c>
      <c r="H76" s="81">
        <v>0</v>
      </c>
      <c r="I76" s="81">
        <f t="shared" si="7"/>
        <v>117</v>
      </c>
      <c r="J76" s="83">
        <v>151</v>
      </c>
      <c r="K76" s="84">
        <f t="shared" si="8"/>
        <v>0.77483443708609268</v>
      </c>
    </row>
    <row r="77" spans="1:11" x14ac:dyDescent="0.2">
      <c r="A77" s="42" t="s">
        <v>175</v>
      </c>
      <c r="B77" s="41" t="s">
        <v>168</v>
      </c>
      <c r="C77" s="18" t="s">
        <v>266</v>
      </c>
      <c r="D77" s="24">
        <v>38</v>
      </c>
      <c r="E77" s="21">
        <v>112</v>
      </c>
      <c r="F77" s="21">
        <v>133</v>
      </c>
      <c r="G77" s="21">
        <v>1</v>
      </c>
      <c r="H77" s="18">
        <v>2</v>
      </c>
      <c r="I77" s="18">
        <f t="shared" ref="I77:I87" si="9">SUM(D77:H77)</f>
        <v>286</v>
      </c>
      <c r="J77" s="52">
        <v>305</v>
      </c>
      <c r="K77" s="57">
        <f t="shared" si="8"/>
        <v>0.93770491803278688</v>
      </c>
    </row>
    <row r="78" spans="1:11" x14ac:dyDescent="0.2">
      <c r="A78" s="79" t="s">
        <v>176</v>
      </c>
      <c r="B78" s="80" t="s">
        <v>168</v>
      </c>
      <c r="C78" s="81" t="s">
        <v>177</v>
      </c>
      <c r="D78" s="78">
        <v>18</v>
      </c>
      <c r="E78" s="82">
        <v>137</v>
      </c>
      <c r="F78" s="82">
        <v>44</v>
      </c>
      <c r="G78" s="82">
        <v>7</v>
      </c>
      <c r="H78" s="81">
        <v>0</v>
      </c>
      <c r="I78" s="81">
        <f t="shared" si="9"/>
        <v>206</v>
      </c>
      <c r="J78" s="83">
        <v>442</v>
      </c>
      <c r="K78" s="84">
        <f t="shared" si="8"/>
        <v>0.4660633484162896</v>
      </c>
    </row>
    <row r="79" spans="1:11" x14ac:dyDescent="0.2">
      <c r="A79" s="40" t="s">
        <v>178</v>
      </c>
      <c r="B79" s="41" t="s">
        <v>168</v>
      </c>
      <c r="C79" s="18" t="s">
        <v>294</v>
      </c>
      <c r="D79" s="24">
        <v>55</v>
      </c>
      <c r="E79" s="21">
        <v>125</v>
      </c>
      <c r="F79" s="21">
        <v>151</v>
      </c>
      <c r="G79" s="21">
        <v>0</v>
      </c>
      <c r="H79" s="18">
        <v>2</v>
      </c>
      <c r="I79" s="18">
        <f t="shared" si="9"/>
        <v>333</v>
      </c>
      <c r="J79" s="52">
        <v>225</v>
      </c>
      <c r="K79" s="57">
        <f t="shared" si="8"/>
        <v>1.48</v>
      </c>
    </row>
    <row r="80" spans="1:11" x14ac:dyDescent="0.2">
      <c r="A80" s="42" t="s">
        <v>179</v>
      </c>
      <c r="B80" s="41" t="s">
        <v>168</v>
      </c>
      <c r="C80" s="18" t="s">
        <v>295</v>
      </c>
      <c r="D80" s="24">
        <v>102</v>
      </c>
      <c r="E80" s="21">
        <v>771</v>
      </c>
      <c r="F80" s="21">
        <v>113</v>
      </c>
      <c r="G80" s="21">
        <v>2</v>
      </c>
      <c r="H80" s="18">
        <v>17</v>
      </c>
      <c r="I80" s="18">
        <f t="shared" si="9"/>
        <v>1005</v>
      </c>
      <c r="J80" s="52">
        <v>700</v>
      </c>
      <c r="K80" s="57">
        <f t="shared" si="8"/>
        <v>1.4357142857142857</v>
      </c>
    </row>
    <row r="81" spans="1:11" x14ac:dyDescent="0.2">
      <c r="A81" s="40" t="s">
        <v>297</v>
      </c>
      <c r="B81" s="41" t="s">
        <v>168</v>
      </c>
      <c r="C81" s="18" t="s">
        <v>296</v>
      </c>
      <c r="D81" s="24">
        <v>20</v>
      </c>
      <c r="E81" s="21">
        <v>141</v>
      </c>
      <c r="F81" s="21">
        <v>42</v>
      </c>
      <c r="G81" s="21">
        <v>0</v>
      </c>
      <c r="H81" s="18">
        <v>4</v>
      </c>
      <c r="I81" s="18">
        <f t="shared" si="9"/>
        <v>207</v>
      </c>
      <c r="J81" s="52">
        <v>240</v>
      </c>
      <c r="K81" s="57">
        <f t="shared" si="8"/>
        <v>0.86250000000000004</v>
      </c>
    </row>
    <row r="82" spans="1:11" x14ac:dyDescent="0.2">
      <c r="A82" s="42" t="s">
        <v>278</v>
      </c>
      <c r="B82" s="41" t="s">
        <v>168</v>
      </c>
      <c r="C82" s="18" t="s">
        <v>279</v>
      </c>
      <c r="D82" s="24">
        <v>7</v>
      </c>
      <c r="E82" s="21">
        <v>24</v>
      </c>
      <c r="F82" s="21">
        <v>33</v>
      </c>
      <c r="G82" s="21">
        <v>0</v>
      </c>
      <c r="H82" s="18">
        <v>0</v>
      </c>
      <c r="I82" s="18">
        <f t="shared" si="9"/>
        <v>64</v>
      </c>
      <c r="J82" s="52">
        <v>71</v>
      </c>
      <c r="K82" s="57">
        <f t="shared" si="8"/>
        <v>0.90140845070422537</v>
      </c>
    </row>
    <row r="83" spans="1:11" x14ac:dyDescent="0.2">
      <c r="A83" s="40" t="s">
        <v>288</v>
      </c>
      <c r="B83" s="41" t="s">
        <v>168</v>
      </c>
      <c r="C83" s="18" t="s">
        <v>289</v>
      </c>
      <c r="D83" s="24">
        <v>11</v>
      </c>
      <c r="E83" s="21">
        <v>71</v>
      </c>
      <c r="F83" s="21">
        <v>52</v>
      </c>
      <c r="G83" s="21">
        <v>0</v>
      </c>
      <c r="H83" s="18">
        <v>0</v>
      </c>
      <c r="I83" s="18">
        <f t="shared" si="9"/>
        <v>134</v>
      </c>
      <c r="J83" s="52">
        <v>134</v>
      </c>
      <c r="K83" s="57">
        <f t="shared" si="8"/>
        <v>1</v>
      </c>
    </row>
    <row r="84" spans="1:11" x14ac:dyDescent="0.2">
      <c r="A84" s="42" t="s">
        <v>180</v>
      </c>
      <c r="B84" s="41" t="s">
        <v>181</v>
      </c>
      <c r="C84" s="18" t="s">
        <v>181</v>
      </c>
      <c r="D84" s="24">
        <v>11</v>
      </c>
      <c r="E84" s="21">
        <v>26</v>
      </c>
      <c r="F84" s="21">
        <v>41</v>
      </c>
      <c r="G84" s="21">
        <v>1</v>
      </c>
      <c r="H84" s="18">
        <v>1</v>
      </c>
      <c r="I84" s="18">
        <f t="shared" si="9"/>
        <v>80</v>
      </c>
      <c r="J84" s="52">
        <v>81</v>
      </c>
      <c r="K84" s="57">
        <f t="shared" si="8"/>
        <v>0.98765432098765427</v>
      </c>
    </row>
    <row r="85" spans="1:11" x14ac:dyDescent="0.2">
      <c r="A85" s="40" t="s">
        <v>182</v>
      </c>
      <c r="B85" s="41" t="s">
        <v>181</v>
      </c>
      <c r="C85" s="18" t="s">
        <v>183</v>
      </c>
      <c r="D85" s="24">
        <v>6</v>
      </c>
      <c r="E85" s="21">
        <v>8</v>
      </c>
      <c r="F85" s="21">
        <v>8</v>
      </c>
      <c r="G85" s="21">
        <v>0</v>
      </c>
      <c r="H85" s="18">
        <v>1</v>
      </c>
      <c r="I85" s="18">
        <f t="shared" si="9"/>
        <v>23</v>
      </c>
      <c r="J85" s="52">
        <v>23</v>
      </c>
      <c r="K85" s="57">
        <f t="shared" si="8"/>
        <v>1</v>
      </c>
    </row>
    <row r="86" spans="1:11" x14ac:dyDescent="0.2">
      <c r="A86" s="40" t="s">
        <v>184</v>
      </c>
      <c r="B86" s="41" t="s">
        <v>181</v>
      </c>
      <c r="C86" s="18" t="s">
        <v>185</v>
      </c>
      <c r="D86" s="24">
        <v>0</v>
      </c>
      <c r="E86" s="21">
        <v>2</v>
      </c>
      <c r="F86" s="21">
        <v>2</v>
      </c>
      <c r="G86" s="21">
        <v>0</v>
      </c>
      <c r="H86" s="18">
        <v>0</v>
      </c>
      <c r="I86" s="18">
        <f t="shared" si="9"/>
        <v>4</v>
      </c>
      <c r="J86" s="52">
        <v>4</v>
      </c>
      <c r="K86" s="57">
        <f t="shared" si="8"/>
        <v>1</v>
      </c>
    </row>
    <row r="87" spans="1:11" x14ac:dyDescent="0.2">
      <c r="A87" s="40" t="s">
        <v>303</v>
      </c>
      <c r="B87" s="41" t="s">
        <v>304</v>
      </c>
      <c r="C87" s="18" t="s">
        <v>305</v>
      </c>
      <c r="D87" s="24">
        <v>0</v>
      </c>
      <c r="E87" s="21">
        <v>1</v>
      </c>
      <c r="F87" s="21">
        <v>1</v>
      </c>
      <c r="G87" s="21">
        <v>0</v>
      </c>
      <c r="H87" s="18">
        <v>0</v>
      </c>
      <c r="I87" s="18">
        <f t="shared" si="9"/>
        <v>2</v>
      </c>
      <c r="J87" s="52">
        <v>2</v>
      </c>
      <c r="K87" s="57">
        <f t="shared" si="8"/>
        <v>1</v>
      </c>
    </row>
    <row r="88" spans="1:11" x14ac:dyDescent="0.2">
      <c r="A88" s="40" t="s">
        <v>186</v>
      </c>
      <c r="B88" s="41" t="s">
        <v>187</v>
      </c>
      <c r="C88" s="18" t="s">
        <v>188</v>
      </c>
      <c r="D88" s="24">
        <v>8</v>
      </c>
      <c r="E88" s="21">
        <v>51</v>
      </c>
      <c r="F88" s="21">
        <v>31</v>
      </c>
      <c r="G88" s="21">
        <v>0</v>
      </c>
      <c r="H88" s="18">
        <v>8</v>
      </c>
      <c r="I88" s="18">
        <f t="shared" ref="I88:I101" si="10">SUM(D88:H88)</f>
        <v>98</v>
      </c>
      <c r="J88" s="52">
        <v>95</v>
      </c>
      <c r="K88" s="57">
        <f t="shared" si="8"/>
        <v>1.0315789473684212</v>
      </c>
    </row>
    <row r="89" spans="1:11" ht="12" customHeight="1" x14ac:dyDescent="0.2">
      <c r="A89" s="40" t="s">
        <v>189</v>
      </c>
      <c r="B89" s="41" t="s">
        <v>190</v>
      </c>
      <c r="C89" s="18" t="s">
        <v>190</v>
      </c>
      <c r="D89" s="24">
        <v>3</v>
      </c>
      <c r="E89" s="21">
        <v>14</v>
      </c>
      <c r="F89" s="21">
        <v>15</v>
      </c>
      <c r="G89" s="21">
        <v>0</v>
      </c>
      <c r="H89" s="18">
        <v>1</v>
      </c>
      <c r="I89" s="18">
        <f t="shared" si="10"/>
        <v>33</v>
      </c>
      <c r="J89" s="52">
        <v>22</v>
      </c>
      <c r="K89" s="57">
        <f t="shared" si="8"/>
        <v>1.5</v>
      </c>
    </row>
    <row r="90" spans="1:11" x14ac:dyDescent="0.2">
      <c r="A90" s="40" t="s">
        <v>191</v>
      </c>
      <c r="B90" s="41" t="s">
        <v>190</v>
      </c>
      <c r="C90" s="18" t="s">
        <v>41</v>
      </c>
      <c r="D90" s="24">
        <v>12</v>
      </c>
      <c r="E90" s="21">
        <v>27</v>
      </c>
      <c r="F90" s="21">
        <v>23</v>
      </c>
      <c r="G90" s="21">
        <v>0</v>
      </c>
      <c r="H90" s="18">
        <v>0</v>
      </c>
      <c r="I90" s="18">
        <f t="shared" si="10"/>
        <v>62</v>
      </c>
      <c r="J90" s="52">
        <v>40</v>
      </c>
      <c r="K90" s="57">
        <f t="shared" si="8"/>
        <v>1.55</v>
      </c>
    </row>
    <row r="91" spans="1:11" x14ac:dyDescent="0.2">
      <c r="A91" s="79" t="s">
        <v>192</v>
      </c>
      <c r="B91" s="80" t="s">
        <v>193</v>
      </c>
      <c r="C91" s="81" t="s">
        <v>194</v>
      </c>
      <c r="D91" s="78">
        <v>27</v>
      </c>
      <c r="E91" s="82">
        <v>55</v>
      </c>
      <c r="F91" s="82">
        <v>50</v>
      </c>
      <c r="G91" s="82">
        <v>0</v>
      </c>
      <c r="H91" s="81">
        <v>16</v>
      </c>
      <c r="I91" s="81">
        <f t="shared" si="10"/>
        <v>148</v>
      </c>
      <c r="J91" s="83">
        <v>187</v>
      </c>
      <c r="K91" s="84">
        <f t="shared" si="8"/>
        <v>0.79144385026737973</v>
      </c>
    </row>
    <row r="92" spans="1:11" x14ac:dyDescent="0.2">
      <c r="A92" s="40" t="s">
        <v>195</v>
      </c>
      <c r="B92" s="41" t="s">
        <v>193</v>
      </c>
      <c r="C92" s="18" t="s">
        <v>196</v>
      </c>
      <c r="D92" s="24">
        <v>14</v>
      </c>
      <c r="E92" s="21">
        <v>30</v>
      </c>
      <c r="F92" s="21">
        <v>21</v>
      </c>
      <c r="G92" s="21">
        <v>0</v>
      </c>
      <c r="H92" s="18">
        <v>3</v>
      </c>
      <c r="I92" s="18">
        <f t="shared" si="10"/>
        <v>68</v>
      </c>
      <c r="J92" s="52">
        <v>52</v>
      </c>
      <c r="K92" s="57">
        <f t="shared" si="8"/>
        <v>1.3076923076923077</v>
      </c>
    </row>
    <row r="93" spans="1:11" x14ac:dyDescent="0.2">
      <c r="A93" s="40" t="s">
        <v>197</v>
      </c>
      <c r="B93" s="41" t="s">
        <v>198</v>
      </c>
      <c r="C93" s="18" t="s">
        <v>199</v>
      </c>
      <c r="D93" s="24">
        <v>29</v>
      </c>
      <c r="E93" s="21">
        <v>57</v>
      </c>
      <c r="F93" s="21">
        <v>91</v>
      </c>
      <c r="G93" s="21">
        <v>1</v>
      </c>
      <c r="H93" s="18">
        <v>10</v>
      </c>
      <c r="I93" s="18">
        <f t="shared" si="10"/>
        <v>188</v>
      </c>
      <c r="J93" s="52">
        <v>132</v>
      </c>
      <c r="K93" s="57">
        <f t="shared" si="8"/>
        <v>1.4242424242424243</v>
      </c>
    </row>
    <row r="94" spans="1:11" x14ac:dyDescent="0.2">
      <c r="A94" s="79" t="s">
        <v>200</v>
      </c>
      <c r="B94" s="80" t="s">
        <v>201</v>
      </c>
      <c r="C94" s="81" t="s">
        <v>202</v>
      </c>
      <c r="D94" s="78">
        <v>13</v>
      </c>
      <c r="E94" s="82">
        <v>23</v>
      </c>
      <c r="F94" s="82">
        <v>20</v>
      </c>
      <c r="G94" s="82">
        <v>0</v>
      </c>
      <c r="H94" s="81">
        <v>0</v>
      </c>
      <c r="I94" s="81">
        <f t="shared" si="10"/>
        <v>56</v>
      </c>
      <c r="J94" s="83">
        <v>83</v>
      </c>
      <c r="K94" s="84">
        <f t="shared" si="8"/>
        <v>0.67469879518072284</v>
      </c>
    </row>
    <row r="95" spans="1:11" x14ac:dyDescent="0.2">
      <c r="A95" s="40" t="s">
        <v>203</v>
      </c>
      <c r="B95" s="41" t="s">
        <v>204</v>
      </c>
      <c r="C95" s="18" t="s">
        <v>205</v>
      </c>
      <c r="D95" s="24">
        <v>28</v>
      </c>
      <c r="E95" s="21">
        <v>83</v>
      </c>
      <c r="F95" s="21">
        <v>96</v>
      </c>
      <c r="G95" s="21">
        <v>0</v>
      </c>
      <c r="H95" s="18">
        <v>0</v>
      </c>
      <c r="I95" s="18">
        <f t="shared" si="10"/>
        <v>207</v>
      </c>
      <c r="J95" s="52">
        <v>231</v>
      </c>
      <c r="K95" s="57">
        <f t="shared" si="8"/>
        <v>0.89610389610389607</v>
      </c>
    </row>
    <row r="96" spans="1:11" x14ac:dyDescent="0.2">
      <c r="A96" s="40" t="s">
        <v>206</v>
      </c>
      <c r="B96" s="41" t="s">
        <v>207</v>
      </c>
      <c r="C96" s="18" t="s">
        <v>208</v>
      </c>
      <c r="D96" s="24">
        <v>16</v>
      </c>
      <c r="E96" s="21">
        <v>31</v>
      </c>
      <c r="F96" s="21">
        <v>14</v>
      </c>
      <c r="G96" s="21">
        <v>0</v>
      </c>
      <c r="H96" s="18">
        <v>0</v>
      </c>
      <c r="I96" s="18">
        <f t="shared" si="10"/>
        <v>61</v>
      </c>
      <c r="J96" s="52">
        <v>42</v>
      </c>
      <c r="K96" s="57">
        <f t="shared" si="8"/>
        <v>1.4523809523809523</v>
      </c>
    </row>
    <row r="97" spans="1:11" x14ac:dyDescent="0.2">
      <c r="A97" s="40" t="s">
        <v>209</v>
      </c>
      <c r="B97" s="41" t="s">
        <v>207</v>
      </c>
      <c r="C97" s="18" t="s">
        <v>210</v>
      </c>
      <c r="D97" s="24">
        <v>1</v>
      </c>
      <c r="E97" s="21">
        <v>1</v>
      </c>
      <c r="F97" s="21">
        <v>6</v>
      </c>
      <c r="G97" s="21">
        <v>1</v>
      </c>
      <c r="H97" s="18">
        <v>0</v>
      </c>
      <c r="I97" s="18">
        <f t="shared" si="10"/>
        <v>9</v>
      </c>
      <c r="J97" s="52">
        <v>4</v>
      </c>
      <c r="K97" s="57">
        <f t="shared" si="8"/>
        <v>2.25</v>
      </c>
    </row>
    <row r="98" spans="1:11" x14ac:dyDescent="0.2">
      <c r="A98" s="40" t="s">
        <v>211</v>
      </c>
      <c r="B98" s="41" t="s">
        <v>212</v>
      </c>
      <c r="C98" s="18" t="s">
        <v>310</v>
      </c>
      <c r="D98" s="24">
        <v>0</v>
      </c>
      <c r="E98" s="21">
        <v>1</v>
      </c>
      <c r="F98" s="21">
        <v>0</v>
      </c>
      <c r="G98" s="21">
        <v>0</v>
      </c>
      <c r="H98" s="18">
        <v>0</v>
      </c>
      <c r="I98" s="18">
        <f t="shared" si="10"/>
        <v>1</v>
      </c>
      <c r="J98" s="52">
        <v>1</v>
      </c>
      <c r="K98" s="57">
        <f t="shared" si="8"/>
        <v>1</v>
      </c>
    </row>
    <row r="99" spans="1:11" x14ac:dyDescent="0.2">
      <c r="A99" s="40" t="s">
        <v>213</v>
      </c>
      <c r="B99" s="41" t="s">
        <v>214</v>
      </c>
      <c r="C99" s="18" t="s">
        <v>215</v>
      </c>
      <c r="D99" s="24">
        <v>15</v>
      </c>
      <c r="E99" s="21">
        <v>59</v>
      </c>
      <c r="F99" s="21">
        <v>74</v>
      </c>
      <c r="G99" s="21">
        <v>0</v>
      </c>
      <c r="H99" s="18">
        <v>2</v>
      </c>
      <c r="I99" s="18">
        <f t="shared" si="10"/>
        <v>150</v>
      </c>
      <c r="J99" s="52">
        <v>152</v>
      </c>
      <c r="K99" s="57">
        <f t="shared" si="8"/>
        <v>0.98684210526315785</v>
      </c>
    </row>
    <row r="100" spans="1:11" x14ac:dyDescent="0.2">
      <c r="A100" s="40" t="s">
        <v>216</v>
      </c>
      <c r="B100" s="41" t="s">
        <v>217</v>
      </c>
      <c r="C100" s="18" t="s">
        <v>218</v>
      </c>
      <c r="D100" s="24">
        <v>1</v>
      </c>
      <c r="E100" s="21">
        <v>15</v>
      </c>
      <c r="F100" s="21">
        <v>4</v>
      </c>
      <c r="G100" s="21">
        <v>0</v>
      </c>
      <c r="H100" s="18">
        <v>0</v>
      </c>
      <c r="I100" s="18">
        <f t="shared" si="10"/>
        <v>20</v>
      </c>
      <c r="J100" s="52">
        <v>24</v>
      </c>
      <c r="K100" s="57">
        <f t="shared" si="8"/>
        <v>0.83333333333333337</v>
      </c>
    </row>
    <row r="101" spans="1:11" x14ac:dyDescent="0.2">
      <c r="A101" s="40" t="s">
        <v>219</v>
      </c>
      <c r="B101" s="41" t="s">
        <v>217</v>
      </c>
      <c r="C101" s="18" t="s">
        <v>217</v>
      </c>
      <c r="D101" s="24">
        <v>17</v>
      </c>
      <c r="E101" s="21">
        <v>38</v>
      </c>
      <c r="F101" s="21">
        <v>35</v>
      </c>
      <c r="G101" s="21">
        <v>0</v>
      </c>
      <c r="H101" s="18">
        <v>0</v>
      </c>
      <c r="I101" s="18">
        <f t="shared" si="10"/>
        <v>90</v>
      </c>
      <c r="J101" s="52">
        <v>101</v>
      </c>
      <c r="K101" s="57">
        <f t="shared" si="8"/>
        <v>0.8910891089108911</v>
      </c>
    </row>
    <row r="102" spans="1:11" x14ac:dyDescent="0.2">
      <c r="A102" s="79" t="s">
        <v>220</v>
      </c>
      <c r="B102" s="80" t="s">
        <v>221</v>
      </c>
      <c r="C102" s="81" t="s">
        <v>222</v>
      </c>
      <c r="D102" s="78">
        <v>18</v>
      </c>
      <c r="E102" s="82">
        <v>50</v>
      </c>
      <c r="F102" s="82">
        <v>38</v>
      </c>
      <c r="G102" s="82">
        <v>8</v>
      </c>
      <c r="H102" s="81">
        <v>8</v>
      </c>
      <c r="I102" s="81">
        <f t="shared" ref="I102:I104" si="11">SUM(D102:H102)</f>
        <v>122</v>
      </c>
      <c r="J102" s="83">
        <v>157</v>
      </c>
      <c r="K102" s="84">
        <f t="shared" si="8"/>
        <v>0.77707006369426757</v>
      </c>
    </row>
    <row r="103" spans="1:11" x14ac:dyDescent="0.2">
      <c r="A103" s="40" t="s">
        <v>223</v>
      </c>
      <c r="B103" s="41" t="s">
        <v>224</v>
      </c>
      <c r="C103" s="18" t="s">
        <v>225</v>
      </c>
      <c r="D103" s="24">
        <v>18</v>
      </c>
      <c r="E103" s="21">
        <v>63</v>
      </c>
      <c r="F103" s="21">
        <v>53</v>
      </c>
      <c r="G103" s="21">
        <v>0</v>
      </c>
      <c r="H103" s="18">
        <v>9</v>
      </c>
      <c r="I103" s="18">
        <f t="shared" si="11"/>
        <v>143</v>
      </c>
      <c r="J103" s="52">
        <v>107</v>
      </c>
      <c r="K103" s="57">
        <f t="shared" si="8"/>
        <v>1.3364485981308412</v>
      </c>
    </row>
    <row r="104" spans="1:11" x14ac:dyDescent="0.2">
      <c r="A104" s="40" t="s">
        <v>226</v>
      </c>
      <c r="B104" s="41" t="s">
        <v>227</v>
      </c>
      <c r="C104" s="18" t="s">
        <v>228</v>
      </c>
      <c r="D104" s="24">
        <v>7</v>
      </c>
      <c r="E104" s="21">
        <v>32</v>
      </c>
      <c r="F104" s="21">
        <v>10</v>
      </c>
      <c r="G104" s="21">
        <v>0</v>
      </c>
      <c r="H104" s="18">
        <v>28</v>
      </c>
      <c r="I104" s="18">
        <f t="shared" si="11"/>
        <v>77</v>
      </c>
      <c r="J104" s="52">
        <v>75</v>
      </c>
      <c r="K104" s="57">
        <f t="shared" si="8"/>
        <v>1.0266666666666666</v>
      </c>
    </row>
    <row r="105" spans="1:11" x14ac:dyDescent="0.2">
      <c r="A105" s="40" t="s">
        <v>229</v>
      </c>
      <c r="B105" s="41" t="s">
        <v>230</v>
      </c>
      <c r="C105" s="18" t="s">
        <v>231</v>
      </c>
      <c r="D105" s="24">
        <v>3</v>
      </c>
      <c r="E105" s="21">
        <v>19</v>
      </c>
      <c r="F105" s="21">
        <v>16</v>
      </c>
      <c r="G105" s="21">
        <v>0</v>
      </c>
      <c r="H105" s="18">
        <v>7</v>
      </c>
      <c r="I105" s="18">
        <f t="shared" ref="I105:I114" si="12">SUM(D105:H105)</f>
        <v>45</v>
      </c>
      <c r="J105" s="52">
        <v>48</v>
      </c>
      <c r="K105" s="57">
        <f t="shared" si="8"/>
        <v>0.9375</v>
      </c>
    </row>
    <row r="106" spans="1:11" x14ac:dyDescent="0.2">
      <c r="A106" s="40" t="s">
        <v>232</v>
      </c>
      <c r="B106" s="41" t="s">
        <v>233</v>
      </c>
      <c r="C106" s="18" t="s">
        <v>234</v>
      </c>
      <c r="D106" s="24">
        <v>20</v>
      </c>
      <c r="E106" s="21">
        <v>115</v>
      </c>
      <c r="F106" s="21">
        <v>76</v>
      </c>
      <c r="G106" s="21">
        <v>0</v>
      </c>
      <c r="H106" s="18">
        <v>5</v>
      </c>
      <c r="I106" s="18">
        <f t="shared" si="12"/>
        <v>216</v>
      </c>
      <c r="J106" s="52">
        <v>196</v>
      </c>
      <c r="K106" s="57">
        <f t="shared" si="8"/>
        <v>1.1020408163265305</v>
      </c>
    </row>
    <row r="107" spans="1:11" x14ac:dyDescent="0.2">
      <c r="A107" s="40" t="s">
        <v>235</v>
      </c>
      <c r="B107" s="41" t="s">
        <v>233</v>
      </c>
      <c r="C107" s="18" t="s">
        <v>236</v>
      </c>
      <c r="D107" s="24">
        <v>32</v>
      </c>
      <c r="E107" s="21">
        <v>68</v>
      </c>
      <c r="F107" s="21">
        <v>78</v>
      </c>
      <c r="G107" s="21">
        <v>0</v>
      </c>
      <c r="H107" s="18">
        <v>99</v>
      </c>
      <c r="I107" s="18">
        <f t="shared" si="12"/>
        <v>277</v>
      </c>
      <c r="J107" s="52">
        <v>239</v>
      </c>
      <c r="K107" s="57">
        <f t="shared" si="8"/>
        <v>1.1589958158995817</v>
      </c>
    </row>
    <row r="108" spans="1:11" x14ac:dyDescent="0.2">
      <c r="A108" s="40" t="s">
        <v>237</v>
      </c>
      <c r="B108" s="41" t="s">
        <v>233</v>
      </c>
      <c r="C108" s="18" t="s">
        <v>238</v>
      </c>
      <c r="D108" s="24">
        <v>9</v>
      </c>
      <c r="E108" s="21">
        <v>20</v>
      </c>
      <c r="F108" s="21">
        <v>12</v>
      </c>
      <c r="G108" s="21">
        <v>1</v>
      </c>
      <c r="H108" s="18">
        <v>0</v>
      </c>
      <c r="I108" s="18">
        <f t="shared" si="12"/>
        <v>42</v>
      </c>
      <c r="J108" s="52">
        <v>35</v>
      </c>
      <c r="K108" s="57">
        <f t="shared" si="8"/>
        <v>1.2</v>
      </c>
    </row>
    <row r="109" spans="1:11" x14ac:dyDescent="0.2">
      <c r="A109" s="40" t="s">
        <v>239</v>
      </c>
      <c r="B109" s="41" t="s">
        <v>233</v>
      </c>
      <c r="C109" s="18" t="s">
        <v>311</v>
      </c>
      <c r="D109" s="24">
        <v>46</v>
      </c>
      <c r="E109" s="21">
        <v>203</v>
      </c>
      <c r="F109" s="21">
        <v>103</v>
      </c>
      <c r="G109" s="21">
        <v>0</v>
      </c>
      <c r="H109" s="18">
        <v>6</v>
      </c>
      <c r="I109" s="18">
        <f t="shared" si="12"/>
        <v>358</v>
      </c>
      <c r="J109" s="52">
        <v>399</v>
      </c>
      <c r="K109" s="57">
        <f t="shared" si="8"/>
        <v>0.89724310776942351</v>
      </c>
    </row>
    <row r="110" spans="1:11" x14ac:dyDescent="0.2">
      <c r="A110" s="40" t="s">
        <v>240</v>
      </c>
      <c r="B110" s="41" t="s">
        <v>233</v>
      </c>
      <c r="C110" s="18" t="s">
        <v>312</v>
      </c>
      <c r="D110" s="24">
        <v>13</v>
      </c>
      <c r="E110" s="21">
        <v>50</v>
      </c>
      <c r="F110" s="21">
        <v>104</v>
      </c>
      <c r="G110" s="21">
        <v>0</v>
      </c>
      <c r="H110" s="18">
        <v>0</v>
      </c>
      <c r="I110" s="18">
        <f t="shared" si="12"/>
        <v>167</v>
      </c>
      <c r="J110" s="52">
        <v>129</v>
      </c>
      <c r="K110" s="57">
        <f t="shared" si="8"/>
        <v>1.2945736434108528</v>
      </c>
    </row>
    <row r="111" spans="1:11" x14ac:dyDescent="0.2">
      <c r="A111" s="40" t="s">
        <v>241</v>
      </c>
      <c r="B111" s="41" t="s">
        <v>233</v>
      </c>
      <c r="C111" s="18" t="s">
        <v>242</v>
      </c>
      <c r="D111" s="43">
        <v>17</v>
      </c>
      <c r="E111" s="24">
        <v>45</v>
      </c>
      <c r="F111" s="21">
        <v>66</v>
      </c>
      <c r="G111" s="21">
        <v>0</v>
      </c>
      <c r="H111" s="18">
        <v>0</v>
      </c>
      <c r="I111" s="18">
        <f>SUM(D111:H111)</f>
        <v>128</v>
      </c>
      <c r="J111" s="52">
        <v>103</v>
      </c>
      <c r="K111" s="57">
        <f t="shared" si="8"/>
        <v>1.2427184466019416</v>
      </c>
    </row>
    <row r="112" spans="1:11" x14ac:dyDescent="0.2">
      <c r="A112" s="40" t="s">
        <v>243</v>
      </c>
      <c r="B112" s="41" t="s">
        <v>233</v>
      </c>
      <c r="C112" s="18" t="s">
        <v>244</v>
      </c>
      <c r="D112" s="24">
        <v>16</v>
      </c>
      <c r="E112" s="21">
        <v>39</v>
      </c>
      <c r="F112" s="21">
        <v>46</v>
      </c>
      <c r="G112" s="21">
        <v>0</v>
      </c>
      <c r="H112" s="18">
        <v>0</v>
      </c>
      <c r="I112" s="18">
        <f t="shared" si="12"/>
        <v>101</v>
      </c>
      <c r="J112" s="52">
        <v>116</v>
      </c>
      <c r="K112" s="57">
        <f t="shared" si="8"/>
        <v>0.87068965517241381</v>
      </c>
    </row>
    <row r="113" spans="1:11" x14ac:dyDescent="0.2">
      <c r="A113" s="40" t="s">
        <v>245</v>
      </c>
      <c r="B113" s="41" t="s">
        <v>233</v>
      </c>
      <c r="C113" s="18" t="s">
        <v>272</v>
      </c>
      <c r="D113" s="24">
        <v>29</v>
      </c>
      <c r="E113" s="21">
        <v>314</v>
      </c>
      <c r="F113" s="21">
        <v>80</v>
      </c>
      <c r="G113" s="21">
        <v>5</v>
      </c>
      <c r="H113" s="18">
        <v>12</v>
      </c>
      <c r="I113" s="18">
        <f t="shared" si="12"/>
        <v>440</v>
      </c>
      <c r="J113" s="52">
        <v>486</v>
      </c>
      <c r="K113" s="57">
        <f t="shared" si="8"/>
        <v>0.90534979423868311</v>
      </c>
    </row>
    <row r="114" spans="1:11" x14ac:dyDescent="0.2">
      <c r="A114" s="42" t="s">
        <v>270</v>
      </c>
      <c r="B114" s="41" t="s">
        <v>233</v>
      </c>
      <c r="C114" s="18" t="s">
        <v>313</v>
      </c>
      <c r="D114" s="24">
        <v>45</v>
      </c>
      <c r="E114" s="21">
        <v>223</v>
      </c>
      <c r="F114" s="21">
        <v>131</v>
      </c>
      <c r="G114" s="21">
        <v>1</v>
      </c>
      <c r="H114" s="18">
        <v>7</v>
      </c>
      <c r="I114" s="18">
        <f t="shared" si="12"/>
        <v>407</v>
      </c>
      <c r="J114" s="52">
        <v>382</v>
      </c>
      <c r="K114" s="57">
        <f t="shared" si="8"/>
        <v>1.0654450261780104</v>
      </c>
    </row>
    <row r="115" spans="1:11" x14ac:dyDescent="0.2">
      <c r="A115" s="40" t="s">
        <v>246</v>
      </c>
      <c r="B115" s="41" t="s">
        <v>233</v>
      </c>
      <c r="C115" s="18" t="s">
        <v>247</v>
      </c>
      <c r="D115" s="24">
        <v>1</v>
      </c>
      <c r="E115" s="21">
        <v>26</v>
      </c>
      <c r="F115" s="21">
        <v>14</v>
      </c>
      <c r="G115" s="21">
        <v>0</v>
      </c>
      <c r="H115" s="18">
        <v>0</v>
      </c>
      <c r="I115" s="18">
        <f t="shared" ref="I115:I123" si="13">SUM(D115:H115)</f>
        <v>41</v>
      </c>
      <c r="J115" s="52">
        <v>37</v>
      </c>
      <c r="K115" s="57">
        <f t="shared" si="8"/>
        <v>1.1081081081081081</v>
      </c>
    </row>
    <row r="116" spans="1:11" x14ac:dyDescent="0.2">
      <c r="A116" s="40" t="s">
        <v>248</v>
      </c>
      <c r="B116" s="41" t="s">
        <v>233</v>
      </c>
      <c r="C116" s="18" t="s">
        <v>314</v>
      </c>
      <c r="D116" s="24">
        <v>23</v>
      </c>
      <c r="E116" s="21">
        <v>70</v>
      </c>
      <c r="F116" s="21">
        <v>55</v>
      </c>
      <c r="G116" s="21">
        <v>0</v>
      </c>
      <c r="H116" s="18">
        <v>4</v>
      </c>
      <c r="I116" s="18">
        <f t="shared" si="13"/>
        <v>152</v>
      </c>
      <c r="J116" s="52">
        <v>128</v>
      </c>
      <c r="K116" s="57">
        <f t="shared" si="8"/>
        <v>1.1875</v>
      </c>
    </row>
    <row r="117" spans="1:11" x14ac:dyDescent="0.2">
      <c r="A117" s="40" t="s">
        <v>282</v>
      </c>
      <c r="B117" s="41" t="s">
        <v>233</v>
      </c>
      <c r="C117" s="18" t="s">
        <v>283</v>
      </c>
      <c r="D117" s="24">
        <v>14</v>
      </c>
      <c r="E117" s="21">
        <v>40</v>
      </c>
      <c r="F117" s="21">
        <v>47</v>
      </c>
      <c r="G117" s="21">
        <v>0</v>
      </c>
      <c r="H117" s="18">
        <v>0</v>
      </c>
      <c r="I117" s="18">
        <f t="shared" si="13"/>
        <v>101</v>
      </c>
      <c r="J117" s="52">
        <v>109</v>
      </c>
      <c r="K117" s="57">
        <f t="shared" si="8"/>
        <v>0.92660550458715596</v>
      </c>
    </row>
    <row r="118" spans="1:11" x14ac:dyDescent="0.2">
      <c r="A118" s="40" t="s">
        <v>249</v>
      </c>
      <c r="B118" s="41" t="s">
        <v>250</v>
      </c>
      <c r="C118" s="18" t="s">
        <v>250</v>
      </c>
      <c r="D118" s="24">
        <v>11</v>
      </c>
      <c r="E118" s="21">
        <v>15</v>
      </c>
      <c r="F118" s="21">
        <v>28</v>
      </c>
      <c r="G118" s="21">
        <v>0</v>
      </c>
      <c r="H118" s="18">
        <v>0</v>
      </c>
      <c r="I118" s="18">
        <f t="shared" si="13"/>
        <v>54</v>
      </c>
      <c r="J118" s="52">
        <v>50</v>
      </c>
      <c r="K118" s="57">
        <f t="shared" si="8"/>
        <v>1.08</v>
      </c>
    </row>
    <row r="119" spans="1:11" x14ac:dyDescent="0.2">
      <c r="A119" s="40" t="s">
        <v>251</v>
      </c>
      <c r="B119" s="41" t="s">
        <v>250</v>
      </c>
      <c r="C119" s="18" t="s">
        <v>252</v>
      </c>
      <c r="D119" s="24">
        <v>6</v>
      </c>
      <c r="E119" s="21">
        <v>33</v>
      </c>
      <c r="F119" s="21">
        <v>22</v>
      </c>
      <c r="G119" s="21">
        <v>0</v>
      </c>
      <c r="H119" s="18">
        <v>5</v>
      </c>
      <c r="I119" s="18">
        <f t="shared" si="13"/>
        <v>66</v>
      </c>
      <c r="J119" s="52">
        <v>63</v>
      </c>
      <c r="K119" s="57">
        <f t="shared" si="8"/>
        <v>1.0476190476190477</v>
      </c>
    </row>
    <row r="120" spans="1:11" x14ac:dyDescent="0.2">
      <c r="A120" s="40" t="s">
        <v>253</v>
      </c>
      <c r="B120" s="41" t="s">
        <v>254</v>
      </c>
      <c r="C120" s="18" t="s">
        <v>255</v>
      </c>
      <c r="D120" s="24">
        <v>18</v>
      </c>
      <c r="E120" s="21">
        <v>62</v>
      </c>
      <c r="F120" s="21">
        <v>53</v>
      </c>
      <c r="G120" s="21">
        <v>0</v>
      </c>
      <c r="H120" s="18">
        <v>2</v>
      </c>
      <c r="I120" s="18">
        <f t="shared" si="13"/>
        <v>135</v>
      </c>
      <c r="J120" s="52">
        <v>130</v>
      </c>
      <c r="K120" s="57">
        <f t="shared" si="8"/>
        <v>1.0384615384615385</v>
      </c>
    </row>
    <row r="121" spans="1:11" x14ac:dyDescent="0.2">
      <c r="A121" s="40" t="s">
        <v>256</v>
      </c>
      <c r="B121" s="41" t="s">
        <v>264</v>
      </c>
      <c r="C121" s="18" t="s">
        <v>265</v>
      </c>
      <c r="D121" s="24">
        <v>4</v>
      </c>
      <c r="E121" s="21">
        <v>6</v>
      </c>
      <c r="F121" s="21">
        <v>3</v>
      </c>
      <c r="G121" s="21">
        <v>0</v>
      </c>
      <c r="H121" s="18">
        <v>0</v>
      </c>
      <c r="I121" s="18">
        <f t="shared" si="13"/>
        <v>13</v>
      </c>
      <c r="J121" s="52">
        <v>16</v>
      </c>
      <c r="K121" s="57">
        <f t="shared" si="8"/>
        <v>0.8125</v>
      </c>
    </row>
    <row r="122" spans="1:11" x14ac:dyDescent="0.2">
      <c r="A122" s="40" t="s">
        <v>257</v>
      </c>
      <c r="B122" s="41" t="s">
        <v>258</v>
      </c>
      <c r="C122" s="18" t="s">
        <v>259</v>
      </c>
      <c r="D122" s="24">
        <v>5</v>
      </c>
      <c r="E122" s="21">
        <v>7</v>
      </c>
      <c r="F122" s="21">
        <v>5</v>
      </c>
      <c r="G122" s="21">
        <v>0</v>
      </c>
      <c r="H122" s="18">
        <v>1</v>
      </c>
      <c r="I122" s="18">
        <f t="shared" si="13"/>
        <v>18</v>
      </c>
      <c r="J122" s="52">
        <v>20</v>
      </c>
      <c r="K122" s="57">
        <f t="shared" si="8"/>
        <v>0.9</v>
      </c>
    </row>
    <row r="123" spans="1:11" ht="13.5" thickBot="1" x14ac:dyDescent="0.25">
      <c r="A123" s="68" t="s">
        <v>260</v>
      </c>
      <c r="B123" s="22" t="s">
        <v>261</v>
      </c>
      <c r="C123" s="26" t="s">
        <v>261</v>
      </c>
      <c r="D123" s="25">
        <v>10</v>
      </c>
      <c r="E123" s="22">
        <v>33</v>
      </c>
      <c r="F123" s="22">
        <v>19</v>
      </c>
      <c r="G123" s="22">
        <v>0</v>
      </c>
      <c r="H123" s="26">
        <v>0</v>
      </c>
      <c r="I123" s="26">
        <f t="shared" si="13"/>
        <v>62</v>
      </c>
      <c r="J123" s="69">
        <v>65</v>
      </c>
      <c r="K123" s="70">
        <f t="shared" si="8"/>
        <v>0.9538461538461539</v>
      </c>
    </row>
    <row r="124" spans="1:11" ht="14.45" customHeight="1" thickTop="1" x14ac:dyDescent="0.2">
      <c r="A124" s="71" t="s">
        <v>262</v>
      </c>
      <c r="B124" s="41"/>
      <c r="C124" s="18"/>
      <c r="D124" s="27">
        <f>SUM(D3:D123)</f>
        <v>1755</v>
      </c>
      <c r="E124" s="28">
        <f>SUM(E3:E123)</f>
        <v>6648</v>
      </c>
      <c r="F124" s="28">
        <f>SUM(F3:F123)</f>
        <v>4966</v>
      </c>
      <c r="G124" s="28">
        <f t="shared" ref="G124:I124" si="14">SUM(G3:G123)</f>
        <v>98</v>
      </c>
      <c r="H124" s="23">
        <f t="shared" si="14"/>
        <v>837</v>
      </c>
      <c r="I124" s="23">
        <f t="shared" si="14"/>
        <v>14304</v>
      </c>
      <c r="J124" s="52">
        <f>SUM(J3:J123)</f>
        <v>12835</v>
      </c>
      <c r="K124" s="57">
        <f>I124/J124</f>
        <v>1.1144526684846123</v>
      </c>
    </row>
    <row r="125" spans="1:11" x14ac:dyDescent="0.2">
      <c r="A125" s="40"/>
      <c r="B125" s="41"/>
      <c r="C125" s="41"/>
      <c r="D125" s="41"/>
      <c r="E125" s="41"/>
      <c r="F125" s="21"/>
      <c r="G125" s="41"/>
      <c r="H125" s="41"/>
      <c r="I125" s="41"/>
    </row>
    <row r="126" spans="1:11" x14ac:dyDescent="0.2">
      <c r="A126" s="71" t="s">
        <v>263</v>
      </c>
      <c r="B126" s="41"/>
      <c r="C126" s="41"/>
      <c r="D126" s="41"/>
      <c r="E126" s="41"/>
      <c r="F126" s="21"/>
      <c r="G126" s="41"/>
      <c r="H126" s="41"/>
      <c r="I126" s="41"/>
    </row>
    <row r="127" spans="1:11" x14ac:dyDescent="0.2">
      <c r="A127" s="40"/>
      <c r="B127" s="41"/>
      <c r="C127" s="41"/>
      <c r="D127" s="41"/>
      <c r="E127" s="41"/>
      <c r="F127" s="21"/>
      <c r="G127" s="41"/>
      <c r="H127" s="41"/>
      <c r="I127" s="41"/>
    </row>
    <row r="128" spans="1:11" x14ac:dyDescent="0.2">
      <c r="A128" s="73" t="s">
        <v>322</v>
      </c>
      <c r="B128" s="41"/>
      <c r="C128" s="41"/>
      <c r="D128" s="41"/>
      <c r="E128" s="41"/>
      <c r="F128" s="21"/>
      <c r="G128" s="41"/>
      <c r="H128" s="41"/>
      <c r="I128" s="41"/>
    </row>
    <row r="129" spans="1:9" x14ac:dyDescent="0.2">
      <c r="A129" s="40"/>
      <c r="B129" s="41"/>
      <c r="C129" s="41"/>
      <c r="D129" s="41"/>
      <c r="E129" s="41"/>
      <c r="F129" s="21"/>
      <c r="G129" s="41"/>
      <c r="H129" s="41"/>
      <c r="I129" s="41"/>
    </row>
    <row r="130" spans="1:9" x14ac:dyDescent="0.2">
      <c r="A130" s="40"/>
      <c r="B130" s="41"/>
      <c r="C130" s="41"/>
      <c r="D130" s="41"/>
      <c r="E130" s="41"/>
      <c r="F130" s="21"/>
      <c r="G130" s="41"/>
      <c r="H130" s="41"/>
      <c r="I130" s="41"/>
    </row>
    <row r="131" spans="1:9" x14ac:dyDescent="0.2">
      <c r="A131" s="40"/>
      <c r="B131" s="41"/>
      <c r="C131" s="41"/>
      <c r="D131" s="41"/>
      <c r="E131" s="41"/>
      <c r="F131" s="21"/>
      <c r="G131" s="41"/>
      <c r="H131" s="41"/>
      <c r="I131" s="41"/>
    </row>
    <row r="132" spans="1:9" x14ac:dyDescent="0.2">
      <c r="A132" s="40"/>
      <c r="B132" s="41"/>
      <c r="C132" s="41"/>
      <c r="D132" s="41"/>
      <c r="E132" s="41"/>
      <c r="F132" s="21"/>
      <c r="G132" s="41"/>
      <c r="H132" s="41"/>
      <c r="I132" s="41"/>
    </row>
    <row r="133" spans="1:9" x14ac:dyDescent="0.2">
      <c r="A133" s="40"/>
      <c r="B133" s="41"/>
      <c r="C133" s="41"/>
      <c r="D133" s="41"/>
      <c r="E133" s="41"/>
      <c r="F133" s="21"/>
      <c r="G133" s="41"/>
      <c r="H133" s="41"/>
      <c r="I133" s="41"/>
    </row>
    <row r="134" spans="1:9" x14ac:dyDescent="0.2">
      <c r="A134" s="40"/>
      <c r="B134" s="41"/>
      <c r="C134" s="41"/>
      <c r="D134" s="41"/>
      <c r="E134" s="41"/>
      <c r="F134" s="21"/>
      <c r="G134" s="41"/>
      <c r="H134" s="41"/>
      <c r="I134" s="41"/>
    </row>
    <row r="135" spans="1:9" x14ac:dyDescent="0.2">
      <c r="A135" s="40"/>
      <c r="B135" s="41"/>
      <c r="C135" s="41"/>
      <c r="D135" s="41"/>
      <c r="E135" s="41"/>
      <c r="F135" s="21"/>
      <c r="G135" s="41"/>
      <c r="H135" s="41"/>
      <c r="I135" s="41"/>
    </row>
    <row r="136" spans="1:9" x14ac:dyDescent="0.2">
      <c r="A136" s="40"/>
      <c r="B136" s="41"/>
      <c r="C136" s="41"/>
      <c r="D136" s="41"/>
      <c r="E136" s="41"/>
      <c r="F136" s="21"/>
      <c r="G136" s="41"/>
      <c r="H136" s="41"/>
      <c r="I136" s="41"/>
    </row>
    <row r="137" spans="1:9" x14ac:dyDescent="0.2">
      <c r="A137" s="40"/>
      <c r="B137" s="41"/>
      <c r="C137" s="41"/>
      <c r="D137" s="41"/>
      <c r="E137" s="41"/>
      <c r="F137" s="21"/>
      <c r="G137" s="41"/>
      <c r="H137" s="41"/>
      <c r="I137" s="41"/>
    </row>
    <row r="138" spans="1:9" x14ac:dyDescent="0.2">
      <c r="A138" s="40"/>
      <c r="B138" s="41"/>
      <c r="C138" s="41"/>
      <c r="D138" s="41"/>
      <c r="E138" s="41"/>
      <c r="F138" s="21"/>
      <c r="G138" s="41"/>
      <c r="H138" s="41"/>
      <c r="I138" s="41"/>
    </row>
    <row r="139" spans="1:9" x14ac:dyDescent="0.2">
      <c r="A139" s="40"/>
      <c r="B139" s="41"/>
      <c r="C139" s="41"/>
      <c r="D139" s="41"/>
      <c r="E139" s="41"/>
      <c r="F139" s="21"/>
      <c r="G139" s="41"/>
      <c r="H139" s="41"/>
      <c r="I139" s="41"/>
    </row>
    <row r="140" spans="1:9" x14ac:dyDescent="0.2">
      <c r="A140" s="74"/>
      <c r="B140" s="75"/>
      <c r="C140" s="75"/>
      <c r="D140" s="41"/>
      <c r="E140" s="41"/>
      <c r="F140" s="21"/>
      <c r="G140" s="41"/>
      <c r="H140" s="41"/>
      <c r="I140" s="41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0"/>
  <sheetViews>
    <sheetView zoomScaleNormal="100" workbookViewId="0">
      <pane xSplit="3" ySplit="2" topLeftCell="D3" activePane="bottomRight" state="frozen"/>
      <selection activeCell="I75" sqref="I75"/>
      <selection pane="topRight" activeCell="I75" sqref="I75"/>
      <selection pane="bottomLeft" activeCell="I75" sqref="I75"/>
      <selection pane="bottomRight" activeCell="O110" sqref="O110"/>
    </sheetView>
  </sheetViews>
  <sheetFormatPr defaultColWidth="5.7109375" defaultRowHeight="12.75" x14ac:dyDescent="0.2"/>
  <cols>
    <col min="1" max="1" width="6.7109375" style="76" customWidth="1"/>
    <col min="2" max="2" width="10.85546875" style="43" customWidth="1"/>
    <col min="3" max="3" width="26.42578125" style="43" bestFit="1" customWidth="1"/>
    <col min="4" max="5" width="6.28515625" style="43" customWidth="1"/>
    <col min="6" max="6" width="7.7109375" style="43" bestFit="1" customWidth="1"/>
    <col min="7" max="7" width="9.28515625" style="43" customWidth="1"/>
    <col min="8" max="8" width="11.42578125" style="43" customWidth="1"/>
    <col min="9" max="9" width="8" style="72" customWidth="1"/>
    <col min="10" max="10" width="8.42578125" style="57" bestFit="1" customWidth="1"/>
    <col min="11" max="16384" width="5.7109375" style="43"/>
  </cols>
  <sheetData>
    <row r="1" spans="1:10" s="63" customFormat="1" x14ac:dyDescent="0.2">
      <c r="A1" s="58"/>
      <c r="B1" s="59"/>
      <c r="C1" s="60"/>
      <c r="D1" s="136" t="s">
        <v>334</v>
      </c>
      <c r="E1" s="137"/>
      <c r="F1" s="137"/>
      <c r="G1" s="138"/>
      <c r="H1" s="111"/>
      <c r="I1" s="61"/>
      <c r="J1" s="62"/>
    </row>
    <row r="2" spans="1:10" ht="38.25" x14ac:dyDescent="0.2">
      <c r="A2" s="64" t="s">
        <v>0</v>
      </c>
      <c r="B2" s="19" t="s">
        <v>1</v>
      </c>
      <c r="C2" s="65" t="s">
        <v>2</v>
      </c>
      <c r="D2" s="134" t="s">
        <v>308</v>
      </c>
      <c r="E2" s="126" t="s">
        <v>309</v>
      </c>
      <c r="F2" s="126" t="s">
        <v>315</v>
      </c>
      <c r="G2" s="135" t="s">
        <v>338</v>
      </c>
      <c r="H2" s="112" t="s">
        <v>339</v>
      </c>
      <c r="I2" s="66" t="s">
        <v>323</v>
      </c>
      <c r="J2" s="67" t="s">
        <v>318</v>
      </c>
    </row>
    <row r="3" spans="1:10" x14ac:dyDescent="0.2">
      <c r="A3" s="40" t="s">
        <v>3</v>
      </c>
      <c r="B3" s="41" t="s">
        <v>4</v>
      </c>
      <c r="C3" s="18" t="s">
        <v>5</v>
      </c>
      <c r="D3" s="24">
        <v>15</v>
      </c>
      <c r="E3" s="21">
        <v>50</v>
      </c>
      <c r="F3" s="21">
        <v>0</v>
      </c>
      <c r="G3" s="18">
        <f t="shared" ref="G3:G34" si="0">SUM(D3:F3)</f>
        <v>65</v>
      </c>
      <c r="H3" s="113">
        <v>13</v>
      </c>
      <c r="I3" s="52">
        <v>49</v>
      </c>
      <c r="J3" s="57">
        <f t="shared" ref="J3:J20" si="1">G3/I3</f>
        <v>1.3265306122448979</v>
      </c>
    </row>
    <row r="4" spans="1:10" x14ac:dyDescent="0.2">
      <c r="A4" s="40" t="s">
        <v>300</v>
      </c>
      <c r="B4" s="41" t="s">
        <v>301</v>
      </c>
      <c r="C4" s="23" t="s">
        <v>302</v>
      </c>
      <c r="D4" s="24">
        <v>0</v>
      </c>
      <c r="E4" s="21">
        <v>6</v>
      </c>
      <c r="F4" s="21">
        <v>0</v>
      </c>
      <c r="G4" s="18">
        <f t="shared" si="0"/>
        <v>6</v>
      </c>
      <c r="H4" s="113">
        <v>0</v>
      </c>
      <c r="I4" s="52">
        <v>4</v>
      </c>
      <c r="J4" s="57">
        <f t="shared" si="1"/>
        <v>1.5</v>
      </c>
    </row>
    <row r="5" spans="1:10" x14ac:dyDescent="0.2">
      <c r="A5" s="40" t="s">
        <v>6</v>
      </c>
      <c r="B5" s="41" t="s">
        <v>7</v>
      </c>
      <c r="C5" s="18" t="s">
        <v>7</v>
      </c>
      <c r="D5" s="24">
        <v>4</v>
      </c>
      <c r="E5" s="21">
        <v>23</v>
      </c>
      <c r="F5" s="21">
        <v>0</v>
      </c>
      <c r="G5" s="18">
        <f t="shared" si="0"/>
        <v>27</v>
      </c>
      <c r="H5" s="113">
        <v>4</v>
      </c>
      <c r="I5" s="52">
        <v>32</v>
      </c>
      <c r="J5" s="57">
        <f t="shared" si="1"/>
        <v>0.84375</v>
      </c>
    </row>
    <row r="6" spans="1:10" x14ac:dyDescent="0.2">
      <c r="A6" s="40" t="s">
        <v>8</v>
      </c>
      <c r="B6" s="41" t="s">
        <v>9</v>
      </c>
      <c r="C6" s="18" t="s">
        <v>9</v>
      </c>
      <c r="D6" s="24">
        <v>1</v>
      </c>
      <c r="E6" s="21">
        <v>11</v>
      </c>
      <c r="F6" s="21">
        <v>0</v>
      </c>
      <c r="G6" s="18">
        <f t="shared" si="0"/>
        <v>12</v>
      </c>
      <c r="H6" s="113">
        <v>1</v>
      </c>
      <c r="I6" s="52">
        <v>11</v>
      </c>
      <c r="J6" s="57">
        <f t="shared" si="1"/>
        <v>1.0909090909090908</v>
      </c>
    </row>
    <row r="7" spans="1:10" x14ac:dyDescent="0.2">
      <c r="A7" s="40" t="s">
        <v>10</v>
      </c>
      <c r="B7" s="41" t="s">
        <v>11</v>
      </c>
      <c r="C7" s="18" t="s">
        <v>12</v>
      </c>
      <c r="D7" s="24">
        <v>7</v>
      </c>
      <c r="E7" s="21">
        <v>27</v>
      </c>
      <c r="F7" s="21">
        <v>0</v>
      </c>
      <c r="G7" s="18">
        <f t="shared" si="0"/>
        <v>34</v>
      </c>
      <c r="H7" s="113">
        <v>2</v>
      </c>
      <c r="I7" s="52">
        <v>30</v>
      </c>
      <c r="J7" s="57">
        <f t="shared" si="1"/>
        <v>1.1333333333333333</v>
      </c>
    </row>
    <row r="8" spans="1:10" x14ac:dyDescent="0.2">
      <c r="A8" s="40" t="s">
        <v>13</v>
      </c>
      <c r="B8" s="41" t="s">
        <v>11</v>
      </c>
      <c r="C8" s="18" t="s">
        <v>14</v>
      </c>
      <c r="D8" s="24">
        <v>11</v>
      </c>
      <c r="E8" s="21">
        <v>97</v>
      </c>
      <c r="F8" s="21">
        <v>0</v>
      </c>
      <c r="G8" s="18">
        <f t="shared" si="0"/>
        <v>108</v>
      </c>
      <c r="H8" s="113">
        <v>3</v>
      </c>
      <c r="I8" s="52">
        <v>82</v>
      </c>
      <c r="J8" s="57">
        <f t="shared" si="1"/>
        <v>1.3170731707317074</v>
      </c>
    </row>
    <row r="9" spans="1:10" x14ac:dyDescent="0.2">
      <c r="A9" s="40" t="s">
        <v>15</v>
      </c>
      <c r="B9" s="41" t="s">
        <v>16</v>
      </c>
      <c r="C9" s="18" t="s">
        <v>17</v>
      </c>
      <c r="D9" s="24">
        <v>8</v>
      </c>
      <c r="E9" s="21">
        <v>67</v>
      </c>
      <c r="F9" s="21">
        <v>1</v>
      </c>
      <c r="G9" s="18">
        <f t="shared" si="0"/>
        <v>76</v>
      </c>
      <c r="H9" s="113">
        <v>8</v>
      </c>
      <c r="I9" s="52">
        <v>61</v>
      </c>
      <c r="J9" s="57">
        <f t="shared" si="1"/>
        <v>1.2459016393442623</v>
      </c>
    </row>
    <row r="10" spans="1:10" x14ac:dyDescent="0.2">
      <c r="A10" s="40" t="s">
        <v>18</v>
      </c>
      <c r="B10" s="41" t="s">
        <v>19</v>
      </c>
      <c r="C10" s="18" t="s">
        <v>20</v>
      </c>
      <c r="D10" s="24">
        <v>14</v>
      </c>
      <c r="E10" s="21">
        <v>91</v>
      </c>
      <c r="F10" s="21">
        <v>0</v>
      </c>
      <c r="G10" s="18">
        <v>105</v>
      </c>
      <c r="H10" s="113">
        <v>8</v>
      </c>
      <c r="I10" s="52">
        <v>160</v>
      </c>
      <c r="J10" s="57">
        <f t="shared" si="1"/>
        <v>0.65625</v>
      </c>
    </row>
    <row r="11" spans="1:10" x14ac:dyDescent="0.2">
      <c r="A11" s="40" t="s">
        <v>21</v>
      </c>
      <c r="B11" s="41" t="s">
        <v>22</v>
      </c>
      <c r="C11" s="18" t="s">
        <v>23</v>
      </c>
      <c r="D11" s="24">
        <v>10</v>
      </c>
      <c r="E11" s="21">
        <v>24</v>
      </c>
      <c r="F11" s="21">
        <v>0</v>
      </c>
      <c r="G11" s="18">
        <f t="shared" si="0"/>
        <v>34</v>
      </c>
      <c r="H11" s="113">
        <v>7</v>
      </c>
      <c r="I11" s="52">
        <v>36</v>
      </c>
      <c r="J11" s="57">
        <f t="shared" si="1"/>
        <v>0.94444444444444442</v>
      </c>
    </row>
    <row r="12" spans="1:10" x14ac:dyDescent="0.2">
      <c r="A12" s="40" t="s">
        <v>24</v>
      </c>
      <c r="B12" s="41" t="s">
        <v>25</v>
      </c>
      <c r="C12" s="18" t="s">
        <v>26</v>
      </c>
      <c r="D12" s="24">
        <v>23</v>
      </c>
      <c r="E12" s="21">
        <v>74</v>
      </c>
      <c r="F12" s="21">
        <v>2</v>
      </c>
      <c r="G12" s="18">
        <f t="shared" si="0"/>
        <v>99</v>
      </c>
      <c r="H12" s="113">
        <v>18</v>
      </c>
      <c r="I12" s="52">
        <v>76</v>
      </c>
      <c r="J12" s="57">
        <f t="shared" si="1"/>
        <v>1.3026315789473684</v>
      </c>
    </row>
    <row r="13" spans="1:10" x14ac:dyDescent="0.2">
      <c r="A13" s="40" t="s">
        <v>27</v>
      </c>
      <c r="B13" s="41" t="s">
        <v>25</v>
      </c>
      <c r="C13" s="18" t="s">
        <v>28</v>
      </c>
      <c r="D13" s="24">
        <v>59</v>
      </c>
      <c r="E13" s="21">
        <v>311</v>
      </c>
      <c r="F13" s="21">
        <v>0</v>
      </c>
      <c r="G13" s="18">
        <f t="shared" si="0"/>
        <v>370</v>
      </c>
      <c r="H13" s="113">
        <v>59</v>
      </c>
      <c r="I13" s="52">
        <v>241</v>
      </c>
      <c r="J13" s="57">
        <f t="shared" si="1"/>
        <v>1.5352697095435686</v>
      </c>
    </row>
    <row r="14" spans="1:10" x14ac:dyDescent="0.2">
      <c r="A14" s="40" t="s">
        <v>29</v>
      </c>
      <c r="B14" s="41" t="s">
        <v>30</v>
      </c>
      <c r="C14" s="18" t="s">
        <v>31</v>
      </c>
      <c r="D14" s="24">
        <v>50</v>
      </c>
      <c r="E14" s="21">
        <v>219</v>
      </c>
      <c r="F14" s="21">
        <v>0</v>
      </c>
      <c r="G14" s="18">
        <f t="shared" si="0"/>
        <v>269</v>
      </c>
      <c r="H14" s="113">
        <v>36</v>
      </c>
      <c r="I14" s="52">
        <v>75</v>
      </c>
      <c r="J14" s="57">
        <f t="shared" si="1"/>
        <v>3.5866666666666664</v>
      </c>
    </row>
    <row r="15" spans="1:10" x14ac:dyDescent="0.2">
      <c r="A15" s="40" t="s">
        <v>32</v>
      </c>
      <c r="B15" s="41" t="s">
        <v>30</v>
      </c>
      <c r="C15" s="18" t="s">
        <v>33</v>
      </c>
      <c r="D15" s="24">
        <v>3</v>
      </c>
      <c r="E15" s="21">
        <v>38</v>
      </c>
      <c r="F15" s="21">
        <v>0</v>
      </c>
      <c r="G15" s="18">
        <f t="shared" si="0"/>
        <v>41</v>
      </c>
      <c r="H15" s="113">
        <v>2</v>
      </c>
      <c r="I15" s="52">
        <v>19</v>
      </c>
      <c r="J15" s="57">
        <f t="shared" si="1"/>
        <v>2.1578947368421053</v>
      </c>
    </row>
    <row r="16" spans="1:10" x14ac:dyDescent="0.2">
      <c r="A16" s="40" t="s">
        <v>34</v>
      </c>
      <c r="B16" s="41" t="s">
        <v>35</v>
      </c>
      <c r="C16" s="18" t="s">
        <v>36</v>
      </c>
      <c r="D16" s="24">
        <v>9</v>
      </c>
      <c r="E16" s="21">
        <v>57</v>
      </c>
      <c r="F16" s="21">
        <v>0</v>
      </c>
      <c r="G16" s="18">
        <f t="shared" si="0"/>
        <v>66</v>
      </c>
      <c r="H16" s="113">
        <v>6</v>
      </c>
      <c r="I16" s="52">
        <v>67</v>
      </c>
      <c r="J16" s="57">
        <f t="shared" si="1"/>
        <v>0.9850746268656716</v>
      </c>
    </row>
    <row r="17" spans="1:13" x14ac:dyDescent="0.2">
      <c r="A17" s="40" t="s">
        <v>37</v>
      </c>
      <c r="B17" s="41" t="s">
        <v>38</v>
      </c>
      <c r="C17" s="18" t="s">
        <v>39</v>
      </c>
      <c r="D17" s="24">
        <v>8</v>
      </c>
      <c r="E17" s="21">
        <v>67</v>
      </c>
      <c r="F17" s="21">
        <v>0</v>
      </c>
      <c r="G17" s="18">
        <f t="shared" si="0"/>
        <v>75</v>
      </c>
      <c r="H17" s="113">
        <v>6</v>
      </c>
      <c r="I17" s="52">
        <v>66</v>
      </c>
      <c r="J17" s="57">
        <f t="shared" si="1"/>
        <v>1.1363636363636365</v>
      </c>
    </row>
    <row r="18" spans="1:13" x14ac:dyDescent="0.2">
      <c r="A18" s="40" t="s">
        <v>292</v>
      </c>
      <c r="B18" s="41" t="s">
        <v>290</v>
      </c>
      <c r="C18" s="18" t="s">
        <v>291</v>
      </c>
      <c r="D18" s="24">
        <v>2</v>
      </c>
      <c r="E18" s="21">
        <v>11</v>
      </c>
      <c r="F18" s="21">
        <v>0</v>
      </c>
      <c r="G18" s="18">
        <f t="shared" si="0"/>
        <v>13</v>
      </c>
      <c r="H18" s="113">
        <v>0</v>
      </c>
      <c r="I18" s="52">
        <v>12</v>
      </c>
      <c r="J18" s="57">
        <f t="shared" si="1"/>
        <v>1.0833333333333333</v>
      </c>
    </row>
    <row r="19" spans="1:13" x14ac:dyDescent="0.2">
      <c r="A19" s="40" t="s">
        <v>40</v>
      </c>
      <c r="B19" s="41" t="s">
        <v>41</v>
      </c>
      <c r="C19" s="18" t="s">
        <v>42</v>
      </c>
      <c r="D19" s="24">
        <v>40</v>
      </c>
      <c r="E19" s="21">
        <v>295</v>
      </c>
      <c r="F19" s="21">
        <v>13</v>
      </c>
      <c r="G19" s="18">
        <f t="shared" si="0"/>
        <v>348</v>
      </c>
      <c r="H19" s="113">
        <v>15</v>
      </c>
      <c r="I19" s="52">
        <v>324</v>
      </c>
      <c r="J19" s="57">
        <f t="shared" si="1"/>
        <v>1.0740740740740742</v>
      </c>
    </row>
    <row r="20" spans="1:13" x14ac:dyDescent="0.2">
      <c r="A20" s="40" t="s">
        <v>43</v>
      </c>
      <c r="B20" s="41" t="s">
        <v>41</v>
      </c>
      <c r="C20" s="18" t="s">
        <v>44</v>
      </c>
      <c r="D20" s="24">
        <v>43</v>
      </c>
      <c r="E20" s="21">
        <v>221</v>
      </c>
      <c r="F20" s="21">
        <v>1</v>
      </c>
      <c r="G20" s="18">
        <f t="shared" si="0"/>
        <v>265</v>
      </c>
      <c r="H20" s="113">
        <v>36</v>
      </c>
      <c r="I20" s="52">
        <v>228</v>
      </c>
      <c r="J20" s="57">
        <f t="shared" si="1"/>
        <v>1.1622807017543859</v>
      </c>
    </row>
    <row r="21" spans="1:13" x14ac:dyDescent="0.2">
      <c r="A21" s="40" t="s">
        <v>285</v>
      </c>
      <c r="B21" s="41" t="s">
        <v>286</v>
      </c>
      <c r="C21" s="18" t="s">
        <v>549</v>
      </c>
      <c r="D21" s="24" t="s">
        <v>534</v>
      </c>
      <c r="E21" s="21" t="s">
        <v>534</v>
      </c>
      <c r="F21" s="21" t="s">
        <v>534</v>
      </c>
      <c r="G21" s="18" t="s">
        <v>534</v>
      </c>
      <c r="H21" s="113" t="s">
        <v>534</v>
      </c>
      <c r="I21" s="52" t="s">
        <v>534</v>
      </c>
      <c r="J21" s="57" t="s">
        <v>534</v>
      </c>
    </row>
    <row r="22" spans="1:13" x14ac:dyDescent="0.2">
      <c r="A22" s="40" t="s">
        <v>45</v>
      </c>
      <c r="B22" s="41" t="s">
        <v>46</v>
      </c>
      <c r="C22" s="18" t="s">
        <v>47</v>
      </c>
      <c r="D22" s="24">
        <v>3</v>
      </c>
      <c r="E22" s="21">
        <v>18</v>
      </c>
      <c r="F22" s="21">
        <v>0</v>
      </c>
      <c r="G22" s="18">
        <f t="shared" si="0"/>
        <v>21</v>
      </c>
      <c r="H22" s="113">
        <v>3</v>
      </c>
      <c r="I22" s="52">
        <v>25</v>
      </c>
      <c r="J22" s="57">
        <f t="shared" ref="J22:J53" si="2">G22/I22</f>
        <v>0.84</v>
      </c>
    </row>
    <row r="23" spans="1:13" x14ac:dyDescent="0.2">
      <c r="A23" s="40" t="s">
        <v>48</v>
      </c>
      <c r="B23" s="41" t="s">
        <v>49</v>
      </c>
      <c r="C23" s="18" t="s">
        <v>50</v>
      </c>
      <c r="D23" s="24">
        <v>109</v>
      </c>
      <c r="E23" s="21">
        <v>664</v>
      </c>
      <c r="F23" s="21">
        <v>6</v>
      </c>
      <c r="G23" s="18">
        <f t="shared" si="0"/>
        <v>779</v>
      </c>
      <c r="H23" s="113">
        <v>70</v>
      </c>
      <c r="I23" s="52">
        <v>449</v>
      </c>
      <c r="J23" s="57">
        <f t="shared" si="2"/>
        <v>1.734966592427617</v>
      </c>
    </row>
    <row r="24" spans="1:13" x14ac:dyDescent="0.2">
      <c r="A24" s="40" t="s">
        <v>51</v>
      </c>
      <c r="B24" s="41" t="s">
        <v>52</v>
      </c>
      <c r="C24" s="18" t="s">
        <v>53</v>
      </c>
      <c r="D24" s="24">
        <v>5</v>
      </c>
      <c r="E24" s="21">
        <v>22</v>
      </c>
      <c r="F24" s="21">
        <v>0</v>
      </c>
      <c r="G24" s="18">
        <f t="shared" si="0"/>
        <v>27</v>
      </c>
      <c r="H24" s="113">
        <v>3</v>
      </c>
      <c r="I24" s="52">
        <v>22</v>
      </c>
      <c r="J24" s="57">
        <f t="shared" si="2"/>
        <v>1.2272727272727273</v>
      </c>
    </row>
    <row r="25" spans="1:13" x14ac:dyDescent="0.2">
      <c r="A25" s="40" t="s">
        <v>54</v>
      </c>
      <c r="B25" s="41" t="s">
        <v>55</v>
      </c>
      <c r="C25" s="18" t="s">
        <v>56</v>
      </c>
      <c r="D25" s="24">
        <v>9</v>
      </c>
      <c r="E25" s="21">
        <v>43</v>
      </c>
      <c r="F25" s="21">
        <v>0</v>
      </c>
      <c r="G25" s="18">
        <f t="shared" si="0"/>
        <v>52</v>
      </c>
      <c r="H25" s="113">
        <v>8</v>
      </c>
      <c r="I25" s="52">
        <v>49</v>
      </c>
      <c r="J25" s="57">
        <f t="shared" si="2"/>
        <v>1.0612244897959184</v>
      </c>
    </row>
    <row r="26" spans="1:13" x14ac:dyDescent="0.2">
      <c r="A26" s="40" t="s">
        <v>57</v>
      </c>
      <c r="B26" s="41" t="s">
        <v>58</v>
      </c>
      <c r="C26" s="18" t="s">
        <v>59</v>
      </c>
      <c r="D26" s="24">
        <v>36</v>
      </c>
      <c r="E26" s="21">
        <v>132</v>
      </c>
      <c r="F26" s="21">
        <v>0</v>
      </c>
      <c r="G26" s="18">
        <f t="shared" si="0"/>
        <v>168</v>
      </c>
      <c r="H26" s="113">
        <v>10</v>
      </c>
      <c r="I26" s="52">
        <v>147</v>
      </c>
      <c r="J26" s="57">
        <f t="shared" si="2"/>
        <v>1.1428571428571428</v>
      </c>
    </row>
    <row r="27" spans="1:13" x14ac:dyDescent="0.2">
      <c r="A27" s="40" t="s">
        <v>60</v>
      </c>
      <c r="B27" s="41" t="s">
        <v>58</v>
      </c>
      <c r="C27" s="18" t="s">
        <v>61</v>
      </c>
      <c r="D27" s="24">
        <v>10</v>
      </c>
      <c r="E27" s="21">
        <v>35</v>
      </c>
      <c r="F27" s="21">
        <v>0</v>
      </c>
      <c r="G27" s="18">
        <f t="shared" si="0"/>
        <v>45</v>
      </c>
      <c r="H27" s="113">
        <v>9</v>
      </c>
      <c r="I27" s="52">
        <v>40</v>
      </c>
      <c r="J27" s="57">
        <f t="shared" si="2"/>
        <v>1.125</v>
      </c>
      <c r="M27" s="43" t="s">
        <v>546</v>
      </c>
    </row>
    <row r="28" spans="1:13" x14ac:dyDescent="0.2">
      <c r="A28" s="40" t="s">
        <v>62</v>
      </c>
      <c r="B28" s="41" t="s">
        <v>58</v>
      </c>
      <c r="C28" s="18" t="s">
        <v>63</v>
      </c>
      <c r="D28" s="24">
        <v>2</v>
      </c>
      <c r="E28" s="21">
        <v>25</v>
      </c>
      <c r="F28" s="21">
        <v>0</v>
      </c>
      <c r="G28" s="18">
        <f t="shared" si="0"/>
        <v>27</v>
      </c>
      <c r="H28" s="113">
        <v>1</v>
      </c>
      <c r="I28" s="52">
        <v>17</v>
      </c>
      <c r="J28" s="57">
        <f t="shared" si="2"/>
        <v>1.588235294117647</v>
      </c>
    </row>
    <row r="29" spans="1:13" x14ac:dyDescent="0.2">
      <c r="A29" s="40" t="s">
        <v>64</v>
      </c>
      <c r="B29" s="41" t="s">
        <v>65</v>
      </c>
      <c r="C29" s="18" t="s">
        <v>66</v>
      </c>
      <c r="D29" s="24">
        <v>2</v>
      </c>
      <c r="E29" s="21">
        <v>37</v>
      </c>
      <c r="F29" s="21">
        <v>0</v>
      </c>
      <c r="G29" s="18">
        <f t="shared" si="0"/>
        <v>39</v>
      </c>
      <c r="H29" s="113">
        <v>1</v>
      </c>
      <c r="I29" s="52">
        <v>79</v>
      </c>
      <c r="J29" s="57">
        <f t="shared" si="2"/>
        <v>0.49367088607594939</v>
      </c>
    </row>
    <row r="30" spans="1:13" x14ac:dyDescent="0.2">
      <c r="A30" s="40" t="s">
        <v>67</v>
      </c>
      <c r="B30" s="41" t="s">
        <v>65</v>
      </c>
      <c r="C30" s="18" t="s">
        <v>68</v>
      </c>
      <c r="D30" s="24">
        <v>11</v>
      </c>
      <c r="E30" s="21">
        <v>59</v>
      </c>
      <c r="F30" s="21">
        <v>0</v>
      </c>
      <c r="G30" s="18">
        <f t="shared" si="0"/>
        <v>70</v>
      </c>
      <c r="H30" s="113">
        <v>9</v>
      </c>
      <c r="I30" s="52">
        <v>43</v>
      </c>
      <c r="J30" s="57">
        <f t="shared" si="2"/>
        <v>1.6279069767441861</v>
      </c>
    </row>
    <row r="31" spans="1:13" x14ac:dyDescent="0.2">
      <c r="A31" s="40" t="s">
        <v>69</v>
      </c>
      <c r="B31" s="41" t="s">
        <v>70</v>
      </c>
      <c r="C31" s="18" t="s">
        <v>71</v>
      </c>
      <c r="D31" s="24">
        <v>13</v>
      </c>
      <c r="E31" s="21">
        <v>53</v>
      </c>
      <c r="F31" s="21">
        <v>0</v>
      </c>
      <c r="G31" s="18">
        <f t="shared" si="0"/>
        <v>66</v>
      </c>
      <c r="H31" s="113">
        <v>13</v>
      </c>
      <c r="I31" s="52">
        <v>71</v>
      </c>
      <c r="J31" s="57">
        <f t="shared" si="2"/>
        <v>0.92957746478873238</v>
      </c>
    </row>
    <row r="32" spans="1:13" x14ac:dyDescent="0.2">
      <c r="A32" s="40" t="s">
        <v>72</v>
      </c>
      <c r="B32" s="41" t="s">
        <v>73</v>
      </c>
      <c r="C32" s="18" t="s">
        <v>293</v>
      </c>
      <c r="D32" s="24">
        <v>0</v>
      </c>
      <c r="E32" s="21">
        <v>3</v>
      </c>
      <c r="F32" s="21">
        <v>0</v>
      </c>
      <c r="G32" s="18">
        <f t="shared" si="0"/>
        <v>3</v>
      </c>
      <c r="H32" s="113">
        <v>0</v>
      </c>
      <c r="I32" s="52">
        <v>4</v>
      </c>
      <c r="J32" s="57">
        <f t="shared" si="2"/>
        <v>0.75</v>
      </c>
    </row>
    <row r="33" spans="1:10" x14ac:dyDescent="0.2">
      <c r="A33" s="40" t="s">
        <v>74</v>
      </c>
      <c r="B33" s="41" t="s">
        <v>75</v>
      </c>
      <c r="C33" s="18" t="s">
        <v>267</v>
      </c>
      <c r="D33" s="24">
        <v>1</v>
      </c>
      <c r="E33" s="21">
        <v>10</v>
      </c>
      <c r="F33" s="21">
        <v>0</v>
      </c>
      <c r="G33" s="18">
        <f t="shared" si="0"/>
        <v>11</v>
      </c>
      <c r="H33" s="113">
        <v>1</v>
      </c>
      <c r="I33" s="52">
        <v>8</v>
      </c>
      <c r="J33" s="57">
        <f t="shared" si="2"/>
        <v>1.375</v>
      </c>
    </row>
    <row r="34" spans="1:10" x14ac:dyDescent="0.2">
      <c r="A34" s="40" t="s">
        <v>76</v>
      </c>
      <c r="B34" s="41" t="s">
        <v>77</v>
      </c>
      <c r="C34" s="18" t="s">
        <v>78</v>
      </c>
      <c r="D34" s="24">
        <v>59</v>
      </c>
      <c r="E34" s="21">
        <v>343</v>
      </c>
      <c r="F34" s="21">
        <v>3</v>
      </c>
      <c r="G34" s="18">
        <f t="shared" si="0"/>
        <v>405</v>
      </c>
      <c r="H34" s="113">
        <v>46</v>
      </c>
      <c r="I34" s="52">
        <v>276</v>
      </c>
      <c r="J34" s="57">
        <f t="shared" si="2"/>
        <v>1.4673913043478262</v>
      </c>
    </row>
    <row r="35" spans="1:10" x14ac:dyDescent="0.2">
      <c r="A35" s="40" t="s">
        <v>79</v>
      </c>
      <c r="B35" s="41" t="s">
        <v>80</v>
      </c>
      <c r="C35" s="18" t="s">
        <v>269</v>
      </c>
      <c r="D35" s="24">
        <v>4</v>
      </c>
      <c r="E35" s="21">
        <v>33</v>
      </c>
      <c r="F35" s="21">
        <v>0</v>
      </c>
      <c r="G35" s="18">
        <f t="shared" ref="G35:G66" si="3">SUM(D35:F35)</f>
        <v>37</v>
      </c>
      <c r="H35" s="113">
        <v>4</v>
      </c>
      <c r="I35" s="52">
        <v>41</v>
      </c>
      <c r="J35" s="57">
        <f t="shared" si="2"/>
        <v>0.90243902439024393</v>
      </c>
    </row>
    <row r="36" spans="1:10" x14ac:dyDescent="0.2">
      <c r="A36" s="40" t="s">
        <v>81</v>
      </c>
      <c r="B36" s="41" t="s">
        <v>80</v>
      </c>
      <c r="C36" s="18" t="s">
        <v>82</v>
      </c>
      <c r="D36" s="24">
        <v>2</v>
      </c>
      <c r="E36" s="21">
        <v>22</v>
      </c>
      <c r="F36" s="21">
        <v>0</v>
      </c>
      <c r="G36" s="18">
        <f t="shared" si="3"/>
        <v>24</v>
      </c>
      <c r="H36" s="113">
        <v>2</v>
      </c>
      <c r="I36" s="52">
        <v>27</v>
      </c>
      <c r="J36" s="57">
        <f t="shared" si="2"/>
        <v>0.88888888888888884</v>
      </c>
    </row>
    <row r="37" spans="1:10" x14ac:dyDescent="0.2">
      <c r="A37" s="40" t="s">
        <v>83</v>
      </c>
      <c r="B37" s="41" t="s">
        <v>84</v>
      </c>
      <c r="C37" s="18" t="s">
        <v>85</v>
      </c>
      <c r="D37" s="24">
        <v>16</v>
      </c>
      <c r="E37" s="21">
        <v>92</v>
      </c>
      <c r="F37" s="21">
        <v>2</v>
      </c>
      <c r="G37" s="18">
        <f t="shared" si="3"/>
        <v>110</v>
      </c>
      <c r="H37" s="113">
        <v>14</v>
      </c>
      <c r="I37" s="52">
        <v>117</v>
      </c>
      <c r="J37" s="57">
        <f t="shared" si="2"/>
        <v>0.94017094017094016</v>
      </c>
    </row>
    <row r="38" spans="1:10" x14ac:dyDescent="0.2">
      <c r="A38" s="40" t="s">
        <v>87</v>
      </c>
      <c r="B38" s="41" t="s">
        <v>86</v>
      </c>
      <c r="C38" s="18" t="s">
        <v>88</v>
      </c>
      <c r="D38" s="24">
        <v>3</v>
      </c>
      <c r="E38" s="21">
        <v>10</v>
      </c>
      <c r="F38" s="21">
        <v>0</v>
      </c>
      <c r="G38" s="18">
        <v>13</v>
      </c>
      <c r="H38" s="113">
        <v>2</v>
      </c>
      <c r="I38" s="52">
        <v>8</v>
      </c>
      <c r="J38" s="57">
        <f t="shared" si="2"/>
        <v>1.625</v>
      </c>
    </row>
    <row r="39" spans="1:10" x14ac:dyDescent="0.2">
      <c r="A39" s="40" t="s">
        <v>89</v>
      </c>
      <c r="B39" s="41" t="s">
        <v>90</v>
      </c>
      <c r="C39" s="18" t="s">
        <v>91</v>
      </c>
      <c r="D39" s="24">
        <v>5</v>
      </c>
      <c r="E39" s="21">
        <v>23</v>
      </c>
      <c r="F39" s="21">
        <v>0</v>
      </c>
      <c r="G39" s="18">
        <f t="shared" si="3"/>
        <v>28</v>
      </c>
      <c r="H39" s="113">
        <v>4</v>
      </c>
      <c r="I39" s="52">
        <v>25</v>
      </c>
      <c r="J39" s="57">
        <f t="shared" si="2"/>
        <v>1.1200000000000001</v>
      </c>
    </row>
    <row r="40" spans="1:10" x14ac:dyDescent="0.2">
      <c r="A40" s="40" t="s">
        <v>92</v>
      </c>
      <c r="B40" s="41" t="s">
        <v>93</v>
      </c>
      <c r="C40" s="18" t="s">
        <v>94</v>
      </c>
      <c r="D40" s="24">
        <v>1</v>
      </c>
      <c r="E40" s="21">
        <v>15</v>
      </c>
      <c r="F40" s="21">
        <v>0</v>
      </c>
      <c r="G40" s="18">
        <f t="shared" si="3"/>
        <v>16</v>
      </c>
      <c r="H40" s="113">
        <v>1</v>
      </c>
      <c r="I40" s="52">
        <v>14</v>
      </c>
      <c r="J40" s="57">
        <f t="shared" si="2"/>
        <v>1.1428571428571428</v>
      </c>
    </row>
    <row r="41" spans="1:10" x14ac:dyDescent="0.2">
      <c r="A41" s="42" t="s">
        <v>273</v>
      </c>
      <c r="B41" s="41" t="s">
        <v>275</v>
      </c>
      <c r="C41" s="18" t="s">
        <v>277</v>
      </c>
      <c r="D41" s="24">
        <v>0</v>
      </c>
      <c r="E41" s="21">
        <v>7</v>
      </c>
      <c r="F41" s="21">
        <v>0</v>
      </c>
      <c r="G41" s="18">
        <f t="shared" si="3"/>
        <v>7</v>
      </c>
      <c r="H41" s="113">
        <v>0</v>
      </c>
      <c r="I41" s="52">
        <v>5</v>
      </c>
      <c r="J41" s="57">
        <f t="shared" si="2"/>
        <v>1.4</v>
      </c>
    </row>
    <row r="42" spans="1:10" x14ac:dyDescent="0.2">
      <c r="A42" s="42" t="s">
        <v>274</v>
      </c>
      <c r="B42" s="41" t="s">
        <v>275</v>
      </c>
      <c r="C42" s="18" t="s">
        <v>276</v>
      </c>
      <c r="D42" s="24">
        <v>0</v>
      </c>
      <c r="E42" s="21">
        <v>4</v>
      </c>
      <c r="F42" s="21">
        <v>0</v>
      </c>
      <c r="G42" s="18">
        <f t="shared" si="3"/>
        <v>4</v>
      </c>
      <c r="H42" s="113">
        <v>0</v>
      </c>
      <c r="I42" s="52">
        <v>3</v>
      </c>
      <c r="J42" s="57">
        <f t="shared" si="2"/>
        <v>1.3333333333333333</v>
      </c>
    </row>
    <row r="43" spans="1:10" x14ac:dyDescent="0.2">
      <c r="A43" s="40" t="s">
        <v>95</v>
      </c>
      <c r="B43" s="41" t="s">
        <v>96</v>
      </c>
      <c r="C43" s="18" t="s">
        <v>97</v>
      </c>
      <c r="D43" s="24">
        <v>5</v>
      </c>
      <c r="E43" s="21">
        <v>32</v>
      </c>
      <c r="F43" s="21">
        <v>0</v>
      </c>
      <c r="G43" s="18">
        <f t="shared" si="3"/>
        <v>37</v>
      </c>
      <c r="H43" s="113">
        <v>5</v>
      </c>
      <c r="I43" s="52">
        <v>34</v>
      </c>
      <c r="J43" s="57">
        <f t="shared" si="2"/>
        <v>1.088235294117647</v>
      </c>
    </row>
    <row r="44" spans="1:10" x14ac:dyDescent="0.2">
      <c r="A44" s="40" t="s">
        <v>98</v>
      </c>
      <c r="B44" s="41" t="s">
        <v>99</v>
      </c>
      <c r="C44" s="18" t="s">
        <v>100</v>
      </c>
      <c r="D44" s="24">
        <v>3</v>
      </c>
      <c r="E44" s="21">
        <v>27</v>
      </c>
      <c r="F44" s="21">
        <v>0</v>
      </c>
      <c r="G44" s="18">
        <f t="shared" si="3"/>
        <v>30</v>
      </c>
      <c r="H44" s="113">
        <v>3</v>
      </c>
      <c r="I44" s="52">
        <v>32</v>
      </c>
      <c r="J44" s="57">
        <f t="shared" si="2"/>
        <v>0.9375</v>
      </c>
    </row>
    <row r="45" spans="1:10" x14ac:dyDescent="0.2">
      <c r="A45" s="40" t="s">
        <v>101</v>
      </c>
      <c r="B45" s="41" t="s">
        <v>102</v>
      </c>
      <c r="C45" s="18" t="s">
        <v>103</v>
      </c>
      <c r="D45" s="24">
        <v>18</v>
      </c>
      <c r="E45" s="21">
        <v>176</v>
      </c>
      <c r="F45" s="21">
        <v>0</v>
      </c>
      <c r="G45" s="18">
        <f>SUM(D45:F45)</f>
        <v>194</v>
      </c>
      <c r="H45" s="113">
        <v>13</v>
      </c>
      <c r="I45" s="52">
        <v>126</v>
      </c>
      <c r="J45" s="57">
        <f t="shared" si="2"/>
        <v>1.5396825396825398</v>
      </c>
    </row>
    <row r="46" spans="1:10" x14ac:dyDescent="0.2">
      <c r="A46" s="40" t="s">
        <v>104</v>
      </c>
      <c r="B46" s="41" t="s">
        <v>105</v>
      </c>
      <c r="C46" s="18" t="s">
        <v>106</v>
      </c>
      <c r="D46" s="24">
        <v>4</v>
      </c>
      <c r="E46" s="21">
        <v>18</v>
      </c>
      <c r="F46" s="21">
        <v>0</v>
      </c>
      <c r="G46" s="18">
        <f t="shared" si="3"/>
        <v>22</v>
      </c>
      <c r="H46" s="113">
        <v>4</v>
      </c>
      <c r="I46" s="52">
        <v>20</v>
      </c>
      <c r="J46" s="57">
        <f t="shared" si="2"/>
        <v>1.1000000000000001</v>
      </c>
    </row>
    <row r="47" spans="1:10" x14ac:dyDescent="0.2">
      <c r="A47" s="40" t="s">
        <v>107</v>
      </c>
      <c r="B47" s="41" t="s">
        <v>108</v>
      </c>
      <c r="C47" s="18" t="s">
        <v>109</v>
      </c>
      <c r="D47" s="24">
        <v>6</v>
      </c>
      <c r="E47" s="21">
        <v>24</v>
      </c>
      <c r="F47" s="21">
        <v>0</v>
      </c>
      <c r="G47" s="18">
        <f t="shared" si="3"/>
        <v>30</v>
      </c>
      <c r="H47" s="113">
        <v>0</v>
      </c>
      <c r="I47" s="52">
        <v>22</v>
      </c>
      <c r="J47" s="57">
        <f t="shared" si="2"/>
        <v>1.3636363636363635</v>
      </c>
    </row>
    <row r="48" spans="1:10" x14ac:dyDescent="0.2">
      <c r="A48" s="40" t="s">
        <v>110</v>
      </c>
      <c r="B48" s="41" t="s">
        <v>111</v>
      </c>
      <c r="C48" s="18" t="s">
        <v>112</v>
      </c>
      <c r="D48" s="24">
        <v>15</v>
      </c>
      <c r="E48" s="21">
        <v>112</v>
      </c>
      <c r="F48" s="21">
        <v>0</v>
      </c>
      <c r="G48" s="18">
        <f t="shared" si="3"/>
        <v>127</v>
      </c>
      <c r="H48" s="113">
        <v>9</v>
      </c>
      <c r="I48" s="52">
        <v>139</v>
      </c>
      <c r="J48" s="57">
        <f t="shared" si="2"/>
        <v>0.91366906474820142</v>
      </c>
    </row>
    <row r="49" spans="1:10" x14ac:dyDescent="0.2">
      <c r="A49" s="40" t="s">
        <v>113</v>
      </c>
      <c r="B49" s="41" t="s">
        <v>111</v>
      </c>
      <c r="C49" s="18" t="s">
        <v>114</v>
      </c>
      <c r="D49" s="24">
        <v>4</v>
      </c>
      <c r="E49" s="21">
        <v>24</v>
      </c>
      <c r="F49" s="21">
        <v>0</v>
      </c>
      <c r="G49" s="18">
        <f t="shared" si="3"/>
        <v>28</v>
      </c>
      <c r="H49" s="113">
        <v>4</v>
      </c>
      <c r="I49" s="52">
        <v>32</v>
      </c>
      <c r="J49" s="57">
        <f t="shared" si="2"/>
        <v>0.875</v>
      </c>
    </row>
    <row r="50" spans="1:10" x14ac:dyDescent="0.2">
      <c r="A50" s="40" t="s">
        <v>115</v>
      </c>
      <c r="B50" s="41" t="s">
        <v>116</v>
      </c>
      <c r="C50" s="18" t="s">
        <v>116</v>
      </c>
      <c r="D50" s="24">
        <v>11</v>
      </c>
      <c r="E50" s="21">
        <v>88</v>
      </c>
      <c r="F50" s="21">
        <v>0</v>
      </c>
      <c r="G50" s="18">
        <f t="shared" si="3"/>
        <v>99</v>
      </c>
      <c r="H50" s="113">
        <v>5</v>
      </c>
      <c r="I50" s="52">
        <v>56</v>
      </c>
      <c r="J50" s="57">
        <f t="shared" si="2"/>
        <v>1.7678571428571428</v>
      </c>
    </row>
    <row r="51" spans="1:10" x14ac:dyDescent="0.2">
      <c r="A51" s="40" t="s">
        <v>117</v>
      </c>
      <c r="B51" s="41" t="s">
        <v>118</v>
      </c>
      <c r="C51" s="18" t="s">
        <v>119</v>
      </c>
      <c r="D51" s="24">
        <v>4</v>
      </c>
      <c r="E51" s="21">
        <v>41</v>
      </c>
      <c r="F51" s="21">
        <v>0</v>
      </c>
      <c r="G51" s="18">
        <f t="shared" si="3"/>
        <v>45</v>
      </c>
      <c r="H51" s="113">
        <v>4</v>
      </c>
      <c r="I51" s="52">
        <v>42</v>
      </c>
      <c r="J51" s="57">
        <f t="shared" si="2"/>
        <v>1.0714285714285714</v>
      </c>
    </row>
    <row r="52" spans="1:10" x14ac:dyDescent="0.2">
      <c r="A52" s="40" t="s">
        <v>120</v>
      </c>
      <c r="B52" s="41" t="s">
        <v>121</v>
      </c>
      <c r="C52" s="18" t="s">
        <v>122</v>
      </c>
      <c r="D52" s="24">
        <v>4</v>
      </c>
      <c r="E52" s="21">
        <v>27</v>
      </c>
      <c r="F52" s="21">
        <v>0</v>
      </c>
      <c r="G52" s="18">
        <f t="shared" si="3"/>
        <v>31</v>
      </c>
      <c r="H52" s="113">
        <v>2</v>
      </c>
      <c r="I52" s="52">
        <v>33</v>
      </c>
      <c r="J52" s="57">
        <f t="shared" si="2"/>
        <v>0.93939393939393945</v>
      </c>
    </row>
    <row r="53" spans="1:10" x14ac:dyDescent="0.2">
      <c r="A53" s="40" t="s">
        <v>123</v>
      </c>
      <c r="B53" s="41" t="s">
        <v>124</v>
      </c>
      <c r="C53" s="18" t="s">
        <v>125</v>
      </c>
      <c r="D53" s="24">
        <v>15</v>
      </c>
      <c r="E53" s="21">
        <v>132</v>
      </c>
      <c r="F53" s="21">
        <v>0</v>
      </c>
      <c r="G53" s="18">
        <f t="shared" si="3"/>
        <v>147</v>
      </c>
      <c r="H53" s="113">
        <v>14</v>
      </c>
      <c r="I53" s="52">
        <v>165</v>
      </c>
      <c r="J53" s="57">
        <f t="shared" si="2"/>
        <v>0.89090909090909087</v>
      </c>
    </row>
    <row r="54" spans="1:10" x14ac:dyDescent="0.2">
      <c r="A54" s="40" t="s">
        <v>126</v>
      </c>
      <c r="B54" s="41" t="s">
        <v>127</v>
      </c>
      <c r="C54" s="18" t="s">
        <v>128</v>
      </c>
      <c r="D54" s="24">
        <v>9</v>
      </c>
      <c r="E54" s="21">
        <v>101</v>
      </c>
      <c r="F54" s="21">
        <v>0</v>
      </c>
      <c r="G54" s="18">
        <f t="shared" si="3"/>
        <v>110</v>
      </c>
      <c r="H54" s="113">
        <v>9</v>
      </c>
      <c r="I54" s="52">
        <v>117</v>
      </c>
      <c r="J54" s="57">
        <f t="shared" ref="J54:J76" si="4">G54/I54</f>
        <v>0.94017094017094016</v>
      </c>
    </row>
    <row r="55" spans="1:10" x14ac:dyDescent="0.2">
      <c r="A55" s="42" t="s">
        <v>268</v>
      </c>
      <c r="B55" s="41" t="s">
        <v>129</v>
      </c>
      <c r="C55" s="18" t="s">
        <v>130</v>
      </c>
      <c r="D55" s="24">
        <v>21</v>
      </c>
      <c r="E55" s="21">
        <v>98</v>
      </c>
      <c r="F55" s="21">
        <v>0</v>
      </c>
      <c r="G55" s="18">
        <f t="shared" si="3"/>
        <v>119</v>
      </c>
      <c r="H55" s="113">
        <v>15</v>
      </c>
      <c r="I55" s="52">
        <v>112</v>
      </c>
      <c r="J55" s="57">
        <f t="shared" si="4"/>
        <v>1.0625</v>
      </c>
    </row>
    <row r="56" spans="1:10" x14ac:dyDescent="0.2">
      <c r="A56" s="40" t="s">
        <v>131</v>
      </c>
      <c r="B56" s="41" t="s">
        <v>132</v>
      </c>
      <c r="C56" s="18" t="s">
        <v>133</v>
      </c>
      <c r="D56" s="24">
        <v>6</v>
      </c>
      <c r="E56" s="21">
        <v>38</v>
      </c>
      <c r="F56" s="21">
        <v>0</v>
      </c>
      <c r="G56" s="18">
        <f t="shared" si="3"/>
        <v>44</v>
      </c>
      <c r="H56" s="113">
        <v>2</v>
      </c>
      <c r="I56" s="52">
        <v>31</v>
      </c>
      <c r="J56" s="57">
        <f t="shared" si="4"/>
        <v>1.4193548387096775</v>
      </c>
    </row>
    <row r="57" spans="1:10" x14ac:dyDescent="0.2">
      <c r="A57" s="40" t="s">
        <v>134</v>
      </c>
      <c r="B57" s="41" t="s">
        <v>135</v>
      </c>
      <c r="C57" s="18" t="s">
        <v>136</v>
      </c>
      <c r="D57" s="24">
        <v>3</v>
      </c>
      <c r="E57" s="21">
        <v>31</v>
      </c>
      <c r="F57" s="21">
        <v>0</v>
      </c>
      <c r="G57" s="18">
        <f t="shared" si="3"/>
        <v>34</v>
      </c>
      <c r="H57" s="113">
        <v>2</v>
      </c>
      <c r="I57" s="52">
        <v>34</v>
      </c>
      <c r="J57" s="57">
        <f t="shared" si="4"/>
        <v>1</v>
      </c>
    </row>
    <row r="58" spans="1:10" x14ac:dyDescent="0.2">
      <c r="A58" s="40" t="s">
        <v>137</v>
      </c>
      <c r="B58" s="41" t="s">
        <v>135</v>
      </c>
      <c r="C58" s="18" t="s">
        <v>138</v>
      </c>
      <c r="D58" s="24">
        <v>4</v>
      </c>
      <c r="E58" s="21">
        <v>29</v>
      </c>
      <c r="F58" s="21">
        <v>0</v>
      </c>
      <c r="G58" s="18">
        <f t="shared" si="3"/>
        <v>33</v>
      </c>
      <c r="H58" s="113">
        <v>2</v>
      </c>
      <c r="I58" s="52">
        <v>30</v>
      </c>
      <c r="J58" s="57">
        <f t="shared" si="4"/>
        <v>1.1000000000000001</v>
      </c>
    </row>
    <row r="59" spans="1:10" x14ac:dyDescent="0.2">
      <c r="A59" s="40" t="s">
        <v>139</v>
      </c>
      <c r="B59" s="41" t="s">
        <v>140</v>
      </c>
      <c r="C59" s="18" t="s">
        <v>141</v>
      </c>
      <c r="D59" s="24">
        <v>13</v>
      </c>
      <c r="E59" s="21">
        <v>67</v>
      </c>
      <c r="F59" s="21">
        <v>0</v>
      </c>
      <c r="G59" s="18">
        <f t="shared" si="3"/>
        <v>80</v>
      </c>
      <c r="H59" s="113">
        <v>15</v>
      </c>
      <c r="I59" s="52">
        <v>109</v>
      </c>
      <c r="J59" s="57">
        <f t="shared" si="4"/>
        <v>0.73394495412844041</v>
      </c>
    </row>
    <row r="60" spans="1:10" x14ac:dyDescent="0.2">
      <c r="A60" s="40" t="s">
        <v>142</v>
      </c>
      <c r="B60" s="41" t="s">
        <v>143</v>
      </c>
      <c r="C60" s="18" t="s">
        <v>144</v>
      </c>
      <c r="D60" s="24">
        <v>2</v>
      </c>
      <c r="E60" s="21">
        <v>12</v>
      </c>
      <c r="F60" s="21">
        <v>0</v>
      </c>
      <c r="G60" s="18">
        <f t="shared" si="3"/>
        <v>14</v>
      </c>
      <c r="H60" s="113">
        <v>2</v>
      </c>
      <c r="I60" s="52">
        <v>14</v>
      </c>
      <c r="J60" s="57">
        <f t="shared" si="4"/>
        <v>1</v>
      </c>
    </row>
    <row r="61" spans="1:10" x14ac:dyDescent="0.2">
      <c r="A61" s="40" t="s">
        <v>145</v>
      </c>
      <c r="B61" s="41" t="s">
        <v>143</v>
      </c>
      <c r="C61" s="18" t="s">
        <v>146</v>
      </c>
      <c r="D61" s="24">
        <v>8</v>
      </c>
      <c r="E61" s="21">
        <v>37</v>
      </c>
      <c r="F61" s="21">
        <v>0</v>
      </c>
      <c r="G61" s="18">
        <f t="shared" si="3"/>
        <v>45</v>
      </c>
      <c r="H61" s="113">
        <v>5</v>
      </c>
      <c r="I61" s="52">
        <v>32</v>
      </c>
      <c r="J61" s="57">
        <f t="shared" si="4"/>
        <v>1.40625</v>
      </c>
    </row>
    <row r="62" spans="1:10" x14ac:dyDescent="0.2">
      <c r="A62" s="40" t="s">
        <v>147</v>
      </c>
      <c r="B62" s="41" t="s">
        <v>148</v>
      </c>
      <c r="C62" s="18" t="s">
        <v>149</v>
      </c>
      <c r="D62" s="24">
        <v>3</v>
      </c>
      <c r="E62" s="21">
        <v>25</v>
      </c>
      <c r="F62" s="21">
        <v>0</v>
      </c>
      <c r="G62" s="18">
        <f t="shared" si="3"/>
        <v>28</v>
      </c>
      <c r="H62" s="113">
        <v>1</v>
      </c>
      <c r="I62" s="52">
        <v>28</v>
      </c>
      <c r="J62" s="57">
        <f t="shared" si="4"/>
        <v>1</v>
      </c>
    </row>
    <row r="63" spans="1:10" x14ac:dyDescent="0.2">
      <c r="A63" s="40" t="s">
        <v>150</v>
      </c>
      <c r="B63" s="41" t="s">
        <v>151</v>
      </c>
      <c r="C63" s="18" t="s">
        <v>152</v>
      </c>
      <c r="D63" s="24">
        <v>13</v>
      </c>
      <c r="E63" s="21">
        <v>69</v>
      </c>
      <c r="F63" s="21">
        <v>0</v>
      </c>
      <c r="G63" s="18">
        <f t="shared" si="3"/>
        <v>82</v>
      </c>
      <c r="H63" s="113">
        <v>12</v>
      </c>
      <c r="I63" s="52">
        <v>49</v>
      </c>
      <c r="J63" s="57">
        <f t="shared" si="4"/>
        <v>1.6734693877551021</v>
      </c>
    </row>
    <row r="64" spans="1:10" x14ac:dyDescent="0.2">
      <c r="A64" s="40" t="s">
        <v>153</v>
      </c>
      <c r="B64" s="41" t="s">
        <v>154</v>
      </c>
      <c r="C64" s="18" t="s">
        <v>155</v>
      </c>
      <c r="D64" s="24">
        <v>10</v>
      </c>
      <c r="E64" s="21">
        <v>66</v>
      </c>
      <c r="F64" s="21">
        <v>0</v>
      </c>
      <c r="G64" s="18">
        <f t="shared" si="3"/>
        <v>76</v>
      </c>
      <c r="H64" s="113">
        <v>13</v>
      </c>
      <c r="I64" s="52">
        <v>77</v>
      </c>
      <c r="J64" s="57">
        <f t="shared" si="4"/>
        <v>0.98701298701298701</v>
      </c>
    </row>
    <row r="65" spans="1:10" x14ac:dyDescent="0.2">
      <c r="A65" s="40" t="s">
        <v>156</v>
      </c>
      <c r="B65" s="41" t="s">
        <v>157</v>
      </c>
      <c r="C65" s="18" t="s">
        <v>158</v>
      </c>
      <c r="D65" s="24">
        <v>4</v>
      </c>
      <c r="E65" s="21">
        <v>41</v>
      </c>
      <c r="F65" s="21">
        <v>0</v>
      </c>
      <c r="G65" s="18">
        <f t="shared" si="3"/>
        <v>45</v>
      </c>
      <c r="H65" s="113">
        <v>1</v>
      </c>
      <c r="I65" s="52">
        <v>41</v>
      </c>
      <c r="J65" s="57">
        <f t="shared" si="4"/>
        <v>1.0975609756097562</v>
      </c>
    </row>
    <row r="66" spans="1:10" x14ac:dyDescent="0.2">
      <c r="A66" s="40" t="s">
        <v>159</v>
      </c>
      <c r="B66" s="41" t="s">
        <v>160</v>
      </c>
      <c r="C66" s="18" t="s">
        <v>160</v>
      </c>
      <c r="D66" s="24">
        <v>32</v>
      </c>
      <c r="E66" s="21">
        <v>221</v>
      </c>
      <c r="F66" s="21">
        <v>0</v>
      </c>
      <c r="G66" s="18">
        <f t="shared" si="3"/>
        <v>253</v>
      </c>
      <c r="H66" s="113">
        <v>3</v>
      </c>
      <c r="I66" s="52">
        <v>145</v>
      </c>
      <c r="J66" s="57">
        <f t="shared" si="4"/>
        <v>1.7448275862068965</v>
      </c>
    </row>
    <row r="67" spans="1:10" x14ac:dyDescent="0.2">
      <c r="A67" s="40" t="s">
        <v>161</v>
      </c>
      <c r="B67" s="41" t="s">
        <v>162</v>
      </c>
      <c r="C67" s="18" t="s">
        <v>163</v>
      </c>
      <c r="D67" s="24">
        <v>4</v>
      </c>
      <c r="E67" s="21">
        <v>38</v>
      </c>
      <c r="F67" s="21">
        <v>0</v>
      </c>
      <c r="G67" s="18">
        <f t="shared" ref="G67:G73" si="5">SUM(D67:F67)</f>
        <v>42</v>
      </c>
      <c r="H67" s="113">
        <v>4</v>
      </c>
      <c r="I67" s="52">
        <v>37</v>
      </c>
      <c r="J67" s="57">
        <f t="shared" si="4"/>
        <v>1.1351351351351351</v>
      </c>
    </row>
    <row r="68" spans="1:10" x14ac:dyDescent="0.2">
      <c r="A68" s="40" t="s">
        <v>164</v>
      </c>
      <c r="B68" s="41" t="s">
        <v>165</v>
      </c>
      <c r="C68" s="18" t="s">
        <v>166</v>
      </c>
      <c r="D68" s="24">
        <v>4</v>
      </c>
      <c r="E68" s="21">
        <v>33</v>
      </c>
      <c r="F68" s="21">
        <v>0</v>
      </c>
      <c r="G68" s="18">
        <f t="shared" si="5"/>
        <v>37</v>
      </c>
      <c r="H68" s="113">
        <v>2</v>
      </c>
      <c r="I68" s="52">
        <v>36</v>
      </c>
      <c r="J68" s="57">
        <f t="shared" si="4"/>
        <v>1.0277777777777777</v>
      </c>
    </row>
    <row r="69" spans="1:10" x14ac:dyDescent="0.2">
      <c r="A69" s="40" t="s">
        <v>167</v>
      </c>
      <c r="B69" s="41" t="s">
        <v>168</v>
      </c>
      <c r="C69" s="18" t="s">
        <v>169</v>
      </c>
      <c r="D69" s="24">
        <v>50</v>
      </c>
      <c r="E69" s="21">
        <v>268</v>
      </c>
      <c r="F69" s="21">
        <v>0</v>
      </c>
      <c r="G69" s="18">
        <f t="shared" si="5"/>
        <v>318</v>
      </c>
      <c r="H69" s="113">
        <v>42</v>
      </c>
      <c r="I69" s="52">
        <v>300</v>
      </c>
      <c r="J69" s="57">
        <f t="shared" si="4"/>
        <v>1.06</v>
      </c>
    </row>
    <row r="70" spans="1:10" x14ac:dyDescent="0.2">
      <c r="A70" s="40" t="s">
        <v>174</v>
      </c>
      <c r="B70" s="41" t="s">
        <v>168</v>
      </c>
      <c r="C70" s="18" t="s">
        <v>306</v>
      </c>
      <c r="D70" s="24">
        <v>14</v>
      </c>
      <c r="E70" s="21">
        <v>170</v>
      </c>
      <c r="F70" s="21">
        <v>0</v>
      </c>
      <c r="G70" s="18">
        <f t="shared" si="5"/>
        <v>184</v>
      </c>
      <c r="H70" s="113">
        <v>18</v>
      </c>
      <c r="I70" s="52">
        <v>173</v>
      </c>
      <c r="J70" s="57">
        <f t="shared" si="4"/>
        <v>1.0635838150289016</v>
      </c>
    </row>
    <row r="71" spans="1:10" x14ac:dyDescent="0.2">
      <c r="A71" s="42" t="s">
        <v>170</v>
      </c>
      <c r="B71" s="41" t="s">
        <v>168</v>
      </c>
      <c r="C71" s="18" t="s">
        <v>280</v>
      </c>
      <c r="D71" s="24">
        <v>13</v>
      </c>
      <c r="E71" s="21">
        <v>132</v>
      </c>
      <c r="F71" s="21">
        <v>0</v>
      </c>
      <c r="G71" s="18">
        <f t="shared" si="5"/>
        <v>145</v>
      </c>
      <c r="H71" s="113">
        <v>11</v>
      </c>
      <c r="I71" s="52">
        <v>141</v>
      </c>
      <c r="J71" s="57">
        <f t="shared" si="4"/>
        <v>1.0283687943262412</v>
      </c>
    </row>
    <row r="72" spans="1:10" x14ac:dyDescent="0.2">
      <c r="A72" s="42" t="s">
        <v>271</v>
      </c>
      <c r="B72" s="41" t="s">
        <v>168</v>
      </c>
      <c r="C72" s="18" t="s">
        <v>281</v>
      </c>
      <c r="D72" s="24">
        <v>27</v>
      </c>
      <c r="E72" s="21">
        <v>467</v>
      </c>
      <c r="F72" s="21">
        <v>0</v>
      </c>
      <c r="G72" s="18">
        <f>SUM(D72:F72)</f>
        <v>494</v>
      </c>
      <c r="H72" s="113">
        <v>17</v>
      </c>
      <c r="I72" s="52">
        <v>271</v>
      </c>
      <c r="J72" s="57">
        <f t="shared" si="4"/>
        <v>1.8228782287822878</v>
      </c>
    </row>
    <row r="73" spans="1:10" x14ac:dyDescent="0.2">
      <c r="A73" s="40" t="s">
        <v>299</v>
      </c>
      <c r="B73" s="41" t="s">
        <v>168</v>
      </c>
      <c r="C73" s="18" t="s">
        <v>298</v>
      </c>
      <c r="D73" s="24">
        <v>32</v>
      </c>
      <c r="E73" s="21">
        <v>140</v>
      </c>
      <c r="F73" s="21">
        <v>0</v>
      </c>
      <c r="G73" s="18">
        <f t="shared" si="5"/>
        <v>172</v>
      </c>
      <c r="H73" s="113">
        <v>13</v>
      </c>
      <c r="I73" s="52">
        <v>143</v>
      </c>
      <c r="J73" s="57">
        <f t="shared" si="4"/>
        <v>1.2027972027972027</v>
      </c>
    </row>
    <row r="74" spans="1:10" x14ac:dyDescent="0.2">
      <c r="A74" s="42" t="s">
        <v>324</v>
      </c>
      <c r="B74" s="41" t="s">
        <v>168</v>
      </c>
      <c r="C74" s="18" t="s">
        <v>337</v>
      </c>
      <c r="D74" s="24">
        <v>0</v>
      </c>
      <c r="E74" s="21">
        <v>4</v>
      </c>
      <c r="F74" s="21">
        <v>0</v>
      </c>
      <c r="G74" s="18">
        <v>4</v>
      </c>
      <c r="H74" s="113">
        <v>0</v>
      </c>
      <c r="I74" s="52">
        <v>5</v>
      </c>
      <c r="J74" s="57">
        <f t="shared" si="4"/>
        <v>0.8</v>
      </c>
    </row>
    <row r="75" spans="1:10" x14ac:dyDescent="0.2">
      <c r="A75" s="40" t="s">
        <v>171</v>
      </c>
      <c r="B75" s="41" t="s">
        <v>168</v>
      </c>
      <c r="C75" s="18" t="s">
        <v>284</v>
      </c>
      <c r="D75" s="24">
        <v>14</v>
      </c>
      <c r="E75" s="21">
        <v>59</v>
      </c>
      <c r="F75" s="21">
        <v>0</v>
      </c>
      <c r="G75" s="18">
        <f t="shared" ref="G75:G106" si="6">SUM(D75:F75)</f>
        <v>73</v>
      </c>
      <c r="H75" s="113">
        <v>1</v>
      </c>
      <c r="I75" s="52">
        <v>57</v>
      </c>
      <c r="J75" s="57">
        <f t="shared" si="4"/>
        <v>1.2807017543859649</v>
      </c>
    </row>
    <row r="76" spans="1:10" x14ac:dyDescent="0.2">
      <c r="A76" s="40" t="s">
        <v>172</v>
      </c>
      <c r="B76" s="41" t="s">
        <v>168</v>
      </c>
      <c r="C76" s="18" t="s">
        <v>173</v>
      </c>
      <c r="D76" s="24">
        <v>29</v>
      </c>
      <c r="E76" s="21">
        <v>103</v>
      </c>
      <c r="F76" s="21">
        <v>6</v>
      </c>
      <c r="G76" s="18">
        <f t="shared" si="6"/>
        <v>138</v>
      </c>
      <c r="H76" s="113">
        <v>28</v>
      </c>
      <c r="I76" s="52">
        <v>154</v>
      </c>
      <c r="J76" s="57">
        <f t="shared" si="4"/>
        <v>0.89610389610389607</v>
      </c>
    </row>
    <row r="77" spans="1:10" x14ac:dyDescent="0.2">
      <c r="A77" s="42" t="s">
        <v>175</v>
      </c>
      <c r="B77" s="41" t="s">
        <v>168</v>
      </c>
      <c r="C77" s="18" t="s">
        <v>536</v>
      </c>
      <c r="D77" s="24" t="s">
        <v>534</v>
      </c>
      <c r="E77" s="21" t="s">
        <v>534</v>
      </c>
      <c r="F77" s="21" t="s">
        <v>534</v>
      </c>
      <c r="G77" s="18" t="s">
        <v>534</v>
      </c>
      <c r="H77" s="113" t="s">
        <v>534</v>
      </c>
      <c r="I77" s="52" t="s">
        <v>534</v>
      </c>
      <c r="J77" s="57" t="s">
        <v>534</v>
      </c>
    </row>
    <row r="78" spans="1:10" x14ac:dyDescent="0.2">
      <c r="A78" s="40" t="s">
        <v>176</v>
      </c>
      <c r="B78" s="41" t="s">
        <v>168</v>
      </c>
      <c r="C78" s="18" t="s">
        <v>535</v>
      </c>
      <c r="D78" s="24">
        <v>52</v>
      </c>
      <c r="E78" s="21">
        <v>499</v>
      </c>
      <c r="F78" s="21">
        <v>32</v>
      </c>
      <c r="G78" s="18">
        <f t="shared" si="6"/>
        <v>583</v>
      </c>
      <c r="H78" s="113">
        <v>49</v>
      </c>
      <c r="I78" s="52">
        <v>715</v>
      </c>
      <c r="J78" s="57">
        <f t="shared" ref="J78:J124" si="7">G78/I78</f>
        <v>0.81538461538461537</v>
      </c>
    </row>
    <row r="79" spans="1:10" x14ac:dyDescent="0.2">
      <c r="A79" s="40" t="s">
        <v>178</v>
      </c>
      <c r="B79" s="41" t="s">
        <v>168</v>
      </c>
      <c r="C79" s="18" t="s">
        <v>294</v>
      </c>
      <c r="D79" s="24">
        <v>37</v>
      </c>
      <c r="E79" s="21">
        <v>158</v>
      </c>
      <c r="F79" s="21">
        <v>0</v>
      </c>
      <c r="G79" s="18">
        <f t="shared" si="6"/>
        <v>195</v>
      </c>
      <c r="H79" s="113">
        <v>37</v>
      </c>
      <c r="I79" s="52">
        <v>218</v>
      </c>
      <c r="J79" s="57">
        <f t="shared" si="7"/>
        <v>0.89449541284403666</v>
      </c>
    </row>
    <row r="80" spans="1:10" x14ac:dyDescent="0.2">
      <c r="A80" s="42" t="s">
        <v>179</v>
      </c>
      <c r="B80" s="41" t="s">
        <v>168</v>
      </c>
      <c r="C80" s="18" t="s">
        <v>295</v>
      </c>
      <c r="D80" s="24">
        <v>46</v>
      </c>
      <c r="E80" s="21">
        <v>447</v>
      </c>
      <c r="F80" s="21">
        <v>0</v>
      </c>
      <c r="G80" s="18">
        <f t="shared" si="6"/>
        <v>493</v>
      </c>
      <c r="H80" s="113">
        <v>14</v>
      </c>
      <c r="I80" s="52">
        <v>634</v>
      </c>
      <c r="J80" s="57">
        <f t="shared" si="7"/>
        <v>0.77760252365930604</v>
      </c>
    </row>
    <row r="81" spans="1:10" x14ac:dyDescent="0.2">
      <c r="A81" s="40" t="s">
        <v>297</v>
      </c>
      <c r="B81" s="41" t="s">
        <v>168</v>
      </c>
      <c r="C81" s="18" t="s">
        <v>296</v>
      </c>
      <c r="D81" s="24">
        <v>27</v>
      </c>
      <c r="E81" s="21">
        <v>185</v>
      </c>
      <c r="F81" s="21">
        <v>0</v>
      </c>
      <c r="G81" s="18">
        <f t="shared" si="6"/>
        <v>212</v>
      </c>
      <c r="H81" s="113">
        <v>18</v>
      </c>
      <c r="I81" s="52">
        <v>217</v>
      </c>
      <c r="J81" s="57">
        <f t="shared" si="7"/>
        <v>0.97695852534562211</v>
      </c>
    </row>
    <row r="82" spans="1:10" x14ac:dyDescent="0.2">
      <c r="A82" s="42" t="s">
        <v>278</v>
      </c>
      <c r="B82" s="41" t="s">
        <v>168</v>
      </c>
      <c r="C82" s="18" t="s">
        <v>279</v>
      </c>
      <c r="D82" s="24">
        <v>9</v>
      </c>
      <c r="E82" s="21">
        <v>61</v>
      </c>
      <c r="F82" s="21">
        <v>4</v>
      </c>
      <c r="G82" s="18">
        <f t="shared" si="6"/>
        <v>74</v>
      </c>
      <c r="H82" s="113">
        <v>7</v>
      </c>
      <c r="I82" s="52">
        <v>82</v>
      </c>
      <c r="J82" s="57">
        <f t="shared" si="7"/>
        <v>0.90243902439024393</v>
      </c>
    </row>
    <row r="83" spans="1:10" x14ac:dyDescent="0.2">
      <c r="A83" s="40" t="s">
        <v>288</v>
      </c>
      <c r="B83" s="41" t="s">
        <v>168</v>
      </c>
      <c r="C83" s="18" t="s">
        <v>289</v>
      </c>
      <c r="D83" s="24">
        <v>13</v>
      </c>
      <c r="E83" s="21">
        <v>84</v>
      </c>
      <c r="F83" s="21">
        <v>0</v>
      </c>
      <c r="G83" s="18">
        <f t="shared" si="6"/>
        <v>97</v>
      </c>
      <c r="H83" s="113">
        <v>13</v>
      </c>
      <c r="I83" s="52">
        <v>93</v>
      </c>
      <c r="J83" s="57">
        <f t="shared" si="7"/>
        <v>1.043010752688172</v>
      </c>
    </row>
    <row r="84" spans="1:10" x14ac:dyDescent="0.2">
      <c r="A84" s="42" t="s">
        <v>180</v>
      </c>
      <c r="B84" s="41" t="s">
        <v>181</v>
      </c>
      <c r="C84" s="18" t="s">
        <v>181</v>
      </c>
      <c r="D84" s="24">
        <v>15</v>
      </c>
      <c r="E84" s="21">
        <v>49</v>
      </c>
      <c r="F84" s="21">
        <v>0</v>
      </c>
      <c r="G84" s="18">
        <f t="shared" si="6"/>
        <v>64</v>
      </c>
      <c r="H84" s="113">
        <v>8</v>
      </c>
      <c r="I84" s="52">
        <v>61</v>
      </c>
      <c r="J84" s="57">
        <f t="shared" si="7"/>
        <v>1.0491803278688525</v>
      </c>
    </row>
    <row r="85" spans="1:10" x14ac:dyDescent="0.2">
      <c r="A85" s="40" t="s">
        <v>182</v>
      </c>
      <c r="B85" s="41" t="s">
        <v>181</v>
      </c>
      <c r="C85" s="18" t="s">
        <v>183</v>
      </c>
      <c r="D85" s="24">
        <v>1</v>
      </c>
      <c r="E85" s="21">
        <v>22</v>
      </c>
      <c r="F85" s="21">
        <v>0</v>
      </c>
      <c r="G85" s="18">
        <f t="shared" si="6"/>
        <v>23</v>
      </c>
      <c r="H85" s="113">
        <v>1</v>
      </c>
      <c r="I85" s="52">
        <v>22</v>
      </c>
      <c r="J85" s="57">
        <f t="shared" si="7"/>
        <v>1.0454545454545454</v>
      </c>
    </row>
    <row r="86" spans="1:10" x14ac:dyDescent="0.2">
      <c r="A86" s="40" t="s">
        <v>184</v>
      </c>
      <c r="B86" s="41" t="s">
        <v>181</v>
      </c>
      <c r="C86" s="18" t="s">
        <v>185</v>
      </c>
      <c r="D86" s="24">
        <v>0</v>
      </c>
      <c r="E86" s="21">
        <v>5</v>
      </c>
      <c r="F86" s="21">
        <v>0</v>
      </c>
      <c r="G86" s="18">
        <f t="shared" si="6"/>
        <v>5</v>
      </c>
      <c r="H86" s="113">
        <v>0</v>
      </c>
      <c r="I86" s="52">
        <v>5</v>
      </c>
      <c r="J86" s="57">
        <f t="shared" si="7"/>
        <v>1</v>
      </c>
    </row>
    <row r="87" spans="1:10" x14ac:dyDescent="0.2">
      <c r="A87" s="40" t="s">
        <v>303</v>
      </c>
      <c r="B87" s="41" t="s">
        <v>304</v>
      </c>
      <c r="C87" s="18" t="s">
        <v>305</v>
      </c>
      <c r="D87" s="24">
        <v>1</v>
      </c>
      <c r="E87" s="21">
        <v>6</v>
      </c>
      <c r="F87" s="21">
        <v>0</v>
      </c>
      <c r="G87" s="18">
        <f t="shared" si="6"/>
        <v>7</v>
      </c>
      <c r="H87" s="113">
        <v>1</v>
      </c>
      <c r="I87" s="52">
        <v>10</v>
      </c>
      <c r="J87" s="57">
        <f t="shared" si="7"/>
        <v>0.7</v>
      </c>
    </row>
    <row r="88" spans="1:10" x14ac:dyDescent="0.2">
      <c r="A88" s="40" t="s">
        <v>186</v>
      </c>
      <c r="B88" s="41" t="s">
        <v>187</v>
      </c>
      <c r="C88" s="18" t="s">
        <v>188</v>
      </c>
      <c r="D88" s="24">
        <v>12</v>
      </c>
      <c r="E88" s="21">
        <v>71</v>
      </c>
      <c r="F88" s="21">
        <v>0</v>
      </c>
      <c r="G88" s="18">
        <f t="shared" si="6"/>
        <v>83</v>
      </c>
      <c r="H88" s="113">
        <v>13</v>
      </c>
      <c r="I88" s="52">
        <v>79</v>
      </c>
      <c r="J88" s="57">
        <f t="shared" si="7"/>
        <v>1.0506329113924051</v>
      </c>
    </row>
    <row r="89" spans="1:10" ht="12" customHeight="1" x14ac:dyDescent="0.2">
      <c r="A89" s="40" t="s">
        <v>189</v>
      </c>
      <c r="B89" s="41" t="s">
        <v>190</v>
      </c>
      <c r="C89" s="18" t="s">
        <v>190</v>
      </c>
      <c r="D89" s="24">
        <v>4</v>
      </c>
      <c r="E89" s="21">
        <v>19</v>
      </c>
      <c r="F89" s="21">
        <v>0</v>
      </c>
      <c r="G89" s="18">
        <f t="shared" si="6"/>
        <v>23</v>
      </c>
      <c r="H89" s="113">
        <v>2</v>
      </c>
      <c r="I89" s="52">
        <v>13</v>
      </c>
      <c r="J89" s="57">
        <f t="shared" si="7"/>
        <v>1.7692307692307692</v>
      </c>
    </row>
    <row r="90" spans="1:10" x14ac:dyDescent="0.2">
      <c r="A90" s="40" t="s">
        <v>191</v>
      </c>
      <c r="B90" s="41" t="s">
        <v>190</v>
      </c>
      <c r="C90" s="18" t="s">
        <v>41</v>
      </c>
      <c r="D90" s="24">
        <v>9</v>
      </c>
      <c r="E90" s="21">
        <v>46</v>
      </c>
      <c r="F90" s="21">
        <v>4</v>
      </c>
      <c r="G90" s="18">
        <f t="shared" si="6"/>
        <v>59</v>
      </c>
      <c r="H90" s="113">
        <v>9</v>
      </c>
      <c r="I90" s="52">
        <v>34</v>
      </c>
      <c r="J90" s="57">
        <f t="shared" si="7"/>
        <v>1.7352941176470589</v>
      </c>
    </row>
    <row r="91" spans="1:10" x14ac:dyDescent="0.2">
      <c r="A91" s="40" t="s">
        <v>192</v>
      </c>
      <c r="B91" s="41" t="s">
        <v>193</v>
      </c>
      <c r="C91" s="18" t="s">
        <v>194</v>
      </c>
      <c r="D91" s="24">
        <v>15</v>
      </c>
      <c r="E91" s="21">
        <v>123</v>
      </c>
      <c r="F91" s="21">
        <v>0</v>
      </c>
      <c r="G91" s="18">
        <f t="shared" si="6"/>
        <v>138</v>
      </c>
      <c r="H91" s="113">
        <v>15</v>
      </c>
      <c r="I91" s="52">
        <v>137</v>
      </c>
      <c r="J91" s="57">
        <f t="shared" si="7"/>
        <v>1.0072992700729928</v>
      </c>
    </row>
    <row r="92" spans="1:10" x14ac:dyDescent="0.2">
      <c r="A92" s="40" t="s">
        <v>195</v>
      </c>
      <c r="B92" s="41" t="s">
        <v>193</v>
      </c>
      <c r="C92" s="18" t="s">
        <v>196</v>
      </c>
      <c r="D92" s="24">
        <v>9</v>
      </c>
      <c r="E92" s="21">
        <v>41</v>
      </c>
      <c r="F92" s="21">
        <v>0</v>
      </c>
      <c r="G92" s="18">
        <f t="shared" si="6"/>
        <v>50</v>
      </c>
      <c r="H92" s="113">
        <v>9</v>
      </c>
      <c r="I92" s="52">
        <v>41</v>
      </c>
      <c r="J92" s="57">
        <f t="shared" si="7"/>
        <v>1.2195121951219512</v>
      </c>
    </row>
    <row r="93" spans="1:10" x14ac:dyDescent="0.2">
      <c r="A93" s="40" t="s">
        <v>197</v>
      </c>
      <c r="B93" s="41" t="s">
        <v>198</v>
      </c>
      <c r="C93" s="18" t="s">
        <v>199</v>
      </c>
      <c r="D93" s="24">
        <v>28</v>
      </c>
      <c r="E93" s="21">
        <v>71</v>
      </c>
      <c r="F93" s="21">
        <v>0</v>
      </c>
      <c r="G93" s="18">
        <f t="shared" si="6"/>
        <v>99</v>
      </c>
      <c r="H93" s="113">
        <v>21</v>
      </c>
      <c r="I93" s="52">
        <v>122</v>
      </c>
      <c r="J93" s="57">
        <f t="shared" si="7"/>
        <v>0.81147540983606559</v>
      </c>
    </row>
    <row r="94" spans="1:10" x14ac:dyDescent="0.2">
      <c r="A94" s="40" t="s">
        <v>200</v>
      </c>
      <c r="B94" s="41" t="s">
        <v>201</v>
      </c>
      <c r="C94" s="18" t="s">
        <v>202</v>
      </c>
      <c r="D94" s="24">
        <v>18</v>
      </c>
      <c r="E94" s="21">
        <v>149</v>
      </c>
      <c r="F94" s="21">
        <v>2</v>
      </c>
      <c r="G94" s="18">
        <f t="shared" si="6"/>
        <v>169</v>
      </c>
      <c r="H94" s="113">
        <v>9</v>
      </c>
      <c r="I94" s="52">
        <v>49</v>
      </c>
      <c r="J94" s="57">
        <f t="shared" si="7"/>
        <v>3.4489795918367347</v>
      </c>
    </row>
    <row r="95" spans="1:10" x14ac:dyDescent="0.2">
      <c r="A95" s="40" t="s">
        <v>203</v>
      </c>
      <c r="B95" s="41" t="s">
        <v>204</v>
      </c>
      <c r="C95" s="18" t="s">
        <v>205</v>
      </c>
      <c r="D95" s="24">
        <v>24</v>
      </c>
      <c r="E95" s="21">
        <v>210</v>
      </c>
      <c r="F95" s="21">
        <v>0</v>
      </c>
      <c r="G95" s="18">
        <f t="shared" si="6"/>
        <v>234</v>
      </c>
      <c r="H95" s="113">
        <v>22</v>
      </c>
      <c r="I95" s="52">
        <v>233</v>
      </c>
      <c r="J95" s="57">
        <f t="shared" si="7"/>
        <v>1.0042918454935623</v>
      </c>
    </row>
    <row r="96" spans="1:10" x14ac:dyDescent="0.2">
      <c r="A96" s="40" t="s">
        <v>206</v>
      </c>
      <c r="B96" s="41" t="s">
        <v>207</v>
      </c>
      <c r="C96" s="18" t="s">
        <v>208</v>
      </c>
      <c r="D96" s="24">
        <v>8</v>
      </c>
      <c r="E96" s="21">
        <v>48</v>
      </c>
      <c r="F96" s="21">
        <v>3</v>
      </c>
      <c r="G96" s="18">
        <f t="shared" si="6"/>
        <v>59</v>
      </c>
      <c r="H96" s="113">
        <v>1</v>
      </c>
      <c r="I96" s="52">
        <v>34</v>
      </c>
      <c r="J96" s="57">
        <f t="shared" si="7"/>
        <v>1.7352941176470589</v>
      </c>
    </row>
    <row r="97" spans="1:10" x14ac:dyDescent="0.2">
      <c r="A97" s="40" t="s">
        <v>209</v>
      </c>
      <c r="B97" s="41" t="s">
        <v>207</v>
      </c>
      <c r="C97" s="18" t="s">
        <v>210</v>
      </c>
      <c r="D97" s="24">
        <v>0</v>
      </c>
      <c r="E97" s="21">
        <v>8</v>
      </c>
      <c r="F97" s="21">
        <v>0</v>
      </c>
      <c r="G97" s="18">
        <f t="shared" si="6"/>
        <v>8</v>
      </c>
      <c r="H97" s="113">
        <v>0</v>
      </c>
      <c r="I97" s="52">
        <v>3</v>
      </c>
      <c r="J97" s="57">
        <f t="shared" si="7"/>
        <v>2.6666666666666665</v>
      </c>
    </row>
    <row r="98" spans="1:10" x14ac:dyDescent="0.2">
      <c r="A98" s="40" t="s">
        <v>211</v>
      </c>
      <c r="B98" s="41" t="s">
        <v>212</v>
      </c>
      <c r="C98" s="18" t="s">
        <v>310</v>
      </c>
      <c r="D98" s="24">
        <v>1</v>
      </c>
      <c r="E98" s="21">
        <v>4</v>
      </c>
      <c r="F98" s="21">
        <v>0</v>
      </c>
      <c r="G98" s="18">
        <v>5</v>
      </c>
      <c r="H98" s="113">
        <v>0</v>
      </c>
      <c r="I98" s="52">
        <v>6</v>
      </c>
      <c r="J98" s="57">
        <f t="shared" si="7"/>
        <v>0.83333333333333337</v>
      </c>
    </row>
    <row r="99" spans="1:10" x14ac:dyDescent="0.2">
      <c r="A99" s="40" t="s">
        <v>213</v>
      </c>
      <c r="B99" s="41" t="s">
        <v>214</v>
      </c>
      <c r="C99" s="18" t="s">
        <v>215</v>
      </c>
      <c r="D99" s="24">
        <v>17</v>
      </c>
      <c r="E99" s="21">
        <v>125</v>
      </c>
      <c r="F99" s="21">
        <v>2</v>
      </c>
      <c r="G99" s="18">
        <f t="shared" si="6"/>
        <v>144</v>
      </c>
      <c r="H99" s="113">
        <v>17</v>
      </c>
      <c r="I99" s="52">
        <v>146</v>
      </c>
      <c r="J99" s="57">
        <f t="shared" si="7"/>
        <v>0.98630136986301364</v>
      </c>
    </row>
    <row r="100" spans="1:10" x14ac:dyDescent="0.2">
      <c r="A100" s="40" t="s">
        <v>216</v>
      </c>
      <c r="B100" s="41" t="s">
        <v>217</v>
      </c>
      <c r="C100" s="18" t="s">
        <v>218</v>
      </c>
      <c r="D100" s="24">
        <v>3</v>
      </c>
      <c r="E100" s="21">
        <v>23</v>
      </c>
      <c r="F100" s="21">
        <v>0</v>
      </c>
      <c r="G100" s="18">
        <f t="shared" si="6"/>
        <v>26</v>
      </c>
      <c r="H100" s="113">
        <v>1</v>
      </c>
      <c r="I100" s="52">
        <v>26</v>
      </c>
      <c r="J100" s="57">
        <f t="shared" si="7"/>
        <v>1</v>
      </c>
    </row>
    <row r="101" spans="1:10" x14ac:dyDescent="0.2">
      <c r="A101" s="40" t="s">
        <v>219</v>
      </c>
      <c r="B101" s="41" t="s">
        <v>217</v>
      </c>
      <c r="C101" s="18" t="s">
        <v>217</v>
      </c>
      <c r="D101" s="24">
        <v>12</v>
      </c>
      <c r="E101" s="21">
        <v>71</v>
      </c>
      <c r="F101" s="21">
        <v>0</v>
      </c>
      <c r="G101" s="18">
        <f t="shared" si="6"/>
        <v>83</v>
      </c>
      <c r="H101" s="113">
        <v>11</v>
      </c>
      <c r="I101" s="52">
        <v>87</v>
      </c>
      <c r="J101" s="57">
        <f t="shared" si="7"/>
        <v>0.95402298850574707</v>
      </c>
    </row>
    <row r="102" spans="1:10" x14ac:dyDescent="0.2">
      <c r="A102" s="40" t="s">
        <v>220</v>
      </c>
      <c r="B102" s="41" t="s">
        <v>221</v>
      </c>
      <c r="C102" s="18" t="s">
        <v>222</v>
      </c>
      <c r="D102" s="24">
        <v>13</v>
      </c>
      <c r="E102" s="21">
        <v>98</v>
      </c>
      <c r="F102" s="21">
        <v>0</v>
      </c>
      <c r="G102" s="18">
        <f t="shared" si="6"/>
        <v>111</v>
      </c>
      <c r="H102" s="113">
        <v>1</v>
      </c>
      <c r="I102" s="52">
        <v>113</v>
      </c>
      <c r="J102" s="57">
        <f t="shared" si="7"/>
        <v>0.98230088495575218</v>
      </c>
    </row>
    <row r="103" spans="1:10" x14ac:dyDescent="0.2">
      <c r="A103" s="40" t="s">
        <v>223</v>
      </c>
      <c r="B103" s="41" t="s">
        <v>224</v>
      </c>
      <c r="C103" s="18" t="s">
        <v>225</v>
      </c>
      <c r="D103" s="24">
        <v>16</v>
      </c>
      <c r="E103" s="21">
        <v>69</v>
      </c>
      <c r="F103" s="21">
        <v>0</v>
      </c>
      <c r="G103" s="18">
        <f t="shared" si="6"/>
        <v>85</v>
      </c>
      <c r="H103" s="113">
        <v>8</v>
      </c>
      <c r="I103" s="52">
        <v>92</v>
      </c>
      <c r="J103" s="57">
        <f t="shared" si="7"/>
        <v>0.92391304347826086</v>
      </c>
    </row>
    <row r="104" spans="1:10" x14ac:dyDescent="0.2">
      <c r="A104" s="40" t="s">
        <v>226</v>
      </c>
      <c r="B104" s="41" t="s">
        <v>227</v>
      </c>
      <c r="C104" s="18" t="s">
        <v>228</v>
      </c>
      <c r="D104" s="24">
        <v>6</v>
      </c>
      <c r="E104" s="21">
        <v>53</v>
      </c>
      <c r="F104" s="21">
        <v>0</v>
      </c>
      <c r="G104" s="18">
        <f t="shared" si="6"/>
        <v>59</v>
      </c>
      <c r="H104" s="113">
        <v>0</v>
      </c>
      <c r="I104" s="52">
        <v>56</v>
      </c>
      <c r="J104" s="57">
        <f t="shared" si="7"/>
        <v>1.0535714285714286</v>
      </c>
    </row>
    <row r="105" spans="1:10" x14ac:dyDescent="0.2">
      <c r="A105" s="40" t="s">
        <v>229</v>
      </c>
      <c r="B105" s="41" t="s">
        <v>230</v>
      </c>
      <c r="C105" s="18" t="s">
        <v>231</v>
      </c>
      <c r="D105" s="24">
        <v>5</v>
      </c>
      <c r="E105" s="21">
        <v>47</v>
      </c>
      <c r="F105" s="21">
        <v>0</v>
      </c>
      <c r="G105" s="18">
        <f t="shared" si="6"/>
        <v>52</v>
      </c>
      <c r="H105" s="113">
        <v>0</v>
      </c>
      <c r="I105" s="52">
        <v>36</v>
      </c>
      <c r="J105" s="57">
        <f t="shared" si="7"/>
        <v>1.4444444444444444</v>
      </c>
    </row>
    <row r="106" spans="1:10" x14ac:dyDescent="0.2">
      <c r="A106" s="40" t="s">
        <v>232</v>
      </c>
      <c r="B106" s="41" t="s">
        <v>233</v>
      </c>
      <c r="C106" s="18" t="s">
        <v>234</v>
      </c>
      <c r="D106" s="24">
        <v>24</v>
      </c>
      <c r="E106" s="21">
        <v>159</v>
      </c>
      <c r="F106" s="21">
        <v>2</v>
      </c>
      <c r="G106" s="18">
        <f t="shared" si="6"/>
        <v>185</v>
      </c>
      <c r="H106" s="113">
        <v>15</v>
      </c>
      <c r="I106" s="52">
        <v>179</v>
      </c>
      <c r="J106" s="57">
        <f t="shared" si="7"/>
        <v>1.0335195530726258</v>
      </c>
    </row>
    <row r="107" spans="1:10" x14ac:dyDescent="0.2">
      <c r="A107" s="40" t="s">
        <v>235</v>
      </c>
      <c r="B107" s="41" t="s">
        <v>233</v>
      </c>
      <c r="C107" s="18" t="s">
        <v>236</v>
      </c>
      <c r="D107" s="24">
        <v>18</v>
      </c>
      <c r="E107" s="21">
        <v>261</v>
      </c>
      <c r="F107" s="21">
        <v>0</v>
      </c>
      <c r="G107" s="18">
        <f t="shared" ref="G107:G123" si="8">SUM(D107:F107)</f>
        <v>279</v>
      </c>
      <c r="H107" s="113">
        <v>13</v>
      </c>
      <c r="I107" s="52">
        <v>258</v>
      </c>
      <c r="J107" s="57">
        <f t="shared" si="7"/>
        <v>1.0813953488372092</v>
      </c>
    </row>
    <row r="108" spans="1:10" x14ac:dyDescent="0.2">
      <c r="A108" s="40" t="s">
        <v>237</v>
      </c>
      <c r="B108" s="41" t="s">
        <v>233</v>
      </c>
      <c r="C108" s="18" t="s">
        <v>238</v>
      </c>
      <c r="D108" s="24">
        <v>7</v>
      </c>
      <c r="E108" s="21">
        <v>18</v>
      </c>
      <c r="F108" s="21">
        <v>0</v>
      </c>
      <c r="G108" s="18">
        <f t="shared" si="8"/>
        <v>25</v>
      </c>
      <c r="H108" s="113">
        <v>2</v>
      </c>
      <c r="I108" s="52">
        <v>25</v>
      </c>
      <c r="J108" s="57">
        <f t="shared" si="7"/>
        <v>1</v>
      </c>
    </row>
    <row r="109" spans="1:10" x14ac:dyDescent="0.2">
      <c r="A109" s="40" t="s">
        <v>239</v>
      </c>
      <c r="B109" s="41" t="s">
        <v>233</v>
      </c>
      <c r="C109" s="18" t="s">
        <v>311</v>
      </c>
      <c r="D109" s="24">
        <v>32</v>
      </c>
      <c r="E109" s="21">
        <v>365</v>
      </c>
      <c r="F109" s="21">
        <v>0</v>
      </c>
      <c r="G109" s="18">
        <f t="shared" si="8"/>
        <v>397</v>
      </c>
      <c r="H109" s="113">
        <v>24</v>
      </c>
      <c r="I109" s="52">
        <v>403</v>
      </c>
      <c r="J109" s="57">
        <f t="shared" si="7"/>
        <v>0.98511166253101734</v>
      </c>
    </row>
    <row r="110" spans="1:10" x14ac:dyDescent="0.2">
      <c r="A110" s="40" t="s">
        <v>240</v>
      </c>
      <c r="B110" s="41" t="s">
        <v>233</v>
      </c>
      <c r="C110" s="18" t="s">
        <v>312</v>
      </c>
      <c r="D110" s="24">
        <v>5</v>
      </c>
      <c r="E110" s="21">
        <v>22</v>
      </c>
      <c r="F110" s="21">
        <v>0</v>
      </c>
      <c r="G110" s="18">
        <f t="shared" si="8"/>
        <v>27</v>
      </c>
      <c r="H110" s="113">
        <v>4</v>
      </c>
      <c r="I110" s="52">
        <v>62</v>
      </c>
      <c r="J110" s="57">
        <f t="shared" si="7"/>
        <v>0.43548387096774194</v>
      </c>
    </row>
    <row r="111" spans="1:10" x14ac:dyDescent="0.2">
      <c r="A111" s="40" t="s">
        <v>241</v>
      </c>
      <c r="B111" s="41" t="s">
        <v>233</v>
      </c>
      <c r="C111" s="18" t="s">
        <v>242</v>
      </c>
      <c r="D111" s="24">
        <v>34</v>
      </c>
      <c r="E111" s="21">
        <v>116</v>
      </c>
      <c r="F111" s="21">
        <v>0</v>
      </c>
      <c r="G111" s="18">
        <f t="shared" si="8"/>
        <v>150</v>
      </c>
      <c r="H111" s="113">
        <v>33</v>
      </c>
      <c r="I111" s="52">
        <v>119</v>
      </c>
      <c r="J111" s="57">
        <f t="shared" si="7"/>
        <v>1.2605042016806722</v>
      </c>
    </row>
    <row r="112" spans="1:10" x14ac:dyDescent="0.2">
      <c r="A112" s="40" t="s">
        <v>243</v>
      </c>
      <c r="B112" s="41" t="s">
        <v>233</v>
      </c>
      <c r="C112" s="18" t="s">
        <v>244</v>
      </c>
      <c r="D112" s="24">
        <v>44</v>
      </c>
      <c r="E112" s="21">
        <v>141</v>
      </c>
      <c r="F112" s="21">
        <v>0</v>
      </c>
      <c r="G112" s="18">
        <f t="shared" si="8"/>
        <v>185</v>
      </c>
      <c r="H112" s="113">
        <v>31</v>
      </c>
      <c r="I112" s="52">
        <v>141</v>
      </c>
      <c r="J112" s="57">
        <f t="shared" si="7"/>
        <v>1.3120567375886525</v>
      </c>
    </row>
    <row r="113" spans="1:10" x14ac:dyDescent="0.2">
      <c r="A113" s="40" t="s">
        <v>245</v>
      </c>
      <c r="B113" s="41" t="s">
        <v>233</v>
      </c>
      <c r="C113" s="18" t="s">
        <v>272</v>
      </c>
      <c r="D113" s="24">
        <v>40</v>
      </c>
      <c r="E113" s="21">
        <v>419</v>
      </c>
      <c r="F113" s="21">
        <v>0</v>
      </c>
      <c r="G113" s="18">
        <f t="shared" si="8"/>
        <v>459</v>
      </c>
      <c r="H113" s="113">
        <v>11</v>
      </c>
      <c r="I113" s="52">
        <v>420</v>
      </c>
      <c r="J113" s="57">
        <f t="shared" si="7"/>
        <v>1.0928571428571427</v>
      </c>
    </row>
    <row r="114" spans="1:10" x14ac:dyDescent="0.2">
      <c r="A114" s="42" t="s">
        <v>270</v>
      </c>
      <c r="B114" s="41" t="s">
        <v>233</v>
      </c>
      <c r="C114" s="18" t="s">
        <v>313</v>
      </c>
      <c r="D114" s="24">
        <v>37</v>
      </c>
      <c r="E114" s="21">
        <v>215</v>
      </c>
      <c r="F114" s="21">
        <v>0</v>
      </c>
      <c r="G114" s="18">
        <f t="shared" si="8"/>
        <v>252</v>
      </c>
      <c r="H114" s="113">
        <v>34</v>
      </c>
      <c r="I114" s="52">
        <v>354</v>
      </c>
      <c r="J114" s="57">
        <f t="shared" si="7"/>
        <v>0.71186440677966101</v>
      </c>
    </row>
    <row r="115" spans="1:10" x14ac:dyDescent="0.2">
      <c r="A115" s="40" t="s">
        <v>246</v>
      </c>
      <c r="B115" s="41" t="s">
        <v>233</v>
      </c>
      <c r="C115" s="18" t="s">
        <v>247</v>
      </c>
      <c r="D115" s="24">
        <v>2</v>
      </c>
      <c r="E115" s="21">
        <v>24</v>
      </c>
      <c r="F115" s="21">
        <v>0</v>
      </c>
      <c r="G115" s="18">
        <f t="shared" si="8"/>
        <v>26</v>
      </c>
      <c r="H115" s="113">
        <v>1</v>
      </c>
      <c r="I115" s="52">
        <v>31</v>
      </c>
      <c r="J115" s="57">
        <f t="shared" si="7"/>
        <v>0.83870967741935487</v>
      </c>
    </row>
    <row r="116" spans="1:10" x14ac:dyDescent="0.2">
      <c r="A116" s="40" t="s">
        <v>248</v>
      </c>
      <c r="B116" s="41" t="s">
        <v>233</v>
      </c>
      <c r="C116" s="18" t="s">
        <v>314</v>
      </c>
      <c r="D116" s="24">
        <v>20</v>
      </c>
      <c r="E116" s="21">
        <v>83</v>
      </c>
      <c r="F116" s="21">
        <v>0</v>
      </c>
      <c r="G116" s="18">
        <f t="shared" si="8"/>
        <v>103</v>
      </c>
      <c r="H116" s="113">
        <v>14</v>
      </c>
      <c r="I116" s="52">
        <v>97</v>
      </c>
      <c r="J116" s="57">
        <f t="shared" si="7"/>
        <v>1.0618556701030928</v>
      </c>
    </row>
    <row r="117" spans="1:10" x14ac:dyDescent="0.2">
      <c r="A117" s="40" t="s">
        <v>282</v>
      </c>
      <c r="B117" s="41" t="s">
        <v>233</v>
      </c>
      <c r="C117" s="18" t="s">
        <v>283</v>
      </c>
      <c r="D117" s="24">
        <v>12</v>
      </c>
      <c r="E117" s="21">
        <v>95</v>
      </c>
      <c r="F117" s="21">
        <v>0</v>
      </c>
      <c r="G117" s="18">
        <f t="shared" si="8"/>
        <v>107</v>
      </c>
      <c r="H117" s="113">
        <v>10</v>
      </c>
      <c r="I117" s="52">
        <v>102</v>
      </c>
      <c r="J117" s="57">
        <f t="shared" si="7"/>
        <v>1.0490196078431373</v>
      </c>
    </row>
    <row r="118" spans="1:10" x14ac:dyDescent="0.2">
      <c r="A118" s="40" t="s">
        <v>249</v>
      </c>
      <c r="B118" s="41" t="s">
        <v>250</v>
      </c>
      <c r="C118" s="18" t="s">
        <v>250</v>
      </c>
      <c r="D118" s="24">
        <v>2</v>
      </c>
      <c r="E118" s="21">
        <v>29</v>
      </c>
      <c r="F118" s="21">
        <v>0</v>
      </c>
      <c r="G118" s="18">
        <v>31</v>
      </c>
      <c r="H118" s="113">
        <v>2</v>
      </c>
      <c r="I118" s="52">
        <v>37</v>
      </c>
      <c r="J118" s="57">
        <f t="shared" si="7"/>
        <v>0.83783783783783783</v>
      </c>
    </row>
    <row r="119" spans="1:10" x14ac:dyDescent="0.2">
      <c r="A119" s="40" t="s">
        <v>251</v>
      </c>
      <c r="B119" s="41" t="s">
        <v>250</v>
      </c>
      <c r="C119" s="18" t="s">
        <v>252</v>
      </c>
      <c r="D119" s="24">
        <v>8</v>
      </c>
      <c r="E119" s="21">
        <v>47</v>
      </c>
      <c r="F119" s="21">
        <v>1</v>
      </c>
      <c r="G119" s="18">
        <f t="shared" si="8"/>
        <v>56</v>
      </c>
      <c r="H119" s="113">
        <v>0</v>
      </c>
      <c r="I119" s="52">
        <v>54</v>
      </c>
      <c r="J119" s="57">
        <f t="shared" si="7"/>
        <v>1.037037037037037</v>
      </c>
    </row>
    <row r="120" spans="1:10" x14ac:dyDescent="0.2">
      <c r="A120" s="40" t="s">
        <v>253</v>
      </c>
      <c r="B120" s="41" t="s">
        <v>254</v>
      </c>
      <c r="C120" s="18" t="s">
        <v>255</v>
      </c>
      <c r="D120" s="24">
        <v>25</v>
      </c>
      <c r="E120" s="21">
        <v>88</v>
      </c>
      <c r="F120" s="21">
        <v>2</v>
      </c>
      <c r="G120" s="18">
        <f t="shared" si="8"/>
        <v>115</v>
      </c>
      <c r="H120" s="113">
        <v>14</v>
      </c>
      <c r="I120" s="52">
        <v>113</v>
      </c>
      <c r="J120" s="57">
        <f t="shared" si="7"/>
        <v>1.0176991150442478</v>
      </c>
    </row>
    <row r="121" spans="1:10" x14ac:dyDescent="0.2">
      <c r="A121" s="40" t="s">
        <v>256</v>
      </c>
      <c r="B121" s="41" t="s">
        <v>264</v>
      </c>
      <c r="C121" s="18" t="s">
        <v>265</v>
      </c>
      <c r="D121" s="24">
        <v>8</v>
      </c>
      <c r="E121" s="21">
        <v>14</v>
      </c>
      <c r="F121" s="21">
        <v>0</v>
      </c>
      <c r="G121" s="18">
        <f t="shared" si="8"/>
        <v>22</v>
      </c>
      <c r="H121" s="113">
        <v>1</v>
      </c>
      <c r="I121" s="52">
        <v>19</v>
      </c>
      <c r="J121" s="57">
        <f t="shared" si="7"/>
        <v>1.1578947368421053</v>
      </c>
    </row>
    <row r="122" spans="1:10" x14ac:dyDescent="0.2">
      <c r="A122" s="40" t="s">
        <v>257</v>
      </c>
      <c r="B122" s="41" t="s">
        <v>258</v>
      </c>
      <c r="C122" s="18" t="s">
        <v>259</v>
      </c>
      <c r="D122" s="24">
        <v>5</v>
      </c>
      <c r="E122" s="21">
        <v>27</v>
      </c>
      <c r="F122" s="21">
        <v>0</v>
      </c>
      <c r="G122" s="18">
        <f t="shared" si="8"/>
        <v>32</v>
      </c>
      <c r="H122" s="113">
        <v>3</v>
      </c>
      <c r="I122" s="52">
        <v>33</v>
      </c>
      <c r="J122" s="57">
        <f t="shared" si="7"/>
        <v>0.96969696969696972</v>
      </c>
    </row>
    <row r="123" spans="1:10" ht="13.5" thickBot="1" x14ac:dyDescent="0.25">
      <c r="A123" s="68" t="s">
        <v>260</v>
      </c>
      <c r="B123" s="22" t="s">
        <v>261</v>
      </c>
      <c r="C123" s="26" t="s">
        <v>261</v>
      </c>
      <c r="D123" s="25">
        <v>11</v>
      </c>
      <c r="E123" s="22">
        <v>48</v>
      </c>
      <c r="F123" s="22">
        <v>0</v>
      </c>
      <c r="G123" s="26">
        <f t="shared" si="8"/>
        <v>59</v>
      </c>
      <c r="H123" s="114">
        <v>0</v>
      </c>
      <c r="I123" s="69">
        <v>65</v>
      </c>
      <c r="J123" s="70">
        <f t="shared" si="7"/>
        <v>0.90769230769230769</v>
      </c>
    </row>
    <row r="124" spans="1:10" ht="14.45" customHeight="1" thickTop="1" x14ac:dyDescent="0.2">
      <c r="A124" s="71" t="s">
        <v>262</v>
      </c>
      <c r="B124" s="41"/>
      <c r="C124" s="18"/>
      <c r="D124" s="27">
        <f>SUM(D3:D123)</f>
        <v>1737</v>
      </c>
      <c r="E124" s="28">
        <f>SUM(E3:E123)</f>
        <v>11252</v>
      </c>
      <c r="F124" s="28">
        <f t="shared" ref="F124:G124" si="9">SUM(F3:F123)</f>
        <v>86</v>
      </c>
      <c r="G124" s="23">
        <f t="shared" si="9"/>
        <v>13075</v>
      </c>
      <c r="H124" s="115">
        <f>SUM(H3:H123)</f>
        <v>1205</v>
      </c>
      <c r="I124" s="52">
        <f>SUM(I3:I123)</f>
        <v>11756</v>
      </c>
      <c r="J124" s="57">
        <f t="shared" si="7"/>
        <v>1.1121980265396394</v>
      </c>
    </row>
    <row r="125" spans="1:10" x14ac:dyDescent="0.2">
      <c r="A125" s="40"/>
      <c r="B125" s="41"/>
      <c r="C125" s="41"/>
      <c r="D125" s="41"/>
      <c r="E125" s="41"/>
      <c r="F125" s="41"/>
      <c r="G125" s="41"/>
      <c r="H125" s="41"/>
    </row>
    <row r="126" spans="1:10" x14ac:dyDescent="0.2">
      <c r="A126" s="71" t="s">
        <v>263</v>
      </c>
      <c r="B126" s="41"/>
      <c r="C126" s="41"/>
      <c r="D126" s="41"/>
      <c r="E126" s="41"/>
      <c r="F126" s="41"/>
      <c r="G126" s="41"/>
      <c r="H126" s="41"/>
    </row>
    <row r="127" spans="1:10" x14ac:dyDescent="0.2">
      <c r="A127" s="40"/>
      <c r="B127" s="41"/>
      <c r="C127" s="41"/>
      <c r="D127" s="41"/>
      <c r="E127" s="41"/>
      <c r="F127" s="41"/>
      <c r="G127" s="41"/>
      <c r="H127" s="41"/>
    </row>
    <row r="128" spans="1:10" x14ac:dyDescent="0.2">
      <c r="A128" s="73" t="s">
        <v>322</v>
      </c>
      <c r="B128" s="41"/>
      <c r="C128" s="41"/>
      <c r="D128" s="41"/>
      <c r="E128" s="41"/>
      <c r="F128" s="41"/>
      <c r="G128" s="41"/>
      <c r="H128" s="41"/>
    </row>
    <row r="129" spans="1:8" x14ac:dyDescent="0.2">
      <c r="A129" s="40"/>
      <c r="B129" s="41"/>
      <c r="C129" s="41"/>
      <c r="D129" s="41"/>
      <c r="E129" s="41"/>
      <c r="F129" s="41"/>
      <c r="G129" s="41"/>
      <c r="H129" s="41"/>
    </row>
    <row r="130" spans="1:8" x14ac:dyDescent="0.2">
      <c r="A130" s="40"/>
      <c r="B130" s="41"/>
      <c r="C130" s="41"/>
      <c r="D130" s="41"/>
      <c r="E130" s="41"/>
      <c r="F130" s="41"/>
      <c r="G130" s="41"/>
      <c r="H130" s="41"/>
    </row>
    <row r="131" spans="1:8" x14ac:dyDescent="0.2">
      <c r="A131" s="40"/>
      <c r="B131" s="41"/>
      <c r="C131" s="41"/>
      <c r="D131" s="41"/>
      <c r="E131" s="41"/>
      <c r="F131" s="41"/>
      <c r="G131" s="41"/>
      <c r="H131" s="41"/>
    </row>
    <row r="132" spans="1:8" x14ac:dyDescent="0.2">
      <c r="A132" s="40"/>
      <c r="B132" s="41"/>
      <c r="C132" s="41"/>
      <c r="D132" s="41"/>
      <c r="E132" s="41"/>
      <c r="F132" s="41"/>
      <c r="G132" s="41"/>
      <c r="H132" s="41"/>
    </row>
    <row r="133" spans="1:8" x14ac:dyDescent="0.2">
      <c r="A133" s="40"/>
      <c r="B133" s="41"/>
      <c r="C133" s="41"/>
      <c r="D133" s="41"/>
      <c r="E133" s="41"/>
      <c r="F133" s="41"/>
      <c r="G133" s="41"/>
      <c r="H133" s="41"/>
    </row>
    <row r="134" spans="1:8" x14ac:dyDescent="0.2">
      <c r="A134" s="40"/>
      <c r="B134" s="41"/>
      <c r="C134" s="41"/>
      <c r="D134" s="41"/>
      <c r="E134" s="41"/>
      <c r="F134" s="41"/>
      <c r="G134" s="41"/>
      <c r="H134" s="41"/>
    </row>
    <row r="135" spans="1:8" x14ac:dyDescent="0.2">
      <c r="A135" s="40"/>
      <c r="B135" s="41"/>
      <c r="C135" s="41"/>
      <c r="D135" s="41"/>
      <c r="E135" s="41"/>
      <c r="F135" s="41"/>
      <c r="G135" s="41"/>
      <c r="H135" s="41"/>
    </row>
    <row r="136" spans="1:8" x14ac:dyDescent="0.2">
      <c r="A136" s="40"/>
      <c r="B136" s="41"/>
      <c r="C136" s="41"/>
      <c r="D136" s="41"/>
      <c r="E136" s="41"/>
      <c r="F136" s="41"/>
      <c r="G136" s="41"/>
      <c r="H136" s="41"/>
    </row>
    <row r="137" spans="1:8" x14ac:dyDescent="0.2">
      <c r="A137" s="40"/>
      <c r="B137" s="41"/>
      <c r="C137" s="41"/>
      <c r="D137" s="41"/>
      <c r="E137" s="41"/>
      <c r="F137" s="41"/>
      <c r="G137" s="41"/>
      <c r="H137" s="41"/>
    </row>
    <row r="138" spans="1:8" x14ac:dyDescent="0.2">
      <c r="A138" s="40"/>
      <c r="B138" s="41"/>
      <c r="C138" s="41"/>
      <c r="D138" s="41"/>
      <c r="E138" s="41"/>
      <c r="F138" s="41"/>
      <c r="G138" s="41"/>
      <c r="H138" s="41"/>
    </row>
    <row r="139" spans="1:8" x14ac:dyDescent="0.2">
      <c r="A139" s="40"/>
      <c r="B139" s="41"/>
      <c r="C139" s="41"/>
      <c r="D139" s="41"/>
      <c r="E139" s="41"/>
      <c r="F139" s="41"/>
      <c r="G139" s="41"/>
      <c r="H139" s="41"/>
    </row>
    <row r="140" spans="1:8" x14ac:dyDescent="0.2">
      <c r="A140" s="74"/>
      <c r="B140" s="75"/>
      <c r="C140" s="75"/>
      <c r="D140" s="41"/>
      <c r="E140" s="41"/>
      <c r="F140" s="41"/>
      <c r="G140" s="41"/>
      <c r="H140" s="41"/>
    </row>
  </sheetData>
  <mergeCells count="1">
    <mergeCell ref="D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0"/>
  <sheetViews>
    <sheetView zoomScaleNormal="100" workbookViewId="0">
      <pane xSplit="3" ySplit="2" topLeftCell="D3" activePane="bottomRight" state="frozen"/>
      <selection activeCell="I75" sqref="I75"/>
      <selection pane="topRight" activeCell="I75" sqref="I75"/>
      <selection pane="bottomLeft" activeCell="I75" sqref="I75"/>
      <selection pane="bottomRight" activeCell="K13" sqref="K13"/>
    </sheetView>
  </sheetViews>
  <sheetFormatPr defaultColWidth="5.7109375" defaultRowHeight="12.75" x14ac:dyDescent="0.2"/>
  <cols>
    <col min="1" max="1" width="6.7109375" style="76" customWidth="1"/>
    <col min="2" max="2" width="10.85546875" style="43" customWidth="1"/>
    <col min="3" max="3" width="26.42578125" style="43" bestFit="1" customWidth="1"/>
    <col min="4" max="5" width="6.28515625" style="43" customWidth="1"/>
    <col min="6" max="6" width="7.7109375" style="43" bestFit="1" customWidth="1"/>
    <col min="7" max="7" width="9.28515625" style="43" customWidth="1"/>
    <col min="8" max="8" width="11.42578125" style="43" customWidth="1"/>
    <col min="9" max="9" width="8" style="72" customWidth="1"/>
    <col min="10" max="10" width="8.42578125" style="57" bestFit="1" customWidth="1"/>
    <col min="11" max="16384" width="5.7109375" style="43"/>
  </cols>
  <sheetData>
    <row r="1" spans="1:10" s="63" customFormat="1" x14ac:dyDescent="0.2">
      <c r="A1" s="58"/>
      <c r="B1" s="59"/>
      <c r="C1" s="60"/>
      <c r="D1" s="136" t="s">
        <v>335</v>
      </c>
      <c r="E1" s="137"/>
      <c r="F1" s="137"/>
      <c r="G1" s="138"/>
      <c r="H1" s="111"/>
      <c r="I1" s="61"/>
      <c r="J1" s="62"/>
    </row>
    <row r="2" spans="1:10" ht="38.25" x14ac:dyDescent="0.2">
      <c r="A2" s="64" t="s">
        <v>0</v>
      </c>
      <c r="B2" s="19" t="s">
        <v>1</v>
      </c>
      <c r="C2" s="65" t="s">
        <v>2</v>
      </c>
      <c r="D2" s="38" t="s">
        <v>308</v>
      </c>
      <c r="E2" s="19" t="s">
        <v>309</v>
      </c>
      <c r="F2" s="46" t="s">
        <v>315</v>
      </c>
      <c r="G2" s="20" t="s">
        <v>338</v>
      </c>
      <c r="H2" s="112" t="s">
        <v>339</v>
      </c>
      <c r="I2" s="66" t="s">
        <v>323</v>
      </c>
      <c r="J2" s="67" t="s">
        <v>318</v>
      </c>
    </row>
    <row r="3" spans="1:10" x14ac:dyDescent="0.2">
      <c r="A3" s="40" t="s">
        <v>3</v>
      </c>
      <c r="B3" s="41" t="s">
        <v>4</v>
      </c>
      <c r="C3" s="18" t="s">
        <v>5</v>
      </c>
      <c r="D3" s="24">
        <v>7</v>
      </c>
      <c r="E3" s="21">
        <v>42</v>
      </c>
      <c r="F3" s="21">
        <v>0</v>
      </c>
      <c r="G3" s="18">
        <f t="shared" ref="G3:G34" si="0">SUM(D3:F3)</f>
        <v>49</v>
      </c>
      <c r="H3" s="113">
        <v>7</v>
      </c>
      <c r="I3" s="52">
        <v>34</v>
      </c>
      <c r="J3" s="57">
        <f>G3/I3</f>
        <v>1.4411764705882353</v>
      </c>
    </row>
    <row r="4" spans="1:10" x14ac:dyDescent="0.2">
      <c r="A4" s="40" t="s">
        <v>300</v>
      </c>
      <c r="B4" s="41" t="s">
        <v>301</v>
      </c>
      <c r="C4" s="23" t="s">
        <v>302</v>
      </c>
      <c r="D4" s="24">
        <v>0</v>
      </c>
      <c r="E4" s="21">
        <v>9</v>
      </c>
      <c r="F4" s="21">
        <v>0</v>
      </c>
      <c r="G4" s="18">
        <f t="shared" si="0"/>
        <v>9</v>
      </c>
      <c r="H4" s="113">
        <v>0</v>
      </c>
      <c r="I4" s="52">
        <v>5</v>
      </c>
      <c r="J4" s="57">
        <f t="shared" ref="J4:J67" si="1">G4/I4</f>
        <v>1.8</v>
      </c>
    </row>
    <row r="5" spans="1:10" x14ac:dyDescent="0.2">
      <c r="A5" s="40" t="s">
        <v>6</v>
      </c>
      <c r="B5" s="41" t="s">
        <v>7</v>
      </c>
      <c r="C5" s="18" t="s">
        <v>7</v>
      </c>
      <c r="D5" s="24">
        <v>4</v>
      </c>
      <c r="E5" s="21">
        <v>23</v>
      </c>
      <c r="F5" s="21">
        <v>0</v>
      </c>
      <c r="G5" s="18">
        <f t="shared" si="0"/>
        <v>27</v>
      </c>
      <c r="H5" s="113">
        <v>4</v>
      </c>
      <c r="I5" s="52">
        <v>24</v>
      </c>
      <c r="J5" s="57">
        <f t="shared" si="1"/>
        <v>1.125</v>
      </c>
    </row>
    <row r="6" spans="1:10" x14ac:dyDescent="0.2">
      <c r="A6" s="40" t="s">
        <v>8</v>
      </c>
      <c r="B6" s="41" t="s">
        <v>9</v>
      </c>
      <c r="C6" s="18" t="s">
        <v>9</v>
      </c>
      <c r="D6" s="24">
        <v>0</v>
      </c>
      <c r="E6" s="21">
        <v>11</v>
      </c>
      <c r="F6" s="21">
        <v>0</v>
      </c>
      <c r="G6" s="18">
        <f t="shared" si="0"/>
        <v>11</v>
      </c>
      <c r="H6" s="113">
        <v>0</v>
      </c>
      <c r="I6" s="52">
        <v>10</v>
      </c>
      <c r="J6" s="57">
        <f t="shared" si="1"/>
        <v>1.1000000000000001</v>
      </c>
    </row>
    <row r="7" spans="1:10" x14ac:dyDescent="0.2">
      <c r="A7" s="40" t="s">
        <v>10</v>
      </c>
      <c r="B7" s="41" t="s">
        <v>11</v>
      </c>
      <c r="C7" s="18" t="s">
        <v>12</v>
      </c>
      <c r="D7" s="24">
        <v>10</v>
      </c>
      <c r="E7" s="21">
        <v>40</v>
      </c>
      <c r="F7" s="21">
        <v>0</v>
      </c>
      <c r="G7" s="18">
        <f t="shared" si="0"/>
        <v>50</v>
      </c>
      <c r="H7" s="113">
        <v>2</v>
      </c>
      <c r="I7" s="52">
        <v>25</v>
      </c>
      <c r="J7" s="57">
        <f t="shared" si="1"/>
        <v>2</v>
      </c>
    </row>
    <row r="8" spans="1:10" x14ac:dyDescent="0.2">
      <c r="A8" s="40" t="s">
        <v>13</v>
      </c>
      <c r="B8" s="41" t="s">
        <v>11</v>
      </c>
      <c r="C8" s="18" t="s">
        <v>14</v>
      </c>
      <c r="D8" s="24">
        <v>12</v>
      </c>
      <c r="E8" s="21">
        <v>89</v>
      </c>
      <c r="F8" s="21">
        <v>0</v>
      </c>
      <c r="G8" s="18">
        <f t="shared" si="0"/>
        <v>101</v>
      </c>
      <c r="H8" s="113">
        <v>4</v>
      </c>
      <c r="I8" s="52">
        <v>79</v>
      </c>
      <c r="J8" s="57">
        <f t="shared" si="1"/>
        <v>1.2784810126582278</v>
      </c>
    </row>
    <row r="9" spans="1:10" x14ac:dyDescent="0.2">
      <c r="A9" s="40" t="s">
        <v>15</v>
      </c>
      <c r="B9" s="41" t="s">
        <v>16</v>
      </c>
      <c r="C9" s="18" t="s">
        <v>17</v>
      </c>
      <c r="D9" s="24">
        <v>2</v>
      </c>
      <c r="E9" s="21">
        <v>47</v>
      </c>
      <c r="F9" s="21">
        <v>0</v>
      </c>
      <c r="G9" s="18">
        <f t="shared" si="0"/>
        <v>49</v>
      </c>
      <c r="H9" s="113">
        <v>2</v>
      </c>
      <c r="I9" s="52">
        <v>40</v>
      </c>
      <c r="J9" s="57">
        <f t="shared" si="1"/>
        <v>1.2250000000000001</v>
      </c>
    </row>
    <row r="10" spans="1:10" x14ac:dyDescent="0.2">
      <c r="A10" s="40" t="s">
        <v>18</v>
      </c>
      <c r="B10" s="41" t="s">
        <v>19</v>
      </c>
      <c r="C10" s="18" t="s">
        <v>20</v>
      </c>
      <c r="D10" s="24">
        <v>11</v>
      </c>
      <c r="E10" s="21">
        <v>65</v>
      </c>
      <c r="F10" s="21">
        <v>0</v>
      </c>
      <c r="G10" s="18">
        <f t="shared" si="0"/>
        <v>76</v>
      </c>
      <c r="H10" s="113">
        <v>2</v>
      </c>
      <c r="I10" s="52">
        <v>121</v>
      </c>
      <c r="J10" s="57">
        <f t="shared" si="1"/>
        <v>0.62809917355371903</v>
      </c>
    </row>
    <row r="11" spans="1:10" x14ac:dyDescent="0.2">
      <c r="A11" s="40" t="s">
        <v>21</v>
      </c>
      <c r="B11" s="41" t="s">
        <v>22</v>
      </c>
      <c r="C11" s="18" t="s">
        <v>23</v>
      </c>
      <c r="D11" s="24">
        <v>5</v>
      </c>
      <c r="E11" s="21">
        <v>40</v>
      </c>
      <c r="F11" s="21">
        <v>0</v>
      </c>
      <c r="G11" s="18">
        <f t="shared" si="0"/>
        <v>45</v>
      </c>
      <c r="H11" s="113">
        <v>4</v>
      </c>
      <c r="I11" s="52">
        <v>47</v>
      </c>
      <c r="J11" s="57">
        <f t="shared" si="1"/>
        <v>0.95744680851063835</v>
      </c>
    </row>
    <row r="12" spans="1:10" x14ac:dyDescent="0.2">
      <c r="A12" s="40" t="s">
        <v>24</v>
      </c>
      <c r="B12" s="41" t="s">
        <v>25</v>
      </c>
      <c r="C12" s="18" t="s">
        <v>26</v>
      </c>
      <c r="D12" s="24">
        <v>14</v>
      </c>
      <c r="E12" s="21">
        <v>57</v>
      </c>
      <c r="F12" s="21">
        <v>1</v>
      </c>
      <c r="G12" s="18">
        <v>72</v>
      </c>
      <c r="H12" s="113">
        <v>14</v>
      </c>
      <c r="I12" s="52">
        <v>55</v>
      </c>
      <c r="J12" s="57">
        <f t="shared" si="1"/>
        <v>1.3090909090909091</v>
      </c>
    </row>
    <row r="13" spans="1:10" x14ac:dyDescent="0.2">
      <c r="A13" s="40" t="s">
        <v>27</v>
      </c>
      <c r="B13" s="41" t="s">
        <v>25</v>
      </c>
      <c r="C13" s="18" t="s">
        <v>28</v>
      </c>
      <c r="D13" s="24">
        <v>42</v>
      </c>
      <c r="E13" s="21">
        <v>243</v>
      </c>
      <c r="F13" s="21">
        <v>0</v>
      </c>
      <c r="G13" s="18">
        <f t="shared" si="0"/>
        <v>285</v>
      </c>
      <c r="H13" s="113">
        <v>42</v>
      </c>
      <c r="I13" s="52">
        <v>181</v>
      </c>
      <c r="J13" s="57">
        <f t="shared" si="1"/>
        <v>1.5745856353591161</v>
      </c>
    </row>
    <row r="14" spans="1:10" x14ac:dyDescent="0.2">
      <c r="A14" s="40" t="s">
        <v>29</v>
      </c>
      <c r="B14" s="41" t="s">
        <v>30</v>
      </c>
      <c r="C14" s="18" t="s">
        <v>31</v>
      </c>
      <c r="D14" s="24">
        <v>32</v>
      </c>
      <c r="E14" s="21">
        <v>150</v>
      </c>
      <c r="F14" s="21">
        <v>0</v>
      </c>
      <c r="G14" s="18">
        <f t="shared" si="0"/>
        <v>182</v>
      </c>
      <c r="H14" s="113">
        <v>28</v>
      </c>
      <c r="I14" s="52">
        <v>85</v>
      </c>
      <c r="J14" s="57">
        <f t="shared" si="1"/>
        <v>2.1411764705882352</v>
      </c>
    </row>
    <row r="15" spans="1:10" x14ac:dyDescent="0.2">
      <c r="A15" s="40" t="s">
        <v>32</v>
      </c>
      <c r="B15" s="41" t="s">
        <v>30</v>
      </c>
      <c r="C15" s="18" t="s">
        <v>33</v>
      </c>
      <c r="D15" s="24">
        <v>2</v>
      </c>
      <c r="E15" s="21">
        <v>12</v>
      </c>
      <c r="F15" s="21">
        <v>0</v>
      </c>
      <c r="G15" s="18">
        <f t="shared" si="0"/>
        <v>14</v>
      </c>
      <c r="H15" s="113">
        <v>2</v>
      </c>
      <c r="I15" s="52">
        <v>14</v>
      </c>
      <c r="J15" s="57">
        <f t="shared" si="1"/>
        <v>1</v>
      </c>
    </row>
    <row r="16" spans="1:10" x14ac:dyDescent="0.2">
      <c r="A16" s="40" t="s">
        <v>34</v>
      </c>
      <c r="B16" s="41" t="s">
        <v>35</v>
      </c>
      <c r="C16" s="18" t="s">
        <v>36</v>
      </c>
      <c r="D16" s="24">
        <v>7</v>
      </c>
      <c r="E16" s="21">
        <v>67</v>
      </c>
      <c r="F16" s="21">
        <v>0</v>
      </c>
      <c r="G16" s="18">
        <f t="shared" si="0"/>
        <v>74</v>
      </c>
      <c r="H16" s="113">
        <v>7</v>
      </c>
      <c r="I16" s="52">
        <v>71</v>
      </c>
      <c r="J16" s="57">
        <f t="shared" si="1"/>
        <v>1.0422535211267605</v>
      </c>
    </row>
    <row r="17" spans="1:10" x14ac:dyDescent="0.2">
      <c r="A17" s="40" t="s">
        <v>37</v>
      </c>
      <c r="B17" s="41" t="s">
        <v>38</v>
      </c>
      <c r="C17" s="18" t="s">
        <v>39</v>
      </c>
      <c r="D17" s="24">
        <v>13</v>
      </c>
      <c r="E17" s="21">
        <v>30</v>
      </c>
      <c r="F17" s="21">
        <v>0</v>
      </c>
      <c r="G17" s="18">
        <f t="shared" si="0"/>
        <v>43</v>
      </c>
      <c r="H17" s="113">
        <v>7</v>
      </c>
      <c r="I17" s="52">
        <v>37</v>
      </c>
      <c r="J17" s="57">
        <f t="shared" si="1"/>
        <v>1.1621621621621621</v>
      </c>
    </row>
    <row r="18" spans="1:10" x14ac:dyDescent="0.2">
      <c r="A18" s="40" t="s">
        <v>292</v>
      </c>
      <c r="B18" s="41" t="s">
        <v>290</v>
      </c>
      <c r="C18" s="18" t="s">
        <v>291</v>
      </c>
      <c r="D18" s="24">
        <v>1</v>
      </c>
      <c r="E18" s="21">
        <v>9</v>
      </c>
      <c r="F18" s="21">
        <v>0</v>
      </c>
      <c r="G18" s="18">
        <f t="shared" si="0"/>
        <v>10</v>
      </c>
      <c r="H18" s="113">
        <v>0</v>
      </c>
      <c r="I18" s="52">
        <v>11</v>
      </c>
      <c r="J18" s="57">
        <f t="shared" si="1"/>
        <v>0.90909090909090906</v>
      </c>
    </row>
    <row r="19" spans="1:10" x14ac:dyDescent="0.2">
      <c r="A19" s="40" t="s">
        <v>40</v>
      </c>
      <c r="B19" s="41" t="s">
        <v>41</v>
      </c>
      <c r="C19" s="18" t="s">
        <v>42</v>
      </c>
      <c r="D19" s="24">
        <v>36</v>
      </c>
      <c r="E19" s="21">
        <v>274</v>
      </c>
      <c r="F19" s="21">
        <v>9</v>
      </c>
      <c r="G19" s="18">
        <f>SUM(D19:F19)</f>
        <v>319</v>
      </c>
      <c r="H19" s="113">
        <v>13</v>
      </c>
      <c r="I19" s="52">
        <v>293</v>
      </c>
      <c r="J19" s="57">
        <f t="shared" si="1"/>
        <v>1.0887372013651877</v>
      </c>
    </row>
    <row r="20" spans="1:10" x14ac:dyDescent="0.2">
      <c r="A20" s="40" t="s">
        <v>43</v>
      </c>
      <c r="B20" s="41" t="s">
        <v>41</v>
      </c>
      <c r="C20" s="18" t="s">
        <v>44</v>
      </c>
      <c r="D20" s="24">
        <v>22</v>
      </c>
      <c r="E20" s="21">
        <v>172</v>
      </c>
      <c r="F20" s="21">
        <v>0</v>
      </c>
      <c r="G20" s="18">
        <f t="shared" si="0"/>
        <v>194</v>
      </c>
      <c r="H20" s="113">
        <v>21</v>
      </c>
      <c r="I20" s="52">
        <v>204</v>
      </c>
      <c r="J20" s="57">
        <f t="shared" si="1"/>
        <v>0.9509803921568627</v>
      </c>
    </row>
    <row r="21" spans="1:10" x14ac:dyDescent="0.2">
      <c r="A21" s="40" t="s">
        <v>285</v>
      </c>
      <c r="B21" s="41" t="s">
        <v>286</v>
      </c>
      <c r="C21" s="18" t="s">
        <v>558</v>
      </c>
      <c r="D21" s="24" t="s">
        <v>534</v>
      </c>
      <c r="E21" s="21" t="s">
        <v>534</v>
      </c>
      <c r="F21" s="21" t="s">
        <v>534</v>
      </c>
      <c r="G21" s="18" t="s">
        <v>534</v>
      </c>
      <c r="H21" s="113" t="s">
        <v>534</v>
      </c>
      <c r="I21" s="52" t="s">
        <v>534</v>
      </c>
      <c r="J21" s="57" t="s">
        <v>534</v>
      </c>
    </row>
    <row r="22" spans="1:10" x14ac:dyDescent="0.2">
      <c r="A22" s="40" t="s">
        <v>45</v>
      </c>
      <c r="B22" s="41" t="s">
        <v>46</v>
      </c>
      <c r="C22" s="18" t="s">
        <v>47</v>
      </c>
      <c r="D22" s="24">
        <v>2</v>
      </c>
      <c r="E22" s="21">
        <v>14</v>
      </c>
      <c r="F22" s="21">
        <v>0</v>
      </c>
      <c r="G22" s="18">
        <f t="shared" si="0"/>
        <v>16</v>
      </c>
      <c r="H22" s="113">
        <v>2</v>
      </c>
      <c r="I22" s="52">
        <v>16</v>
      </c>
      <c r="J22" s="57">
        <f t="shared" si="1"/>
        <v>1</v>
      </c>
    </row>
    <row r="23" spans="1:10" x14ac:dyDescent="0.2">
      <c r="A23" s="40" t="s">
        <v>48</v>
      </c>
      <c r="B23" s="41" t="s">
        <v>49</v>
      </c>
      <c r="C23" s="18" t="s">
        <v>50</v>
      </c>
      <c r="D23" s="24">
        <v>46</v>
      </c>
      <c r="E23" s="21">
        <v>541</v>
      </c>
      <c r="F23" s="21">
        <v>4</v>
      </c>
      <c r="G23" s="18">
        <f t="shared" si="0"/>
        <v>591</v>
      </c>
      <c r="H23" s="113">
        <v>32</v>
      </c>
      <c r="I23" s="52">
        <v>394</v>
      </c>
      <c r="J23" s="57">
        <f t="shared" si="1"/>
        <v>1.5</v>
      </c>
    </row>
    <row r="24" spans="1:10" x14ac:dyDescent="0.2">
      <c r="A24" s="40" t="s">
        <v>51</v>
      </c>
      <c r="B24" s="41" t="s">
        <v>52</v>
      </c>
      <c r="C24" s="18" t="s">
        <v>53</v>
      </c>
      <c r="D24" s="24">
        <v>3</v>
      </c>
      <c r="E24" s="21">
        <v>11</v>
      </c>
      <c r="F24" s="21">
        <v>0</v>
      </c>
      <c r="G24" s="18">
        <v>14</v>
      </c>
      <c r="H24" s="113">
        <v>2</v>
      </c>
      <c r="I24" s="52">
        <v>15</v>
      </c>
      <c r="J24" s="57">
        <f t="shared" si="1"/>
        <v>0.93333333333333335</v>
      </c>
    </row>
    <row r="25" spans="1:10" x14ac:dyDescent="0.2">
      <c r="A25" s="40" t="s">
        <v>54</v>
      </c>
      <c r="B25" s="41" t="s">
        <v>55</v>
      </c>
      <c r="C25" s="18" t="s">
        <v>56</v>
      </c>
      <c r="D25" s="24">
        <v>3</v>
      </c>
      <c r="E25" s="21">
        <v>25</v>
      </c>
      <c r="F25" s="21">
        <v>0</v>
      </c>
      <c r="G25" s="18">
        <f t="shared" si="0"/>
        <v>28</v>
      </c>
      <c r="H25" s="113">
        <v>10</v>
      </c>
      <c r="I25" s="52">
        <v>30</v>
      </c>
      <c r="J25" s="57">
        <f t="shared" si="1"/>
        <v>0.93333333333333335</v>
      </c>
    </row>
    <row r="26" spans="1:10" x14ac:dyDescent="0.2">
      <c r="A26" s="40" t="s">
        <v>57</v>
      </c>
      <c r="B26" s="41" t="s">
        <v>58</v>
      </c>
      <c r="C26" s="18" t="s">
        <v>59</v>
      </c>
      <c r="D26" s="24">
        <v>39</v>
      </c>
      <c r="E26" s="21">
        <v>136</v>
      </c>
      <c r="F26" s="21">
        <v>0</v>
      </c>
      <c r="G26" s="18">
        <f t="shared" si="0"/>
        <v>175</v>
      </c>
      <c r="H26" s="113">
        <v>7</v>
      </c>
      <c r="I26" s="52">
        <v>142</v>
      </c>
      <c r="J26" s="57">
        <f t="shared" si="1"/>
        <v>1.232394366197183</v>
      </c>
    </row>
    <row r="27" spans="1:10" x14ac:dyDescent="0.2">
      <c r="A27" s="40" t="s">
        <v>60</v>
      </c>
      <c r="B27" s="41" t="s">
        <v>58</v>
      </c>
      <c r="C27" s="18" t="s">
        <v>61</v>
      </c>
      <c r="D27" s="24">
        <v>4</v>
      </c>
      <c r="E27" s="21">
        <v>22</v>
      </c>
      <c r="F27" s="21">
        <v>0</v>
      </c>
      <c r="G27" s="18">
        <v>26</v>
      </c>
      <c r="H27" s="113">
        <v>4</v>
      </c>
      <c r="I27" s="52">
        <v>28</v>
      </c>
      <c r="J27" s="57">
        <f t="shared" si="1"/>
        <v>0.9285714285714286</v>
      </c>
    </row>
    <row r="28" spans="1:10" x14ac:dyDescent="0.2">
      <c r="A28" s="40" t="s">
        <v>62</v>
      </c>
      <c r="B28" s="41" t="s">
        <v>58</v>
      </c>
      <c r="C28" s="18" t="s">
        <v>63</v>
      </c>
      <c r="D28" s="24">
        <v>3</v>
      </c>
      <c r="E28" s="21">
        <v>13</v>
      </c>
      <c r="F28" s="21">
        <v>0</v>
      </c>
      <c r="G28" s="18">
        <v>16</v>
      </c>
      <c r="H28" s="113">
        <v>1</v>
      </c>
      <c r="I28" s="52">
        <v>15</v>
      </c>
      <c r="J28" s="57">
        <f t="shared" si="1"/>
        <v>1.0666666666666667</v>
      </c>
    </row>
    <row r="29" spans="1:10" x14ac:dyDescent="0.2">
      <c r="A29" s="40" t="s">
        <v>64</v>
      </c>
      <c r="B29" s="41" t="s">
        <v>65</v>
      </c>
      <c r="C29" s="18" t="s">
        <v>66</v>
      </c>
      <c r="D29" s="24">
        <v>11</v>
      </c>
      <c r="E29" s="21">
        <v>81</v>
      </c>
      <c r="F29" s="21">
        <v>0</v>
      </c>
      <c r="G29" s="18">
        <f t="shared" si="0"/>
        <v>92</v>
      </c>
      <c r="H29" s="113">
        <v>6</v>
      </c>
      <c r="I29" s="52">
        <v>71</v>
      </c>
      <c r="J29" s="57">
        <f t="shared" si="1"/>
        <v>1.295774647887324</v>
      </c>
    </row>
    <row r="30" spans="1:10" x14ac:dyDescent="0.2">
      <c r="A30" s="40" t="s">
        <v>67</v>
      </c>
      <c r="B30" s="41" t="s">
        <v>65</v>
      </c>
      <c r="C30" s="18" t="s">
        <v>68</v>
      </c>
      <c r="D30" s="24">
        <v>8</v>
      </c>
      <c r="E30" s="21">
        <v>60</v>
      </c>
      <c r="F30" s="21">
        <v>0</v>
      </c>
      <c r="G30" s="18">
        <f t="shared" si="0"/>
        <v>68</v>
      </c>
      <c r="H30" s="113">
        <v>8</v>
      </c>
      <c r="I30" s="52">
        <v>31</v>
      </c>
      <c r="J30" s="57">
        <f t="shared" si="1"/>
        <v>2.193548387096774</v>
      </c>
    </row>
    <row r="31" spans="1:10" x14ac:dyDescent="0.2">
      <c r="A31" s="40" t="s">
        <v>69</v>
      </c>
      <c r="B31" s="41" t="s">
        <v>70</v>
      </c>
      <c r="C31" s="18" t="s">
        <v>71</v>
      </c>
      <c r="D31" s="24">
        <v>6</v>
      </c>
      <c r="E31" s="21">
        <v>42</v>
      </c>
      <c r="F31" s="21">
        <v>0</v>
      </c>
      <c r="G31" s="18">
        <f t="shared" si="0"/>
        <v>48</v>
      </c>
      <c r="H31" s="113">
        <v>6</v>
      </c>
      <c r="I31" s="52">
        <v>55</v>
      </c>
      <c r="J31" s="57">
        <f t="shared" si="1"/>
        <v>0.87272727272727268</v>
      </c>
    </row>
    <row r="32" spans="1:10" x14ac:dyDescent="0.2">
      <c r="A32" s="40" t="s">
        <v>72</v>
      </c>
      <c r="B32" s="41" t="s">
        <v>73</v>
      </c>
      <c r="C32" s="18" t="s">
        <v>293</v>
      </c>
      <c r="D32" s="24">
        <v>2</v>
      </c>
      <c r="E32" s="21">
        <v>2</v>
      </c>
      <c r="F32" s="21">
        <v>0</v>
      </c>
      <c r="G32" s="18">
        <f t="shared" si="0"/>
        <v>4</v>
      </c>
      <c r="H32" s="113">
        <v>0</v>
      </c>
      <c r="I32" s="52">
        <v>3</v>
      </c>
      <c r="J32" s="57">
        <f t="shared" si="1"/>
        <v>1.3333333333333333</v>
      </c>
    </row>
    <row r="33" spans="1:10" x14ac:dyDescent="0.2">
      <c r="A33" s="40" t="s">
        <v>74</v>
      </c>
      <c r="B33" s="41" t="s">
        <v>75</v>
      </c>
      <c r="C33" s="18" t="s">
        <v>267</v>
      </c>
      <c r="D33" s="24">
        <v>1</v>
      </c>
      <c r="E33" s="21">
        <v>7</v>
      </c>
      <c r="F33" s="21">
        <v>0</v>
      </c>
      <c r="G33" s="18">
        <v>8</v>
      </c>
      <c r="H33" s="113">
        <v>1</v>
      </c>
      <c r="I33" s="52">
        <v>5</v>
      </c>
      <c r="J33" s="57">
        <f t="shared" si="1"/>
        <v>1.6</v>
      </c>
    </row>
    <row r="34" spans="1:10" x14ac:dyDescent="0.2">
      <c r="A34" s="139" t="s">
        <v>76</v>
      </c>
      <c r="B34" s="140" t="s">
        <v>77</v>
      </c>
      <c r="C34" s="141" t="s">
        <v>78</v>
      </c>
      <c r="D34" s="142">
        <v>29</v>
      </c>
      <c r="E34" s="143">
        <v>123</v>
      </c>
      <c r="F34" s="143">
        <v>0</v>
      </c>
      <c r="G34" s="141">
        <f t="shared" si="0"/>
        <v>152</v>
      </c>
      <c r="H34" s="144">
        <v>25</v>
      </c>
      <c r="I34" s="145">
        <v>210</v>
      </c>
      <c r="J34" s="146">
        <f t="shared" si="1"/>
        <v>0.72380952380952379</v>
      </c>
    </row>
    <row r="35" spans="1:10" x14ac:dyDescent="0.2">
      <c r="A35" s="40" t="s">
        <v>79</v>
      </c>
      <c r="B35" s="41" t="s">
        <v>80</v>
      </c>
      <c r="C35" s="18" t="s">
        <v>269</v>
      </c>
      <c r="D35" s="24">
        <v>6</v>
      </c>
      <c r="E35" s="21">
        <v>56</v>
      </c>
      <c r="F35" s="21">
        <v>0</v>
      </c>
      <c r="G35" s="18">
        <f t="shared" ref="G35:G66" si="2">SUM(D35:F35)</f>
        <v>62</v>
      </c>
      <c r="H35" s="113">
        <v>6</v>
      </c>
      <c r="I35" s="52">
        <v>60</v>
      </c>
      <c r="J35" s="57">
        <f t="shared" si="1"/>
        <v>1.0333333333333334</v>
      </c>
    </row>
    <row r="36" spans="1:10" x14ac:dyDescent="0.2">
      <c r="A36" s="40" t="s">
        <v>81</v>
      </c>
      <c r="B36" s="41" t="s">
        <v>80</v>
      </c>
      <c r="C36" s="18" t="s">
        <v>82</v>
      </c>
      <c r="D36" s="24">
        <v>5</v>
      </c>
      <c r="E36" s="21">
        <v>15</v>
      </c>
      <c r="F36" s="21">
        <v>0</v>
      </c>
      <c r="G36" s="18">
        <f t="shared" si="2"/>
        <v>20</v>
      </c>
      <c r="H36" s="113">
        <v>5</v>
      </c>
      <c r="I36" s="52">
        <v>20</v>
      </c>
      <c r="J36" s="57">
        <f t="shared" si="1"/>
        <v>1</v>
      </c>
    </row>
    <row r="37" spans="1:10" x14ac:dyDescent="0.2">
      <c r="A37" s="40" t="s">
        <v>83</v>
      </c>
      <c r="B37" s="41" t="s">
        <v>84</v>
      </c>
      <c r="C37" s="18" t="s">
        <v>85</v>
      </c>
      <c r="D37" s="24">
        <v>14</v>
      </c>
      <c r="E37" s="21">
        <v>86</v>
      </c>
      <c r="F37" s="21">
        <v>0</v>
      </c>
      <c r="G37" s="18">
        <f t="shared" si="2"/>
        <v>100</v>
      </c>
      <c r="H37" s="113">
        <v>13</v>
      </c>
      <c r="I37" s="52">
        <v>107</v>
      </c>
      <c r="J37" s="57">
        <f t="shared" si="1"/>
        <v>0.93457943925233644</v>
      </c>
    </row>
    <row r="38" spans="1:10" x14ac:dyDescent="0.2">
      <c r="A38" s="40" t="s">
        <v>87</v>
      </c>
      <c r="B38" s="41" t="s">
        <v>86</v>
      </c>
      <c r="C38" s="18" t="s">
        <v>88</v>
      </c>
      <c r="D38" s="24">
        <v>4</v>
      </c>
      <c r="E38" s="21">
        <v>7</v>
      </c>
      <c r="F38" s="21">
        <v>0</v>
      </c>
      <c r="G38" s="18">
        <f t="shared" si="2"/>
        <v>11</v>
      </c>
      <c r="H38" s="113">
        <v>3</v>
      </c>
      <c r="I38" s="52">
        <v>7</v>
      </c>
      <c r="J38" s="57">
        <f t="shared" si="1"/>
        <v>1.5714285714285714</v>
      </c>
    </row>
    <row r="39" spans="1:10" x14ac:dyDescent="0.2">
      <c r="A39" s="40" t="s">
        <v>89</v>
      </c>
      <c r="B39" s="41" t="s">
        <v>90</v>
      </c>
      <c r="C39" s="18" t="s">
        <v>91</v>
      </c>
      <c r="D39" s="24">
        <v>2</v>
      </c>
      <c r="E39" s="21">
        <v>28</v>
      </c>
      <c r="F39" s="21">
        <v>0</v>
      </c>
      <c r="G39" s="18">
        <f t="shared" si="2"/>
        <v>30</v>
      </c>
      <c r="H39" s="113">
        <v>0</v>
      </c>
      <c r="I39" s="52">
        <v>30</v>
      </c>
      <c r="J39" s="57">
        <f t="shared" si="1"/>
        <v>1</v>
      </c>
    </row>
    <row r="40" spans="1:10" x14ac:dyDescent="0.2">
      <c r="A40" s="40" t="s">
        <v>92</v>
      </c>
      <c r="B40" s="41" t="s">
        <v>93</v>
      </c>
      <c r="C40" s="18" t="s">
        <v>94</v>
      </c>
      <c r="D40" s="24">
        <v>2</v>
      </c>
      <c r="E40" s="21">
        <v>18</v>
      </c>
      <c r="F40" s="21">
        <v>0</v>
      </c>
      <c r="G40" s="18">
        <f t="shared" si="2"/>
        <v>20</v>
      </c>
      <c r="H40" s="113">
        <v>2</v>
      </c>
      <c r="I40" s="52">
        <v>18</v>
      </c>
      <c r="J40" s="57">
        <f t="shared" si="1"/>
        <v>1.1111111111111112</v>
      </c>
    </row>
    <row r="41" spans="1:10" x14ac:dyDescent="0.2">
      <c r="A41" s="42" t="s">
        <v>273</v>
      </c>
      <c r="B41" s="41" t="s">
        <v>275</v>
      </c>
      <c r="C41" s="18" t="s">
        <v>277</v>
      </c>
      <c r="D41" s="24">
        <v>0</v>
      </c>
      <c r="E41" s="21">
        <v>7</v>
      </c>
      <c r="F41" s="21">
        <v>0</v>
      </c>
      <c r="G41" s="18">
        <f t="shared" si="2"/>
        <v>7</v>
      </c>
      <c r="H41" s="113">
        <v>0</v>
      </c>
      <c r="I41" s="52">
        <v>6</v>
      </c>
      <c r="J41" s="57">
        <f t="shared" si="1"/>
        <v>1.1666666666666667</v>
      </c>
    </row>
    <row r="42" spans="1:10" x14ac:dyDescent="0.2">
      <c r="A42" s="42" t="s">
        <v>274</v>
      </c>
      <c r="B42" s="41" t="s">
        <v>275</v>
      </c>
      <c r="C42" s="18" t="s">
        <v>276</v>
      </c>
      <c r="D42" s="24">
        <v>0</v>
      </c>
      <c r="E42" s="21">
        <v>7</v>
      </c>
      <c r="F42" s="21">
        <v>0</v>
      </c>
      <c r="G42" s="18">
        <f t="shared" si="2"/>
        <v>7</v>
      </c>
      <c r="H42" s="113">
        <v>0</v>
      </c>
      <c r="I42" s="52">
        <v>10</v>
      </c>
      <c r="J42" s="57">
        <f t="shared" si="1"/>
        <v>0.7</v>
      </c>
    </row>
    <row r="43" spans="1:10" x14ac:dyDescent="0.2">
      <c r="A43" s="40" t="s">
        <v>95</v>
      </c>
      <c r="B43" s="41" t="s">
        <v>96</v>
      </c>
      <c r="C43" s="18" t="s">
        <v>97</v>
      </c>
      <c r="D43" s="24">
        <v>4</v>
      </c>
      <c r="E43" s="21">
        <v>31</v>
      </c>
      <c r="F43" s="21">
        <v>0</v>
      </c>
      <c r="G43" s="18">
        <f t="shared" si="2"/>
        <v>35</v>
      </c>
      <c r="H43" s="113">
        <v>4</v>
      </c>
      <c r="I43" s="52">
        <v>27</v>
      </c>
      <c r="J43" s="57">
        <f t="shared" si="1"/>
        <v>1.2962962962962963</v>
      </c>
    </row>
    <row r="44" spans="1:10" x14ac:dyDescent="0.2">
      <c r="A44" s="40" t="s">
        <v>98</v>
      </c>
      <c r="B44" s="41" t="s">
        <v>99</v>
      </c>
      <c r="C44" s="18" t="s">
        <v>100</v>
      </c>
      <c r="D44" s="24">
        <v>6</v>
      </c>
      <c r="E44" s="21">
        <v>42</v>
      </c>
      <c r="F44" s="21">
        <v>0</v>
      </c>
      <c r="G44" s="18">
        <f t="shared" si="2"/>
        <v>48</v>
      </c>
      <c r="H44" s="113">
        <v>6</v>
      </c>
      <c r="I44" s="52">
        <v>48</v>
      </c>
      <c r="J44" s="57">
        <f t="shared" si="1"/>
        <v>1</v>
      </c>
    </row>
    <row r="45" spans="1:10" x14ac:dyDescent="0.2">
      <c r="A45" s="40" t="s">
        <v>101</v>
      </c>
      <c r="B45" s="41" t="s">
        <v>102</v>
      </c>
      <c r="C45" s="18" t="s">
        <v>103</v>
      </c>
      <c r="D45" s="24">
        <v>14</v>
      </c>
      <c r="E45" s="21">
        <v>140</v>
      </c>
      <c r="F45" s="21">
        <v>0</v>
      </c>
      <c r="G45" s="18">
        <f t="shared" si="2"/>
        <v>154</v>
      </c>
      <c r="H45" s="113">
        <v>6</v>
      </c>
      <c r="I45" s="52">
        <v>116</v>
      </c>
      <c r="J45" s="57">
        <f t="shared" si="1"/>
        <v>1.3275862068965518</v>
      </c>
    </row>
    <row r="46" spans="1:10" x14ac:dyDescent="0.2">
      <c r="A46" s="40" t="s">
        <v>104</v>
      </c>
      <c r="B46" s="41" t="s">
        <v>105</v>
      </c>
      <c r="C46" s="18" t="s">
        <v>106</v>
      </c>
      <c r="D46" s="24">
        <v>1</v>
      </c>
      <c r="E46" s="21">
        <v>12</v>
      </c>
      <c r="F46" s="21">
        <v>0</v>
      </c>
      <c r="G46" s="18">
        <f t="shared" si="2"/>
        <v>13</v>
      </c>
      <c r="H46" s="113">
        <v>1</v>
      </c>
      <c r="I46" s="52">
        <v>12</v>
      </c>
      <c r="J46" s="57">
        <f t="shared" si="1"/>
        <v>1.0833333333333333</v>
      </c>
    </row>
    <row r="47" spans="1:10" x14ac:dyDescent="0.2">
      <c r="A47" s="40" t="s">
        <v>107</v>
      </c>
      <c r="B47" s="41" t="s">
        <v>108</v>
      </c>
      <c r="C47" s="18" t="s">
        <v>109</v>
      </c>
      <c r="D47" s="24">
        <v>1</v>
      </c>
      <c r="E47" s="21">
        <v>22</v>
      </c>
      <c r="F47" s="21">
        <v>1</v>
      </c>
      <c r="G47" s="18">
        <f t="shared" si="2"/>
        <v>24</v>
      </c>
      <c r="H47" s="113">
        <v>0</v>
      </c>
      <c r="I47" s="52">
        <v>22</v>
      </c>
      <c r="J47" s="57">
        <f t="shared" si="1"/>
        <v>1.0909090909090908</v>
      </c>
    </row>
    <row r="48" spans="1:10" x14ac:dyDescent="0.2">
      <c r="A48" s="40" t="s">
        <v>110</v>
      </c>
      <c r="B48" s="41" t="s">
        <v>111</v>
      </c>
      <c r="C48" s="18" t="s">
        <v>112</v>
      </c>
      <c r="D48" s="24">
        <v>22</v>
      </c>
      <c r="E48" s="21">
        <v>113</v>
      </c>
      <c r="F48" s="21">
        <v>0</v>
      </c>
      <c r="G48" s="18">
        <f t="shared" si="2"/>
        <v>135</v>
      </c>
      <c r="H48" s="113">
        <v>20</v>
      </c>
      <c r="I48" s="52">
        <v>154</v>
      </c>
      <c r="J48" s="57">
        <f t="shared" si="1"/>
        <v>0.87662337662337664</v>
      </c>
    </row>
    <row r="49" spans="1:19" x14ac:dyDescent="0.2">
      <c r="A49" s="40" t="s">
        <v>113</v>
      </c>
      <c r="B49" s="41" t="s">
        <v>111</v>
      </c>
      <c r="C49" s="18" t="s">
        <v>114</v>
      </c>
      <c r="D49" s="24">
        <v>6</v>
      </c>
      <c r="E49" s="21">
        <v>18</v>
      </c>
      <c r="F49" s="21">
        <v>0</v>
      </c>
      <c r="G49" s="18">
        <v>24</v>
      </c>
      <c r="H49" s="113">
        <v>6</v>
      </c>
      <c r="I49" s="52">
        <v>27</v>
      </c>
      <c r="J49" s="57">
        <f t="shared" si="1"/>
        <v>0.88888888888888884</v>
      </c>
    </row>
    <row r="50" spans="1:19" x14ac:dyDescent="0.2">
      <c r="A50" s="40" t="s">
        <v>115</v>
      </c>
      <c r="B50" s="41" t="s">
        <v>116</v>
      </c>
      <c r="C50" s="18" t="s">
        <v>116</v>
      </c>
      <c r="D50" s="24">
        <v>11</v>
      </c>
      <c r="E50" s="21">
        <v>85</v>
      </c>
      <c r="F50" s="21">
        <v>0</v>
      </c>
      <c r="G50" s="18">
        <f t="shared" si="2"/>
        <v>96</v>
      </c>
      <c r="H50" s="113">
        <v>1</v>
      </c>
      <c r="I50" s="52">
        <v>48</v>
      </c>
      <c r="J50" s="57">
        <f t="shared" si="1"/>
        <v>2</v>
      </c>
    </row>
    <row r="51" spans="1:19" x14ac:dyDescent="0.2">
      <c r="A51" s="40" t="s">
        <v>117</v>
      </c>
      <c r="B51" s="41" t="s">
        <v>118</v>
      </c>
      <c r="C51" s="18" t="s">
        <v>119</v>
      </c>
      <c r="D51" s="24">
        <v>6</v>
      </c>
      <c r="E51" s="21">
        <v>39</v>
      </c>
      <c r="F51" s="21">
        <v>0</v>
      </c>
      <c r="G51" s="18">
        <v>45</v>
      </c>
      <c r="H51" s="113">
        <v>3</v>
      </c>
      <c r="I51" s="52">
        <v>51</v>
      </c>
      <c r="J51" s="57">
        <f t="shared" si="1"/>
        <v>0.88235294117647056</v>
      </c>
    </row>
    <row r="52" spans="1:19" x14ac:dyDescent="0.2">
      <c r="A52" s="40" t="s">
        <v>120</v>
      </c>
      <c r="B52" s="41" t="s">
        <v>121</v>
      </c>
      <c r="C52" s="18" t="s">
        <v>122</v>
      </c>
      <c r="D52" s="24">
        <v>4</v>
      </c>
      <c r="E52" s="21">
        <v>20</v>
      </c>
      <c r="F52" s="21">
        <v>0</v>
      </c>
      <c r="G52" s="18">
        <f t="shared" si="2"/>
        <v>24</v>
      </c>
      <c r="H52" s="113">
        <v>3</v>
      </c>
      <c r="I52" s="52">
        <v>23</v>
      </c>
      <c r="J52" s="57">
        <f t="shared" si="1"/>
        <v>1.0434782608695652</v>
      </c>
    </row>
    <row r="53" spans="1:19" x14ac:dyDescent="0.2">
      <c r="A53" s="40" t="s">
        <v>123</v>
      </c>
      <c r="B53" s="41" t="s">
        <v>124</v>
      </c>
      <c r="C53" s="18" t="s">
        <v>125</v>
      </c>
      <c r="D53" s="24">
        <v>16</v>
      </c>
      <c r="E53" s="21">
        <v>93</v>
      </c>
      <c r="F53" s="21">
        <v>0</v>
      </c>
      <c r="G53" s="18">
        <f t="shared" si="2"/>
        <v>109</v>
      </c>
      <c r="H53" s="113">
        <v>14</v>
      </c>
      <c r="I53" s="52">
        <v>128</v>
      </c>
      <c r="J53" s="57">
        <f t="shared" si="1"/>
        <v>0.8515625</v>
      </c>
    </row>
    <row r="54" spans="1:19" x14ac:dyDescent="0.2">
      <c r="A54" s="40" t="s">
        <v>126</v>
      </c>
      <c r="B54" s="41" t="s">
        <v>127</v>
      </c>
      <c r="C54" s="18" t="s">
        <v>128</v>
      </c>
      <c r="D54" s="24">
        <v>14</v>
      </c>
      <c r="E54" s="21">
        <v>83</v>
      </c>
      <c r="F54" s="21">
        <v>0</v>
      </c>
      <c r="G54" s="18">
        <f t="shared" si="2"/>
        <v>97</v>
      </c>
      <c r="H54" s="113">
        <v>14</v>
      </c>
      <c r="I54" s="52">
        <v>85</v>
      </c>
      <c r="J54" s="57">
        <f t="shared" si="1"/>
        <v>1.1411764705882352</v>
      </c>
    </row>
    <row r="55" spans="1:19" x14ac:dyDescent="0.2">
      <c r="A55" s="42" t="s">
        <v>268</v>
      </c>
      <c r="B55" s="41" t="s">
        <v>129</v>
      </c>
      <c r="C55" s="18" t="s">
        <v>130</v>
      </c>
      <c r="D55" s="24">
        <v>10</v>
      </c>
      <c r="E55" s="21">
        <v>83</v>
      </c>
      <c r="F55" s="21">
        <v>0</v>
      </c>
      <c r="G55" s="18">
        <f t="shared" si="2"/>
        <v>93</v>
      </c>
      <c r="H55" s="113">
        <v>7</v>
      </c>
      <c r="I55" s="52">
        <v>93</v>
      </c>
      <c r="J55" s="57">
        <f t="shared" si="1"/>
        <v>1</v>
      </c>
    </row>
    <row r="56" spans="1:19" x14ac:dyDescent="0.2">
      <c r="A56" s="40" t="s">
        <v>131</v>
      </c>
      <c r="B56" s="41" t="s">
        <v>132</v>
      </c>
      <c r="C56" s="18" t="s">
        <v>133</v>
      </c>
      <c r="D56" s="24">
        <v>4</v>
      </c>
      <c r="E56" s="21">
        <v>30</v>
      </c>
      <c r="F56" s="21">
        <v>0</v>
      </c>
      <c r="G56" s="18">
        <v>34</v>
      </c>
      <c r="H56" s="113">
        <v>2</v>
      </c>
      <c r="I56" s="52">
        <v>36</v>
      </c>
      <c r="J56" s="57">
        <f t="shared" si="1"/>
        <v>0.94444444444444442</v>
      </c>
    </row>
    <row r="57" spans="1:19" x14ac:dyDescent="0.2">
      <c r="A57" s="40" t="s">
        <v>134</v>
      </c>
      <c r="B57" s="41" t="s">
        <v>135</v>
      </c>
      <c r="C57" s="18" t="s">
        <v>136</v>
      </c>
      <c r="D57" s="24">
        <v>1</v>
      </c>
      <c r="E57" s="21">
        <v>29</v>
      </c>
      <c r="F57" s="21">
        <v>0</v>
      </c>
      <c r="G57" s="18">
        <f t="shared" si="2"/>
        <v>30</v>
      </c>
      <c r="H57" s="113">
        <v>0</v>
      </c>
      <c r="I57" s="52">
        <v>30</v>
      </c>
      <c r="J57" s="57">
        <f t="shared" si="1"/>
        <v>1</v>
      </c>
    </row>
    <row r="58" spans="1:19" x14ac:dyDescent="0.2">
      <c r="A58" s="40" t="s">
        <v>137</v>
      </c>
      <c r="B58" s="41" t="s">
        <v>135</v>
      </c>
      <c r="C58" s="18" t="s">
        <v>138</v>
      </c>
      <c r="D58" s="24">
        <v>8</v>
      </c>
      <c r="E58" s="21">
        <v>29</v>
      </c>
      <c r="F58" s="21">
        <v>0</v>
      </c>
      <c r="G58" s="18">
        <v>37</v>
      </c>
      <c r="H58" s="113">
        <v>1</v>
      </c>
      <c r="I58" s="52">
        <v>32</v>
      </c>
      <c r="J58" s="57">
        <f t="shared" si="1"/>
        <v>1.15625</v>
      </c>
    </row>
    <row r="59" spans="1:19" x14ac:dyDescent="0.2">
      <c r="A59" s="40" t="s">
        <v>139</v>
      </c>
      <c r="B59" s="41" t="s">
        <v>140</v>
      </c>
      <c r="C59" s="18" t="s">
        <v>141</v>
      </c>
      <c r="D59" s="24">
        <v>6</v>
      </c>
      <c r="E59" s="21">
        <v>67</v>
      </c>
      <c r="F59" s="21">
        <v>0</v>
      </c>
      <c r="G59" s="18">
        <f t="shared" si="2"/>
        <v>73</v>
      </c>
      <c r="H59" s="113">
        <v>6</v>
      </c>
      <c r="I59" s="52">
        <v>94</v>
      </c>
      <c r="J59" s="57">
        <f t="shared" si="1"/>
        <v>0.77659574468085102</v>
      </c>
    </row>
    <row r="60" spans="1:19" x14ac:dyDescent="0.2">
      <c r="A60" s="40" t="s">
        <v>142</v>
      </c>
      <c r="B60" s="41" t="s">
        <v>143</v>
      </c>
      <c r="C60" s="18" t="s">
        <v>144</v>
      </c>
      <c r="D60" s="24">
        <v>4</v>
      </c>
      <c r="E60" s="21">
        <v>22</v>
      </c>
      <c r="F60" s="21">
        <v>0</v>
      </c>
      <c r="G60" s="18">
        <v>26</v>
      </c>
      <c r="H60" s="113">
        <v>0</v>
      </c>
      <c r="I60" s="52">
        <v>26</v>
      </c>
      <c r="J60" s="57">
        <f t="shared" si="1"/>
        <v>1</v>
      </c>
    </row>
    <row r="61" spans="1:19" x14ac:dyDescent="0.2">
      <c r="A61" s="40" t="s">
        <v>145</v>
      </c>
      <c r="B61" s="41" t="s">
        <v>143</v>
      </c>
      <c r="C61" s="18" t="s">
        <v>146</v>
      </c>
      <c r="D61" s="24">
        <v>4</v>
      </c>
      <c r="E61" s="21">
        <v>33</v>
      </c>
      <c r="F61" s="21">
        <v>0</v>
      </c>
      <c r="G61" s="18">
        <f t="shared" si="2"/>
        <v>37</v>
      </c>
      <c r="H61" s="113">
        <v>4</v>
      </c>
      <c r="I61" s="52">
        <v>32</v>
      </c>
      <c r="J61" s="57">
        <f t="shared" si="1"/>
        <v>1.15625</v>
      </c>
    </row>
    <row r="62" spans="1:19" x14ac:dyDescent="0.2">
      <c r="A62" s="40" t="s">
        <v>147</v>
      </c>
      <c r="B62" s="41" t="s">
        <v>148</v>
      </c>
      <c r="C62" s="18" t="s">
        <v>149</v>
      </c>
      <c r="D62" s="24">
        <v>4</v>
      </c>
      <c r="E62" s="21">
        <v>8</v>
      </c>
      <c r="F62" s="21">
        <v>0</v>
      </c>
      <c r="G62" s="18">
        <f t="shared" si="2"/>
        <v>12</v>
      </c>
      <c r="H62" s="113">
        <v>3</v>
      </c>
      <c r="I62" s="52">
        <v>18</v>
      </c>
      <c r="J62" s="57">
        <f t="shared" si="1"/>
        <v>0.66666666666666663</v>
      </c>
    </row>
    <row r="63" spans="1:19" x14ac:dyDescent="0.2">
      <c r="A63" s="40" t="s">
        <v>150</v>
      </c>
      <c r="B63" s="41" t="s">
        <v>151</v>
      </c>
      <c r="C63" s="18" t="s">
        <v>152</v>
      </c>
      <c r="D63" s="24">
        <v>8</v>
      </c>
      <c r="E63" s="21">
        <v>76</v>
      </c>
      <c r="F63" s="21">
        <v>0</v>
      </c>
      <c r="G63" s="18">
        <f t="shared" si="2"/>
        <v>84</v>
      </c>
      <c r="H63" s="113">
        <v>8</v>
      </c>
      <c r="I63" s="52">
        <v>50</v>
      </c>
      <c r="J63" s="57">
        <f t="shared" si="1"/>
        <v>1.68</v>
      </c>
      <c r="S63" s="43" t="s">
        <v>546</v>
      </c>
    </row>
    <row r="64" spans="1:19" x14ac:dyDescent="0.2">
      <c r="A64" s="40" t="s">
        <v>153</v>
      </c>
      <c r="B64" s="41" t="s">
        <v>154</v>
      </c>
      <c r="C64" s="18" t="s">
        <v>155</v>
      </c>
      <c r="D64" s="24">
        <v>15</v>
      </c>
      <c r="E64" s="21">
        <v>43</v>
      </c>
      <c r="F64" s="21">
        <v>1</v>
      </c>
      <c r="G64" s="18">
        <f t="shared" si="2"/>
        <v>59</v>
      </c>
      <c r="H64" s="113">
        <v>14</v>
      </c>
      <c r="I64" s="52">
        <v>57</v>
      </c>
      <c r="J64" s="57">
        <f t="shared" si="1"/>
        <v>1.0350877192982457</v>
      </c>
    </row>
    <row r="65" spans="1:10" x14ac:dyDescent="0.2">
      <c r="A65" s="40" t="s">
        <v>156</v>
      </c>
      <c r="B65" s="41" t="s">
        <v>157</v>
      </c>
      <c r="C65" s="18" t="s">
        <v>158</v>
      </c>
      <c r="D65" s="24">
        <v>5</v>
      </c>
      <c r="E65" s="21">
        <v>20</v>
      </c>
      <c r="F65" s="21">
        <v>0</v>
      </c>
      <c r="G65" s="18">
        <f t="shared" si="2"/>
        <v>25</v>
      </c>
      <c r="H65" s="113">
        <v>1</v>
      </c>
      <c r="I65" s="52">
        <v>21</v>
      </c>
      <c r="J65" s="57">
        <f t="shared" si="1"/>
        <v>1.1904761904761905</v>
      </c>
    </row>
    <row r="66" spans="1:10" x14ac:dyDescent="0.2">
      <c r="A66" s="40" t="s">
        <v>159</v>
      </c>
      <c r="B66" s="41" t="s">
        <v>160</v>
      </c>
      <c r="C66" s="18" t="s">
        <v>160</v>
      </c>
      <c r="D66" s="24">
        <v>32</v>
      </c>
      <c r="E66" s="21">
        <v>206</v>
      </c>
      <c r="F66" s="21">
        <v>0</v>
      </c>
      <c r="G66" s="18">
        <f t="shared" si="2"/>
        <v>238</v>
      </c>
      <c r="H66" s="113">
        <v>11</v>
      </c>
      <c r="I66" s="52">
        <v>150</v>
      </c>
      <c r="J66" s="57">
        <f t="shared" si="1"/>
        <v>1.5866666666666667</v>
      </c>
    </row>
    <row r="67" spans="1:10" x14ac:dyDescent="0.2">
      <c r="A67" s="40" t="s">
        <v>161</v>
      </c>
      <c r="B67" s="41" t="s">
        <v>162</v>
      </c>
      <c r="C67" s="18" t="s">
        <v>163</v>
      </c>
      <c r="D67" s="24">
        <v>4</v>
      </c>
      <c r="E67" s="21">
        <v>28</v>
      </c>
      <c r="F67" s="21">
        <v>0</v>
      </c>
      <c r="G67" s="18">
        <f t="shared" ref="G67:G73" si="3">SUM(D67:F67)</f>
        <v>32</v>
      </c>
      <c r="H67" s="113">
        <v>4</v>
      </c>
      <c r="I67" s="52">
        <v>29</v>
      </c>
      <c r="J67" s="57">
        <f t="shared" si="1"/>
        <v>1.103448275862069</v>
      </c>
    </row>
    <row r="68" spans="1:10" x14ac:dyDescent="0.2">
      <c r="A68" s="40" t="s">
        <v>164</v>
      </c>
      <c r="B68" s="41" t="s">
        <v>165</v>
      </c>
      <c r="C68" s="18" t="s">
        <v>166</v>
      </c>
      <c r="D68" s="24">
        <v>2</v>
      </c>
      <c r="E68" s="21">
        <v>32</v>
      </c>
      <c r="F68" s="21">
        <v>0</v>
      </c>
      <c r="G68" s="18">
        <f t="shared" si="3"/>
        <v>34</v>
      </c>
      <c r="H68" s="113">
        <v>2</v>
      </c>
      <c r="I68" s="52">
        <v>33</v>
      </c>
      <c r="J68" s="57">
        <f t="shared" ref="J68:J124" si="4">G68/I68</f>
        <v>1.0303030303030303</v>
      </c>
    </row>
    <row r="69" spans="1:10" x14ac:dyDescent="0.2">
      <c r="A69" s="40" t="s">
        <v>167</v>
      </c>
      <c r="B69" s="41" t="s">
        <v>168</v>
      </c>
      <c r="C69" s="18" t="s">
        <v>169</v>
      </c>
      <c r="D69" s="24">
        <v>40</v>
      </c>
      <c r="E69" s="21">
        <v>193</v>
      </c>
      <c r="F69" s="21">
        <v>1</v>
      </c>
      <c r="G69" s="18">
        <f t="shared" si="3"/>
        <v>234</v>
      </c>
      <c r="H69" s="113">
        <v>29</v>
      </c>
      <c r="I69" s="52">
        <v>218</v>
      </c>
      <c r="J69" s="57">
        <f t="shared" si="4"/>
        <v>1.073394495412844</v>
      </c>
    </row>
    <row r="70" spans="1:10" x14ac:dyDescent="0.2">
      <c r="A70" s="40" t="s">
        <v>174</v>
      </c>
      <c r="B70" s="41" t="s">
        <v>168</v>
      </c>
      <c r="C70" s="18" t="s">
        <v>306</v>
      </c>
      <c r="D70" s="24">
        <v>18</v>
      </c>
      <c r="E70" s="21">
        <v>136</v>
      </c>
      <c r="F70" s="21">
        <v>0</v>
      </c>
      <c r="G70" s="18">
        <v>154</v>
      </c>
      <c r="H70" s="113">
        <v>7</v>
      </c>
      <c r="I70" s="52">
        <v>142</v>
      </c>
      <c r="J70" s="57">
        <f t="shared" si="4"/>
        <v>1.0845070422535212</v>
      </c>
    </row>
    <row r="71" spans="1:10" x14ac:dyDescent="0.2">
      <c r="A71" s="42" t="s">
        <v>170</v>
      </c>
      <c r="B71" s="41" t="s">
        <v>168</v>
      </c>
      <c r="C71" s="18" t="s">
        <v>280</v>
      </c>
      <c r="D71" s="24">
        <v>6</v>
      </c>
      <c r="E71" s="21">
        <v>147</v>
      </c>
      <c r="F71" s="21">
        <v>0</v>
      </c>
      <c r="G71" s="18">
        <f t="shared" si="3"/>
        <v>153</v>
      </c>
      <c r="H71" s="113">
        <v>5</v>
      </c>
      <c r="I71" s="52">
        <v>144</v>
      </c>
      <c r="J71" s="57">
        <f t="shared" si="4"/>
        <v>1.0625</v>
      </c>
    </row>
    <row r="72" spans="1:10" x14ac:dyDescent="0.2">
      <c r="A72" s="42" t="s">
        <v>271</v>
      </c>
      <c r="B72" s="41" t="s">
        <v>168</v>
      </c>
      <c r="C72" s="18" t="s">
        <v>281</v>
      </c>
      <c r="D72" s="24">
        <v>29</v>
      </c>
      <c r="E72" s="21">
        <v>443</v>
      </c>
      <c r="F72" s="21">
        <v>0</v>
      </c>
      <c r="G72" s="18">
        <f t="shared" si="3"/>
        <v>472</v>
      </c>
      <c r="H72" s="113">
        <v>11</v>
      </c>
      <c r="I72" s="52">
        <v>248</v>
      </c>
      <c r="J72" s="57">
        <f t="shared" si="4"/>
        <v>1.903225806451613</v>
      </c>
    </row>
    <row r="73" spans="1:10" x14ac:dyDescent="0.2">
      <c r="A73" s="40" t="s">
        <v>299</v>
      </c>
      <c r="B73" s="41" t="s">
        <v>168</v>
      </c>
      <c r="C73" s="18" t="s">
        <v>298</v>
      </c>
      <c r="D73" s="24">
        <v>13</v>
      </c>
      <c r="E73" s="21">
        <v>146</v>
      </c>
      <c r="F73" s="21">
        <v>0</v>
      </c>
      <c r="G73" s="18">
        <f t="shared" si="3"/>
        <v>159</v>
      </c>
      <c r="H73" s="113">
        <v>11</v>
      </c>
      <c r="I73" s="52">
        <v>125</v>
      </c>
      <c r="J73" s="57">
        <f t="shared" si="4"/>
        <v>1.272</v>
      </c>
    </row>
    <row r="74" spans="1:10" x14ac:dyDescent="0.2">
      <c r="A74" s="42" t="s">
        <v>324</v>
      </c>
      <c r="B74" s="41" t="s">
        <v>168</v>
      </c>
      <c r="C74" s="18" t="s">
        <v>337</v>
      </c>
      <c r="D74" s="24">
        <v>1</v>
      </c>
      <c r="E74" s="21">
        <v>17</v>
      </c>
      <c r="F74" s="21">
        <v>0</v>
      </c>
      <c r="G74" s="18">
        <v>18</v>
      </c>
      <c r="H74" s="113">
        <v>1</v>
      </c>
      <c r="I74" s="52">
        <v>11</v>
      </c>
      <c r="J74" s="57">
        <f t="shared" si="4"/>
        <v>1.6363636363636365</v>
      </c>
    </row>
    <row r="75" spans="1:10" x14ac:dyDescent="0.2">
      <c r="A75" s="40" t="s">
        <v>171</v>
      </c>
      <c r="B75" s="41" t="s">
        <v>168</v>
      </c>
      <c r="C75" s="18" t="s">
        <v>284</v>
      </c>
      <c r="D75" s="24">
        <v>16</v>
      </c>
      <c r="E75" s="21">
        <v>55</v>
      </c>
      <c r="F75" s="21">
        <v>0</v>
      </c>
      <c r="G75" s="18">
        <f t="shared" ref="G75:G106" si="5">SUM(D75:F75)</f>
        <v>71</v>
      </c>
      <c r="H75" s="113">
        <v>9</v>
      </c>
      <c r="I75" s="52">
        <v>51</v>
      </c>
      <c r="J75" s="57">
        <f t="shared" si="4"/>
        <v>1.392156862745098</v>
      </c>
    </row>
    <row r="76" spans="1:10" x14ac:dyDescent="0.2">
      <c r="A76" s="40" t="s">
        <v>172</v>
      </c>
      <c r="B76" s="41" t="s">
        <v>168</v>
      </c>
      <c r="C76" s="18" t="s">
        <v>173</v>
      </c>
      <c r="D76" s="24">
        <v>17</v>
      </c>
      <c r="E76" s="21">
        <v>117</v>
      </c>
      <c r="F76" s="21">
        <v>0</v>
      </c>
      <c r="G76" s="18">
        <f t="shared" si="5"/>
        <v>134</v>
      </c>
      <c r="H76" s="113">
        <v>12</v>
      </c>
      <c r="I76" s="52">
        <v>148</v>
      </c>
      <c r="J76" s="57">
        <f t="shared" si="4"/>
        <v>0.90540540540540537</v>
      </c>
    </row>
    <row r="77" spans="1:10" x14ac:dyDescent="0.2">
      <c r="A77" s="42" t="s">
        <v>175</v>
      </c>
      <c r="B77" s="41" t="s">
        <v>168</v>
      </c>
      <c r="C77" s="18" t="s">
        <v>559</v>
      </c>
      <c r="D77" s="24" t="s">
        <v>534</v>
      </c>
      <c r="E77" s="21" t="s">
        <v>534</v>
      </c>
      <c r="F77" s="21" t="s">
        <v>534</v>
      </c>
      <c r="G77" s="18" t="s">
        <v>534</v>
      </c>
      <c r="H77" s="113" t="s">
        <v>534</v>
      </c>
      <c r="I77" s="52" t="s">
        <v>534</v>
      </c>
      <c r="J77" s="57" t="s">
        <v>534</v>
      </c>
    </row>
    <row r="78" spans="1:10" x14ac:dyDescent="0.2">
      <c r="A78" s="40" t="s">
        <v>176</v>
      </c>
      <c r="B78" s="41" t="s">
        <v>168</v>
      </c>
      <c r="C78" s="18" t="s">
        <v>535</v>
      </c>
      <c r="D78" s="24">
        <v>49</v>
      </c>
      <c r="E78" s="21">
        <v>429</v>
      </c>
      <c r="F78" s="21">
        <v>10</v>
      </c>
      <c r="G78" s="18">
        <f t="shared" si="5"/>
        <v>488</v>
      </c>
      <c r="H78" s="113">
        <v>40</v>
      </c>
      <c r="I78" s="52">
        <v>587</v>
      </c>
      <c r="J78" s="57">
        <f t="shared" si="4"/>
        <v>0.83134582623509368</v>
      </c>
    </row>
    <row r="79" spans="1:10" x14ac:dyDescent="0.2">
      <c r="A79" s="40" t="s">
        <v>178</v>
      </c>
      <c r="B79" s="41" t="s">
        <v>168</v>
      </c>
      <c r="C79" s="18" t="s">
        <v>294</v>
      </c>
      <c r="D79" s="24">
        <v>14</v>
      </c>
      <c r="E79" s="21">
        <v>158</v>
      </c>
      <c r="F79" s="21">
        <v>0</v>
      </c>
      <c r="G79" s="18">
        <f t="shared" si="5"/>
        <v>172</v>
      </c>
      <c r="H79" s="113">
        <v>12</v>
      </c>
      <c r="I79" s="52">
        <v>187</v>
      </c>
      <c r="J79" s="57">
        <f t="shared" si="4"/>
        <v>0.9197860962566845</v>
      </c>
    </row>
    <row r="80" spans="1:10" x14ac:dyDescent="0.2">
      <c r="A80" s="42" t="s">
        <v>179</v>
      </c>
      <c r="B80" s="41" t="s">
        <v>168</v>
      </c>
      <c r="C80" s="18" t="s">
        <v>295</v>
      </c>
      <c r="D80" s="24">
        <v>35</v>
      </c>
      <c r="E80" s="21">
        <v>502</v>
      </c>
      <c r="F80" s="21">
        <v>0</v>
      </c>
      <c r="G80" s="18">
        <f t="shared" si="5"/>
        <v>537</v>
      </c>
      <c r="H80" s="113">
        <v>14</v>
      </c>
      <c r="I80" s="52">
        <v>586</v>
      </c>
      <c r="J80" s="57">
        <f t="shared" si="4"/>
        <v>0.91638225255972694</v>
      </c>
    </row>
    <row r="81" spans="1:10" x14ac:dyDescent="0.2">
      <c r="A81" s="40" t="s">
        <v>297</v>
      </c>
      <c r="B81" s="41" t="s">
        <v>168</v>
      </c>
      <c r="C81" s="18" t="s">
        <v>296</v>
      </c>
      <c r="D81" s="24">
        <v>13</v>
      </c>
      <c r="E81" s="21">
        <v>223</v>
      </c>
      <c r="F81" s="21">
        <v>0</v>
      </c>
      <c r="G81" s="18">
        <f t="shared" si="5"/>
        <v>236</v>
      </c>
      <c r="H81" s="113">
        <v>11</v>
      </c>
      <c r="I81" s="52">
        <v>185</v>
      </c>
      <c r="J81" s="57">
        <f t="shared" si="4"/>
        <v>1.2756756756756757</v>
      </c>
    </row>
    <row r="82" spans="1:10" x14ac:dyDescent="0.2">
      <c r="A82" s="42" t="s">
        <v>278</v>
      </c>
      <c r="B82" s="41" t="s">
        <v>168</v>
      </c>
      <c r="C82" s="18" t="s">
        <v>279</v>
      </c>
      <c r="D82" s="24">
        <v>8</v>
      </c>
      <c r="E82" s="21">
        <v>55</v>
      </c>
      <c r="F82" s="21">
        <v>3</v>
      </c>
      <c r="G82" s="18">
        <f t="shared" si="5"/>
        <v>66</v>
      </c>
      <c r="H82" s="113">
        <v>7</v>
      </c>
      <c r="I82" s="52">
        <v>68</v>
      </c>
      <c r="J82" s="57">
        <f t="shared" si="4"/>
        <v>0.97058823529411764</v>
      </c>
    </row>
    <row r="83" spans="1:10" x14ac:dyDescent="0.2">
      <c r="A83" s="40" t="s">
        <v>288</v>
      </c>
      <c r="B83" s="41" t="s">
        <v>168</v>
      </c>
      <c r="C83" s="18" t="s">
        <v>289</v>
      </c>
      <c r="D83" s="24">
        <v>14</v>
      </c>
      <c r="E83" s="21">
        <v>90</v>
      </c>
      <c r="F83" s="21">
        <v>0</v>
      </c>
      <c r="G83" s="18">
        <f t="shared" si="5"/>
        <v>104</v>
      </c>
      <c r="H83" s="113">
        <v>0</v>
      </c>
      <c r="I83" s="52">
        <v>110</v>
      </c>
      <c r="J83" s="57">
        <f t="shared" si="4"/>
        <v>0.94545454545454544</v>
      </c>
    </row>
    <row r="84" spans="1:10" x14ac:dyDescent="0.2">
      <c r="A84" s="42" t="s">
        <v>180</v>
      </c>
      <c r="B84" s="41" t="s">
        <v>181</v>
      </c>
      <c r="C84" s="18" t="s">
        <v>181</v>
      </c>
      <c r="D84" s="24">
        <v>8</v>
      </c>
      <c r="E84" s="21">
        <v>36</v>
      </c>
      <c r="F84" s="21">
        <v>0</v>
      </c>
      <c r="G84" s="18">
        <f t="shared" si="5"/>
        <v>44</v>
      </c>
      <c r="H84" s="113">
        <v>5</v>
      </c>
      <c r="I84" s="52">
        <v>44</v>
      </c>
      <c r="J84" s="57">
        <f t="shared" si="4"/>
        <v>1</v>
      </c>
    </row>
    <row r="85" spans="1:10" x14ac:dyDescent="0.2">
      <c r="A85" s="40" t="s">
        <v>182</v>
      </c>
      <c r="B85" s="41" t="s">
        <v>181</v>
      </c>
      <c r="C85" s="18" t="s">
        <v>183</v>
      </c>
      <c r="D85" s="24">
        <v>5</v>
      </c>
      <c r="E85" s="21">
        <v>15</v>
      </c>
      <c r="F85" s="21">
        <v>0</v>
      </c>
      <c r="G85" s="18">
        <f t="shared" si="5"/>
        <v>20</v>
      </c>
      <c r="H85" s="113">
        <v>3</v>
      </c>
      <c r="I85" s="52">
        <v>20</v>
      </c>
      <c r="J85" s="57">
        <f t="shared" si="4"/>
        <v>1</v>
      </c>
    </row>
    <row r="86" spans="1:10" x14ac:dyDescent="0.2">
      <c r="A86" s="40" t="s">
        <v>184</v>
      </c>
      <c r="B86" s="41" t="s">
        <v>181</v>
      </c>
      <c r="C86" s="18" t="s">
        <v>185</v>
      </c>
      <c r="D86" s="24">
        <v>0</v>
      </c>
      <c r="E86" s="21">
        <v>2</v>
      </c>
      <c r="F86" s="21">
        <v>0</v>
      </c>
      <c r="G86" s="18">
        <f t="shared" si="5"/>
        <v>2</v>
      </c>
      <c r="H86" s="113">
        <v>0</v>
      </c>
      <c r="I86" s="52">
        <v>2</v>
      </c>
      <c r="J86" s="57">
        <f t="shared" si="4"/>
        <v>1</v>
      </c>
    </row>
    <row r="87" spans="1:10" x14ac:dyDescent="0.2">
      <c r="A87" s="40" t="s">
        <v>303</v>
      </c>
      <c r="B87" s="41" t="s">
        <v>304</v>
      </c>
      <c r="C87" s="18" t="s">
        <v>305</v>
      </c>
      <c r="D87" s="24">
        <v>2</v>
      </c>
      <c r="E87" s="21">
        <v>3</v>
      </c>
      <c r="F87" s="21">
        <v>3</v>
      </c>
      <c r="G87" s="18">
        <f t="shared" si="5"/>
        <v>8</v>
      </c>
      <c r="H87" s="113">
        <v>2</v>
      </c>
      <c r="I87" s="52">
        <v>4</v>
      </c>
      <c r="J87" s="57">
        <f t="shared" si="4"/>
        <v>2</v>
      </c>
    </row>
    <row r="88" spans="1:10" x14ac:dyDescent="0.2">
      <c r="A88" s="40" t="s">
        <v>186</v>
      </c>
      <c r="B88" s="41" t="s">
        <v>187</v>
      </c>
      <c r="C88" s="18" t="s">
        <v>188</v>
      </c>
      <c r="D88" s="24">
        <v>5</v>
      </c>
      <c r="E88" s="21">
        <v>38</v>
      </c>
      <c r="F88" s="21">
        <v>0</v>
      </c>
      <c r="G88" s="18">
        <f t="shared" si="5"/>
        <v>43</v>
      </c>
      <c r="H88" s="113">
        <v>5</v>
      </c>
      <c r="I88" s="52">
        <v>46</v>
      </c>
      <c r="J88" s="57">
        <f t="shared" si="4"/>
        <v>0.93478260869565222</v>
      </c>
    </row>
    <row r="89" spans="1:10" ht="12" customHeight="1" x14ac:dyDescent="0.2">
      <c r="A89" s="40" t="s">
        <v>189</v>
      </c>
      <c r="B89" s="41" t="s">
        <v>190</v>
      </c>
      <c r="C89" s="18" t="s">
        <v>190</v>
      </c>
      <c r="D89" s="24">
        <v>2</v>
      </c>
      <c r="E89" s="21">
        <v>28</v>
      </c>
      <c r="F89" s="21">
        <v>0</v>
      </c>
      <c r="G89" s="18">
        <f t="shared" si="5"/>
        <v>30</v>
      </c>
      <c r="H89" s="113">
        <v>2</v>
      </c>
      <c r="I89" s="52">
        <v>10</v>
      </c>
      <c r="J89" s="57">
        <f t="shared" si="4"/>
        <v>3</v>
      </c>
    </row>
    <row r="90" spans="1:10" x14ac:dyDescent="0.2">
      <c r="A90" s="40" t="s">
        <v>191</v>
      </c>
      <c r="B90" s="41" t="s">
        <v>190</v>
      </c>
      <c r="C90" s="18" t="s">
        <v>41</v>
      </c>
      <c r="D90" s="24">
        <v>7</v>
      </c>
      <c r="E90" s="21">
        <v>41</v>
      </c>
      <c r="F90" s="21">
        <v>3</v>
      </c>
      <c r="G90" s="18">
        <f t="shared" si="5"/>
        <v>51</v>
      </c>
      <c r="H90" s="113">
        <v>6</v>
      </c>
      <c r="I90" s="52">
        <v>28</v>
      </c>
      <c r="J90" s="57">
        <f t="shared" si="4"/>
        <v>1.8214285714285714</v>
      </c>
    </row>
    <row r="91" spans="1:10" x14ac:dyDescent="0.2">
      <c r="A91" s="40" t="s">
        <v>192</v>
      </c>
      <c r="B91" s="41" t="s">
        <v>193</v>
      </c>
      <c r="C91" s="18" t="s">
        <v>194</v>
      </c>
      <c r="D91" s="24">
        <v>14</v>
      </c>
      <c r="E91" s="21">
        <v>100</v>
      </c>
      <c r="F91" s="21">
        <v>0</v>
      </c>
      <c r="G91" s="18">
        <f t="shared" si="5"/>
        <v>114</v>
      </c>
      <c r="H91" s="113">
        <v>14</v>
      </c>
      <c r="I91" s="52">
        <v>116</v>
      </c>
      <c r="J91" s="57">
        <f t="shared" si="4"/>
        <v>0.98275862068965514</v>
      </c>
    </row>
    <row r="92" spans="1:10" x14ac:dyDescent="0.2">
      <c r="A92" s="40" t="s">
        <v>195</v>
      </c>
      <c r="B92" s="41" t="s">
        <v>193</v>
      </c>
      <c r="C92" s="18" t="s">
        <v>196</v>
      </c>
      <c r="D92" s="24">
        <v>10</v>
      </c>
      <c r="E92" s="21">
        <v>34</v>
      </c>
      <c r="F92" s="21">
        <v>0</v>
      </c>
      <c r="G92" s="18">
        <f t="shared" si="5"/>
        <v>44</v>
      </c>
      <c r="H92" s="113">
        <v>9</v>
      </c>
      <c r="I92" s="52">
        <v>29</v>
      </c>
      <c r="J92" s="57">
        <f t="shared" si="4"/>
        <v>1.5172413793103448</v>
      </c>
    </row>
    <row r="93" spans="1:10" x14ac:dyDescent="0.2">
      <c r="A93" s="40" t="s">
        <v>197</v>
      </c>
      <c r="B93" s="41" t="s">
        <v>198</v>
      </c>
      <c r="C93" s="18" t="s">
        <v>199</v>
      </c>
      <c r="D93" s="24">
        <v>27</v>
      </c>
      <c r="E93" s="21">
        <v>71</v>
      </c>
      <c r="F93" s="21">
        <v>0</v>
      </c>
      <c r="G93" s="18">
        <f t="shared" si="5"/>
        <v>98</v>
      </c>
      <c r="H93" s="113">
        <v>20</v>
      </c>
      <c r="I93" s="52">
        <v>94</v>
      </c>
      <c r="J93" s="57">
        <f t="shared" si="4"/>
        <v>1.0425531914893618</v>
      </c>
    </row>
    <row r="94" spans="1:10" x14ac:dyDescent="0.2">
      <c r="A94" s="40" t="s">
        <v>200</v>
      </c>
      <c r="B94" s="41" t="s">
        <v>201</v>
      </c>
      <c r="C94" s="18" t="s">
        <v>202</v>
      </c>
      <c r="D94" s="24">
        <v>22</v>
      </c>
      <c r="E94" s="21">
        <v>110</v>
      </c>
      <c r="F94" s="21">
        <v>0</v>
      </c>
      <c r="G94" s="18">
        <f t="shared" si="5"/>
        <v>132</v>
      </c>
      <c r="H94" s="113">
        <v>4</v>
      </c>
      <c r="I94" s="52">
        <v>51</v>
      </c>
      <c r="J94" s="57">
        <f t="shared" si="4"/>
        <v>2.5882352941176472</v>
      </c>
    </row>
    <row r="95" spans="1:10" x14ac:dyDescent="0.2">
      <c r="A95" s="40" t="s">
        <v>203</v>
      </c>
      <c r="B95" s="41" t="s">
        <v>204</v>
      </c>
      <c r="C95" s="18" t="s">
        <v>205</v>
      </c>
      <c r="D95" s="24">
        <v>22</v>
      </c>
      <c r="E95" s="21">
        <v>166</v>
      </c>
      <c r="F95" s="21">
        <v>0</v>
      </c>
      <c r="G95" s="18">
        <f t="shared" si="5"/>
        <v>188</v>
      </c>
      <c r="H95" s="113">
        <v>21</v>
      </c>
      <c r="I95" s="52">
        <v>183</v>
      </c>
      <c r="J95" s="57">
        <f t="shared" si="4"/>
        <v>1.0273224043715847</v>
      </c>
    </row>
    <row r="96" spans="1:10" x14ac:dyDescent="0.2">
      <c r="A96" s="40" t="s">
        <v>206</v>
      </c>
      <c r="B96" s="41" t="s">
        <v>207</v>
      </c>
      <c r="C96" s="18" t="s">
        <v>208</v>
      </c>
      <c r="D96" s="24">
        <v>7</v>
      </c>
      <c r="E96" s="21">
        <v>50</v>
      </c>
      <c r="F96" s="21">
        <v>3</v>
      </c>
      <c r="G96" s="18">
        <f t="shared" si="5"/>
        <v>60</v>
      </c>
      <c r="H96" s="113">
        <v>2</v>
      </c>
      <c r="I96" s="52">
        <v>30</v>
      </c>
      <c r="J96" s="57">
        <f t="shared" si="4"/>
        <v>2</v>
      </c>
    </row>
    <row r="97" spans="1:10" x14ac:dyDescent="0.2">
      <c r="A97" s="40" t="s">
        <v>209</v>
      </c>
      <c r="B97" s="41" t="s">
        <v>207</v>
      </c>
      <c r="C97" s="18" t="s">
        <v>210</v>
      </c>
      <c r="D97" s="24">
        <v>0</v>
      </c>
      <c r="E97" s="21">
        <v>4</v>
      </c>
      <c r="F97" s="21">
        <v>0</v>
      </c>
      <c r="G97" s="18">
        <f t="shared" si="5"/>
        <v>4</v>
      </c>
      <c r="H97" s="113">
        <v>0</v>
      </c>
      <c r="I97" s="52">
        <v>6</v>
      </c>
      <c r="J97" s="57">
        <f t="shared" si="4"/>
        <v>0.66666666666666663</v>
      </c>
    </row>
    <row r="98" spans="1:10" x14ac:dyDescent="0.2">
      <c r="A98" s="40" t="s">
        <v>211</v>
      </c>
      <c r="B98" s="41" t="s">
        <v>212</v>
      </c>
      <c r="C98" s="18" t="s">
        <v>310</v>
      </c>
      <c r="D98" s="24">
        <v>0</v>
      </c>
      <c r="E98" s="21">
        <v>0</v>
      </c>
      <c r="F98" s="21">
        <v>0</v>
      </c>
      <c r="G98" s="18">
        <f t="shared" si="5"/>
        <v>0</v>
      </c>
      <c r="H98" s="113">
        <v>0</v>
      </c>
      <c r="I98" s="52">
        <v>1</v>
      </c>
      <c r="J98" s="57">
        <f t="shared" si="4"/>
        <v>0</v>
      </c>
    </row>
    <row r="99" spans="1:10" x14ac:dyDescent="0.2">
      <c r="A99" s="40" t="s">
        <v>213</v>
      </c>
      <c r="B99" s="41" t="s">
        <v>214</v>
      </c>
      <c r="C99" s="18" t="s">
        <v>215</v>
      </c>
      <c r="D99" s="24">
        <v>11</v>
      </c>
      <c r="E99" s="21">
        <v>119</v>
      </c>
      <c r="F99" s="21">
        <v>1</v>
      </c>
      <c r="G99" s="18">
        <f t="shared" si="5"/>
        <v>131</v>
      </c>
      <c r="H99" s="113">
        <v>9</v>
      </c>
      <c r="I99" s="52">
        <v>119</v>
      </c>
      <c r="J99" s="57">
        <f t="shared" si="4"/>
        <v>1.1008403361344539</v>
      </c>
    </row>
    <row r="100" spans="1:10" x14ac:dyDescent="0.2">
      <c r="A100" s="40" t="s">
        <v>216</v>
      </c>
      <c r="B100" s="41" t="s">
        <v>217</v>
      </c>
      <c r="C100" s="18" t="s">
        <v>218</v>
      </c>
      <c r="D100" s="24">
        <v>3</v>
      </c>
      <c r="E100" s="21">
        <v>15</v>
      </c>
      <c r="F100" s="21">
        <v>0</v>
      </c>
      <c r="G100" s="18">
        <f t="shared" si="5"/>
        <v>18</v>
      </c>
      <c r="H100" s="113">
        <v>3</v>
      </c>
      <c r="I100" s="52">
        <v>20</v>
      </c>
      <c r="J100" s="57">
        <f t="shared" si="4"/>
        <v>0.9</v>
      </c>
    </row>
    <row r="101" spans="1:10" x14ac:dyDescent="0.2">
      <c r="A101" s="40" t="s">
        <v>219</v>
      </c>
      <c r="B101" s="41" t="s">
        <v>217</v>
      </c>
      <c r="C101" s="18" t="s">
        <v>217</v>
      </c>
      <c r="D101" s="24">
        <v>9</v>
      </c>
      <c r="E101" s="21">
        <v>63</v>
      </c>
      <c r="F101" s="21">
        <v>0</v>
      </c>
      <c r="G101" s="18">
        <f t="shared" si="5"/>
        <v>72</v>
      </c>
      <c r="H101" s="113">
        <v>3</v>
      </c>
      <c r="I101" s="52">
        <v>68</v>
      </c>
      <c r="J101" s="57">
        <f t="shared" si="4"/>
        <v>1.0588235294117647</v>
      </c>
    </row>
    <row r="102" spans="1:10" x14ac:dyDescent="0.2">
      <c r="A102" s="40" t="s">
        <v>220</v>
      </c>
      <c r="B102" s="41" t="s">
        <v>221</v>
      </c>
      <c r="C102" s="18" t="s">
        <v>222</v>
      </c>
      <c r="D102" s="24">
        <v>12</v>
      </c>
      <c r="E102" s="21">
        <v>69</v>
      </c>
      <c r="F102" s="21">
        <v>0</v>
      </c>
      <c r="G102" s="18">
        <f t="shared" si="5"/>
        <v>81</v>
      </c>
      <c r="H102" s="113">
        <v>3</v>
      </c>
      <c r="I102" s="52">
        <v>91</v>
      </c>
      <c r="J102" s="57">
        <f t="shared" si="4"/>
        <v>0.89010989010989006</v>
      </c>
    </row>
    <row r="103" spans="1:10" x14ac:dyDescent="0.2">
      <c r="A103" s="40" t="s">
        <v>223</v>
      </c>
      <c r="B103" s="41" t="s">
        <v>224</v>
      </c>
      <c r="C103" s="18" t="s">
        <v>225</v>
      </c>
      <c r="D103" s="24">
        <v>6</v>
      </c>
      <c r="E103" s="21">
        <v>68</v>
      </c>
      <c r="F103" s="21">
        <v>0</v>
      </c>
      <c r="G103" s="18">
        <f t="shared" si="5"/>
        <v>74</v>
      </c>
      <c r="H103" s="113">
        <v>3</v>
      </c>
      <c r="I103" s="52">
        <v>78</v>
      </c>
      <c r="J103" s="57">
        <f t="shared" si="4"/>
        <v>0.94871794871794868</v>
      </c>
    </row>
    <row r="104" spans="1:10" x14ac:dyDescent="0.2">
      <c r="A104" s="40" t="s">
        <v>226</v>
      </c>
      <c r="B104" s="41" t="s">
        <v>227</v>
      </c>
      <c r="C104" s="18" t="s">
        <v>228</v>
      </c>
      <c r="D104" s="24">
        <v>7</v>
      </c>
      <c r="E104" s="21">
        <v>51</v>
      </c>
      <c r="F104" s="21">
        <v>0</v>
      </c>
      <c r="G104" s="18">
        <f t="shared" si="5"/>
        <v>58</v>
      </c>
      <c r="H104" s="113">
        <v>2</v>
      </c>
      <c r="I104" s="52">
        <v>51</v>
      </c>
      <c r="J104" s="57">
        <f t="shared" si="4"/>
        <v>1.1372549019607843</v>
      </c>
    </row>
    <row r="105" spans="1:10" x14ac:dyDescent="0.2">
      <c r="A105" s="40" t="s">
        <v>229</v>
      </c>
      <c r="B105" s="41" t="s">
        <v>230</v>
      </c>
      <c r="C105" s="18" t="s">
        <v>231</v>
      </c>
      <c r="D105" s="24">
        <v>5</v>
      </c>
      <c r="E105" s="21">
        <v>41</v>
      </c>
      <c r="F105" s="21">
        <v>0</v>
      </c>
      <c r="G105" s="18">
        <f t="shared" si="5"/>
        <v>46</v>
      </c>
      <c r="H105" s="113">
        <v>3</v>
      </c>
      <c r="I105" s="52">
        <v>33</v>
      </c>
      <c r="J105" s="57">
        <f t="shared" si="4"/>
        <v>1.393939393939394</v>
      </c>
    </row>
    <row r="106" spans="1:10" x14ac:dyDescent="0.2">
      <c r="A106" s="40" t="s">
        <v>232</v>
      </c>
      <c r="B106" s="41" t="s">
        <v>233</v>
      </c>
      <c r="C106" s="18" t="s">
        <v>234</v>
      </c>
      <c r="D106" s="24">
        <v>3</v>
      </c>
      <c r="E106" s="21">
        <v>144</v>
      </c>
      <c r="F106" s="21">
        <v>0</v>
      </c>
      <c r="G106" s="18">
        <f t="shared" si="5"/>
        <v>147</v>
      </c>
      <c r="H106" s="113">
        <v>12</v>
      </c>
      <c r="I106" s="52">
        <v>147</v>
      </c>
      <c r="J106" s="57">
        <f t="shared" si="4"/>
        <v>1</v>
      </c>
    </row>
    <row r="107" spans="1:10" x14ac:dyDescent="0.2">
      <c r="A107" s="40" t="s">
        <v>235</v>
      </c>
      <c r="B107" s="41" t="s">
        <v>233</v>
      </c>
      <c r="C107" s="18" t="s">
        <v>236</v>
      </c>
      <c r="D107" s="24">
        <v>13</v>
      </c>
      <c r="E107" s="21">
        <v>244</v>
      </c>
      <c r="F107" s="21">
        <v>0</v>
      </c>
      <c r="G107" s="18">
        <f t="shared" ref="G107:G123" si="6">SUM(D107:F107)</f>
        <v>257</v>
      </c>
      <c r="H107" s="113">
        <v>16</v>
      </c>
      <c r="I107" s="52">
        <v>238</v>
      </c>
      <c r="J107" s="57">
        <f t="shared" si="4"/>
        <v>1.0798319327731092</v>
      </c>
    </row>
    <row r="108" spans="1:10" x14ac:dyDescent="0.2">
      <c r="A108" s="40" t="s">
        <v>237</v>
      </c>
      <c r="B108" s="41" t="s">
        <v>233</v>
      </c>
      <c r="C108" s="18" t="s">
        <v>238</v>
      </c>
      <c r="D108" s="24">
        <v>4</v>
      </c>
      <c r="E108" s="21">
        <v>15</v>
      </c>
      <c r="F108" s="21">
        <v>0</v>
      </c>
      <c r="G108" s="18">
        <f t="shared" si="6"/>
        <v>19</v>
      </c>
      <c r="H108" s="113">
        <v>3</v>
      </c>
      <c r="I108" s="52">
        <v>15</v>
      </c>
      <c r="J108" s="57">
        <f t="shared" si="4"/>
        <v>1.2666666666666666</v>
      </c>
    </row>
    <row r="109" spans="1:10" x14ac:dyDescent="0.2">
      <c r="A109" s="40" t="s">
        <v>239</v>
      </c>
      <c r="B109" s="41" t="s">
        <v>233</v>
      </c>
      <c r="C109" s="18" t="s">
        <v>311</v>
      </c>
      <c r="D109" s="24">
        <v>29</v>
      </c>
      <c r="E109" s="21">
        <v>343</v>
      </c>
      <c r="F109" s="21">
        <v>0</v>
      </c>
      <c r="G109" s="18">
        <f t="shared" si="6"/>
        <v>372</v>
      </c>
      <c r="H109" s="113">
        <v>22</v>
      </c>
      <c r="I109" s="52">
        <v>343</v>
      </c>
      <c r="J109" s="57">
        <f t="shared" si="4"/>
        <v>1.0845481049562682</v>
      </c>
    </row>
    <row r="110" spans="1:10" x14ac:dyDescent="0.2">
      <c r="A110" s="40" t="s">
        <v>240</v>
      </c>
      <c r="B110" s="41" t="s">
        <v>233</v>
      </c>
      <c r="C110" s="18" t="s">
        <v>312</v>
      </c>
      <c r="D110" s="24">
        <v>10</v>
      </c>
      <c r="E110" s="21">
        <v>76</v>
      </c>
      <c r="F110" s="21">
        <v>0</v>
      </c>
      <c r="G110" s="18">
        <f t="shared" si="6"/>
        <v>86</v>
      </c>
      <c r="H110" s="113">
        <v>10</v>
      </c>
      <c r="I110" s="52">
        <v>84</v>
      </c>
      <c r="J110" s="57">
        <f t="shared" si="4"/>
        <v>1.0238095238095237</v>
      </c>
    </row>
    <row r="111" spans="1:10" x14ac:dyDescent="0.2">
      <c r="A111" s="40" t="s">
        <v>241</v>
      </c>
      <c r="B111" s="41" t="s">
        <v>233</v>
      </c>
      <c r="C111" s="18" t="s">
        <v>242</v>
      </c>
      <c r="D111" s="24">
        <v>34</v>
      </c>
      <c r="E111" s="21">
        <v>110</v>
      </c>
      <c r="F111" s="21">
        <v>0</v>
      </c>
      <c r="G111" s="18">
        <v>144</v>
      </c>
      <c r="H111" s="113">
        <v>34</v>
      </c>
      <c r="I111" s="52">
        <v>110</v>
      </c>
      <c r="J111" s="57">
        <f t="shared" si="4"/>
        <v>1.3090909090909091</v>
      </c>
    </row>
    <row r="112" spans="1:10" x14ac:dyDescent="0.2">
      <c r="A112" s="40" t="s">
        <v>243</v>
      </c>
      <c r="B112" s="41" t="s">
        <v>233</v>
      </c>
      <c r="C112" s="18" t="s">
        <v>244</v>
      </c>
      <c r="D112" s="24">
        <v>25</v>
      </c>
      <c r="E112" s="21">
        <v>107</v>
      </c>
      <c r="F112" s="21">
        <v>3</v>
      </c>
      <c r="G112" s="18">
        <f t="shared" si="6"/>
        <v>135</v>
      </c>
      <c r="H112" s="113">
        <v>17</v>
      </c>
      <c r="I112" s="52">
        <v>86</v>
      </c>
      <c r="J112" s="57">
        <f t="shared" si="4"/>
        <v>1.569767441860465</v>
      </c>
    </row>
    <row r="113" spans="1:10" x14ac:dyDescent="0.2">
      <c r="A113" s="40" t="s">
        <v>245</v>
      </c>
      <c r="B113" s="41" t="s">
        <v>233</v>
      </c>
      <c r="C113" s="18" t="s">
        <v>272</v>
      </c>
      <c r="D113" s="24">
        <v>24</v>
      </c>
      <c r="E113" s="21">
        <v>294</v>
      </c>
      <c r="F113" s="21">
        <v>1</v>
      </c>
      <c r="G113" s="18">
        <f t="shared" si="6"/>
        <v>319</v>
      </c>
      <c r="H113" s="113">
        <v>6</v>
      </c>
      <c r="I113" s="52">
        <v>304</v>
      </c>
      <c r="J113" s="57">
        <f t="shared" si="4"/>
        <v>1.049342105263158</v>
      </c>
    </row>
    <row r="114" spans="1:10" x14ac:dyDescent="0.2">
      <c r="A114" s="42" t="s">
        <v>270</v>
      </c>
      <c r="B114" s="41" t="s">
        <v>233</v>
      </c>
      <c r="C114" s="18" t="s">
        <v>313</v>
      </c>
      <c r="D114" s="24">
        <v>41</v>
      </c>
      <c r="E114" s="21">
        <v>256</v>
      </c>
      <c r="F114" s="21">
        <v>0</v>
      </c>
      <c r="G114" s="18">
        <f t="shared" si="6"/>
        <v>297</v>
      </c>
      <c r="H114" s="113">
        <v>29</v>
      </c>
      <c r="I114" s="52">
        <v>310</v>
      </c>
      <c r="J114" s="57">
        <f t="shared" si="4"/>
        <v>0.95806451612903221</v>
      </c>
    </row>
    <row r="115" spans="1:10" x14ac:dyDescent="0.2">
      <c r="A115" s="40" t="s">
        <v>246</v>
      </c>
      <c r="B115" s="41" t="s">
        <v>233</v>
      </c>
      <c r="C115" s="18" t="s">
        <v>247</v>
      </c>
      <c r="D115" s="24">
        <v>5</v>
      </c>
      <c r="E115" s="21">
        <v>16</v>
      </c>
      <c r="F115" s="21">
        <v>0</v>
      </c>
      <c r="G115" s="18">
        <f t="shared" si="6"/>
        <v>21</v>
      </c>
      <c r="H115" s="113">
        <v>2</v>
      </c>
      <c r="I115" s="52">
        <v>25</v>
      </c>
      <c r="J115" s="57">
        <f t="shared" si="4"/>
        <v>0.84</v>
      </c>
    </row>
    <row r="116" spans="1:10" x14ac:dyDescent="0.2">
      <c r="A116" s="40" t="s">
        <v>248</v>
      </c>
      <c r="B116" s="41" t="s">
        <v>233</v>
      </c>
      <c r="C116" s="18" t="s">
        <v>314</v>
      </c>
      <c r="D116" s="24">
        <v>17</v>
      </c>
      <c r="E116" s="21">
        <v>78</v>
      </c>
      <c r="F116" s="21">
        <v>0</v>
      </c>
      <c r="G116" s="18">
        <v>95</v>
      </c>
      <c r="H116" s="113">
        <v>16</v>
      </c>
      <c r="I116" s="52">
        <v>92</v>
      </c>
      <c r="J116" s="57">
        <f t="shared" si="4"/>
        <v>1.0326086956521738</v>
      </c>
    </row>
    <row r="117" spans="1:10" x14ac:dyDescent="0.2">
      <c r="A117" s="40" t="s">
        <v>282</v>
      </c>
      <c r="B117" s="41" t="s">
        <v>233</v>
      </c>
      <c r="C117" s="18" t="s">
        <v>283</v>
      </c>
      <c r="D117" s="24">
        <v>4</v>
      </c>
      <c r="E117" s="21">
        <v>75</v>
      </c>
      <c r="F117" s="21">
        <v>0</v>
      </c>
      <c r="G117" s="18">
        <f t="shared" si="6"/>
        <v>79</v>
      </c>
      <c r="H117" s="113">
        <v>4</v>
      </c>
      <c r="I117" s="52">
        <v>85</v>
      </c>
      <c r="J117" s="57">
        <f t="shared" si="4"/>
        <v>0.92941176470588238</v>
      </c>
    </row>
    <row r="118" spans="1:10" x14ac:dyDescent="0.2">
      <c r="A118" s="40" t="s">
        <v>249</v>
      </c>
      <c r="B118" s="41" t="s">
        <v>250</v>
      </c>
      <c r="C118" s="18" t="s">
        <v>250</v>
      </c>
      <c r="D118" s="24">
        <v>8</v>
      </c>
      <c r="E118" s="21">
        <v>32</v>
      </c>
      <c r="F118" s="21">
        <v>0</v>
      </c>
      <c r="G118" s="18">
        <f t="shared" si="6"/>
        <v>40</v>
      </c>
      <c r="H118" s="113">
        <v>8</v>
      </c>
      <c r="I118" s="52">
        <v>42</v>
      </c>
      <c r="J118" s="57">
        <f t="shared" si="4"/>
        <v>0.95238095238095233</v>
      </c>
    </row>
    <row r="119" spans="1:10" x14ac:dyDescent="0.2">
      <c r="A119" s="40" t="s">
        <v>251</v>
      </c>
      <c r="B119" s="41" t="s">
        <v>250</v>
      </c>
      <c r="C119" s="18" t="s">
        <v>252</v>
      </c>
      <c r="D119" s="24">
        <v>3</v>
      </c>
      <c r="E119" s="21">
        <v>48</v>
      </c>
      <c r="F119" s="21">
        <v>0</v>
      </c>
      <c r="G119" s="18">
        <f t="shared" si="6"/>
        <v>51</v>
      </c>
      <c r="H119" s="113">
        <v>0</v>
      </c>
      <c r="I119" s="52">
        <v>43</v>
      </c>
      <c r="J119" s="57">
        <f t="shared" si="4"/>
        <v>1.1860465116279071</v>
      </c>
    </row>
    <row r="120" spans="1:10" x14ac:dyDescent="0.2">
      <c r="A120" s="40" t="s">
        <v>253</v>
      </c>
      <c r="B120" s="41" t="s">
        <v>254</v>
      </c>
      <c r="C120" s="18" t="s">
        <v>255</v>
      </c>
      <c r="D120" s="24">
        <v>9</v>
      </c>
      <c r="E120" s="21">
        <v>85</v>
      </c>
      <c r="F120" s="21">
        <v>7</v>
      </c>
      <c r="G120" s="18">
        <f t="shared" si="6"/>
        <v>101</v>
      </c>
      <c r="H120" s="113">
        <v>2</v>
      </c>
      <c r="I120" s="52">
        <v>96</v>
      </c>
      <c r="J120" s="57">
        <f t="shared" si="4"/>
        <v>1.0520833333333333</v>
      </c>
    </row>
    <row r="121" spans="1:10" x14ac:dyDescent="0.2">
      <c r="A121" s="40" t="s">
        <v>256</v>
      </c>
      <c r="B121" s="41" t="s">
        <v>264</v>
      </c>
      <c r="C121" s="18" t="s">
        <v>265</v>
      </c>
      <c r="D121" s="24">
        <v>1</v>
      </c>
      <c r="E121" s="21">
        <v>9</v>
      </c>
      <c r="F121" s="21">
        <v>0</v>
      </c>
      <c r="G121" s="18">
        <f t="shared" si="6"/>
        <v>10</v>
      </c>
      <c r="H121" s="113">
        <v>0</v>
      </c>
      <c r="I121" s="52">
        <v>10</v>
      </c>
      <c r="J121" s="57">
        <f t="shared" si="4"/>
        <v>1</v>
      </c>
    </row>
    <row r="122" spans="1:10" x14ac:dyDescent="0.2">
      <c r="A122" s="40" t="s">
        <v>257</v>
      </c>
      <c r="B122" s="41" t="s">
        <v>258</v>
      </c>
      <c r="C122" s="18" t="s">
        <v>259</v>
      </c>
      <c r="D122" s="24">
        <v>1</v>
      </c>
      <c r="E122" s="21">
        <v>14</v>
      </c>
      <c r="F122" s="21">
        <v>0</v>
      </c>
      <c r="G122" s="18">
        <v>15</v>
      </c>
      <c r="H122" s="113">
        <v>3</v>
      </c>
      <c r="I122" s="52">
        <v>17</v>
      </c>
      <c r="J122" s="57">
        <f t="shared" si="4"/>
        <v>0.88235294117647056</v>
      </c>
    </row>
    <row r="123" spans="1:10" ht="13.5" thickBot="1" x14ac:dyDescent="0.25">
      <c r="A123" s="68" t="s">
        <v>260</v>
      </c>
      <c r="B123" s="22" t="s">
        <v>261</v>
      </c>
      <c r="C123" s="26" t="s">
        <v>261</v>
      </c>
      <c r="D123" s="25">
        <v>7</v>
      </c>
      <c r="E123" s="22">
        <v>46</v>
      </c>
      <c r="F123" s="22">
        <v>0</v>
      </c>
      <c r="G123" s="26">
        <f t="shared" si="6"/>
        <v>53</v>
      </c>
      <c r="H123" s="114">
        <v>3</v>
      </c>
      <c r="I123" s="69">
        <v>61</v>
      </c>
      <c r="J123" s="70">
        <f t="shared" si="4"/>
        <v>0.86885245901639341</v>
      </c>
    </row>
    <row r="124" spans="1:10" ht="14.45" customHeight="1" thickTop="1" x14ac:dyDescent="0.2">
      <c r="A124" s="71" t="s">
        <v>262</v>
      </c>
      <c r="B124" s="41"/>
      <c r="C124" s="18"/>
      <c r="D124" s="27">
        <f>SUM(D3:D123)</f>
        <v>1317</v>
      </c>
      <c r="E124" s="28">
        <f>SUM(E3:E123)</f>
        <v>9912</v>
      </c>
      <c r="F124" s="28">
        <f t="shared" ref="F124:G124" si="7">SUM(F3:F123)</f>
        <v>51</v>
      </c>
      <c r="G124" s="23">
        <f t="shared" si="7"/>
        <v>11280</v>
      </c>
      <c r="H124" s="115">
        <f>SUM(H3:H123)</f>
        <v>908</v>
      </c>
      <c r="I124" s="52">
        <f>SUM(I3:I123)</f>
        <v>10093</v>
      </c>
      <c r="J124" s="57">
        <f t="shared" si="4"/>
        <v>1.1176062617655802</v>
      </c>
    </row>
    <row r="125" spans="1:10" x14ac:dyDescent="0.2">
      <c r="A125" s="40"/>
      <c r="B125" s="41"/>
      <c r="C125" s="41"/>
      <c r="D125" s="41"/>
      <c r="E125" s="41"/>
      <c r="F125" s="41"/>
      <c r="G125" s="41"/>
      <c r="H125" s="41"/>
    </row>
    <row r="126" spans="1:10" x14ac:dyDescent="0.2">
      <c r="A126" s="71" t="s">
        <v>263</v>
      </c>
      <c r="B126" s="41"/>
      <c r="C126" s="41"/>
      <c r="D126" s="41"/>
      <c r="E126" s="41"/>
      <c r="F126" s="41"/>
      <c r="G126" s="41"/>
      <c r="H126" s="41"/>
    </row>
    <row r="127" spans="1:10" x14ac:dyDescent="0.2">
      <c r="A127" s="40"/>
      <c r="B127" s="41"/>
      <c r="C127" s="41"/>
      <c r="D127" s="41"/>
      <c r="E127" s="41"/>
      <c r="F127" s="41"/>
      <c r="G127" s="41"/>
      <c r="H127" s="41"/>
    </row>
    <row r="128" spans="1:10" x14ac:dyDescent="0.2">
      <c r="A128" s="73" t="s">
        <v>322</v>
      </c>
      <c r="B128" s="41"/>
      <c r="C128" s="41"/>
      <c r="D128" s="41"/>
      <c r="E128" s="41"/>
      <c r="F128" s="41"/>
      <c r="G128" s="41"/>
      <c r="H128" s="41"/>
    </row>
    <row r="129" spans="1:8" x14ac:dyDescent="0.2">
      <c r="A129" s="40"/>
      <c r="B129" s="41"/>
      <c r="C129" s="41"/>
      <c r="D129" s="41"/>
      <c r="E129" s="41"/>
      <c r="F129" s="41"/>
      <c r="G129" s="41"/>
      <c r="H129" s="41"/>
    </row>
    <row r="130" spans="1:8" x14ac:dyDescent="0.2">
      <c r="A130" s="40"/>
      <c r="B130" s="41"/>
      <c r="C130" s="41"/>
      <c r="D130" s="41"/>
      <c r="E130" s="41"/>
      <c r="F130" s="41"/>
      <c r="G130" s="41"/>
      <c r="H130" s="41"/>
    </row>
    <row r="131" spans="1:8" x14ac:dyDescent="0.2">
      <c r="A131" s="40"/>
      <c r="B131" s="41"/>
      <c r="C131" s="41"/>
      <c r="D131" s="41"/>
      <c r="E131" s="41"/>
      <c r="F131" s="41"/>
      <c r="G131" s="41"/>
      <c r="H131" s="41"/>
    </row>
    <row r="132" spans="1:8" x14ac:dyDescent="0.2">
      <c r="A132" s="40"/>
      <c r="B132" s="41"/>
      <c r="C132" s="41"/>
      <c r="D132" s="41"/>
      <c r="E132" s="41"/>
      <c r="F132" s="41"/>
      <c r="G132" s="41"/>
      <c r="H132" s="41"/>
    </row>
    <row r="133" spans="1:8" x14ac:dyDescent="0.2">
      <c r="A133" s="40"/>
      <c r="B133" s="41"/>
      <c r="C133" s="41"/>
      <c r="D133" s="41"/>
      <c r="E133" s="41"/>
      <c r="F133" s="41"/>
      <c r="G133" s="41"/>
      <c r="H133" s="41"/>
    </row>
    <row r="134" spans="1:8" x14ac:dyDescent="0.2">
      <c r="A134" s="40"/>
      <c r="B134" s="41"/>
      <c r="C134" s="41"/>
      <c r="D134" s="41"/>
      <c r="E134" s="41"/>
      <c r="F134" s="41"/>
      <c r="G134" s="41"/>
      <c r="H134" s="41"/>
    </row>
    <row r="135" spans="1:8" x14ac:dyDescent="0.2">
      <c r="A135" s="40"/>
      <c r="B135" s="41"/>
      <c r="C135" s="41"/>
      <c r="D135" s="41"/>
      <c r="E135" s="41"/>
      <c r="F135" s="41"/>
      <c r="G135" s="41"/>
      <c r="H135" s="41"/>
    </row>
    <row r="136" spans="1:8" x14ac:dyDescent="0.2">
      <c r="A136" s="40"/>
      <c r="B136" s="41"/>
      <c r="C136" s="41"/>
      <c r="D136" s="41"/>
      <c r="E136" s="41"/>
      <c r="F136" s="41"/>
      <c r="G136" s="41"/>
      <c r="H136" s="41"/>
    </row>
    <row r="137" spans="1:8" x14ac:dyDescent="0.2">
      <c r="A137" s="40"/>
      <c r="B137" s="41"/>
      <c r="C137" s="41"/>
      <c r="D137" s="41"/>
      <c r="E137" s="41"/>
      <c r="F137" s="41"/>
      <c r="G137" s="41"/>
      <c r="H137" s="41"/>
    </row>
    <row r="138" spans="1:8" x14ac:dyDescent="0.2">
      <c r="A138" s="40"/>
      <c r="B138" s="41"/>
      <c r="C138" s="41"/>
      <c r="D138" s="41"/>
      <c r="E138" s="41"/>
      <c r="F138" s="41"/>
      <c r="G138" s="41"/>
      <c r="H138" s="41"/>
    </row>
    <row r="139" spans="1:8" x14ac:dyDescent="0.2">
      <c r="A139" s="40"/>
      <c r="B139" s="41"/>
      <c r="C139" s="41"/>
      <c r="D139" s="41"/>
      <c r="E139" s="41"/>
      <c r="F139" s="41"/>
      <c r="G139" s="41"/>
      <c r="H139" s="41"/>
    </row>
    <row r="140" spans="1:8" x14ac:dyDescent="0.2">
      <c r="A140" s="74"/>
      <c r="B140" s="75"/>
      <c r="C140" s="75"/>
      <c r="D140" s="41"/>
      <c r="E140" s="41"/>
      <c r="F140" s="41"/>
      <c r="G140" s="41"/>
      <c r="H140" s="41"/>
    </row>
  </sheetData>
  <mergeCells count="1">
    <mergeCell ref="D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0"/>
  <sheetViews>
    <sheetView zoomScaleNormal="100" workbookViewId="0">
      <pane xSplit="3" ySplit="2" topLeftCell="D3" activePane="bottomRight" state="frozen"/>
      <selection activeCell="B74" sqref="B74"/>
      <selection pane="topRight" activeCell="B74" sqref="B74"/>
      <selection pane="bottomLeft" activeCell="B74" sqref="B74"/>
      <selection pane="bottomRight" activeCell="D3" sqref="D3"/>
    </sheetView>
  </sheetViews>
  <sheetFormatPr defaultColWidth="5.7109375" defaultRowHeight="12.75" x14ac:dyDescent="0.2"/>
  <cols>
    <col min="1" max="1" width="6.7109375" style="76" customWidth="1"/>
    <col min="2" max="2" width="10.85546875" style="43" customWidth="1"/>
    <col min="3" max="3" width="26.42578125" style="43" bestFit="1" customWidth="1"/>
    <col min="4" max="5" width="6.28515625" style="43" customWidth="1"/>
    <col min="6" max="6" width="7.7109375" style="43" bestFit="1" customWidth="1"/>
    <col min="7" max="7" width="9.28515625" style="43" customWidth="1"/>
    <col min="8" max="8" width="11.42578125" style="43" customWidth="1"/>
    <col min="9" max="9" width="8" style="72" customWidth="1"/>
    <col min="10" max="10" width="8.42578125" style="57" bestFit="1" customWidth="1"/>
    <col min="11" max="16384" width="5.7109375" style="43"/>
  </cols>
  <sheetData>
    <row r="1" spans="1:10" s="63" customFormat="1" x14ac:dyDescent="0.2">
      <c r="A1" s="58"/>
      <c r="B1" s="59"/>
      <c r="C1" s="60"/>
      <c r="D1" s="136" t="s">
        <v>336</v>
      </c>
      <c r="E1" s="137"/>
      <c r="F1" s="137"/>
      <c r="G1" s="138"/>
      <c r="H1" s="111"/>
      <c r="I1" s="61"/>
      <c r="J1" s="62"/>
    </row>
    <row r="2" spans="1:10" ht="38.25" x14ac:dyDescent="0.2">
      <c r="A2" s="64" t="s">
        <v>0</v>
      </c>
      <c r="B2" s="19" t="s">
        <v>1</v>
      </c>
      <c r="C2" s="65" t="s">
        <v>2</v>
      </c>
      <c r="D2" s="38" t="s">
        <v>308</v>
      </c>
      <c r="E2" s="19" t="s">
        <v>309</v>
      </c>
      <c r="F2" s="46" t="s">
        <v>315</v>
      </c>
      <c r="G2" s="20" t="s">
        <v>338</v>
      </c>
      <c r="H2" s="112" t="s">
        <v>339</v>
      </c>
      <c r="I2" s="66" t="s">
        <v>323</v>
      </c>
      <c r="J2" s="67" t="s">
        <v>318</v>
      </c>
    </row>
    <row r="3" spans="1:10" x14ac:dyDescent="0.2">
      <c r="A3" s="40" t="s">
        <v>3</v>
      </c>
      <c r="B3" s="41" t="s">
        <v>4</v>
      </c>
      <c r="C3" s="18" t="s">
        <v>5</v>
      </c>
      <c r="D3" s="24"/>
      <c r="E3" s="21"/>
      <c r="F3" s="21"/>
      <c r="G3" s="18">
        <f t="shared" ref="G3:G34" si="0">SUM(D3:F3)</f>
        <v>0</v>
      </c>
      <c r="H3" s="113"/>
      <c r="I3" s="52"/>
      <c r="J3" s="57" t="e">
        <f>G3/I3</f>
        <v>#DIV/0!</v>
      </c>
    </row>
    <row r="4" spans="1:10" x14ac:dyDescent="0.2">
      <c r="A4" s="40" t="s">
        <v>300</v>
      </c>
      <c r="B4" s="41" t="s">
        <v>301</v>
      </c>
      <c r="C4" s="23" t="s">
        <v>302</v>
      </c>
      <c r="D4" s="24"/>
      <c r="E4" s="21"/>
      <c r="F4" s="21"/>
      <c r="G4" s="18">
        <f t="shared" si="0"/>
        <v>0</v>
      </c>
      <c r="H4" s="113"/>
      <c r="I4" s="52"/>
      <c r="J4" s="57" t="e">
        <f t="shared" ref="J4:J67" si="1">G4/I4</f>
        <v>#DIV/0!</v>
      </c>
    </row>
    <row r="5" spans="1:10" x14ac:dyDescent="0.2">
      <c r="A5" s="40" t="s">
        <v>6</v>
      </c>
      <c r="B5" s="41" t="s">
        <v>7</v>
      </c>
      <c r="C5" s="18" t="s">
        <v>7</v>
      </c>
      <c r="D5" s="24"/>
      <c r="E5" s="21"/>
      <c r="F5" s="21"/>
      <c r="G5" s="18">
        <f t="shared" si="0"/>
        <v>0</v>
      </c>
      <c r="H5" s="113"/>
      <c r="I5" s="52"/>
      <c r="J5" s="57" t="e">
        <f t="shared" si="1"/>
        <v>#DIV/0!</v>
      </c>
    </row>
    <row r="6" spans="1:10" x14ac:dyDescent="0.2">
      <c r="A6" s="40" t="s">
        <v>8</v>
      </c>
      <c r="B6" s="41" t="s">
        <v>9</v>
      </c>
      <c r="C6" s="18" t="s">
        <v>9</v>
      </c>
      <c r="D6" s="24"/>
      <c r="E6" s="21"/>
      <c r="F6" s="21"/>
      <c r="G6" s="18">
        <f t="shared" si="0"/>
        <v>0</v>
      </c>
      <c r="H6" s="113"/>
      <c r="I6" s="52"/>
      <c r="J6" s="57" t="e">
        <f t="shared" si="1"/>
        <v>#DIV/0!</v>
      </c>
    </row>
    <row r="7" spans="1:10" x14ac:dyDescent="0.2">
      <c r="A7" s="40" t="s">
        <v>10</v>
      </c>
      <c r="B7" s="41" t="s">
        <v>11</v>
      </c>
      <c r="C7" s="18" t="s">
        <v>12</v>
      </c>
      <c r="D7" s="24"/>
      <c r="E7" s="21"/>
      <c r="F7" s="21"/>
      <c r="G7" s="18">
        <f t="shared" si="0"/>
        <v>0</v>
      </c>
      <c r="H7" s="113"/>
      <c r="I7" s="52"/>
      <c r="J7" s="57" t="e">
        <f t="shared" si="1"/>
        <v>#DIV/0!</v>
      </c>
    </row>
    <row r="8" spans="1:10" x14ac:dyDescent="0.2">
      <c r="A8" s="40" t="s">
        <v>13</v>
      </c>
      <c r="B8" s="41" t="s">
        <v>11</v>
      </c>
      <c r="C8" s="18" t="s">
        <v>14</v>
      </c>
      <c r="D8" s="24"/>
      <c r="E8" s="21"/>
      <c r="F8" s="21"/>
      <c r="G8" s="18">
        <f t="shared" si="0"/>
        <v>0</v>
      </c>
      <c r="H8" s="113"/>
      <c r="I8" s="52"/>
      <c r="J8" s="57" t="e">
        <f t="shared" si="1"/>
        <v>#DIV/0!</v>
      </c>
    </row>
    <row r="9" spans="1:10" x14ac:dyDescent="0.2">
      <c r="A9" s="40" t="s">
        <v>15</v>
      </c>
      <c r="B9" s="41" t="s">
        <v>16</v>
      </c>
      <c r="C9" s="18" t="s">
        <v>17</v>
      </c>
      <c r="D9" s="24"/>
      <c r="E9" s="21"/>
      <c r="F9" s="21"/>
      <c r="G9" s="18">
        <f t="shared" si="0"/>
        <v>0</v>
      </c>
      <c r="H9" s="113"/>
      <c r="I9" s="52"/>
      <c r="J9" s="57" t="e">
        <f t="shared" si="1"/>
        <v>#DIV/0!</v>
      </c>
    </row>
    <row r="10" spans="1:10" x14ac:dyDescent="0.2">
      <c r="A10" s="40" t="s">
        <v>18</v>
      </c>
      <c r="B10" s="41" t="s">
        <v>19</v>
      </c>
      <c r="C10" s="18" t="s">
        <v>20</v>
      </c>
      <c r="D10" s="24"/>
      <c r="E10" s="21"/>
      <c r="F10" s="21"/>
      <c r="G10" s="18">
        <f t="shared" si="0"/>
        <v>0</v>
      </c>
      <c r="H10" s="113"/>
      <c r="I10" s="52"/>
      <c r="J10" s="57" t="e">
        <f t="shared" si="1"/>
        <v>#DIV/0!</v>
      </c>
    </row>
    <row r="11" spans="1:10" x14ac:dyDescent="0.2">
      <c r="A11" s="40" t="s">
        <v>21</v>
      </c>
      <c r="B11" s="41" t="s">
        <v>22</v>
      </c>
      <c r="C11" s="18" t="s">
        <v>23</v>
      </c>
      <c r="D11" s="24"/>
      <c r="E11" s="21"/>
      <c r="F11" s="21"/>
      <c r="G11" s="18">
        <f t="shared" si="0"/>
        <v>0</v>
      </c>
      <c r="H11" s="113"/>
      <c r="I11" s="52"/>
      <c r="J11" s="57" t="e">
        <f t="shared" si="1"/>
        <v>#DIV/0!</v>
      </c>
    </row>
    <row r="12" spans="1:10" x14ac:dyDescent="0.2">
      <c r="A12" s="40" t="s">
        <v>24</v>
      </c>
      <c r="B12" s="41" t="s">
        <v>25</v>
      </c>
      <c r="C12" s="18" t="s">
        <v>26</v>
      </c>
      <c r="D12" s="24"/>
      <c r="E12" s="21"/>
      <c r="F12" s="21"/>
      <c r="G12" s="18">
        <f t="shared" si="0"/>
        <v>0</v>
      </c>
      <c r="H12" s="113"/>
      <c r="I12" s="52"/>
      <c r="J12" s="57" t="e">
        <f t="shared" si="1"/>
        <v>#DIV/0!</v>
      </c>
    </row>
    <row r="13" spans="1:10" x14ac:dyDescent="0.2">
      <c r="A13" s="40" t="s">
        <v>27</v>
      </c>
      <c r="B13" s="41" t="s">
        <v>25</v>
      </c>
      <c r="C13" s="18" t="s">
        <v>28</v>
      </c>
      <c r="D13" s="24"/>
      <c r="E13" s="21"/>
      <c r="F13" s="21"/>
      <c r="G13" s="18">
        <f t="shared" si="0"/>
        <v>0</v>
      </c>
      <c r="H13" s="113"/>
      <c r="I13" s="52"/>
      <c r="J13" s="57" t="e">
        <f t="shared" si="1"/>
        <v>#DIV/0!</v>
      </c>
    </row>
    <row r="14" spans="1:10" x14ac:dyDescent="0.2">
      <c r="A14" s="40" t="s">
        <v>29</v>
      </c>
      <c r="B14" s="41" t="s">
        <v>30</v>
      </c>
      <c r="C14" s="18" t="s">
        <v>31</v>
      </c>
      <c r="D14" s="24"/>
      <c r="E14" s="21"/>
      <c r="F14" s="21"/>
      <c r="G14" s="18">
        <f t="shared" si="0"/>
        <v>0</v>
      </c>
      <c r="H14" s="113"/>
      <c r="I14" s="52"/>
      <c r="J14" s="57" t="e">
        <f t="shared" si="1"/>
        <v>#DIV/0!</v>
      </c>
    </row>
    <row r="15" spans="1:10" x14ac:dyDescent="0.2">
      <c r="A15" s="40" t="s">
        <v>32</v>
      </c>
      <c r="B15" s="41" t="s">
        <v>30</v>
      </c>
      <c r="C15" s="18" t="s">
        <v>33</v>
      </c>
      <c r="D15" s="24"/>
      <c r="E15" s="21"/>
      <c r="F15" s="21"/>
      <c r="G15" s="18">
        <f t="shared" si="0"/>
        <v>0</v>
      </c>
      <c r="H15" s="113"/>
      <c r="I15" s="52"/>
      <c r="J15" s="57" t="e">
        <f t="shared" si="1"/>
        <v>#DIV/0!</v>
      </c>
    </row>
    <row r="16" spans="1:10" x14ac:dyDescent="0.2">
      <c r="A16" s="40" t="s">
        <v>34</v>
      </c>
      <c r="B16" s="41" t="s">
        <v>35</v>
      </c>
      <c r="C16" s="18" t="s">
        <v>36</v>
      </c>
      <c r="D16" s="24"/>
      <c r="E16" s="21"/>
      <c r="F16" s="21"/>
      <c r="G16" s="18">
        <f t="shared" si="0"/>
        <v>0</v>
      </c>
      <c r="H16" s="113"/>
      <c r="I16" s="52"/>
      <c r="J16" s="57" t="e">
        <f t="shared" si="1"/>
        <v>#DIV/0!</v>
      </c>
    </row>
    <row r="17" spans="1:10" x14ac:dyDescent="0.2">
      <c r="A17" s="40" t="s">
        <v>37</v>
      </c>
      <c r="B17" s="41" t="s">
        <v>38</v>
      </c>
      <c r="C17" s="18" t="s">
        <v>39</v>
      </c>
      <c r="D17" s="24"/>
      <c r="E17" s="21"/>
      <c r="F17" s="21"/>
      <c r="G17" s="18">
        <f t="shared" si="0"/>
        <v>0</v>
      </c>
      <c r="H17" s="113"/>
      <c r="I17" s="52"/>
      <c r="J17" s="57" t="e">
        <f t="shared" si="1"/>
        <v>#DIV/0!</v>
      </c>
    </row>
    <row r="18" spans="1:10" x14ac:dyDescent="0.2">
      <c r="A18" s="40" t="s">
        <v>292</v>
      </c>
      <c r="B18" s="41" t="s">
        <v>290</v>
      </c>
      <c r="C18" s="18" t="s">
        <v>291</v>
      </c>
      <c r="D18" s="24"/>
      <c r="E18" s="21"/>
      <c r="F18" s="21"/>
      <c r="G18" s="18">
        <f t="shared" si="0"/>
        <v>0</v>
      </c>
      <c r="H18" s="113"/>
      <c r="I18" s="52"/>
      <c r="J18" s="57" t="e">
        <f t="shared" si="1"/>
        <v>#DIV/0!</v>
      </c>
    </row>
    <row r="19" spans="1:10" x14ac:dyDescent="0.2">
      <c r="A19" s="40" t="s">
        <v>40</v>
      </c>
      <c r="B19" s="41" t="s">
        <v>41</v>
      </c>
      <c r="C19" s="18" t="s">
        <v>42</v>
      </c>
      <c r="D19" s="24"/>
      <c r="E19" s="21"/>
      <c r="F19" s="21"/>
      <c r="G19" s="18">
        <f t="shared" si="0"/>
        <v>0</v>
      </c>
      <c r="H19" s="113"/>
      <c r="I19" s="52"/>
      <c r="J19" s="57" t="e">
        <f t="shared" si="1"/>
        <v>#DIV/0!</v>
      </c>
    </row>
    <row r="20" spans="1:10" x14ac:dyDescent="0.2">
      <c r="A20" s="40" t="s">
        <v>43</v>
      </c>
      <c r="B20" s="41" t="s">
        <v>41</v>
      </c>
      <c r="C20" s="18" t="s">
        <v>44</v>
      </c>
      <c r="D20" s="24"/>
      <c r="E20" s="21"/>
      <c r="F20" s="21"/>
      <c r="G20" s="18">
        <f t="shared" si="0"/>
        <v>0</v>
      </c>
      <c r="H20" s="113"/>
      <c r="I20" s="52"/>
      <c r="J20" s="57" t="e">
        <f t="shared" si="1"/>
        <v>#DIV/0!</v>
      </c>
    </row>
    <row r="21" spans="1:10" x14ac:dyDescent="0.2">
      <c r="A21" s="40" t="s">
        <v>285</v>
      </c>
      <c r="B21" s="41" t="s">
        <v>286</v>
      </c>
      <c r="C21" s="18" t="s">
        <v>287</v>
      </c>
      <c r="D21" s="24"/>
      <c r="E21" s="21"/>
      <c r="F21" s="21"/>
      <c r="G21" s="18">
        <f t="shared" si="0"/>
        <v>0</v>
      </c>
      <c r="H21" s="113"/>
      <c r="I21" s="52"/>
      <c r="J21" s="57" t="e">
        <f t="shared" si="1"/>
        <v>#DIV/0!</v>
      </c>
    </row>
    <row r="22" spans="1:10" x14ac:dyDescent="0.2">
      <c r="A22" s="40" t="s">
        <v>45</v>
      </c>
      <c r="B22" s="41" t="s">
        <v>46</v>
      </c>
      <c r="C22" s="18" t="s">
        <v>47</v>
      </c>
      <c r="D22" s="24"/>
      <c r="E22" s="21"/>
      <c r="F22" s="21"/>
      <c r="G22" s="18">
        <f t="shared" si="0"/>
        <v>0</v>
      </c>
      <c r="H22" s="113"/>
      <c r="I22" s="52"/>
      <c r="J22" s="57" t="e">
        <f t="shared" si="1"/>
        <v>#DIV/0!</v>
      </c>
    </row>
    <row r="23" spans="1:10" x14ac:dyDescent="0.2">
      <c r="A23" s="40" t="s">
        <v>48</v>
      </c>
      <c r="B23" s="41" t="s">
        <v>49</v>
      </c>
      <c r="C23" s="18" t="s">
        <v>50</v>
      </c>
      <c r="D23" s="24"/>
      <c r="E23" s="21"/>
      <c r="F23" s="21"/>
      <c r="G23" s="18">
        <f t="shared" si="0"/>
        <v>0</v>
      </c>
      <c r="H23" s="113"/>
      <c r="I23" s="52"/>
      <c r="J23" s="57" t="e">
        <f t="shared" si="1"/>
        <v>#DIV/0!</v>
      </c>
    </row>
    <row r="24" spans="1:10" x14ac:dyDescent="0.2">
      <c r="A24" s="40" t="s">
        <v>51</v>
      </c>
      <c r="B24" s="41" t="s">
        <v>52</v>
      </c>
      <c r="C24" s="18" t="s">
        <v>53</v>
      </c>
      <c r="D24" s="24"/>
      <c r="E24" s="21"/>
      <c r="F24" s="21"/>
      <c r="G24" s="18">
        <f t="shared" si="0"/>
        <v>0</v>
      </c>
      <c r="H24" s="113"/>
      <c r="I24" s="52"/>
      <c r="J24" s="57" t="e">
        <f t="shared" si="1"/>
        <v>#DIV/0!</v>
      </c>
    </row>
    <row r="25" spans="1:10" x14ac:dyDescent="0.2">
      <c r="A25" s="40" t="s">
        <v>54</v>
      </c>
      <c r="B25" s="41" t="s">
        <v>55</v>
      </c>
      <c r="C25" s="18" t="s">
        <v>56</v>
      </c>
      <c r="D25" s="24"/>
      <c r="E25" s="21"/>
      <c r="F25" s="21"/>
      <c r="G25" s="18">
        <f t="shared" si="0"/>
        <v>0</v>
      </c>
      <c r="H25" s="113"/>
      <c r="I25" s="52"/>
      <c r="J25" s="57" t="e">
        <f t="shared" si="1"/>
        <v>#DIV/0!</v>
      </c>
    </row>
    <row r="26" spans="1:10" x14ac:dyDescent="0.2">
      <c r="A26" s="40" t="s">
        <v>57</v>
      </c>
      <c r="B26" s="41" t="s">
        <v>58</v>
      </c>
      <c r="C26" s="18" t="s">
        <v>59</v>
      </c>
      <c r="D26" s="24"/>
      <c r="E26" s="21"/>
      <c r="F26" s="21"/>
      <c r="G26" s="18">
        <f t="shared" si="0"/>
        <v>0</v>
      </c>
      <c r="H26" s="113"/>
      <c r="I26" s="52"/>
      <c r="J26" s="57" t="e">
        <f t="shared" si="1"/>
        <v>#DIV/0!</v>
      </c>
    </row>
    <row r="27" spans="1:10" x14ac:dyDescent="0.2">
      <c r="A27" s="40" t="s">
        <v>60</v>
      </c>
      <c r="B27" s="41" t="s">
        <v>58</v>
      </c>
      <c r="C27" s="18" t="s">
        <v>61</v>
      </c>
      <c r="D27" s="24"/>
      <c r="E27" s="21"/>
      <c r="F27" s="21"/>
      <c r="G27" s="18">
        <f t="shared" si="0"/>
        <v>0</v>
      </c>
      <c r="H27" s="113"/>
      <c r="I27" s="52"/>
      <c r="J27" s="57" t="e">
        <f t="shared" si="1"/>
        <v>#DIV/0!</v>
      </c>
    </row>
    <row r="28" spans="1:10" x14ac:dyDescent="0.2">
      <c r="A28" s="40" t="s">
        <v>62</v>
      </c>
      <c r="B28" s="41" t="s">
        <v>58</v>
      </c>
      <c r="C28" s="18" t="s">
        <v>63</v>
      </c>
      <c r="D28" s="24"/>
      <c r="E28" s="21"/>
      <c r="F28" s="21"/>
      <c r="G28" s="18">
        <f t="shared" si="0"/>
        <v>0</v>
      </c>
      <c r="H28" s="113"/>
      <c r="I28" s="52"/>
      <c r="J28" s="57" t="e">
        <f t="shared" si="1"/>
        <v>#DIV/0!</v>
      </c>
    </row>
    <row r="29" spans="1:10" x14ac:dyDescent="0.2">
      <c r="A29" s="40" t="s">
        <v>64</v>
      </c>
      <c r="B29" s="41" t="s">
        <v>65</v>
      </c>
      <c r="C29" s="18" t="s">
        <v>66</v>
      </c>
      <c r="D29" s="24"/>
      <c r="E29" s="21"/>
      <c r="F29" s="21"/>
      <c r="G29" s="18">
        <f t="shared" si="0"/>
        <v>0</v>
      </c>
      <c r="H29" s="113"/>
      <c r="I29" s="52"/>
      <c r="J29" s="57" t="e">
        <f t="shared" si="1"/>
        <v>#DIV/0!</v>
      </c>
    </row>
    <row r="30" spans="1:10" x14ac:dyDescent="0.2">
      <c r="A30" s="40" t="s">
        <v>67</v>
      </c>
      <c r="B30" s="41" t="s">
        <v>65</v>
      </c>
      <c r="C30" s="18" t="s">
        <v>68</v>
      </c>
      <c r="D30" s="24"/>
      <c r="E30" s="21"/>
      <c r="F30" s="21"/>
      <c r="G30" s="18">
        <f t="shared" si="0"/>
        <v>0</v>
      </c>
      <c r="H30" s="113"/>
      <c r="I30" s="52"/>
      <c r="J30" s="57" t="e">
        <f t="shared" si="1"/>
        <v>#DIV/0!</v>
      </c>
    </row>
    <row r="31" spans="1:10" x14ac:dyDescent="0.2">
      <c r="A31" s="40" t="s">
        <v>69</v>
      </c>
      <c r="B31" s="41" t="s">
        <v>70</v>
      </c>
      <c r="C31" s="18" t="s">
        <v>71</v>
      </c>
      <c r="D31" s="24"/>
      <c r="E31" s="21"/>
      <c r="F31" s="21"/>
      <c r="G31" s="18">
        <f t="shared" si="0"/>
        <v>0</v>
      </c>
      <c r="H31" s="113"/>
      <c r="I31" s="52"/>
      <c r="J31" s="57" t="e">
        <f t="shared" si="1"/>
        <v>#DIV/0!</v>
      </c>
    </row>
    <row r="32" spans="1:10" x14ac:dyDescent="0.2">
      <c r="A32" s="40" t="s">
        <v>72</v>
      </c>
      <c r="B32" s="41" t="s">
        <v>73</v>
      </c>
      <c r="C32" s="18" t="s">
        <v>293</v>
      </c>
      <c r="D32" s="24"/>
      <c r="E32" s="21"/>
      <c r="F32" s="21"/>
      <c r="G32" s="18">
        <f t="shared" si="0"/>
        <v>0</v>
      </c>
      <c r="H32" s="113"/>
      <c r="I32" s="52"/>
      <c r="J32" s="57" t="e">
        <f t="shared" si="1"/>
        <v>#DIV/0!</v>
      </c>
    </row>
    <row r="33" spans="1:10" x14ac:dyDescent="0.2">
      <c r="A33" s="40" t="s">
        <v>74</v>
      </c>
      <c r="B33" s="41" t="s">
        <v>75</v>
      </c>
      <c r="C33" s="18" t="s">
        <v>267</v>
      </c>
      <c r="D33" s="24"/>
      <c r="E33" s="21"/>
      <c r="F33" s="21"/>
      <c r="G33" s="18">
        <f t="shared" si="0"/>
        <v>0</v>
      </c>
      <c r="H33" s="113"/>
      <c r="I33" s="52"/>
      <c r="J33" s="57" t="e">
        <f t="shared" si="1"/>
        <v>#DIV/0!</v>
      </c>
    </row>
    <row r="34" spans="1:10" x14ac:dyDescent="0.2">
      <c r="A34" s="40" t="s">
        <v>76</v>
      </c>
      <c r="B34" s="41" t="s">
        <v>77</v>
      </c>
      <c r="C34" s="18" t="s">
        <v>78</v>
      </c>
      <c r="D34" s="24"/>
      <c r="E34" s="21"/>
      <c r="F34" s="21"/>
      <c r="G34" s="18">
        <f t="shared" si="0"/>
        <v>0</v>
      </c>
      <c r="H34" s="113"/>
      <c r="I34" s="52"/>
      <c r="J34" s="57" t="e">
        <f t="shared" si="1"/>
        <v>#DIV/0!</v>
      </c>
    </row>
    <row r="35" spans="1:10" x14ac:dyDescent="0.2">
      <c r="A35" s="40" t="s">
        <v>79</v>
      </c>
      <c r="B35" s="41" t="s">
        <v>80</v>
      </c>
      <c r="C35" s="18" t="s">
        <v>269</v>
      </c>
      <c r="D35" s="24"/>
      <c r="E35" s="21"/>
      <c r="F35" s="21"/>
      <c r="G35" s="18">
        <f t="shared" ref="G35:G66" si="2">SUM(D35:F35)</f>
        <v>0</v>
      </c>
      <c r="H35" s="113"/>
      <c r="I35" s="52"/>
      <c r="J35" s="57" t="e">
        <f t="shared" si="1"/>
        <v>#DIV/0!</v>
      </c>
    </row>
    <row r="36" spans="1:10" x14ac:dyDescent="0.2">
      <c r="A36" s="40" t="s">
        <v>81</v>
      </c>
      <c r="B36" s="41" t="s">
        <v>80</v>
      </c>
      <c r="C36" s="18" t="s">
        <v>82</v>
      </c>
      <c r="D36" s="24"/>
      <c r="E36" s="21"/>
      <c r="F36" s="21"/>
      <c r="G36" s="18">
        <f t="shared" si="2"/>
        <v>0</v>
      </c>
      <c r="H36" s="113"/>
      <c r="I36" s="52"/>
      <c r="J36" s="57" t="e">
        <f t="shared" si="1"/>
        <v>#DIV/0!</v>
      </c>
    </row>
    <row r="37" spans="1:10" x14ac:dyDescent="0.2">
      <c r="A37" s="40" t="s">
        <v>83</v>
      </c>
      <c r="B37" s="41" t="s">
        <v>84</v>
      </c>
      <c r="C37" s="18" t="s">
        <v>85</v>
      </c>
      <c r="D37" s="24"/>
      <c r="E37" s="21"/>
      <c r="F37" s="21"/>
      <c r="G37" s="18">
        <f t="shared" si="2"/>
        <v>0</v>
      </c>
      <c r="H37" s="113"/>
      <c r="I37" s="52"/>
      <c r="J37" s="57" t="e">
        <f t="shared" si="1"/>
        <v>#DIV/0!</v>
      </c>
    </row>
    <row r="38" spans="1:10" x14ac:dyDescent="0.2">
      <c r="A38" s="40" t="s">
        <v>87</v>
      </c>
      <c r="B38" s="41" t="s">
        <v>86</v>
      </c>
      <c r="C38" s="18" t="s">
        <v>88</v>
      </c>
      <c r="D38" s="24"/>
      <c r="E38" s="21"/>
      <c r="F38" s="21"/>
      <c r="G38" s="18">
        <f t="shared" si="2"/>
        <v>0</v>
      </c>
      <c r="H38" s="113"/>
      <c r="I38" s="52"/>
      <c r="J38" s="57" t="e">
        <f t="shared" si="1"/>
        <v>#DIV/0!</v>
      </c>
    </row>
    <row r="39" spans="1:10" x14ac:dyDescent="0.2">
      <c r="A39" s="40" t="s">
        <v>89</v>
      </c>
      <c r="B39" s="41" t="s">
        <v>90</v>
      </c>
      <c r="C39" s="18" t="s">
        <v>91</v>
      </c>
      <c r="D39" s="24"/>
      <c r="E39" s="21"/>
      <c r="F39" s="21"/>
      <c r="G39" s="18">
        <f t="shared" si="2"/>
        <v>0</v>
      </c>
      <c r="H39" s="113"/>
      <c r="I39" s="52"/>
      <c r="J39" s="57" t="e">
        <f t="shared" si="1"/>
        <v>#DIV/0!</v>
      </c>
    </row>
    <row r="40" spans="1:10" x14ac:dyDescent="0.2">
      <c r="A40" s="40" t="s">
        <v>92</v>
      </c>
      <c r="B40" s="41" t="s">
        <v>93</v>
      </c>
      <c r="C40" s="18" t="s">
        <v>94</v>
      </c>
      <c r="D40" s="24"/>
      <c r="E40" s="21"/>
      <c r="F40" s="21"/>
      <c r="G40" s="18">
        <f t="shared" si="2"/>
        <v>0</v>
      </c>
      <c r="H40" s="113"/>
      <c r="I40" s="52"/>
      <c r="J40" s="57" t="e">
        <f t="shared" si="1"/>
        <v>#DIV/0!</v>
      </c>
    </row>
    <row r="41" spans="1:10" x14ac:dyDescent="0.2">
      <c r="A41" s="42" t="s">
        <v>273</v>
      </c>
      <c r="B41" s="41" t="s">
        <v>275</v>
      </c>
      <c r="C41" s="18" t="s">
        <v>277</v>
      </c>
      <c r="D41" s="24"/>
      <c r="E41" s="21"/>
      <c r="F41" s="21"/>
      <c r="G41" s="18">
        <f t="shared" si="2"/>
        <v>0</v>
      </c>
      <c r="H41" s="113"/>
      <c r="I41" s="52"/>
      <c r="J41" s="57" t="e">
        <f t="shared" si="1"/>
        <v>#DIV/0!</v>
      </c>
    </row>
    <row r="42" spans="1:10" x14ac:dyDescent="0.2">
      <c r="A42" s="42" t="s">
        <v>274</v>
      </c>
      <c r="B42" s="41" t="s">
        <v>275</v>
      </c>
      <c r="C42" s="18" t="s">
        <v>276</v>
      </c>
      <c r="D42" s="24"/>
      <c r="E42" s="21"/>
      <c r="F42" s="21"/>
      <c r="G42" s="18">
        <f t="shared" si="2"/>
        <v>0</v>
      </c>
      <c r="H42" s="113"/>
      <c r="I42" s="52"/>
      <c r="J42" s="57" t="e">
        <f t="shared" si="1"/>
        <v>#DIV/0!</v>
      </c>
    </row>
    <row r="43" spans="1:10" x14ac:dyDescent="0.2">
      <c r="A43" s="40" t="s">
        <v>95</v>
      </c>
      <c r="B43" s="41" t="s">
        <v>96</v>
      </c>
      <c r="C43" s="18" t="s">
        <v>97</v>
      </c>
      <c r="D43" s="24"/>
      <c r="E43" s="21"/>
      <c r="F43" s="21"/>
      <c r="G43" s="18">
        <f t="shared" si="2"/>
        <v>0</v>
      </c>
      <c r="H43" s="113"/>
      <c r="I43" s="52"/>
      <c r="J43" s="57" t="e">
        <f t="shared" si="1"/>
        <v>#DIV/0!</v>
      </c>
    </row>
    <row r="44" spans="1:10" x14ac:dyDescent="0.2">
      <c r="A44" s="40" t="s">
        <v>98</v>
      </c>
      <c r="B44" s="41" t="s">
        <v>99</v>
      </c>
      <c r="C44" s="18" t="s">
        <v>100</v>
      </c>
      <c r="D44" s="24"/>
      <c r="E44" s="21"/>
      <c r="F44" s="21"/>
      <c r="G44" s="18">
        <f t="shared" si="2"/>
        <v>0</v>
      </c>
      <c r="H44" s="113"/>
      <c r="I44" s="52"/>
      <c r="J44" s="57" t="e">
        <f t="shared" si="1"/>
        <v>#DIV/0!</v>
      </c>
    </row>
    <row r="45" spans="1:10" x14ac:dyDescent="0.2">
      <c r="A45" s="40" t="s">
        <v>101</v>
      </c>
      <c r="B45" s="41" t="s">
        <v>102</v>
      </c>
      <c r="C45" s="18" t="s">
        <v>103</v>
      </c>
      <c r="D45" s="24"/>
      <c r="E45" s="21"/>
      <c r="F45" s="21"/>
      <c r="G45" s="18">
        <f t="shared" si="2"/>
        <v>0</v>
      </c>
      <c r="H45" s="113"/>
      <c r="I45" s="52"/>
      <c r="J45" s="57" t="e">
        <f t="shared" si="1"/>
        <v>#DIV/0!</v>
      </c>
    </row>
    <row r="46" spans="1:10" x14ac:dyDescent="0.2">
      <c r="A46" s="40" t="s">
        <v>104</v>
      </c>
      <c r="B46" s="41" t="s">
        <v>105</v>
      </c>
      <c r="C46" s="18" t="s">
        <v>106</v>
      </c>
      <c r="D46" s="24"/>
      <c r="E46" s="21"/>
      <c r="F46" s="21"/>
      <c r="G46" s="18">
        <f t="shared" si="2"/>
        <v>0</v>
      </c>
      <c r="H46" s="113"/>
      <c r="I46" s="52"/>
      <c r="J46" s="57" t="e">
        <f t="shared" si="1"/>
        <v>#DIV/0!</v>
      </c>
    </row>
    <row r="47" spans="1:10" x14ac:dyDescent="0.2">
      <c r="A47" s="40" t="s">
        <v>107</v>
      </c>
      <c r="B47" s="41" t="s">
        <v>108</v>
      </c>
      <c r="C47" s="18" t="s">
        <v>109</v>
      </c>
      <c r="D47" s="24"/>
      <c r="E47" s="21"/>
      <c r="F47" s="21"/>
      <c r="G47" s="18">
        <f t="shared" si="2"/>
        <v>0</v>
      </c>
      <c r="H47" s="113"/>
      <c r="I47" s="52"/>
      <c r="J47" s="57" t="e">
        <f t="shared" si="1"/>
        <v>#DIV/0!</v>
      </c>
    </row>
    <row r="48" spans="1:10" x14ac:dyDescent="0.2">
      <c r="A48" s="40" t="s">
        <v>110</v>
      </c>
      <c r="B48" s="41" t="s">
        <v>111</v>
      </c>
      <c r="C48" s="18" t="s">
        <v>112</v>
      </c>
      <c r="D48" s="24"/>
      <c r="E48" s="21"/>
      <c r="F48" s="21"/>
      <c r="G48" s="18">
        <f t="shared" si="2"/>
        <v>0</v>
      </c>
      <c r="H48" s="113"/>
      <c r="I48" s="52"/>
      <c r="J48" s="57" t="e">
        <f t="shared" si="1"/>
        <v>#DIV/0!</v>
      </c>
    </row>
    <row r="49" spans="1:10" x14ac:dyDescent="0.2">
      <c r="A49" s="40" t="s">
        <v>113</v>
      </c>
      <c r="B49" s="41" t="s">
        <v>111</v>
      </c>
      <c r="C49" s="18" t="s">
        <v>114</v>
      </c>
      <c r="D49" s="24"/>
      <c r="E49" s="21"/>
      <c r="F49" s="21"/>
      <c r="G49" s="18">
        <f t="shared" si="2"/>
        <v>0</v>
      </c>
      <c r="H49" s="113"/>
      <c r="I49" s="52"/>
      <c r="J49" s="57" t="e">
        <f t="shared" si="1"/>
        <v>#DIV/0!</v>
      </c>
    </row>
    <row r="50" spans="1:10" x14ac:dyDescent="0.2">
      <c r="A50" s="40" t="s">
        <v>115</v>
      </c>
      <c r="B50" s="41" t="s">
        <v>116</v>
      </c>
      <c r="C50" s="18" t="s">
        <v>116</v>
      </c>
      <c r="D50" s="24"/>
      <c r="E50" s="21"/>
      <c r="F50" s="21"/>
      <c r="G50" s="18">
        <f t="shared" si="2"/>
        <v>0</v>
      </c>
      <c r="H50" s="113"/>
      <c r="I50" s="52"/>
      <c r="J50" s="57" t="e">
        <f t="shared" si="1"/>
        <v>#DIV/0!</v>
      </c>
    </row>
    <row r="51" spans="1:10" x14ac:dyDescent="0.2">
      <c r="A51" s="40" t="s">
        <v>117</v>
      </c>
      <c r="B51" s="41" t="s">
        <v>118</v>
      </c>
      <c r="C51" s="18" t="s">
        <v>119</v>
      </c>
      <c r="D51" s="24"/>
      <c r="E51" s="21"/>
      <c r="F51" s="21"/>
      <c r="G51" s="18">
        <f t="shared" si="2"/>
        <v>0</v>
      </c>
      <c r="H51" s="113"/>
      <c r="I51" s="52"/>
      <c r="J51" s="57" t="e">
        <f t="shared" si="1"/>
        <v>#DIV/0!</v>
      </c>
    </row>
    <row r="52" spans="1:10" x14ac:dyDescent="0.2">
      <c r="A52" s="40" t="s">
        <v>120</v>
      </c>
      <c r="B52" s="41" t="s">
        <v>121</v>
      </c>
      <c r="C52" s="18" t="s">
        <v>122</v>
      </c>
      <c r="D52" s="24"/>
      <c r="E52" s="21"/>
      <c r="F52" s="21"/>
      <c r="G52" s="18">
        <f t="shared" si="2"/>
        <v>0</v>
      </c>
      <c r="H52" s="113"/>
      <c r="I52" s="52"/>
      <c r="J52" s="57" t="e">
        <f t="shared" si="1"/>
        <v>#DIV/0!</v>
      </c>
    </row>
    <row r="53" spans="1:10" x14ac:dyDescent="0.2">
      <c r="A53" s="40" t="s">
        <v>123</v>
      </c>
      <c r="B53" s="41" t="s">
        <v>124</v>
      </c>
      <c r="C53" s="18" t="s">
        <v>125</v>
      </c>
      <c r="D53" s="24"/>
      <c r="E53" s="21"/>
      <c r="F53" s="21"/>
      <c r="G53" s="18">
        <f t="shared" si="2"/>
        <v>0</v>
      </c>
      <c r="H53" s="113"/>
      <c r="I53" s="52"/>
      <c r="J53" s="57" t="e">
        <f t="shared" si="1"/>
        <v>#DIV/0!</v>
      </c>
    </row>
    <row r="54" spans="1:10" x14ac:dyDescent="0.2">
      <c r="A54" s="40" t="s">
        <v>126</v>
      </c>
      <c r="B54" s="41" t="s">
        <v>127</v>
      </c>
      <c r="C54" s="18" t="s">
        <v>128</v>
      </c>
      <c r="D54" s="24"/>
      <c r="E54" s="21"/>
      <c r="F54" s="21"/>
      <c r="G54" s="18">
        <f t="shared" si="2"/>
        <v>0</v>
      </c>
      <c r="H54" s="113"/>
      <c r="I54" s="52"/>
      <c r="J54" s="57" t="e">
        <f t="shared" si="1"/>
        <v>#DIV/0!</v>
      </c>
    </row>
    <row r="55" spans="1:10" x14ac:dyDescent="0.2">
      <c r="A55" s="42" t="s">
        <v>268</v>
      </c>
      <c r="B55" s="41" t="s">
        <v>129</v>
      </c>
      <c r="C55" s="18" t="s">
        <v>130</v>
      </c>
      <c r="D55" s="24"/>
      <c r="E55" s="21"/>
      <c r="F55" s="21"/>
      <c r="G55" s="18">
        <f t="shared" si="2"/>
        <v>0</v>
      </c>
      <c r="H55" s="113"/>
      <c r="I55" s="52"/>
      <c r="J55" s="57" t="e">
        <f t="shared" si="1"/>
        <v>#DIV/0!</v>
      </c>
    </row>
    <row r="56" spans="1:10" x14ac:dyDescent="0.2">
      <c r="A56" s="40" t="s">
        <v>131</v>
      </c>
      <c r="B56" s="41" t="s">
        <v>132</v>
      </c>
      <c r="C56" s="18" t="s">
        <v>133</v>
      </c>
      <c r="D56" s="24"/>
      <c r="E56" s="21"/>
      <c r="F56" s="21"/>
      <c r="G56" s="18">
        <f t="shared" si="2"/>
        <v>0</v>
      </c>
      <c r="H56" s="113"/>
      <c r="I56" s="52"/>
      <c r="J56" s="57" t="e">
        <f t="shared" si="1"/>
        <v>#DIV/0!</v>
      </c>
    </row>
    <row r="57" spans="1:10" x14ac:dyDescent="0.2">
      <c r="A57" s="40" t="s">
        <v>134</v>
      </c>
      <c r="B57" s="41" t="s">
        <v>135</v>
      </c>
      <c r="C57" s="18" t="s">
        <v>136</v>
      </c>
      <c r="D57" s="24"/>
      <c r="E57" s="21"/>
      <c r="F57" s="21"/>
      <c r="G57" s="18">
        <f t="shared" si="2"/>
        <v>0</v>
      </c>
      <c r="H57" s="113"/>
      <c r="I57" s="52"/>
      <c r="J57" s="57" t="e">
        <f t="shared" si="1"/>
        <v>#DIV/0!</v>
      </c>
    </row>
    <row r="58" spans="1:10" x14ac:dyDescent="0.2">
      <c r="A58" s="40" t="s">
        <v>137</v>
      </c>
      <c r="B58" s="41" t="s">
        <v>135</v>
      </c>
      <c r="C58" s="18" t="s">
        <v>138</v>
      </c>
      <c r="D58" s="24"/>
      <c r="E58" s="21"/>
      <c r="F58" s="21"/>
      <c r="G58" s="18">
        <f t="shared" si="2"/>
        <v>0</v>
      </c>
      <c r="H58" s="113"/>
      <c r="I58" s="52"/>
      <c r="J58" s="57" t="e">
        <f t="shared" si="1"/>
        <v>#DIV/0!</v>
      </c>
    </row>
    <row r="59" spans="1:10" x14ac:dyDescent="0.2">
      <c r="A59" s="40" t="s">
        <v>139</v>
      </c>
      <c r="B59" s="41" t="s">
        <v>140</v>
      </c>
      <c r="C59" s="18" t="s">
        <v>141</v>
      </c>
      <c r="D59" s="24"/>
      <c r="E59" s="21"/>
      <c r="F59" s="21"/>
      <c r="G59" s="18">
        <f t="shared" si="2"/>
        <v>0</v>
      </c>
      <c r="H59" s="113"/>
      <c r="I59" s="52"/>
      <c r="J59" s="57" t="e">
        <f t="shared" si="1"/>
        <v>#DIV/0!</v>
      </c>
    </row>
    <row r="60" spans="1:10" x14ac:dyDescent="0.2">
      <c r="A60" s="40" t="s">
        <v>142</v>
      </c>
      <c r="B60" s="41" t="s">
        <v>143</v>
      </c>
      <c r="C60" s="18" t="s">
        <v>144</v>
      </c>
      <c r="D60" s="24"/>
      <c r="E60" s="21"/>
      <c r="F60" s="21"/>
      <c r="G60" s="18">
        <f t="shared" si="2"/>
        <v>0</v>
      </c>
      <c r="H60" s="113"/>
      <c r="I60" s="52"/>
      <c r="J60" s="57" t="e">
        <f t="shared" si="1"/>
        <v>#DIV/0!</v>
      </c>
    </row>
    <row r="61" spans="1:10" x14ac:dyDescent="0.2">
      <c r="A61" s="40" t="s">
        <v>145</v>
      </c>
      <c r="B61" s="41" t="s">
        <v>143</v>
      </c>
      <c r="C61" s="18" t="s">
        <v>146</v>
      </c>
      <c r="D61" s="24"/>
      <c r="E61" s="21"/>
      <c r="F61" s="21"/>
      <c r="G61" s="18">
        <f t="shared" si="2"/>
        <v>0</v>
      </c>
      <c r="H61" s="113"/>
      <c r="I61" s="52"/>
      <c r="J61" s="57" t="e">
        <f t="shared" si="1"/>
        <v>#DIV/0!</v>
      </c>
    </row>
    <row r="62" spans="1:10" x14ac:dyDescent="0.2">
      <c r="A62" s="40" t="s">
        <v>147</v>
      </c>
      <c r="B62" s="41" t="s">
        <v>148</v>
      </c>
      <c r="C62" s="18" t="s">
        <v>149</v>
      </c>
      <c r="D62" s="24"/>
      <c r="E62" s="21"/>
      <c r="F62" s="21"/>
      <c r="G62" s="18">
        <f t="shared" si="2"/>
        <v>0</v>
      </c>
      <c r="H62" s="113"/>
      <c r="I62" s="52"/>
      <c r="J62" s="57" t="e">
        <f t="shared" si="1"/>
        <v>#DIV/0!</v>
      </c>
    </row>
    <row r="63" spans="1:10" x14ac:dyDescent="0.2">
      <c r="A63" s="40" t="s">
        <v>150</v>
      </c>
      <c r="B63" s="41" t="s">
        <v>151</v>
      </c>
      <c r="C63" s="18" t="s">
        <v>152</v>
      </c>
      <c r="D63" s="24"/>
      <c r="E63" s="21"/>
      <c r="F63" s="21"/>
      <c r="G63" s="18">
        <f t="shared" si="2"/>
        <v>0</v>
      </c>
      <c r="H63" s="113"/>
      <c r="I63" s="52"/>
      <c r="J63" s="57" t="e">
        <f t="shared" si="1"/>
        <v>#DIV/0!</v>
      </c>
    </row>
    <row r="64" spans="1:10" x14ac:dyDescent="0.2">
      <c r="A64" s="40" t="s">
        <v>153</v>
      </c>
      <c r="B64" s="41" t="s">
        <v>154</v>
      </c>
      <c r="C64" s="18" t="s">
        <v>155</v>
      </c>
      <c r="D64" s="24"/>
      <c r="E64" s="21"/>
      <c r="F64" s="21"/>
      <c r="G64" s="18">
        <f t="shared" si="2"/>
        <v>0</v>
      </c>
      <c r="H64" s="113"/>
      <c r="I64" s="52"/>
      <c r="J64" s="57" t="e">
        <f t="shared" si="1"/>
        <v>#DIV/0!</v>
      </c>
    </row>
    <row r="65" spans="1:10" x14ac:dyDescent="0.2">
      <c r="A65" s="40" t="s">
        <v>156</v>
      </c>
      <c r="B65" s="41" t="s">
        <v>157</v>
      </c>
      <c r="C65" s="18" t="s">
        <v>158</v>
      </c>
      <c r="D65" s="24"/>
      <c r="E65" s="21"/>
      <c r="F65" s="21"/>
      <c r="G65" s="18">
        <f t="shared" si="2"/>
        <v>0</v>
      </c>
      <c r="H65" s="113"/>
      <c r="I65" s="52"/>
      <c r="J65" s="57" t="e">
        <f t="shared" si="1"/>
        <v>#DIV/0!</v>
      </c>
    </row>
    <row r="66" spans="1:10" x14ac:dyDescent="0.2">
      <c r="A66" s="40" t="s">
        <v>159</v>
      </c>
      <c r="B66" s="41" t="s">
        <v>160</v>
      </c>
      <c r="C66" s="18" t="s">
        <v>160</v>
      </c>
      <c r="D66" s="24"/>
      <c r="E66" s="21"/>
      <c r="F66" s="21"/>
      <c r="G66" s="18">
        <f t="shared" si="2"/>
        <v>0</v>
      </c>
      <c r="H66" s="113"/>
      <c r="I66" s="52"/>
      <c r="J66" s="57" t="e">
        <f t="shared" si="1"/>
        <v>#DIV/0!</v>
      </c>
    </row>
    <row r="67" spans="1:10" x14ac:dyDescent="0.2">
      <c r="A67" s="40" t="s">
        <v>161</v>
      </c>
      <c r="B67" s="41" t="s">
        <v>162</v>
      </c>
      <c r="C67" s="18" t="s">
        <v>163</v>
      </c>
      <c r="D67" s="24"/>
      <c r="E67" s="21"/>
      <c r="F67" s="21"/>
      <c r="G67" s="18">
        <f t="shared" ref="G67:G73" si="3">SUM(D67:F67)</f>
        <v>0</v>
      </c>
      <c r="H67" s="113"/>
      <c r="I67" s="52"/>
      <c r="J67" s="57" t="e">
        <f t="shared" si="1"/>
        <v>#DIV/0!</v>
      </c>
    </row>
    <row r="68" spans="1:10" x14ac:dyDescent="0.2">
      <c r="A68" s="40" t="s">
        <v>164</v>
      </c>
      <c r="B68" s="41" t="s">
        <v>165</v>
      </c>
      <c r="C68" s="18" t="s">
        <v>166</v>
      </c>
      <c r="D68" s="24"/>
      <c r="E68" s="21"/>
      <c r="F68" s="21"/>
      <c r="G68" s="18">
        <f t="shared" si="3"/>
        <v>0</v>
      </c>
      <c r="H68" s="113"/>
      <c r="I68" s="52"/>
      <c r="J68" s="57" t="e">
        <f t="shared" ref="J68:J124" si="4">G68/I68</f>
        <v>#DIV/0!</v>
      </c>
    </row>
    <row r="69" spans="1:10" x14ac:dyDescent="0.2">
      <c r="A69" s="40" t="s">
        <v>167</v>
      </c>
      <c r="B69" s="41" t="s">
        <v>168</v>
      </c>
      <c r="C69" s="18" t="s">
        <v>169</v>
      </c>
      <c r="D69" s="24"/>
      <c r="E69" s="21"/>
      <c r="F69" s="21"/>
      <c r="G69" s="18">
        <f t="shared" si="3"/>
        <v>0</v>
      </c>
      <c r="H69" s="113"/>
      <c r="I69" s="52"/>
      <c r="J69" s="57" t="e">
        <f t="shared" si="4"/>
        <v>#DIV/0!</v>
      </c>
    </row>
    <row r="70" spans="1:10" x14ac:dyDescent="0.2">
      <c r="A70" s="40" t="s">
        <v>174</v>
      </c>
      <c r="B70" s="41" t="s">
        <v>168</v>
      </c>
      <c r="C70" s="18" t="s">
        <v>306</v>
      </c>
      <c r="D70" s="24"/>
      <c r="E70" s="21"/>
      <c r="F70" s="21"/>
      <c r="G70" s="18">
        <f t="shared" si="3"/>
        <v>0</v>
      </c>
      <c r="H70" s="113"/>
      <c r="I70" s="52"/>
      <c r="J70" s="57" t="e">
        <f t="shared" si="4"/>
        <v>#DIV/0!</v>
      </c>
    </row>
    <row r="71" spans="1:10" x14ac:dyDescent="0.2">
      <c r="A71" s="42" t="s">
        <v>170</v>
      </c>
      <c r="B71" s="41" t="s">
        <v>168</v>
      </c>
      <c r="C71" s="18" t="s">
        <v>280</v>
      </c>
      <c r="D71" s="24"/>
      <c r="E71" s="21"/>
      <c r="F71" s="21"/>
      <c r="G71" s="18">
        <f t="shared" si="3"/>
        <v>0</v>
      </c>
      <c r="H71" s="113"/>
      <c r="I71" s="52"/>
      <c r="J71" s="57" t="e">
        <f t="shared" si="4"/>
        <v>#DIV/0!</v>
      </c>
    </row>
    <row r="72" spans="1:10" x14ac:dyDescent="0.2">
      <c r="A72" s="42" t="s">
        <v>271</v>
      </c>
      <c r="B72" s="41" t="s">
        <v>168</v>
      </c>
      <c r="C72" s="18" t="s">
        <v>281</v>
      </c>
      <c r="D72" s="24"/>
      <c r="E72" s="21"/>
      <c r="F72" s="21"/>
      <c r="G72" s="18">
        <f t="shared" si="3"/>
        <v>0</v>
      </c>
      <c r="H72" s="113"/>
      <c r="I72" s="52"/>
      <c r="J72" s="57" t="e">
        <f t="shared" si="4"/>
        <v>#DIV/0!</v>
      </c>
    </row>
    <row r="73" spans="1:10" x14ac:dyDescent="0.2">
      <c r="A73" s="40" t="s">
        <v>299</v>
      </c>
      <c r="B73" s="41" t="s">
        <v>168</v>
      </c>
      <c r="C73" s="18" t="s">
        <v>298</v>
      </c>
      <c r="D73" s="24"/>
      <c r="E73" s="21"/>
      <c r="F73" s="21"/>
      <c r="G73" s="18">
        <f t="shared" si="3"/>
        <v>0</v>
      </c>
      <c r="H73" s="113"/>
      <c r="I73" s="52"/>
      <c r="J73" s="57" t="e">
        <f t="shared" si="4"/>
        <v>#DIV/0!</v>
      </c>
    </row>
    <row r="74" spans="1:10" x14ac:dyDescent="0.2">
      <c r="A74" s="42" t="s">
        <v>324</v>
      </c>
      <c r="B74" s="41" t="s">
        <v>168</v>
      </c>
      <c r="C74" s="18" t="s">
        <v>337</v>
      </c>
      <c r="D74" s="24"/>
      <c r="E74" s="21"/>
      <c r="F74" s="21"/>
      <c r="G74" s="18">
        <v>0</v>
      </c>
      <c r="H74" s="113"/>
      <c r="I74" s="52"/>
      <c r="J74" s="57" t="e">
        <f t="shared" si="4"/>
        <v>#DIV/0!</v>
      </c>
    </row>
    <row r="75" spans="1:10" x14ac:dyDescent="0.2">
      <c r="A75" s="40" t="s">
        <v>171</v>
      </c>
      <c r="B75" s="41" t="s">
        <v>168</v>
      </c>
      <c r="C75" s="18" t="s">
        <v>284</v>
      </c>
      <c r="D75" s="24"/>
      <c r="E75" s="21"/>
      <c r="F75" s="21"/>
      <c r="G75" s="18">
        <f t="shared" ref="G75:G106" si="5">SUM(D75:F75)</f>
        <v>0</v>
      </c>
      <c r="H75" s="113"/>
      <c r="I75" s="52"/>
      <c r="J75" s="57" t="e">
        <f t="shared" si="4"/>
        <v>#DIV/0!</v>
      </c>
    </row>
    <row r="76" spans="1:10" x14ac:dyDescent="0.2">
      <c r="A76" s="40" t="s">
        <v>172</v>
      </c>
      <c r="B76" s="41" t="s">
        <v>168</v>
      </c>
      <c r="C76" s="18" t="s">
        <v>173</v>
      </c>
      <c r="D76" s="24"/>
      <c r="E76" s="21"/>
      <c r="F76" s="21"/>
      <c r="G76" s="18">
        <f t="shared" si="5"/>
        <v>0</v>
      </c>
      <c r="H76" s="113"/>
      <c r="I76" s="52"/>
      <c r="J76" s="57" t="e">
        <f t="shared" si="4"/>
        <v>#DIV/0!</v>
      </c>
    </row>
    <row r="77" spans="1:10" x14ac:dyDescent="0.2">
      <c r="A77" s="42" t="s">
        <v>175</v>
      </c>
      <c r="B77" s="41" t="s">
        <v>168</v>
      </c>
      <c r="C77" s="18" t="s">
        <v>266</v>
      </c>
      <c r="D77" s="24"/>
      <c r="E77" s="21"/>
      <c r="F77" s="21"/>
      <c r="G77" s="18">
        <f t="shared" si="5"/>
        <v>0</v>
      </c>
      <c r="H77" s="113"/>
      <c r="I77" s="52"/>
      <c r="J77" s="57" t="e">
        <f t="shared" si="4"/>
        <v>#DIV/0!</v>
      </c>
    </row>
    <row r="78" spans="1:10" x14ac:dyDescent="0.2">
      <c r="A78" s="40" t="s">
        <v>176</v>
      </c>
      <c r="B78" s="41" t="s">
        <v>168</v>
      </c>
      <c r="C78" s="18" t="s">
        <v>177</v>
      </c>
      <c r="D78" s="24"/>
      <c r="E78" s="21"/>
      <c r="F78" s="21"/>
      <c r="G78" s="18">
        <f t="shared" si="5"/>
        <v>0</v>
      </c>
      <c r="H78" s="113"/>
      <c r="I78" s="52"/>
      <c r="J78" s="57" t="e">
        <f t="shared" si="4"/>
        <v>#DIV/0!</v>
      </c>
    </row>
    <row r="79" spans="1:10" x14ac:dyDescent="0.2">
      <c r="A79" s="40" t="s">
        <v>178</v>
      </c>
      <c r="B79" s="41" t="s">
        <v>168</v>
      </c>
      <c r="C79" s="18" t="s">
        <v>294</v>
      </c>
      <c r="D79" s="24"/>
      <c r="E79" s="21"/>
      <c r="F79" s="21"/>
      <c r="G79" s="18">
        <f t="shared" si="5"/>
        <v>0</v>
      </c>
      <c r="H79" s="113"/>
      <c r="I79" s="52"/>
      <c r="J79" s="57" t="e">
        <f t="shared" si="4"/>
        <v>#DIV/0!</v>
      </c>
    </row>
    <row r="80" spans="1:10" x14ac:dyDescent="0.2">
      <c r="A80" s="42" t="s">
        <v>179</v>
      </c>
      <c r="B80" s="41" t="s">
        <v>168</v>
      </c>
      <c r="C80" s="18" t="s">
        <v>295</v>
      </c>
      <c r="D80" s="24"/>
      <c r="E80" s="21"/>
      <c r="F80" s="21"/>
      <c r="G80" s="18">
        <f t="shared" si="5"/>
        <v>0</v>
      </c>
      <c r="H80" s="113"/>
      <c r="I80" s="52"/>
      <c r="J80" s="57" t="e">
        <f t="shared" si="4"/>
        <v>#DIV/0!</v>
      </c>
    </row>
    <row r="81" spans="1:10" x14ac:dyDescent="0.2">
      <c r="A81" s="40" t="s">
        <v>297</v>
      </c>
      <c r="B81" s="41" t="s">
        <v>168</v>
      </c>
      <c r="C81" s="18" t="s">
        <v>296</v>
      </c>
      <c r="D81" s="24"/>
      <c r="E81" s="21"/>
      <c r="F81" s="21"/>
      <c r="G81" s="18">
        <f t="shared" si="5"/>
        <v>0</v>
      </c>
      <c r="H81" s="113"/>
      <c r="I81" s="52"/>
      <c r="J81" s="57" t="e">
        <f t="shared" si="4"/>
        <v>#DIV/0!</v>
      </c>
    </row>
    <row r="82" spans="1:10" x14ac:dyDescent="0.2">
      <c r="A82" s="42" t="s">
        <v>278</v>
      </c>
      <c r="B82" s="41" t="s">
        <v>168</v>
      </c>
      <c r="C82" s="18" t="s">
        <v>279</v>
      </c>
      <c r="D82" s="24"/>
      <c r="E82" s="21"/>
      <c r="F82" s="21"/>
      <c r="G82" s="18">
        <f t="shared" si="5"/>
        <v>0</v>
      </c>
      <c r="H82" s="113"/>
      <c r="I82" s="52"/>
      <c r="J82" s="57" t="e">
        <f t="shared" si="4"/>
        <v>#DIV/0!</v>
      </c>
    </row>
    <row r="83" spans="1:10" x14ac:dyDescent="0.2">
      <c r="A83" s="40" t="s">
        <v>288</v>
      </c>
      <c r="B83" s="41" t="s">
        <v>168</v>
      </c>
      <c r="C83" s="18" t="s">
        <v>289</v>
      </c>
      <c r="D83" s="24"/>
      <c r="E83" s="21"/>
      <c r="F83" s="21"/>
      <c r="G83" s="18">
        <f t="shared" si="5"/>
        <v>0</v>
      </c>
      <c r="H83" s="113"/>
      <c r="I83" s="52"/>
      <c r="J83" s="57" t="e">
        <f t="shared" si="4"/>
        <v>#DIV/0!</v>
      </c>
    </row>
    <row r="84" spans="1:10" x14ac:dyDescent="0.2">
      <c r="A84" s="42" t="s">
        <v>180</v>
      </c>
      <c r="B84" s="41" t="s">
        <v>181</v>
      </c>
      <c r="C84" s="18" t="s">
        <v>181</v>
      </c>
      <c r="D84" s="24"/>
      <c r="E84" s="21"/>
      <c r="F84" s="21"/>
      <c r="G84" s="18">
        <f t="shared" si="5"/>
        <v>0</v>
      </c>
      <c r="H84" s="113"/>
      <c r="I84" s="52"/>
      <c r="J84" s="57" t="e">
        <f t="shared" si="4"/>
        <v>#DIV/0!</v>
      </c>
    </row>
    <row r="85" spans="1:10" x14ac:dyDescent="0.2">
      <c r="A85" s="40" t="s">
        <v>182</v>
      </c>
      <c r="B85" s="41" t="s">
        <v>181</v>
      </c>
      <c r="C85" s="18" t="s">
        <v>183</v>
      </c>
      <c r="D85" s="24"/>
      <c r="E85" s="21"/>
      <c r="F85" s="21"/>
      <c r="G85" s="18">
        <f t="shared" si="5"/>
        <v>0</v>
      </c>
      <c r="H85" s="113"/>
      <c r="I85" s="52"/>
      <c r="J85" s="57" t="e">
        <f t="shared" si="4"/>
        <v>#DIV/0!</v>
      </c>
    </row>
    <row r="86" spans="1:10" x14ac:dyDescent="0.2">
      <c r="A86" s="40" t="s">
        <v>184</v>
      </c>
      <c r="B86" s="41" t="s">
        <v>181</v>
      </c>
      <c r="C86" s="18" t="s">
        <v>185</v>
      </c>
      <c r="D86" s="24"/>
      <c r="E86" s="21"/>
      <c r="F86" s="21"/>
      <c r="G86" s="18">
        <f t="shared" si="5"/>
        <v>0</v>
      </c>
      <c r="H86" s="113"/>
      <c r="I86" s="52"/>
      <c r="J86" s="57" t="e">
        <f t="shared" si="4"/>
        <v>#DIV/0!</v>
      </c>
    </row>
    <row r="87" spans="1:10" x14ac:dyDescent="0.2">
      <c r="A87" s="40" t="s">
        <v>303</v>
      </c>
      <c r="B87" s="41" t="s">
        <v>304</v>
      </c>
      <c r="C87" s="18" t="s">
        <v>305</v>
      </c>
      <c r="D87" s="24"/>
      <c r="E87" s="21"/>
      <c r="F87" s="21"/>
      <c r="G87" s="18">
        <f t="shared" si="5"/>
        <v>0</v>
      </c>
      <c r="H87" s="113"/>
      <c r="I87" s="52"/>
      <c r="J87" s="57" t="e">
        <f t="shared" si="4"/>
        <v>#DIV/0!</v>
      </c>
    </row>
    <row r="88" spans="1:10" x14ac:dyDescent="0.2">
      <c r="A88" s="40" t="s">
        <v>186</v>
      </c>
      <c r="B88" s="41" t="s">
        <v>187</v>
      </c>
      <c r="C88" s="18" t="s">
        <v>188</v>
      </c>
      <c r="D88" s="24"/>
      <c r="E88" s="21"/>
      <c r="F88" s="21"/>
      <c r="G88" s="18">
        <f t="shared" si="5"/>
        <v>0</v>
      </c>
      <c r="H88" s="113"/>
      <c r="I88" s="52"/>
      <c r="J88" s="57" t="e">
        <f t="shared" si="4"/>
        <v>#DIV/0!</v>
      </c>
    </row>
    <row r="89" spans="1:10" ht="12" customHeight="1" x14ac:dyDescent="0.2">
      <c r="A89" s="40" t="s">
        <v>189</v>
      </c>
      <c r="B89" s="41" t="s">
        <v>190</v>
      </c>
      <c r="C89" s="18" t="s">
        <v>190</v>
      </c>
      <c r="D89" s="24"/>
      <c r="E89" s="21"/>
      <c r="F89" s="21"/>
      <c r="G89" s="18">
        <f t="shared" si="5"/>
        <v>0</v>
      </c>
      <c r="H89" s="113"/>
      <c r="I89" s="52"/>
      <c r="J89" s="57" t="e">
        <f t="shared" si="4"/>
        <v>#DIV/0!</v>
      </c>
    </row>
    <row r="90" spans="1:10" x14ac:dyDescent="0.2">
      <c r="A90" s="40" t="s">
        <v>191</v>
      </c>
      <c r="B90" s="41" t="s">
        <v>190</v>
      </c>
      <c r="C90" s="18" t="s">
        <v>41</v>
      </c>
      <c r="D90" s="24"/>
      <c r="E90" s="21"/>
      <c r="F90" s="21"/>
      <c r="G90" s="18">
        <f t="shared" si="5"/>
        <v>0</v>
      </c>
      <c r="H90" s="113"/>
      <c r="I90" s="52"/>
      <c r="J90" s="57" t="e">
        <f t="shared" si="4"/>
        <v>#DIV/0!</v>
      </c>
    </row>
    <row r="91" spans="1:10" x14ac:dyDescent="0.2">
      <c r="A91" s="40" t="s">
        <v>192</v>
      </c>
      <c r="B91" s="41" t="s">
        <v>193</v>
      </c>
      <c r="C91" s="18" t="s">
        <v>194</v>
      </c>
      <c r="D91" s="24"/>
      <c r="E91" s="21"/>
      <c r="F91" s="21"/>
      <c r="G91" s="18">
        <f t="shared" si="5"/>
        <v>0</v>
      </c>
      <c r="H91" s="113"/>
      <c r="I91" s="52"/>
      <c r="J91" s="57" t="e">
        <f t="shared" si="4"/>
        <v>#DIV/0!</v>
      </c>
    </row>
    <row r="92" spans="1:10" x14ac:dyDescent="0.2">
      <c r="A92" s="40" t="s">
        <v>195</v>
      </c>
      <c r="B92" s="41" t="s">
        <v>193</v>
      </c>
      <c r="C92" s="18" t="s">
        <v>196</v>
      </c>
      <c r="D92" s="24"/>
      <c r="E92" s="21"/>
      <c r="F92" s="21"/>
      <c r="G92" s="18">
        <f t="shared" si="5"/>
        <v>0</v>
      </c>
      <c r="H92" s="113"/>
      <c r="I92" s="52"/>
      <c r="J92" s="57" t="e">
        <f t="shared" si="4"/>
        <v>#DIV/0!</v>
      </c>
    </row>
    <row r="93" spans="1:10" x14ac:dyDescent="0.2">
      <c r="A93" s="40" t="s">
        <v>197</v>
      </c>
      <c r="B93" s="41" t="s">
        <v>198</v>
      </c>
      <c r="C93" s="18" t="s">
        <v>199</v>
      </c>
      <c r="D93" s="24"/>
      <c r="E93" s="21"/>
      <c r="F93" s="21"/>
      <c r="G93" s="18">
        <f t="shared" si="5"/>
        <v>0</v>
      </c>
      <c r="H93" s="113"/>
      <c r="I93" s="52"/>
      <c r="J93" s="57" t="e">
        <f t="shared" si="4"/>
        <v>#DIV/0!</v>
      </c>
    </row>
    <row r="94" spans="1:10" x14ac:dyDescent="0.2">
      <c r="A94" s="40" t="s">
        <v>200</v>
      </c>
      <c r="B94" s="41" t="s">
        <v>201</v>
      </c>
      <c r="C94" s="18" t="s">
        <v>202</v>
      </c>
      <c r="D94" s="24"/>
      <c r="E94" s="21"/>
      <c r="F94" s="21"/>
      <c r="G94" s="18">
        <f t="shared" si="5"/>
        <v>0</v>
      </c>
      <c r="H94" s="113"/>
      <c r="I94" s="52"/>
      <c r="J94" s="57" t="e">
        <f t="shared" si="4"/>
        <v>#DIV/0!</v>
      </c>
    </row>
    <row r="95" spans="1:10" x14ac:dyDescent="0.2">
      <c r="A95" s="40" t="s">
        <v>203</v>
      </c>
      <c r="B95" s="41" t="s">
        <v>204</v>
      </c>
      <c r="C95" s="18" t="s">
        <v>205</v>
      </c>
      <c r="D95" s="24"/>
      <c r="E95" s="21"/>
      <c r="F95" s="21"/>
      <c r="G95" s="18">
        <f t="shared" si="5"/>
        <v>0</v>
      </c>
      <c r="H95" s="113"/>
      <c r="I95" s="52"/>
      <c r="J95" s="57" t="e">
        <f t="shared" si="4"/>
        <v>#DIV/0!</v>
      </c>
    </row>
    <row r="96" spans="1:10" x14ac:dyDescent="0.2">
      <c r="A96" s="40" t="s">
        <v>206</v>
      </c>
      <c r="B96" s="41" t="s">
        <v>207</v>
      </c>
      <c r="C96" s="18" t="s">
        <v>208</v>
      </c>
      <c r="D96" s="24"/>
      <c r="E96" s="21"/>
      <c r="F96" s="21"/>
      <c r="G96" s="18">
        <f t="shared" si="5"/>
        <v>0</v>
      </c>
      <c r="H96" s="113"/>
      <c r="I96" s="52"/>
      <c r="J96" s="57" t="e">
        <f t="shared" si="4"/>
        <v>#DIV/0!</v>
      </c>
    </row>
    <row r="97" spans="1:10" x14ac:dyDescent="0.2">
      <c r="A97" s="40" t="s">
        <v>209</v>
      </c>
      <c r="B97" s="41" t="s">
        <v>207</v>
      </c>
      <c r="C97" s="18" t="s">
        <v>210</v>
      </c>
      <c r="D97" s="24"/>
      <c r="E97" s="21"/>
      <c r="F97" s="21"/>
      <c r="G97" s="18">
        <f t="shared" si="5"/>
        <v>0</v>
      </c>
      <c r="H97" s="113"/>
      <c r="I97" s="52"/>
      <c r="J97" s="57" t="e">
        <f t="shared" si="4"/>
        <v>#DIV/0!</v>
      </c>
    </row>
    <row r="98" spans="1:10" x14ac:dyDescent="0.2">
      <c r="A98" s="40" t="s">
        <v>211</v>
      </c>
      <c r="B98" s="41" t="s">
        <v>212</v>
      </c>
      <c r="C98" s="18" t="s">
        <v>310</v>
      </c>
      <c r="D98" s="24"/>
      <c r="E98" s="21"/>
      <c r="F98" s="21"/>
      <c r="G98" s="18">
        <f t="shared" si="5"/>
        <v>0</v>
      </c>
      <c r="H98" s="113"/>
      <c r="I98" s="52"/>
      <c r="J98" s="57" t="e">
        <f t="shared" si="4"/>
        <v>#DIV/0!</v>
      </c>
    </row>
    <row r="99" spans="1:10" x14ac:dyDescent="0.2">
      <c r="A99" s="40" t="s">
        <v>213</v>
      </c>
      <c r="B99" s="41" t="s">
        <v>214</v>
      </c>
      <c r="C99" s="18" t="s">
        <v>215</v>
      </c>
      <c r="D99" s="24"/>
      <c r="E99" s="21"/>
      <c r="F99" s="21"/>
      <c r="G99" s="18">
        <f t="shared" si="5"/>
        <v>0</v>
      </c>
      <c r="H99" s="113"/>
      <c r="I99" s="52"/>
      <c r="J99" s="57" t="e">
        <f t="shared" si="4"/>
        <v>#DIV/0!</v>
      </c>
    </row>
    <row r="100" spans="1:10" x14ac:dyDescent="0.2">
      <c r="A100" s="40" t="s">
        <v>216</v>
      </c>
      <c r="B100" s="41" t="s">
        <v>217</v>
      </c>
      <c r="C100" s="18" t="s">
        <v>218</v>
      </c>
      <c r="D100" s="24"/>
      <c r="E100" s="21"/>
      <c r="F100" s="21"/>
      <c r="G100" s="18">
        <f t="shared" si="5"/>
        <v>0</v>
      </c>
      <c r="H100" s="113"/>
      <c r="I100" s="52"/>
      <c r="J100" s="57" t="e">
        <f t="shared" si="4"/>
        <v>#DIV/0!</v>
      </c>
    </row>
    <row r="101" spans="1:10" x14ac:dyDescent="0.2">
      <c r="A101" s="40" t="s">
        <v>219</v>
      </c>
      <c r="B101" s="41" t="s">
        <v>217</v>
      </c>
      <c r="C101" s="18" t="s">
        <v>217</v>
      </c>
      <c r="D101" s="24"/>
      <c r="E101" s="21"/>
      <c r="F101" s="21"/>
      <c r="G101" s="18">
        <f t="shared" si="5"/>
        <v>0</v>
      </c>
      <c r="H101" s="113"/>
      <c r="I101" s="52"/>
      <c r="J101" s="57" t="e">
        <f t="shared" si="4"/>
        <v>#DIV/0!</v>
      </c>
    </row>
    <row r="102" spans="1:10" x14ac:dyDescent="0.2">
      <c r="A102" s="40" t="s">
        <v>220</v>
      </c>
      <c r="B102" s="41" t="s">
        <v>221</v>
      </c>
      <c r="C102" s="18" t="s">
        <v>222</v>
      </c>
      <c r="D102" s="24"/>
      <c r="E102" s="21"/>
      <c r="F102" s="21"/>
      <c r="G102" s="18">
        <f t="shared" si="5"/>
        <v>0</v>
      </c>
      <c r="H102" s="113"/>
      <c r="I102" s="52"/>
      <c r="J102" s="57" t="e">
        <f t="shared" si="4"/>
        <v>#DIV/0!</v>
      </c>
    </row>
    <row r="103" spans="1:10" x14ac:dyDescent="0.2">
      <c r="A103" s="40" t="s">
        <v>223</v>
      </c>
      <c r="B103" s="41" t="s">
        <v>224</v>
      </c>
      <c r="C103" s="18" t="s">
        <v>225</v>
      </c>
      <c r="D103" s="24"/>
      <c r="E103" s="21"/>
      <c r="F103" s="21"/>
      <c r="G103" s="18">
        <f t="shared" si="5"/>
        <v>0</v>
      </c>
      <c r="H103" s="113"/>
      <c r="I103" s="52"/>
      <c r="J103" s="57" t="e">
        <f t="shared" si="4"/>
        <v>#DIV/0!</v>
      </c>
    </row>
    <row r="104" spans="1:10" x14ac:dyDescent="0.2">
      <c r="A104" s="40" t="s">
        <v>226</v>
      </c>
      <c r="B104" s="41" t="s">
        <v>227</v>
      </c>
      <c r="C104" s="18" t="s">
        <v>228</v>
      </c>
      <c r="D104" s="24"/>
      <c r="E104" s="21"/>
      <c r="F104" s="21"/>
      <c r="G104" s="18">
        <f t="shared" si="5"/>
        <v>0</v>
      </c>
      <c r="H104" s="113"/>
      <c r="I104" s="52"/>
      <c r="J104" s="57" t="e">
        <f t="shared" si="4"/>
        <v>#DIV/0!</v>
      </c>
    </row>
    <row r="105" spans="1:10" x14ac:dyDescent="0.2">
      <c r="A105" s="40" t="s">
        <v>229</v>
      </c>
      <c r="B105" s="41" t="s">
        <v>230</v>
      </c>
      <c r="C105" s="18" t="s">
        <v>231</v>
      </c>
      <c r="D105" s="24"/>
      <c r="E105" s="21"/>
      <c r="F105" s="21"/>
      <c r="G105" s="18">
        <f t="shared" si="5"/>
        <v>0</v>
      </c>
      <c r="H105" s="113"/>
      <c r="I105" s="52"/>
      <c r="J105" s="57" t="e">
        <f t="shared" si="4"/>
        <v>#DIV/0!</v>
      </c>
    </row>
    <row r="106" spans="1:10" x14ac:dyDescent="0.2">
      <c r="A106" s="40" t="s">
        <v>232</v>
      </c>
      <c r="B106" s="41" t="s">
        <v>233</v>
      </c>
      <c r="C106" s="18" t="s">
        <v>234</v>
      </c>
      <c r="D106" s="24"/>
      <c r="E106" s="21"/>
      <c r="F106" s="21"/>
      <c r="G106" s="18">
        <f t="shared" si="5"/>
        <v>0</v>
      </c>
      <c r="H106" s="113"/>
      <c r="I106" s="52"/>
      <c r="J106" s="57" t="e">
        <f t="shared" si="4"/>
        <v>#DIV/0!</v>
      </c>
    </row>
    <row r="107" spans="1:10" x14ac:dyDescent="0.2">
      <c r="A107" s="40" t="s">
        <v>235</v>
      </c>
      <c r="B107" s="41" t="s">
        <v>233</v>
      </c>
      <c r="C107" s="18" t="s">
        <v>236</v>
      </c>
      <c r="D107" s="24"/>
      <c r="E107" s="21"/>
      <c r="F107" s="21"/>
      <c r="G107" s="18">
        <f t="shared" ref="G107:G123" si="6">SUM(D107:F107)</f>
        <v>0</v>
      </c>
      <c r="H107" s="113"/>
      <c r="I107" s="52"/>
      <c r="J107" s="57" t="e">
        <f t="shared" si="4"/>
        <v>#DIV/0!</v>
      </c>
    </row>
    <row r="108" spans="1:10" x14ac:dyDescent="0.2">
      <c r="A108" s="40" t="s">
        <v>237</v>
      </c>
      <c r="B108" s="41" t="s">
        <v>233</v>
      </c>
      <c r="C108" s="18" t="s">
        <v>238</v>
      </c>
      <c r="D108" s="24"/>
      <c r="E108" s="21"/>
      <c r="F108" s="21"/>
      <c r="G108" s="18">
        <f t="shared" si="6"/>
        <v>0</v>
      </c>
      <c r="H108" s="113"/>
      <c r="I108" s="52"/>
      <c r="J108" s="57" t="e">
        <f t="shared" si="4"/>
        <v>#DIV/0!</v>
      </c>
    </row>
    <row r="109" spans="1:10" x14ac:dyDescent="0.2">
      <c r="A109" s="40" t="s">
        <v>239</v>
      </c>
      <c r="B109" s="41" t="s">
        <v>233</v>
      </c>
      <c r="C109" s="18" t="s">
        <v>311</v>
      </c>
      <c r="D109" s="24"/>
      <c r="E109" s="21"/>
      <c r="F109" s="21"/>
      <c r="G109" s="18">
        <f t="shared" si="6"/>
        <v>0</v>
      </c>
      <c r="H109" s="113"/>
      <c r="I109" s="52"/>
      <c r="J109" s="57" t="e">
        <f t="shared" si="4"/>
        <v>#DIV/0!</v>
      </c>
    </row>
    <row r="110" spans="1:10" x14ac:dyDescent="0.2">
      <c r="A110" s="40" t="s">
        <v>240</v>
      </c>
      <c r="B110" s="41" t="s">
        <v>233</v>
      </c>
      <c r="C110" s="18" t="s">
        <v>312</v>
      </c>
      <c r="D110" s="24"/>
      <c r="E110" s="21"/>
      <c r="F110" s="21"/>
      <c r="G110" s="18">
        <f t="shared" si="6"/>
        <v>0</v>
      </c>
      <c r="H110" s="113"/>
      <c r="I110" s="52"/>
      <c r="J110" s="57" t="e">
        <f t="shared" si="4"/>
        <v>#DIV/0!</v>
      </c>
    </row>
    <row r="111" spans="1:10" x14ac:dyDescent="0.2">
      <c r="A111" s="40" t="s">
        <v>241</v>
      </c>
      <c r="B111" s="41" t="s">
        <v>233</v>
      </c>
      <c r="C111" s="18" t="s">
        <v>242</v>
      </c>
      <c r="D111" s="24"/>
      <c r="E111" s="21"/>
      <c r="F111" s="21"/>
      <c r="G111" s="18">
        <f t="shared" si="6"/>
        <v>0</v>
      </c>
      <c r="H111" s="113"/>
      <c r="I111" s="52"/>
      <c r="J111" s="57" t="e">
        <f t="shared" si="4"/>
        <v>#DIV/0!</v>
      </c>
    </row>
    <row r="112" spans="1:10" x14ac:dyDescent="0.2">
      <c r="A112" s="40" t="s">
        <v>243</v>
      </c>
      <c r="B112" s="41" t="s">
        <v>233</v>
      </c>
      <c r="C112" s="18" t="s">
        <v>244</v>
      </c>
      <c r="D112" s="24"/>
      <c r="E112" s="21"/>
      <c r="F112" s="21"/>
      <c r="G112" s="18">
        <f t="shared" si="6"/>
        <v>0</v>
      </c>
      <c r="H112" s="113"/>
      <c r="I112" s="52"/>
      <c r="J112" s="57" t="e">
        <f t="shared" si="4"/>
        <v>#DIV/0!</v>
      </c>
    </row>
    <row r="113" spans="1:10" x14ac:dyDescent="0.2">
      <c r="A113" s="40" t="s">
        <v>245</v>
      </c>
      <c r="B113" s="41" t="s">
        <v>233</v>
      </c>
      <c r="C113" s="18" t="s">
        <v>272</v>
      </c>
      <c r="D113" s="24"/>
      <c r="E113" s="21"/>
      <c r="F113" s="21"/>
      <c r="G113" s="18">
        <f t="shared" si="6"/>
        <v>0</v>
      </c>
      <c r="H113" s="113"/>
      <c r="I113" s="52"/>
      <c r="J113" s="57" t="e">
        <f t="shared" si="4"/>
        <v>#DIV/0!</v>
      </c>
    </row>
    <row r="114" spans="1:10" x14ac:dyDescent="0.2">
      <c r="A114" s="42" t="s">
        <v>270</v>
      </c>
      <c r="B114" s="41" t="s">
        <v>233</v>
      </c>
      <c r="C114" s="18" t="s">
        <v>313</v>
      </c>
      <c r="D114" s="24"/>
      <c r="E114" s="21"/>
      <c r="F114" s="21"/>
      <c r="G114" s="18">
        <f t="shared" si="6"/>
        <v>0</v>
      </c>
      <c r="H114" s="113"/>
      <c r="I114" s="52"/>
      <c r="J114" s="57" t="e">
        <f t="shared" si="4"/>
        <v>#DIV/0!</v>
      </c>
    </row>
    <row r="115" spans="1:10" x14ac:dyDescent="0.2">
      <c r="A115" s="40" t="s">
        <v>246</v>
      </c>
      <c r="B115" s="41" t="s">
        <v>233</v>
      </c>
      <c r="C115" s="18" t="s">
        <v>247</v>
      </c>
      <c r="D115" s="24"/>
      <c r="E115" s="21"/>
      <c r="F115" s="21"/>
      <c r="G115" s="18">
        <f t="shared" si="6"/>
        <v>0</v>
      </c>
      <c r="H115" s="113"/>
      <c r="I115" s="52"/>
      <c r="J115" s="57" t="e">
        <f t="shared" si="4"/>
        <v>#DIV/0!</v>
      </c>
    </row>
    <row r="116" spans="1:10" x14ac:dyDescent="0.2">
      <c r="A116" s="40" t="s">
        <v>248</v>
      </c>
      <c r="B116" s="41" t="s">
        <v>233</v>
      </c>
      <c r="C116" s="18" t="s">
        <v>314</v>
      </c>
      <c r="D116" s="24"/>
      <c r="E116" s="21"/>
      <c r="F116" s="21"/>
      <c r="G116" s="18">
        <f t="shared" si="6"/>
        <v>0</v>
      </c>
      <c r="H116" s="113"/>
      <c r="I116" s="52"/>
      <c r="J116" s="57" t="e">
        <f t="shared" si="4"/>
        <v>#DIV/0!</v>
      </c>
    </row>
    <row r="117" spans="1:10" x14ac:dyDescent="0.2">
      <c r="A117" s="40" t="s">
        <v>282</v>
      </c>
      <c r="B117" s="41" t="s">
        <v>233</v>
      </c>
      <c r="C117" s="18" t="s">
        <v>283</v>
      </c>
      <c r="D117" s="24"/>
      <c r="E117" s="21"/>
      <c r="F117" s="21"/>
      <c r="G117" s="18">
        <f t="shared" si="6"/>
        <v>0</v>
      </c>
      <c r="H117" s="113"/>
      <c r="I117" s="52"/>
      <c r="J117" s="57" t="e">
        <f t="shared" si="4"/>
        <v>#DIV/0!</v>
      </c>
    </row>
    <row r="118" spans="1:10" x14ac:dyDescent="0.2">
      <c r="A118" s="40" t="s">
        <v>249</v>
      </c>
      <c r="B118" s="41" t="s">
        <v>250</v>
      </c>
      <c r="C118" s="18" t="s">
        <v>250</v>
      </c>
      <c r="D118" s="24"/>
      <c r="E118" s="21"/>
      <c r="F118" s="21"/>
      <c r="G118" s="18">
        <f t="shared" si="6"/>
        <v>0</v>
      </c>
      <c r="H118" s="113"/>
      <c r="I118" s="52"/>
      <c r="J118" s="57" t="e">
        <f t="shared" si="4"/>
        <v>#DIV/0!</v>
      </c>
    </row>
    <row r="119" spans="1:10" x14ac:dyDescent="0.2">
      <c r="A119" s="40" t="s">
        <v>251</v>
      </c>
      <c r="B119" s="41" t="s">
        <v>250</v>
      </c>
      <c r="C119" s="18" t="s">
        <v>252</v>
      </c>
      <c r="D119" s="24"/>
      <c r="E119" s="21"/>
      <c r="F119" s="21"/>
      <c r="G119" s="18">
        <f t="shared" si="6"/>
        <v>0</v>
      </c>
      <c r="H119" s="113"/>
      <c r="I119" s="52"/>
      <c r="J119" s="57" t="e">
        <f t="shared" si="4"/>
        <v>#DIV/0!</v>
      </c>
    </row>
    <row r="120" spans="1:10" x14ac:dyDescent="0.2">
      <c r="A120" s="40" t="s">
        <v>253</v>
      </c>
      <c r="B120" s="41" t="s">
        <v>254</v>
      </c>
      <c r="C120" s="18" t="s">
        <v>255</v>
      </c>
      <c r="D120" s="24"/>
      <c r="E120" s="21"/>
      <c r="F120" s="21"/>
      <c r="G120" s="18">
        <f t="shared" si="6"/>
        <v>0</v>
      </c>
      <c r="H120" s="113"/>
      <c r="I120" s="52"/>
      <c r="J120" s="57" t="e">
        <f t="shared" si="4"/>
        <v>#DIV/0!</v>
      </c>
    </row>
    <row r="121" spans="1:10" x14ac:dyDescent="0.2">
      <c r="A121" s="40" t="s">
        <v>256</v>
      </c>
      <c r="B121" s="41" t="s">
        <v>264</v>
      </c>
      <c r="C121" s="18" t="s">
        <v>265</v>
      </c>
      <c r="D121" s="24"/>
      <c r="E121" s="21"/>
      <c r="F121" s="21"/>
      <c r="G121" s="18">
        <f t="shared" si="6"/>
        <v>0</v>
      </c>
      <c r="H121" s="113"/>
      <c r="I121" s="52"/>
      <c r="J121" s="57" t="e">
        <f t="shared" si="4"/>
        <v>#DIV/0!</v>
      </c>
    </row>
    <row r="122" spans="1:10" x14ac:dyDescent="0.2">
      <c r="A122" s="40" t="s">
        <v>257</v>
      </c>
      <c r="B122" s="41" t="s">
        <v>258</v>
      </c>
      <c r="C122" s="18" t="s">
        <v>259</v>
      </c>
      <c r="D122" s="24"/>
      <c r="E122" s="21"/>
      <c r="F122" s="21"/>
      <c r="G122" s="18">
        <f t="shared" si="6"/>
        <v>0</v>
      </c>
      <c r="H122" s="113"/>
      <c r="I122" s="52"/>
      <c r="J122" s="57" t="e">
        <f t="shared" si="4"/>
        <v>#DIV/0!</v>
      </c>
    </row>
    <row r="123" spans="1:10" ht="13.5" thickBot="1" x14ac:dyDescent="0.25">
      <c r="A123" s="68" t="s">
        <v>260</v>
      </c>
      <c r="B123" s="22" t="s">
        <v>261</v>
      </c>
      <c r="C123" s="26" t="s">
        <v>261</v>
      </c>
      <c r="D123" s="25"/>
      <c r="E123" s="22"/>
      <c r="F123" s="22"/>
      <c r="G123" s="26">
        <f t="shared" si="6"/>
        <v>0</v>
      </c>
      <c r="H123" s="114"/>
      <c r="I123" s="69"/>
      <c r="J123" s="70" t="e">
        <f t="shared" si="4"/>
        <v>#DIV/0!</v>
      </c>
    </row>
    <row r="124" spans="1:10" ht="14.45" customHeight="1" thickTop="1" x14ac:dyDescent="0.2">
      <c r="A124" s="71" t="s">
        <v>262</v>
      </c>
      <c r="B124" s="41"/>
      <c r="C124" s="18"/>
      <c r="D124" s="27">
        <f>SUM(D3:D123)</f>
        <v>0</v>
      </c>
      <c r="E124" s="28">
        <f>SUM(E3:E123)</f>
        <v>0</v>
      </c>
      <c r="F124" s="28">
        <f t="shared" ref="F124:G124" si="7">SUM(F3:F123)</f>
        <v>0</v>
      </c>
      <c r="G124" s="23">
        <f t="shared" si="7"/>
        <v>0</v>
      </c>
      <c r="H124" s="115"/>
      <c r="I124" s="52">
        <f>SUM(I3:I123)</f>
        <v>0</v>
      </c>
      <c r="J124" s="57" t="e">
        <f t="shared" si="4"/>
        <v>#DIV/0!</v>
      </c>
    </row>
    <row r="125" spans="1:10" x14ac:dyDescent="0.2">
      <c r="A125" s="40"/>
      <c r="B125" s="41"/>
      <c r="C125" s="41"/>
      <c r="D125" s="41"/>
      <c r="E125" s="41"/>
      <c r="F125" s="41"/>
      <c r="G125" s="41"/>
      <c r="H125" s="41"/>
    </row>
    <row r="126" spans="1:10" x14ac:dyDescent="0.2">
      <c r="A126" s="71" t="s">
        <v>263</v>
      </c>
      <c r="B126" s="41"/>
      <c r="C126" s="41"/>
      <c r="D126" s="41"/>
      <c r="E126" s="41"/>
      <c r="F126" s="41"/>
      <c r="G126" s="41"/>
      <c r="H126" s="41"/>
    </row>
    <row r="127" spans="1:10" x14ac:dyDescent="0.2">
      <c r="A127" s="40"/>
      <c r="B127" s="41"/>
      <c r="C127" s="41"/>
      <c r="D127" s="41"/>
      <c r="E127" s="41"/>
      <c r="F127" s="41"/>
      <c r="G127" s="41"/>
      <c r="H127" s="41"/>
    </row>
    <row r="128" spans="1:10" x14ac:dyDescent="0.2">
      <c r="A128" s="73" t="s">
        <v>322</v>
      </c>
      <c r="B128" s="41"/>
      <c r="C128" s="41"/>
      <c r="D128" s="41"/>
      <c r="E128" s="41"/>
      <c r="F128" s="41"/>
      <c r="G128" s="41"/>
      <c r="H128" s="41"/>
    </row>
    <row r="129" spans="1:8" x14ac:dyDescent="0.2">
      <c r="A129" s="40"/>
      <c r="B129" s="41"/>
      <c r="C129" s="41"/>
      <c r="D129" s="41"/>
      <c r="E129" s="41"/>
      <c r="F129" s="41"/>
      <c r="G129" s="41"/>
      <c r="H129" s="41"/>
    </row>
    <row r="130" spans="1:8" x14ac:dyDescent="0.2">
      <c r="A130" s="40"/>
      <c r="B130" s="41"/>
      <c r="C130" s="41"/>
      <c r="D130" s="41"/>
      <c r="E130" s="41"/>
      <c r="F130" s="41"/>
      <c r="G130" s="41"/>
      <c r="H130" s="41"/>
    </row>
    <row r="131" spans="1:8" x14ac:dyDescent="0.2">
      <c r="A131" s="40"/>
      <c r="B131" s="41"/>
      <c r="C131" s="41"/>
      <c r="D131" s="41"/>
      <c r="E131" s="41"/>
      <c r="F131" s="41"/>
      <c r="G131" s="41"/>
      <c r="H131" s="41"/>
    </row>
    <row r="132" spans="1:8" x14ac:dyDescent="0.2">
      <c r="A132" s="40"/>
      <c r="B132" s="41"/>
      <c r="C132" s="41"/>
      <c r="D132" s="41"/>
      <c r="E132" s="41"/>
      <c r="F132" s="41"/>
      <c r="G132" s="41"/>
      <c r="H132" s="41"/>
    </row>
    <row r="133" spans="1:8" x14ac:dyDescent="0.2">
      <c r="A133" s="40"/>
      <c r="B133" s="41"/>
      <c r="C133" s="41"/>
      <c r="D133" s="41"/>
      <c r="E133" s="41"/>
      <c r="F133" s="41"/>
      <c r="G133" s="41"/>
      <c r="H133" s="41"/>
    </row>
    <row r="134" spans="1:8" x14ac:dyDescent="0.2">
      <c r="A134" s="40"/>
      <c r="B134" s="41"/>
      <c r="C134" s="41"/>
      <c r="D134" s="41"/>
      <c r="E134" s="41"/>
      <c r="F134" s="41"/>
      <c r="G134" s="41"/>
      <c r="H134" s="41"/>
    </row>
    <row r="135" spans="1:8" x14ac:dyDescent="0.2">
      <c r="A135" s="40"/>
      <c r="B135" s="41"/>
      <c r="C135" s="41"/>
      <c r="D135" s="41"/>
      <c r="E135" s="41"/>
      <c r="F135" s="41"/>
      <c r="G135" s="41"/>
      <c r="H135" s="41"/>
    </row>
    <row r="136" spans="1:8" x14ac:dyDescent="0.2">
      <c r="A136" s="40"/>
      <c r="B136" s="41"/>
      <c r="C136" s="41"/>
      <c r="D136" s="41"/>
      <c r="E136" s="41"/>
      <c r="F136" s="41"/>
      <c r="G136" s="41"/>
      <c r="H136" s="41"/>
    </row>
    <row r="137" spans="1:8" x14ac:dyDescent="0.2">
      <c r="A137" s="40"/>
      <c r="B137" s="41"/>
      <c r="C137" s="41"/>
      <c r="D137" s="41"/>
      <c r="E137" s="41"/>
      <c r="F137" s="41"/>
      <c r="G137" s="41"/>
      <c r="H137" s="41"/>
    </row>
    <row r="138" spans="1:8" x14ac:dyDescent="0.2">
      <c r="A138" s="40"/>
      <c r="B138" s="41"/>
      <c r="C138" s="41"/>
      <c r="D138" s="41"/>
      <c r="E138" s="41"/>
      <c r="F138" s="41"/>
      <c r="G138" s="41"/>
      <c r="H138" s="41"/>
    </row>
    <row r="139" spans="1:8" x14ac:dyDescent="0.2">
      <c r="A139" s="40"/>
      <c r="B139" s="41"/>
      <c r="C139" s="41"/>
      <c r="D139" s="41"/>
      <c r="E139" s="41"/>
      <c r="F139" s="41"/>
      <c r="G139" s="41"/>
      <c r="H139" s="41"/>
    </row>
    <row r="140" spans="1:8" x14ac:dyDescent="0.2">
      <c r="A140" s="74"/>
      <c r="B140" s="75"/>
      <c r="C140" s="75"/>
      <c r="D140" s="41"/>
      <c r="E140" s="41"/>
      <c r="F140" s="41"/>
      <c r="G140" s="41"/>
      <c r="H140" s="41"/>
    </row>
  </sheetData>
  <mergeCells count="1">
    <mergeCell ref="D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3"/>
  <sheetViews>
    <sheetView zoomScaleNormal="100" workbookViewId="0">
      <pane xSplit="3" ySplit="2" topLeftCell="F109" activePane="bottomRight" state="frozen"/>
      <selection activeCell="B74" sqref="B74"/>
      <selection pane="topRight" activeCell="B74" sqref="B74"/>
      <selection pane="bottomLeft" activeCell="B74" sqref="B74"/>
      <selection pane="bottomRight" activeCell="A125" sqref="A125"/>
    </sheetView>
  </sheetViews>
  <sheetFormatPr defaultColWidth="5.7109375" defaultRowHeight="12.75" x14ac:dyDescent="0.2"/>
  <cols>
    <col min="1" max="1" width="6.7109375" style="16" customWidth="1"/>
    <col min="2" max="2" width="11.28515625" style="4" bestFit="1" customWidth="1"/>
    <col min="3" max="3" width="26.42578125" style="4" bestFit="1" customWidth="1"/>
    <col min="4" max="4" width="7" style="4" bestFit="1" customWidth="1"/>
    <col min="5" max="5" width="7" style="4" customWidth="1"/>
    <col min="6" max="6" width="6.42578125" style="4" bestFit="1" customWidth="1"/>
    <col min="7" max="7" width="6.28515625" style="4" bestFit="1" customWidth="1"/>
    <col min="8" max="8" width="6.85546875" style="4" bestFit="1" customWidth="1"/>
    <col min="9" max="9" width="7" style="4" bestFit="1" customWidth="1"/>
    <col min="10" max="10" width="6.85546875" style="4" customWidth="1"/>
    <col min="11" max="11" width="6.7109375" style="4" bestFit="1" customWidth="1"/>
    <col min="12" max="13" width="6.42578125" style="4" bestFit="1" customWidth="1"/>
    <col min="14" max="14" width="6.5703125" style="4" bestFit="1" customWidth="1"/>
    <col min="15" max="15" width="6.28515625" style="4" bestFit="1" customWidth="1"/>
    <col min="16" max="16" width="8" style="29" customWidth="1"/>
    <col min="17" max="16384" width="5.7109375" style="4"/>
  </cols>
  <sheetData>
    <row r="1" spans="1:17" s="17" customFormat="1" x14ac:dyDescent="0.2">
      <c r="A1" s="31"/>
      <c r="B1" s="32"/>
      <c r="C1" s="33"/>
      <c r="D1" s="136" t="s">
        <v>320</v>
      </c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8"/>
      <c r="P1" s="34" t="s">
        <v>321</v>
      </c>
    </row>
    <row r="2" spans="1:17" x14ac:dyDescent="0.2">
      <c r="A2" s="5" t="s">
        <v>0</v>
      </c>
      <c r="B2" s="6" t="s">
        <v>1</v>
      </c>
      <c r="C2" s="7" t="s">
        <v>2</v>
      </c>
      <c r="D2" s="30">
        <v>42018</v>
      </c>
      <c r="E2" s="89">
        <v>42049</v>
      </c>
      <c r="F2" s="35">
        <v>42078</v>
      </c>
      <c r="G2" s="35">
        <v>42107</v>
      </c>
      <c r="H2" s="35">
        <v>42136</v>
      </c>
      <c r="I2" s="35">
        <v>42165</v>
      </c>
      <c r="J2" s="35">
        <v>42194</v>
      </c>
      <c r="K2" s="35">
        <v>42223</v>
      </c>
      <c r="L2" s="35">
        <v>42252</v>
      </c>
      <c r="M2" s="35">
        <v>42281</v>
      </c>
      <c r="N2" s="35">
        <v>42310</v>
      </c>
      <c r="O2" s="36">
        <v>42354</v>
      </c>
      <c r="P2" s="55" t="s">
        <v>319</v>
      </c>
    </row>
    <row r="3" spans="1:17" x14ac:dyDescent="0.2">
      <c r="A3" s="1" t="s">
        <v>3</v>
      </c>
      <c r="B3" s="2" t="s">
        <v>4</v>
      </c>
      <c r="C3" s="3" t="s">
        <v>5</v>
      </c>
      <c r="D3" s="44">
        <f>'Jan2015'!K3</f>
        <v>1.1636363636363636</v>
      </c>
      <c r="E3" s="47">
        <f>Feb!K3</f>
        <v>1.1052631578947369</v>
      </c>
      <c r="F3" s="105">
        <f>Mar!K3</f>
        <v>1.0483870967741935</v>
      </c>
      <c r="G3" s="105">
        <f>Apr!K3</f>
        <v>1.2307692307692308</v>
      </c>
      <c r="H3" s="105">
        <f>May!K3</f>
        <v>1.3414634146341464</v>
      </c>
      <c r="I3" s="47">
        <f>Jun!K3</f>
        <v>1.4821428571428572</v>
      </c>
      <c r="J3" s="47">
        <f>Jul!J3</f>
        <v>1.1568627450980393</v>
      </c>
      <c r="K3" s="47">
        <f>Aug!J3</f>
        <v>1.2340425531914894</v>
      </c>
      <c r="L3" s="47">
        <f>Sep!J3</f>
        <v>1.253968253968254</v>
      </c>
      <c r="M3" s="47">
        <f>Oct!J3</f>
        <v>1.3265306122448979</v>
      </c>
      <c r="N3" s="53"/>
      <c r="O3" s="47"/>
      <c r="P3" s="50">
        <f>('Jan2015'!I3+Feb!I3+Mar!I3+Apr!I3+May!I3+Jun!I3+Jul!G3+Aug!G3+Sep!G3+Oct!G3+Nov!G3)/('Jan2015'!J3+Feb!J3+Mar!J3+Apr!J3+May!J3+Jun!J3+Jul!I3+Aug!I3+Sep!I3+Oct!I3+Nov!I3)</f>
        <v>1.2459893048128343</v>
      </c>
      <c r="Q3" s="49"/>
    </row>
    <row r="4" spans="1:17" x14ac:dyDescent="0.2">
      <c r="A4" s="1" t="s">
        <v>300</v>
      </c>
      <c r="B4" s="2" t="s">
        <v>301</v>
      </c>
      <c r="C4" s="8" t="s">
        <v>302</v>
      </c>
      <c r="D4" s="44">
        <f>'Jan2015'!K4</f>
        <v>2</v>
      </c>
      <c r="E4" s="47">
        <f>Feb!K4</f>
        <v>0.75</v>
      </c>
      <c r="F4" s="47">
        <f>Mar!K4</f>
        <v>1</v>
      </c>
      <c r="G4" s="47">
        <f>Apr!K4</f>
        <v>1.125</v>
      </c>
      <c r="H4" s="47">
        <f>May!K4</f>
        <v>1</v>
      </c>
      <c r="I4" s="47">
        <f>Jun!K4</f>
        <v>1.5714285714285714</v>
      </c>
      <c r="J4" s="47">
        <f>Jul!J4</f>
        <v>0.83333333333333337</v>
      </c>
      <c r="K4" s="47">
        <f>Aug!J4</f>
        <v>1.6666666666666667</v>
      </c>
      <c r="L4" s="47">
        <f>Sep!J4</f>
        <v>1.1000000000000001</v>
      </c>
      <c r="M4" s="47">
        <f>Oct!J4</f>
        <v>1.5</v>
      </c>
      <c r="N4" s="53"/>
      <c r="O4" s="47"/>
      <c r="P4" s="50">
        <f>('Jan2015'!I4+Feb!I4+Mar!I4+Apr!I4+May!I4+Jun!I4+Jul!G4+Aug!G4+Sep!G4+Oct!G4+Nov!G4)/('Jan2015'!J4+Feb!J4+Mar!J4+Apr!J4+May!J4+Jun!J4+Jul!I4+Aug!I4+Sep!I4+Oct!I4+Nov!I4)</f>
        <v>1.1904761904761905</v>
      </c>
    </row>
    <row r="5" spans="1:17" x14ac:dyDescent="0.2">
      <c r="A5" s="1" t="s">
        <v>6</v>
      </c>
      <c r="B5" s="2" t="s">
        <v>7</v>
      </c>
      <c r="C5" s="3" t="s">
        <v>7</v>
      </c>
      <c r="D5" s="44">
        <f>'Jan2015'!K5</f>
        <v>0.875</v>
      </c>
      <c r="E5" s="47">
        <f>Feb!K5</f>
        <v>0.9</v>
      </c>
      <c r="F5" s="47">
        <f>Mar!K5</f>
        <v>1.0625</v>
      </c>
      <c r="G5" s="47">
        <f>Apr!K5</f>
        <v>1</v>
      </c>
      <c r="H5" s="47">
        <f>May!K5</f>
        <v>0.93333333333333335</v>
      </c>
      <c r="I5" s="47">
        <f>Jun!K5</f>
        <v>1</v>
      </c>
      <c r="J5" s="47">
        <f>Jul!J5</f>
        <v>0.88571428571428568</v>
      </c>
      <c r="K5" s="47">
        <f>Aug!J5</f>
        <v>0.90697674418604646</v>
      </c>
      <c r="L5" s="47">
        <f>Sep!J5</f>
        <v>1</v>
      </c>
      <c r="M5" s="47">
        <f>Oct!J5</f>
        <v>0.84375</v>
      </c>
      <c r="N5" s="53"/>
      <c r="O5" s="47"/>
      <c r="P5" s="50">
        <f>('Jan2015'!I5+Feb!I5+Mar!I5+Apr!I5+May!I5+Jun!I5+Jul!G5+Aug!G5+Sep!G5+Oct!G5+Nov!G5)/('Jan2015'!J5+Feb!J5+Mar!J5+Apr!J5+May!J5+Jun!J5+Jul!I5+Aug!I5+Sep!I5+Oct!I5+Nov!I5)</f>
        <v>0.9510309278350515</v>
      </c>
    </row>
    <row r="6" spans="1:17" x14ac:dyDescent="0.2">
      <c r="A6" s="1" t="s">
        <v>8</v>
      </c>
      <c r="B6" s="2" t="s">
        <v>9</v>
      </c>
      <c r="C6" s="3" t="s">
        <v>9</v>
      </c>
      <c r="D6" s="44">
        <f>'Jan2015'!K6</f>
        <v>1</v>
      </c>
      <c r="E6" s="47">
        <f>Feb!K6</f>
        <v>1</v>
      </c>
      <c r="F6" s="47">
        <f>Mar!K6</f>
        <v>1.0714285714285714</v>
      </c>
      <c r="G6" s="47">
        <f>Apr!K6</f>
        <v>1.1875</v>
      </c>
      <c r="H6" s="47">
        <f>May!K6</f>
        <v>1</v>
      </c>
      <c r="I6" s="47">
        <f>Jun!K6</f>
        <v>0.92307692307692313</v>
      </c>
      <c r="J6" s="47">
        <f>Jul!J6</f>
        <v>1</v>
      </c>
      <c r="K6" s="47">
        <f>Aug!J6</f>
        <v>1.0555555555555556</v>
      </c>
      <c r="L6" s="47">
        <f>Sep!J6</f>
        <v>1</v>
      </c>
      <c r="M6" s="47">
        <f>Oct!J6</f>
        <v>1.0909090909090908</v>
      </c>
      <c r="N6" s="53"/>
      <c r="O6" s="47"/>
      <c r="P6" s="50">
        <f>('Jan2015'!I6+Feb!I6+Mar!I6+Apr!I6+May!I6+Jun!I6+Jul!G6+Aug!G6+Sep!G6+Oct!G6+Nov!G6)/('Jan2015'!J6+Feb!J6+Mar!J6+Apr!J6+May!J6+Jun!J6+Jul!I6+Aug!I6+Sep!I6+Oct!I6+Nov!I6)</f>
        <v>1.0428571428571429</v>
      </c>
    </row>
    <row r="7" spans="1:17" x14ac:dyDescent="0.2">
      <c r="A7" s="1" t="s">
        <v>10</v>
      </c>
      <c r="B7" s="2" t="s">
        <v>11</v>
      </c>
      <c r="C7" s="3" t="s">
        <v>12</v>
      </c>
      <c r="D7" s="44">
        <f>'Jan2015'!K7</f>
        <v>0.96</v>
      </c>
      <c r="E7" s="47">
        <f>Feb!K7</f>
        <v>0.8</v>
      </c>
      <c r="F7" s="47">
        <f>Mar!K7</f>
        <v>0.4</v>
      </c>
      <c r="G7" s="47">
        <f>Apr!K7</f>
        <v>1</v>
      </c>
      <c r="H7" s="47">
        <f>May!K7</f>
        <v>0.9</v>
      </c>
      <c r="I7" s="47">
        <f>Jun!K7</f>
        <v>0.97435897435897434</v>
      </c>
      <c r="J7" s="47">
        <f>Jul!J7</f>
        <v>0.8666666666666667</v>
      </c>
      <c r="K7" s="47">
        <f>Aug!J7</f>
        <v>0.88235294117647056</v>
      </c>
      <c r="L7" s="47">
        <f>Sep!J7</f>
        <v>2.1842105263157894</v>
      </c>
      <c r="M7" s="47">
        <f>Oct!J7</f>
        <v>1.1333333333333333</v>
      </c>
      <c r="N7" s="53"/>
      <c r="O7" s="47"/>
      <c r="P7" s="50">
        <f>('Jan2015'!I7+Feb!I7+Mar!I7+Apr!I7+May!I7+Jun!I7+Jul!G7+Aug!G7+Sep!G7+Oct!G7+Nov!G7)/('Jan2015'!J7+Feb!J7+Mar!J7+Apr!J7+May!J7+Jun!J7+Jul!I7+Aug!I7+Sep!I7+Oct!I7+Nov!I7)</f>
        <v>1.1117478510028653</v>
      </c>
    </row>
    <row r="8" spans="1:17" x14ac:dyDescent="0.2">
      <c r="A8" s="1" t="s">
        <v>13</v>
      </c>
      <c r="B8" s="2" t="s">
        <v>11</v>
      </c>
      <c r="C8" s="3" t="s">
        <v>14</v>
      </c>
      <c r="D8" s="44">
        <f>'Jan2015'!K8</f>
        <v>1.125</v>
      </c>
      <c r="E8" s="47">
        <f>Feb!K8</f>
        <v>2.5945945945945947</v>
      </c>
      <c r="F8" s="47">
        <f>Mar!K8</f>
        <v>3.6981132075471699</v>
      </c>
      <c r="G8" s="47">
        <f>Apr!K8</f>
        <v>1.911764705882353</v>
      </c>
      <c r="H8" s="47">
        <f>May!K8</f>
        <v>2.3076923076923075</v>
      </c>
      <c r="I8" s="47">
        <f>Jun!K8</f>
        <v>1.4673913043478262</v>
      </c>
      <c r="J8" s="47">
        <f>Jul!J8</f>
        <v>1.1325301204819278</v>
      </c>
      <c r="K8" s="47">
        <f>Aug!J8</f>
        <v>0.73584905660377353</v>
      </c>
      <c r="L8" s="47">
        <f>Sep!J8</f>
        <v>1.9397590361445782</v>
      </c>
      <c r="M8" s="47">
        <f>Oct!J8</f>
        <v>1.3170731707317074</v>
      </c>
      <c r="N8" s="53"/>
      <c r="O8" s="47"/>
      <c r="P8" s="50">
        <f>('Jan2015'!I8+Feb!I8+Mar!I8+Apr!I8+May!I8+Jun!I8+Jul!G8+Aug!G8+Sep!G8+Oct!G8+Nov!G8)/('Jan2015'!J8+Feb!J8+Mar!J8+Apr!J8+May!J8+Jun!J8+Jul!I8+Aug!I8+Sep!I8+Oct!I8+Nov!I8)</f>
        <v>1.721311475409836</v>
      </c>
    </row>
    <row r="9" spans="1:17" x14ac:dyDescent="0.2">
      <c r="A9" s="1" t="s">
        <v>15</v>
      </c>
      <c r="B9" s="2" t="s">
        <v>16</v>
      </c>
      <c r="C9" s="3" t="s">
        <v>17</v>
      </c>
      <c r="D9" s="44">
        <f>'Jan2015'!K9</f>
        <v>1.3898305084745763</v>
      </c>
      <c r="E9" s="47">
        <f>Feb!K9</f>
        <v>1.6923076923076923</v>
      </c>
      <c r="F9" s="47">
        <f>Mar!K9</f>
        <v>0.967741935483871</v>
      </c>
      <c r="G9" s="47">
        <f>Apr!K9</f>
        <v>0.46666666666666667</v>
      </c>
      <c r="H9" s="47">
        <f>May!K9</f>
        <v>1.3170731707317074</v>
      </c>
      <c r="I9" s="47">
        <f>Jun!K9</f>
        <v>1.9655172413793103</v>
      </c>
      <c r="J9" s="47">
        <f>Jul!J9</f>
        <v>1.896551724137931</v>
      </c>
      <c r="K9" s="47">
        <f>Aug!J9</f>
        <v>2.1923076923076925</v>
      </c>
      <c r="L9" s="47">
        <f>Sep!J9</f>
        <v>1.8936170212765957</v>
      </c>
      <c r="M9" s="47">
        <f>Oct!J9</f>
        <v>1.2459016393442623</v>
      </c>
      <c r="N9" s="53"/>
      <c r="O9" s="47"/>
      <c r="P9" s="50">
        <f>('Jan2015'!I9+Feb!I9+Mar!I9+Apr!I9+May!I9+Jun!I9+Jul!G9+Aug!G9+Sep!G9+Oct!G9+Nov!G9)/('Jan2015'!J9+Feb!J9+Mar!J9+Apr!J9+May!J9+Jun!J9+Jul!I9+Aug!I9+Sep!I9+Oct!I9+Nov!I9)</f>
        <v>1.4592720970537261</v>
      </c>
    </row>
    <row r="10" spans="1:17" x14ac:dyDescent="0.2">
      <c r="A10" s="1" t="s">
        <v>18</v>
      </c>
      <c r="B10" s="2" t="s">
        <v>19</v>
      </c>
      <c r="C10" s="3" t="s">
        <v>20</v>
      </c>
      <c r="D10" s="44">
        <f>'Jan2015'!K10</f>
        <v>1.1972789115646258</v>
      </c>
      <c r="E10" s="47">
        <f>Feb!K10</f>
        <v>1.0169491525423728</v>
      </c>
      <c r="F10" s="47">
        <f>Mar!K10</f>
        <v>1.1632653061224489</v>
      </c>
      <c r="G10" s="47">
        <f>Apr!K10</f>
        <v>1.2073170731707317</v>
      </c>
      <c r="H10" s="47">
        <f>May!K10</f>
        <v>1</v>
      </c>
      <c r="I10" s="47">
        <f>Jun!K10</f>
        <v>0.83236994219653182</v>
      </c>
      <c r="J10" s="47">
        <f>Jul!J10</f>
        <v>0.69142857142857139</v>
      </c>
      <c r="K10" s="47">
        <f>Aug!J10</f>
        <v>1.087248322147651</v>
      </c>
      <c r="L10" s="47">
        <f>Sep!J10</f>
        <v>0.74264705882352944</v>
      </c>
      <c r="M10" s="47">
        <f>Oct!J10</f>
        <v>0.65625</v>
      </c>
      <c r="N10" s="53"/>
      <c r="O10" s="47"/>
      <c r="P10" s="50">
        <f>('Jan2015'!I10+Feb!I10+Mar!I10+Apr!I10+May!I10+Jun!I10+Jul!G10+Aug!G10+Sep!G10+Oct!G10+Nov!G10)/('Jan2015'!J10+Feb!J10+Mar!J10+Apr!J10+May!J10+Jun!J10+Jul!I10+Aug!I10+Sep!I10+Oct!I10+Nov!I10)</f>
        <v>0.9286592865928659</v>
      </c>
    </row>
    <row r="11" spans="1:17" x14ac:dyDescent="0.2">
      <c r="A11" s="1" t="s">
        <v>21</v>
      </c>
      <c r="B11" s="2" t="s">
        <v>22</v>
      </c>
      <c r="C11" s="3" t="s">
        <v>23</v>
      </c>
      <c r="D11" s="44">
        <f>'Jan2015'!K11</f>
        <v>1.0545454545454545</v>
      </c>
      <c r="E11" s="47">
        <f>Feb!K11</f>
        <v>0.89655172413793105</v>
      </c>
      <c r="F11" s="47">
        <f>Mar!K11</f>
        <v>1.0784313725490196</v>
      </c>
      <c r="G11" s="47">
        <f>Apr!K11</f>
        <v>1.0769230769230769</v>
      </c>
      <c r="H11" s="47">
        <f>May!K11</f>
        <v>1</v>
      </c>
      <c r="I11" s="47">
        <f>Jun!K11</f>
        <v>0.94</v>
      </c>
      <c r="J11" s="47">
        <f>Jul!J11</f>
        <v>1.1136363636363635</v>
      </c>
      <c r="K11" s="47">
        <f>Aug!J11</f>
        <v>1.0188679245283019</v>
      </c>
      <c r="L11" s="47">
        <f>Sep!J11</f>
        <v>0.97435897435897434</v>
      </c>
      <c r="M11" s="47">
        <f>Oct!J11</f>
        <v>0.94444444444444442</v>
      </c>
      <c r="N11" s="53"/>
      <c r="O11" s="47"/>
      <c r="P11" s="50">
        <f>('Jan2015'!I11+Feb!I11+Mar!I11+Apr!I11+May!I11+Jun!I11+Jul!G11+Aug!G11+Sep!G11+Oct!G11+Nov!G11)/('Jan2015'!J11+Feb!J11+Mar!J11+Apr!J11+May!J11+Jun!J11+Jul!I11+Aug!I11+Sep!I11+Oct!I11+Nov!I11)</f>
        <v>1.0123456790123457</v>
      </c>
    </row>
    <row r="12" spans="1:17" x14ac:dyDescent="0.2">
      <c r="A12" s="1" t="s">
        <v>24</v>
      </c>
      <c r="B12" s="2" t="s">
        <v>25</v>
      </c>
      <c r="C12" s="3" t="s">
        <v>26</v>
      </c>
      <c r="D12" s="44">
        <f>'Jan2015'!K12</f>
        <v>1</v>
      </c>
      <c r="E12" s="47">
        <f>Feb!K12</f>
        <v>0.58904109589041098</v>
      </c>
      <c r="F12" s="47">
        <f>Mar!K12</f>
        <v>1.4941176470588236</v>
      </c>
      <c r="G12" s="47">
        <f>Apr!K12</f>
        <v>1.4615384615384615</v>
      </c>
      <c r="H12" s="47">
        <f>May!K12</f>
        <v>1.2250000000000001</v>
      </c>
      <c r="I12" s="47">
        <f>Jun!K12</f>
        <v>1.6164383561643836</v>
      </c>
      <c r="J12" s="47">
        <f>Jul!J12</f>
        <v>1.691358024691358</v>
      </c>
      <c r="K12" s="47">
        <f>Aug!J12</f>
        <v>1.2526315789473683</v>
      </c>
      <c r="L12" s="47">
        <f>Sep!J12</f>
        <v>1.1294117647058823</v>
      </c>
      <c r="M12" s="47">
        <f>Oct!J12</f>
        <v>1.3026315789473684</v>
      </c>
      <c r="N12" s="53"/>
      <c r="O12" s="47"/>
      <c r="P12" s="50">
        <f>('Jan2015'!I12+Feb!I12+Mar!I12+Apr!I12+May!I12+Jun!I12+Jul!G12+Aug!G12+Sep!G12+Oct!G12+Nov!G12)/('Jan2015'!J12+Feb!J12+Mar!J12+Apr!J12+May!J12+Jun!J12+Jul!I12+Aug!I12+Sep!I12+Oct!I12+Nov!I12)</f>
        <v>1.2850412249705536</v>
      </c>
    </row>
    <row r="13" spans="1:17" x14ac:dyDescent="0.2">
      <c r="A13" s="1" t="s">
        <v>27</v>
      </c>
      <c r="B13" s="2" t="s">
        <v>25</v>
      </c>
      <c r="C13" s="3" t="s">
        <v>28</v>
      </c>
      <c r="D13" s="44">
        <f>'Jan2015'!K13</f>
        <v>0.94420600858369097</v>
      </c>
      <c r="E13" s="47">
        <f>Feb!K13</f>
        <v>0.96</v>
      </c>
      <c r="F13" s="47">
        <f>Mar!K13</f>
        <v>1.1818181818181819</v>
      </c>
      <c r="G13" s="47">
        <f>Apr!K13</f>
        <v>1.6854460093896713</v>
      </c>
      <c r="H13" s="47">
        <f>May!K13</f>
        <v>1.3214285714285714</v>
      </c>
      <c r="I13" s="47">
        <f>Jun!K13</f>
        <v>1.7978723404255319</v>
      </c>
      <c r="J13" s="47">
        <f>Jul!J13</f>
        <v>1.0909090909090908</v>
      </c>
      <c r="K13" s="47">
        <f>Aug!J13</f>
        <v>1.7358490566037736</v>
      </c>
      <c r="L13" s="47">
        <f>Sep!J13</f>
        <v>1.2211538461538463</v>
      </c>
      <c r="M13" s="47">
        <f>Oct!J13</f>
        <v>1.5352697095435686</v>
      </c>
      <c r="N13" s="53"/>
      <c r="O13" s="47"/>
      <c r="P13" s="50">
        <f>('Jan2015'!I13+Feb!I13+Mar!I13+Apr!I13+May!I13+Jun!I13+Jul!G13+Aug!G13+Sep!G13+Oct!G13+Nov!G13)/('Jan2015'!J13+Feb!J13+Mar!J13+Apr!J13+May!J13+Jun!J13+Jul!I13+Aug!I13+Sep!I13+Oct!I13+Nov!I13)</f>
        <v>1.3637953651071273</v>
      </c>
    </row>
    <row r="14" spans="1:17" x14ac:dyDescent="0.2">
      <c r="A14" s="1" t="s">
        <v>29</v>
      </c>
      <c r="B14" s="2" t="s">
        <v>30</v>
      </c>
      <c r="C14" s="3" t="s">
        <v>31</v>
      </c>
      <c r="D14" s="44">
        <f>'Jan2015'!K14</f>
        <v>0.59223300970873782</v>
      </c>
      <c r="E14" s="47">
        <f>Feb!K14</f>
        <v>0.75806451612903225</v>
      </c>
      <c r="F14" s="47">
        <f>Mar!K14</f>
        <v>0.67708333333333337</v>
      </c>
      <c r="G14" s="47">
        <f>Apr!K14</f>
        <v>0.7927927927927928</v>
      </c>
      <c r="H14" s="47">
        <f>May!K14</f>
        <v>0.98701298701298701</v>
      </c>
      <c r="I14" s="47">
        <f>Jun!K14</f>
        <v>1.145631067961165</v>
      </c>
      <c r="J14" s="47">
        <f>Jul!J14</f>
        <v>0.839622641509434</v>
      </c>
      <c r="K14" s="47">
        <f>Aug!J14</f>
        <v>0.65</v>
      </c>
      <c r="L14" s="47">
        <f>Sep!J14</f>
        <v>3.2692307692307692</v>
      </c>
      <c r="M14" s="47">
        <f>Oct!J14</f>
        <v>3.5866666666666664</v>
      </c>
      <c r="N14" s="53"/>
      <c r="O14" s="47"/>
      <c r="P14" s="50">
        <f>('Jan2015'!I14+Feb!I14+Mar!I14+Apr!I14+May!I14+Jun!I14+Jul!G14+Aug!G14+Sep!G14+Oct!G14+Nov!G14)/('Jan2015'!J14+Feb!J14+Mar!J14+Apr!J14+May!J14+Jun!J14+Jul!I14+Aug!I14+Sep!I14+Oct!I14+Nov!I14)</f>
        <v>1.320281124497992</v>
      </c>
    </row>
    <row r="15" spans="1:17" x14ac:dyDescent="0.2">
      <c r="A15" s="1" t="s">
        <v>32</v>
      </c>
      <c r="B15" s="2" t="s">
        <v>30</v>
      </c>
      <c r="C15" s="3" t="s">
        <v>33</v>
      </c>
      <c r="D15" s="44">
        <f>'Jan2015'!K15</f>
        <v>0.69230769230769229</v>
      </c>
      <c r="E15" s="47">
        <f>Feb!K15</f>
        <v>0.875</v>
      </c>
      <c r="F15" s="47">
        <f>Mar!K15</f>
        <v>0.8571428571428571</v>
      </c>
      <c r="G15" s="47">
        <f>Apr!K15</f>
        <v>1.0769230769230769</v>
      </c>
      <c r="H15" s="47">
        <f>May!K15</f>
        <v>2.4</v>
      </c>
      <c r="I15" s="47">
        <f>Jun!K15</f>
        <v>1.1904761904761905</v>
      </c>
      <c r="J15" s="47">
        <f>Jul!J15</f>
        <v>1.1666666666666667</v>
      </c>
      <c r="K15" s="47">
        <f>Aug!J15</f>
        <v>3.6923076923076925</v>
      </c>
      <c r="L15" s="47">
        <f>Sep!J15</f>
        <v>1.7</v>
      </c>
      <c r="M15" s="47">
        <f>Oct!J15</f>
        <v>2.1578947368421053</v>
      </c>
      <c r="N15" s="53"/>
      <c r="O15" s="47"/>
      <c r="P15" s="50">
        <f>('Jan2015'!I15+Feb!I15+Mar!I15+Apr!I15+May!I15+Jun!I15+Jul!G15+Aug!G15+Sep!G15+Oct!G15+Nov!G15)/('Jan2015'!J15+Feb!J15+Mar!J15+Apr!J15+May!J15+Jun!J15+Jul!I15+Aug!I15+Sep!I15+Oct!I15+Nov!I15)</f>
        <v>1.4033149171270718</v>
      </c>
    </row>
    <row r="16" spans="1:17" x14ac:dyDescent="0.2">
      <c r="A16" s="1" t="s">
        <v>34</v>
      </c>
      <c r="B16" s="2" t="s">
        <v>35</v>
      </c>
      <c r="C16" s="3" t="s">
        <v>36</v>
      </c>
      <c r="D16" s="44">
        <f>'Jan2015'!K16</f>
        <v>0.77586206896551724</v>
      </c>
      <c r="E16" s="47">
        <f>Feb!K16</f>
        <v>1.3695652173913044</v>
      </c>
      <c r="F16" s="47">
        <f>Mar!K16</f>
        <v>1.859375</v>
      </c>
      <c r="G16" s="47">
        <f>Apr!K16</f>
        <v>2.2615384615384615</v>
      </c>
      <c r="H16" s="47">
        <f>May!K16</f>
        <v>1.625</v>
      </c>
      <c r="I16" s="47">
        <f>Jun!K16</f>
        <v>1.6428571428571428</v>
      </c>
      <c r="J16" s="47">
        <f>Jul!J16</f>
        <v>1.5087719298245614</v>
      </c>
      <c r="K16" s="47">
        <f>Aug!J16</f>
        <v>1.8545454545454545</v>
      </c>
      <c r="L16" s="47">
        <f>Sep!J16</f>
        <v>0.74137931034482762</v>
      </c>
      <c r="M16" s="47">
        <f>Oct!J16</f>
        <v>0.9850746268656716</v>
      </c>
      <c r="N16" s="53"/>
      <c r="O16" s="47"/>
      <c r="P16" s="50">
        <f>('Jan2015'!I16+Feb!I16+Mar!I16+Apr!I16+May!I16+Jun!I16+Jul!G16+Aug!G16+Sep!G16+Oct!G16+Nov!G16)/('Jan2015'!J16+Feb!J16+Mar!J16+Apr!J16+May!J16+Jun!J16+Jul!I16+Aug!I16+Sep!I16+Oct!I16+Nov!I16)</f>
        <v>1.4281481481481482</v>
      </c>
    </row>
    <row r="17" spans="1:16" x14ac:dyDescent="0.2">
      <c r="A17" s="1" t="s">
        <v>37</v>
      </c>
      <c r="B17" s="2" t="s">
        <v>38</v>
      </c>
      <c r="C17" s="3" t="s">
        <v>39</v>
      </c>
      <c r="D17" s="44">
        <f>'Jan2015'!K17</f>
        <v>2.0499999999999998</v>
      </c>
      <c r="E17" s="47">
        <f>Feb!K17</f>
        <v>1.8222222222222222</v>
      </c>
      <c r="F17" s="47">
        <f>Mar!K17</f>
        <v>0.9726027397260274</v>
      </c>
      <c r="G17" s="47">
        <f>Apr!K17</f>
        <v>1.2459016393442623</v>
      </c>
      <c r="H17" s="47">
        <f>May!K17</f>
        <v>1.5686274509803921</v>
      </c>
      <c r="I17" s="47">
        <f>Jun!K17</f>
        <v>1.8431372549019607</v>
      </c>
      <c r="J17" s="47">
        <f>Jul!J17</f>
        <v>1.4067796610169492</v>
      </c>
      <c r="K17" s="47">
        <f>Aug!J17</f>
        <v>1.0545454545454545</v>
      </c>
      <c r="L17" s="47">
        <f>Sep!J17</f>
        <v>0.8771929824561403</v>
      </c>
      <c r="M17" s="47">
        <f>Oct!J17</f>
        <v>1.1363636363636365</v>
      </c>
      <c r="N17" s="53"/>
      <c r="O17" s="47"/>
      <c r="P17" s="50">
        <f>('Jan2015'!I17+Feb!I17+Mar!I17+Apr!I17+May!I17+Jun!I17+Jul!G17+Aug!G17+Sep!G17+Oct!G17+Nov!G17)/('Jan2015'!J17+Feb!J17+Mar!J17+Apr!J17+May!J17+Jun!J17+Jul!I17+Aug!I17+Sep!I17+Oct!I17+Nov!I17)</f>
        <v>1.3577235772357723</v>
      </c>
    </row>
    <row r="18" spans="1:16" x14ac:dyDescent="0.2">
      <c r="A18" s="1" t="s">
        <v>292</v>
      </c>
      <c r="B18" s="2" t="s">
        <v>290</v>
      </c>
      <c r="C18" s="3" t="s">
        <v>291</v>
      </c>
      <c r="D18" s="44">
        <f>'Jan2015'!K18</f>
        <v>2</v>
      </c>
      <c r="E18" s="47">
        <f>Feb!K18</f>
        <v>1</v>
      </c>
      <c r="F18" s="47">
        <f>Mar!K18</f>
        <v>1</v>
      </c>
      <c r="G18" s="47">
        <f>Apr!K18</f>
        <v>0.6</v>
      </c>
      <c r="H18" s="47">
        <f>May!K18</f>
        <v>1.7142857142857142</v>
      </c>
      <c r="I18" s="47">
        <f>Jun!K18</f>
        <v>0.875</v>
      </c>
      <c r="J18" s="47">
        <f>Jul!J18</f>
        <v>1.1666666666666667</v>
      </c>
      <c r="K18" s="47">
        <f>Aug!J18</f>
        <v>1.0833333333333333</v>
      </c>
      <c r="L18" s="47">
        <f>Sep!J18</f>
        <v>1.5</v>
      </c>
      <c r="M18" s="47">
        <f>Oct!J18</f>
        <v>1.0833333333333333</v>
      </c>
      <c r="N18" s="53"/>
      <c r="O18" s="47"/>
      <c r="P18" s="50">
        <f>('Jan2015'!I18+Feb!I18+Mar!I18+Apr!I18+May!I18+Jun!I18+Jul!G18+Aug!G18+Sep!G18+Oct!G18+Nov!G18)/('Jan2015'!J18+Feb!J18+Mar!J18+Apr!J18+May!J18+Jun!J18+Jul!I18+Aug!I18+Sep!I18+Oct!I18+Nov!I18)</f>
        <v>1.0853658536585367</v>
      </c>
    </row>
    <row r="19" spans="1:16" x14ac:dyDescent="0.2">
      <c r="A19" s="1" t="s">
        <v>40</v>
      </c>
      <c r="B19" s="2" t="s">
        <v>41</v>
      </c>
      <c r="C19" s="3" t="s">
        <v>42</v>
      </c>
      <c r="D19" s="44">
        <f>'Jan2015'!K19</f>
        <v>1.2820512820512822</v>
      </c>
      <c r="E19" s="47">
        <f>Feb!K19</f>
        <v>1.2892857142857144</v>
      </c>
      <c r="F19" s="47">
        <f>Mar!K19</f>
        <v>1.2222222222222223</v>
      </c>
      <c r="G19" s="47">
        <f>Apr!K19</f>
        <v>1.1878453038674033</v>
      </c>
      <c r="H19" s="47">
        <f>May!K19</f>
        <v>1.2160278745644599</v>
      </c>
      <c r="I19" s="47">
        <f>Jun!K19</f>
        <v>1.2264150943396226</v>
      </c>
      <c r="J19" s="47">
        <f>Jul!J19</f>
        <v>1.1000000000000001</v>
      </c>
      <c r="K19" s="47">
        <f>Aug!J19</f>
        <v>1.0557184750733137</v>
      </c>
      <c r="L19" s="47">
        <f>Sep!J19</f>
        <v>1.0606060606060606</v>
      </c>
      <c r="M19" s="47">
        <f>Oct!J19</f>
        <v>1.0740740740740742</v>
      </c>
      <c r="N19" s="53"/>
      <c r="O19" s="47"/>
      <c r="P19" s="50">
        <f>('Jan2015'!I19+Feb!I19+Mar!I19+Apr!I19+May!I19+Jun!I19+Jul!G19+Aug!G19+Sep!G19+Oct!G19+Nov!G19)/('Jan2015'!J19+Feb!J19+Mar!J19+Apr!J19+May!J19+Jun!J19+Jul!I19+Aug!I19+Sep!I19+Oct!I19+Nov!I19)</f>
        <v>1.1620289855072463</v>
      </c>
    </row>
    <row r="20" spans="1:16" x14ac:dyDescent="0.2">
      <c r="A20" s="1" t="s">
        <v>43</v>
      </c>
      <c r="B20" s="2" t="s">
        <v>41</v>
      </c>
      <c r="C20" s="3" t="s">
        <v>44</v>
      </c>
      <c r="D20" s="44">
        <f>'Jan2015'!K20</f>
        <v>1.4024896265560165</v>
      </c>
      <c r="E20" s="47">
        <f>Feb!K20</f>
        <v>1.1764705882352942</v>
      </c>
      <c r="F20" s="47">
        <f>Mar!K20</f>
        <v>1.1453744493392071</v>
      </c>
      <c r="G20" s="47">
        <f>Apr!K20</f>
        <v>0.92640692640692646</v>
      </c>
      <c r="H20" s="47">
        <f>May!K20</f>
        <v>0.79792746113989632</v>
      </c>
      <c r="I20" s="47">
        <f>Jun!K20</f>
        <v>1.1782608695652175</v>
      </c>
      <c r="J20" s="47">
        <f>Jul!J20</f>
        <v>0.9641255605381166</v>
      </c>
      <c r="K20" s="47">
        <f>Aug!J20</f>
        <v>1.2801932367149758</v>
      </c>
      <c r="L20" s="47">
        <f>Sep!J20</f>
        <v>1.0425531914893618</v>
      </c>
      <c r="M20" s="47">
        <f>Oct!J20</f>
        <v>1.1622807017543859</v>
      </c>
      <c r="N20" s="53"/>
      <c r="O20" s="47"/>
      <c r="P20" s="50">
        <f>('Jan2015'!I20+Feb!I20+Mar!I20+Apr!I20+May!I20+Jun!I20+Jul!G20+Aug!G20+Sep!G20+Oct!G20+Nov!G20)/('Jan2015'!J20+Feb!J20+Mar!J20+Apr!J20+May!J20+Jun!J20+Jul!I20+Aug!I20+Sep!I20+Oct!I20+Nov!I20)</f>
        <v>1.097672485453034</v>
      </c>
    </row>
    <row r="21" spans="1:16" x14ac:dyDescent="0.2">
      <c r="A21" s="1" t="s">
        <v>285</v>
      </c>
      <c r="B21" s="2" t="s">
        <v>286</v>
      </c>
      <c r="C21" s="3" t="s">
        <v>551</v>
      </c>
      <c r="D21" s="44">
        <f>'Jan2015'!K21</f>
        <v>0.86206896551724133</v>
      </c>
      <c r="E21" s="47">
        <f>Feb!K21</f>
        <v>0.8529411764705882</v>
      </c>
      <c r="F21" s="47">
        <f>Mar!K21</f>
        <v>1.0133333333333334</v>
      </c>
      <c r="G21" s="47">
        <f>Apr!K21</f>
        <v>0.94805194805194803</v>
      </c>
      <c r="H21" s="47">
        <f>May!K21</f>
        <v>0.92405063291139244</v>
      </c>
      <c r="I21" s="47">
        <f>Jun!K21</f>
        <v>0.94285714285714284</v>
      </c>
      <c r="J21" s="47">
        <f>Jul!J21</f>
        <v>1</v>
      </c>
      <c r="K21" s="47">
        <f>Aug!J21</f>
        <v>0.94117647058823528</v>
      </c>
      <c r="L21" s="47">
        <f>Sep!J21</f>
        <v>0.94444444444444442</v>
      </c>
      <c r="M21" s="47" t="s">
        <v>534</v>
      </c>
      <c r="N21" s="53" t="s">
        <v>534</v>
      </c>
      <c r="O21" s="47" t="s">
        <v>534</v>
      </c>
      <c r="P21" s="50">
        <f>('Jan2015'!I21+Feb!I21+Mar!I21+Apr!I21+May!I21+Jun!I21+Jul!G21+Aug!G21+Sep!G21)/('Jan2015'!J21+Feb!J21+Mar!J21+Apr!J21+May!J21+Jun!J21+Jul!I21+Aug!I21+Sep!I21)</f>
        <v>0.94769874476987448</v>
      </c>
    </row>
    <row r="22" spans="1:16" x14ac:dyDescent="0.2">
      <c r="A22" s="1" t="s">
        <v>45</v>
      </c>
      <c r="B22" s="2" t="s">
        <v>46</v>
      </c>
      <c r="C22" s="3" t="s">
        <v>47</v>
      </c>
      <c r="D22" s="44">
        <f>'Jan2015'!K22</f>
        <v>1</v>
      </c>
      <c r="E22" s="47">
        <f>Feb!K22</f>
        <v>1.0555555555555556</v>
      </c>
      <c r="F22" s="47">
        <f>Mar!K22</f>
        <v>1.05</v>
      </c>
      <c r="G22" s="47">
        <f>Apr!K22</f>
        <v>1</v>
      </c>
      <c r="H22" s="47">
        <f>May!K22</f>
        <v>1.0526315789473684</v>
      </c>
      <c r="I22" s="47">
        <f>Jun!K22</f>
        <v>0.88888888888888884</v>
      </c>
      <c r="J22" s="47">
        <f>Jul!J22</f>
        <v>1</v>
      </c>
      <c r="K22" s="47">
        <f>Aug!J22</f>
        <v>0.94736842105263153</v>
      </c>
      <c r="L22" s="47">
        <f>Sep!J22</f>
        <v>0.94117647058823528</v>
      </c>
      <c r="M22" s="47">
        <f>Oct!J22</f>
        <v>0.84</v>
      </c>
      <c r="N22" s="53"/>
      <c r="O22" s="47"/>
      <c r="P22" s="50">
        <f>('Jan2015'!I22+Feb!I22+Mar!I22+Apr!I22+May!I22+Jun!I22+Jul!G22+Aug!G22+Sep!G22+Oct!G22+Nov!G22)/('Jan2015'!J22+Feb!J22+Mar!J22+Apr!J22+May!J22+Jun!J22+Jul!I22+Aug!I22+Sep!I22+Oct!I22+Nov!I22)</f>
        <v>0.9773755656108597</v>
      </c>
    </row>
    <row r="23" spans="1:16" x14ac:dyDescent="0.2">
      <c r="A23" s="1" t="s">
        <v>48</v>
      </c>
      <c r="B23" s="2" t="s">
        <v>49</v>
      </c>
      <c r="C23" s="3" t="s">
        <v>50</v>
      </c>
      <c r="D23" s="44">
        <f>'Jan2015'!K23</f>
        <v>1.4476744186046511</v>
      </c>
      <c r="E23" s="47">
        <f>Feb!K23</f>
        <v>1.0949074074074074</v>
      </c>
      <c r="F23" s="47">
        <f>Mar!K23</f>
        <v>1.6024340770791075</v>
      </c>
      <c r="G23" s="47">
        <f>Apr!K23</f>
        <v>1.18</v>
      </c>
      <c r="H23" s="47">
        <f>May!K23</f>
        <v>1.2649006622516556</v>
      </c>
      <c r="I23" s="47">
        <f>Jun!K23</f>
        <v>1.1139784946236559</v>
      </c>
      <c r="J23" s="47">
        <f>Jul!J23</f>
        <v>0.85465116279069764</v>
      </c>
      <c r="K23" s="47">
        <f>Aug!J23</f>
        <v>1.3855932203389831</v>
      </c>
      <c r="L23" s="47">
        <f>Sep!J23</f>
        <v>1.275390625</v>
      </c>
      <c r="M23" s="47">
        <f>Oct!J23</f>
        <v>1.734966592427617</v>
      </c>
      <c r="N23" s="53"/>
      <c r="O23" s="47"/>
      <c r="P23" s="50">
        <f>('Jan2015'!I23+Feb!I23+Mar!I23+Apr!I23+May!I23+Jun!I23+Jul!G23+Aug!G23+Sep!G23+Oct!G23+Nov!G23)/('Jan2015'!J23+Feb!J23+Mar!J23+Apr!J23+May!J23+Jun!J23+Jul!I23+Aug!I23+Sep!I23+Oct!I23+Nov!I23)</f>
        <v>1.3089196462898884</v>
      </c>
    </row>
    <row r="24" spans="1:16" x14ac:dyDescent="0.2">
      <c r="A24" s="1" t="s">
        <v>51</v>
      </c>
      <c r="B24" s="2" t="s">
        <v>52</v>
      </c>
      <c r="C24" s="3" t="s">
        <v>53</v>
      </c>
      <c r="D24" s="44">
        <f>'Jan2015'!K24</f>
        <v>1.0357142857142858</v>
      </c>
      <c r="E24" s="47">
        <f>Feb!K24</f>
        <v>1.4210526315789473</v>
      </c>
      <c r="F24" s="47">
        <f>Mar!K24</f>
        <v>1.4736842105263157</v>
      </c>
      <c r="G24" s="47">
        <f>Apr!K24</f>
        <v>1.7727272727272727</v>
      </c>
      <c r="H24" s="47">
        <f>May!K24</f>
        <v>1.2272727272727273</v>
      </c>
      <c r="I24" s="47">
        <f>Jun!K24</f>
        <v>1.125</v>
      </c>
      <c r="J24" s="47">
        <f>Jul!J24</f>
        <v>1.0357142857142858</v>
      </c>
      <c r="K24" s="47">
        <f>Aug!J24</f>
        <v>0.80769230769230771</v>
      </c>
      <c r="L24" s="47">
        <f>Sep!J24</f>
        <v>1.1153846153846154</v>
      </c>
      <c r="M24" s="47">
        <f>Oct!J24</f>
        <v>1.2272727272727273</v>
      </c>
      <c r="N24" s="53"/>
      <c r="O24" s="47"/>
      <c r="P24" s="50">
        <f>('Jan2015'!I24+Feb!I24+Mar!I24+Apr!I24+May!I24+Jun!I24+Jul!G24+Aug!G24+Sep!G24+Oct!G24+Nov!G24)/('Jan2015'!J24+Feb!J24+Mar!J24+Apr!J24+May!J24+Jun!J24+Jul!I24+Aug!I24+Sep!I24+Oct!I24+Nov!I24)</f>
        <v>1.1832669322709164</v>
      </c>
    </row>
    <row r="25" spans="1:16" x14ac:dyDescent="0.2">
      <c r="A25" s="1" t="s">
        <v>54</v>
      </c>
      <c r="B25" s="2" t="s">
        <v>55</v>
      </c>
      <c r="C25" s="3" t="s">
        <v>56</v>
      </c>
      <c r="D25" s="44">
        <f>'Jan2015'!K25</f>
        <v>1.1451612903225807</v>
      </c>
      <c r="E25" s="47">
        <f>Feb!K25</f>
        <v>1.3962264150943395</v>
      </c>
      <c r="F25" s="47">
        <f>Mar!K25</f>
        <v>1.5208333333333333</v>
      </c>
      <c r="G25" s="47">
        <f>Apr!K25</f>
        <v>1.323943661971831</v>
      </c>
      <c r="H25" s="47">
        <f>May!K25</f>
        <v>1.2857142857142858</v>
      </c>
      <c r="I25" s="47">
        <f>Jun!K25</f>
        <v>1.6326530612244898</v>
      </c>
      <c r="J25" s="47">
        <f>Jul!J25</f>
        <v>1.1666666666666667</v>
      </c>
      <c r="K25" s="47">
        <f>Aug!J25</f>
        <v>1.1836734693877551</v>
      </c>
      <c r="L25" s="47">
        <f>Sep!J25</f>
        <v>1.0476190476190477</v>
      </c>
      <c r="M25" s="47">
        <f>Oct!J25</f>
        <v>1.0612244897959184</v>
      </c>
      <c r="N25" s="53"/>
      <c r="O25" s="47"/>
      <c r="P25" s="50">
        <f>('Jan2015'!I25+Feb!I25+Mar!I25+Apr!I25+May!I25+Jun!I25+Jul!G25+Aug!G25+Sep!G25+Oct!G25+Nov!G25)/('Jan2015'!J25+Feb!J25+Mar!J25+Apr!J25+May!J25+Jun!J25+Jul!I25+Aug!I25+Sep!I25+Oct!I25+Nov!I25)</f>
        <v>1.2495755517826825</v>
      </c>
    </row>
    <row r="26" spans="1:16" x14ac:dyDescent="0.2">
      <c r="A26" s="1" t="s">
        <v>57</v>
      </c>
      <c r="B26" s="2" t="s">
        <v>58</v>
      </c>
      <c r="C26" s="3" t="s">
        <v>59</v>
      </c>
      <c r="D26" s="44">
        <f>'Jan2015'!K26</f>
        <v>1.005586592178771</v>
      </c>
      <c r="E26" s="47">
        <f>Feb!K26</f>
        <v>0.91549295774647887</v>
      </c>
      <c r="F26" s="47">
        <f>Mar!K26</f>
        <v>1.0220994475138121</v>
      </c>
      <c r="G26" s="47">
        <f>Apr!K26</f>
        <v>1.0674157303370786</v>
      </c>
      <c r="H26" s="47">
        <f>May!K26</f>
        <v>0.98039215686274506</v>
      </c>
      <c r="I26" s="47">
        <f>Jun!K26</f>
        <v>0.8875739644970414</v>
      </c>
      <c r="J26" s="47">
        <f>Jul!J26</f>
        <v>1.1912568306010929</v>
      </c>
      <c r="K26" s="47">
        <f>Aug!J26</f>
        <v>1.3837209302325582</v>
      </c>
      <c r="L26" s="47">
        <f>Sep!J26</f>
        <v>1.2074468085106382</v>
      </c>
      <c r="M26" s="47">
        <f>Oct!J26</f>
        <v>1.1428571428571428</v>
      </c>
      <c r="N26" s="53"/>
      <c r="O26" s="47"/>
      <c r="P26" s="50">
        <f>('Jan2015'!I26+Feb!I26+Mar!I26+Apr!I26+May!I26+Jun!I26+Jul!G26+Aug!G26+Sep!G26+Oct!G26+Nov!G26)/('Jan2015'!J26+Feb!J26+Mar!J26+Apr!J26+May!J26+Jun!J26+Jul!I26+Aug!I26+Sep!I26+Oct!I26+Nov!I26)</f>
        <v>1.0965103598691386</v>
      </c>
    </row>
    <row r="27" spans="1:16" x14ac:dyDescent="0.2">
      <c r="A27" s="1" t="s">
        <v>60</v>
      </c>
      <c r="B27" s="2" t="s">
        <v>58</v>
      </c>
      <c r="C27" s="3" t="s">
        <v>61</v>
      </c>
      <c r="D27" s="44">
        <f>'Jan2015'!K27</f>
        <v>1.1521739130434783</v>
      </c>
      <c r="E27" s="47">
        <f>Feb!K27</f>
        <v>1.0232558139534884</v>
      </c>
      <c r="F27" s="47">
        <f>Mar!K27</f>
        <v>0.95348837209302328</v>
      </c>
      <c r="G27" s="47">
        <f>Apr!K27</f>
        <v>0.9555555555555556</v>
      </c>
      <c r="H27" s="47">
        <f>May!K27</f>
        <v>0.76363636363636367</v>
      </c>
      <c r="I27" s="47">
        <f>Jun!K27</f>
        <v>0.81632653061224492</v>
      </c>
      <c r="J27" s="47">
        <f>Jul!J27</f>
        <v>1.1842105263157894</v>
      </c>
      <c r="K27" s="47">
        <f>Aug!J27</f>
        <v>1.1489361702127661</v>
      </c>
      <c r="L27" s="47">
        <f>Sep!J27</f>
        <v>1.1702127659574468</v>
      </c>
      <c r="M27" s="47">
        <f>Oct!J27</f>
        <v>1.125</v>
      </c>
      <c r="N27" s="53"/>
      <c r="O27" s="47"/>
      <c r="P27" s="50">
        <f>('Jan2015'!I27+Feb!I27+Mar!I27+Apr!I27+May!I27+Jun!I27+Jul!G27+Aug!G27+Sep!G27+Oct!G27+Nov!G27)/('Jan2015'!J27+Feb!J27+Mar!J27+Apr!J27+May!J27+Jun!J27+Jul!I27+Aug!I27+Sep!I27+Oct!I27+Nov!I27)</f>
        <v>1.0145530145530146</v>
      </c>
    </row>
    <row r="28" spans="1:16" x14ac:dyDescent="0.2">
      <c r="A28" s="1" t="s">
        <v>62</v>
      </c>
      <c r="B28" s="2" t="s">
        <v>58</v>
      </c>
      <c r="C28" s="3" t="s">
        <v>63</v>
      </c>
      <c r="D28" s="44">
        <f>'Jan2015'!K28</f>
        <v>1.3636363636363635</v>
      </c>
      <c r="E28" s="47">
        <f>Feb!K28</f>
        <v>1.5</v>
      </c>
      <c r="F28" s="47">
        <f>Mar!K28</f>
        <v>1</v>
      </c>
      <c r="G28" s="47">
        <f>Apr!K28</f>
        <v>1.3</v>
      </c>
      <c r="H28" s="47">
        <f>May!K28</f>
        <v>1</v>
      </c>
      <c r="I28" s="47">
        <f>Jun!K28</f>
        <v>1.0666666666666667</v>
      </c>
      <c r="J28" s="47">
        <f>Jul!J28</f>
        <v>1.0714285714285714</v>
      </c>
      <c r="K28" s="47">
        <f>Aug!J28</f>
        <v>1.2777777777777777</v>
      </c>
      <c r="L28" s="47">
        <f>Sep!J28</f>
        <v>1.173913043478261</v>
      </c>
      <c r="M28" s="47">
        <f>Oct!J28</f>
        <v>1.588235294117647</v>
      </c>
      <c r="N28" s="53"/>
      <c r="O28" s="47"/>
      <c r="P28" s="50">
        <f>('Jan2015'!I28+Feb!I28+Mar!I28+Apr!I28+May!I28+Jun!I28+Jul!G28+Aug!G28+Sep!G28+Oct!G28+Nov!G28)/('Jan2015'!J28+Feb!J28+Mar!J28+Apr!J28+May!J28+Jun!J28+Jul!I28+Aug!I28+Sep!I28+Oct!I28+Nov!I28)</f>
        <v>1.2245989304812834</v>
      </c>
    </row>
    <row r="29" spans="1:16" x14ac:dyDescent="0.2">
      <c r="A29" s="1" t="s">
        <v>64</v>
      </c>
      <c r="B29" s="2" t="s">
        <v>65</v>
      </c>
      <c r="C29" s="3" t="s">
        <v>66</v>
      </c>
      <c r="D29" s="44">
        <f>'Jan2015'!K29</f>
        <v>0.50704225352112675</v>
      </c>
      <c r="E29" s="47">
        <f>Feb!K29</f>
        <v>0.93939393939393945</v>
      </c>
      <c r="F29" s="47">
        <f>Mar!K29</f>
        <v>1.5774647887323943</v>
      </c>
      <c r="G29" s="47">
        <f>Apr!K29</f>
        <v>0.8571428571428571</v>
      </c>
      <c r="H29" s="47">
        <f>May!K29</f>
        <v>0.37878787878787878</v>
      </c>
      <c r="I29" s="47">
        <f>Jun!K29</f>
        <v>2.0735294117647061</v>
      </c>
      <c r="J29" s="47">
        <f>Jul!J29</f>
        <v>1.2758620689655173</v>
      </c>
      <c r="K29" s="47">
        <f>Aug!J29</f>
        <v>1.3253012048192772</v>
      </c>
      <c r="L29" s="47">
        <f>Sep!J29</f>
        <v>1.3076923076923077</v>
      </c>
      <c r="M29" s="47">
        <f>Oct!J29</f>
        <v>0.49367088607594939</v>
      </c>
      <c r="N29" s="53"/>
      <c r="O29" s="47"/>
      <c r="P29" s="50">
        <f>('Jan2015'!I29+Feb!I29+Mar!I29+Apr!I29+May!I29+Jun!I29+Jul!G29+Aug!G29+Sep!G29+Oct!G29+Nov!G29)/('Jan2015'!J29+Feb!J29+Mar!J29+Apr!J29+May!J29+Jun!J29+Jul!I29+Aug!I29+Sep!I29+Oct!I29+Nov!I29)</f>
        <v>1.0953575909661231</v>
      </c>
    </row>
    <row r="30" spans="1:16" x14ac:dyDescent="0.2">
      <c r="A30" s="1" t="s">
        <v>67</v>
      </c>
      <c r="B30" s="2" t="s">
        <v>65</v>
      </c>
      <c r="C30" s="3" t="s">
        <v>68</v>
      </c>
      <c r="D30" s="44">
        <f>'Jan2015'!K30</f>
        <v>0.26923076923076922</v>
      </c>
      <c r="E30" s="47">
        <f>Feb!K30</f>
        <v>1.5</v>
      </c>
      <c r="F30" s="47">
        <f>Mar!K30</f>
        <v>2.0961538461538463</v>
      </c>
      <c r="G30" s="47">
        <f>Apr!K30</f>
        <v>1.8245614035087718</v>
      </c>
      <c r="H30" s="47">
        <f>May!K30</f>
        <v>1.9111111111111112</v>
      </c>
      <c r="I30" s="47">
        <f>Jun!K30</f>
        <v>1.9649122807017543</v>
      </c>
      <c r="J30" s="47">
        <f>Jul!J30</f>
        <v>2.12</v>
      </c>
      <c r="K30" s="47">
        <f>Aug!J30</f>
        <v>2.2037037037037037</v>
      </c>
      <c r="L30" s="47">
        <f>Sep!J30</f>
        <v>2.4363636363636365</v>
      </c>
      <c r="M30" s="47">
        <f>Oct!J30</f>
        <v>1.6279069767441861</v>
      </c>
      <c r="N30" s="53"/>
      <c r="O30" s="47"/>
      <c r="P30" s="50">
        <f>('Jan2015'!I30+Feb!I30+Mar!I30+Apr!I30+May!I30+Jun!I30+Jul!G30+Aug!G30+Sep!G30+Oct!G30+Nov!G30)/('Jan2015'!J30+Feb!J30+Mar!J30+Apr!J30+May!J30+Jun!J30+Jul!I30+Aug!I30+Sep!I30+Oct!I30+Nov!I30)</f>
        <v>1.8320895522388059</v>
      </c>
    </row>
    <row r="31" spans="1:16" x14ac:dyDescent="0.2">
      <c r="A31" s="1" t="s">
        <v>69</v>
      </c>
      <c r="B31" s="2" t="s">
        <v>70</v>
      </c>
      <c r="C31" s="3" t="s">
        <v>71</v>
      </c>
      <c r="D31" s="44">
        <f>'Jan2015'!K31</f>
        <v>0.9662921348314607</v>
      </c>
      <c r="E31" s="47">
        <f>Feb!K31</f>
        <v>0.66666666666666663</v>
      </c>
      <c r="F31" s="47">
        <f>Mar!K31</f>
        <v>0.86021505376344087</v>
      </c>
      <c r="G31" s="47">
        <f>Apr!K31</f>
        <v>0.91764705882352937</v>
      </c>
      <c r="H31" s="47">
        <f>May!K31</f>
        <v>0.84905660377358494</v>
      </c>
      <c r="I31" s="47">
        <f>Jun!K31</f>
        <v>0.91860465116279066</v>
      </c>
      <c r="J31" s="47">
        <f>Jul!J31</f>
        <v>0.92307692307692313</v>
      </c>
      <c r="K31" s="47">
        <f>Aug!J31</f>
        <v>0.7831325301204819</v>
      </c>
      <c r="L31" s="47">
        <f>Sep!J31</f>
        <v>0.953125</v>
      </c>
      <c r="M31" s="47">
        <f>Oct!J31</f>
        <v>0.92957746478873238</v>
      </c>
      <c r="N31" s="53"/>
      <c r="O31" s="47"/>
      <c r="P31" s="50">
        <f>('Jan2015'!I31+Feb!I31+Mar!I31+Apr!I31+May!I31+Jun!I31+Jul!G31+Aug!G31+Sep!G31+Oct!G31+Nov!G31)/('Jan2015'!J31+Feb!J31+Mar!J31+Apr!J31+May!J31+Jun!J31+Jul!I31+Aug!I31+Sep!I31+Oct!I31+Nov!I31)</f>
        <v>0.88048780487804879</v>
      </c>
    </row>
    <row r="32" spans="1:16" x14ac:dyDescent="0.2">
      <c r="A32" s="1" t="s">
        <v>72</v>
      </c>
      <c r="B32" s="2" t="s">
        <v>73</v>
      </c>
      <c r="C32" s="3" t="s">
        <v>293</v>
      </c>
      <c r="D32" s="44">
        <f>'Jan2015'!K32</f>
        <v>0.33333333333333331</v>
      </c>
      <c r="E32" s="47">
        <f>Feb!K32</f>
        <v>0.5</v>
      </c>
      <c r="F32" s="47">
        <f>Mar!K32</f>
        <v>1</v>
      </c>
      <c r="G32" s="47">
        <f>Apr!K32</f>
        <v>1</v>
      </c>
      <c r="H32" s="47">
        <f>May!K32</f>
        <v>2</v>
      </c>
      <c r="I32" s="47">
        <f>Jun!K32</f>
        <v>0.5</v>
      </c>
      <c r="J32" s="47">
        <f>Jul!J32</f>
        <v>0.2</v>
      </c>
      <c r="K32" s="47">
        <f>Aug!J32</f>
        <v>0.75</v>
      </c>
      <c r="L32" s="47">
        <f>Sep!J32</f>
        <v>1</v>
      </c>
      <c r="M32" s="47">
        <f>Oct!J32</f>
        <v>0.75</v>
      </c>
      <c r="N32" s="53"/>
      <c r="O32" s="47"/>
      <c r="P32" s="50">
        <f>('Jan2015'!I32+Feb!I32+Mar!I32+Apr!I32+May!I32+Jun!I32+Jul!G32+Aug!G32+Sep!G32+Oct!G32+Nov!G32)/('Jan2015'!J32+Feb!J32+Mar!J32+Apr!J32+May!J32+Jun!J32+Jul!I32+Aug!I32+Sep!I32+Oct!I32+Nov!I32)</f>
        <v>0.7441860465116279</v>
      </c>
    </row>
    <row r="33" spans="1:16" x14ac:dyDescent="0.2">
      <c r="A33" s="1" t="s">
        <v>74</v>
      </c>
      <c r="B33" s="2" t="s">
        <v>75</v>
      </c>
      <c r="C33" s="3" t="s">
        <v>267</v>
      </c>
      <c r="D33" s="44">
        <f>'Jan2015'!K33</f>
        <v>1.6</v>
      </c>
      <c r="E33" s="47">
        <f>Feb!K33</f>
        <v>1.2</v>
      </c>
      <c r="F33" s="47">
        <f>Mar!K33</f>
        <v>1.3333333333333333</v>
      </c>
      <c r="G33" s="47">
        <f>Apr!K33</f>
        <v>1.8</v>
      </c>
      <c r="H33" s="47">
        <f>May!K33</f>
        <v>1</v>
      </c>
      <c r="I33" s="47">
        <f>Jun!K33</f>
        <v>2.5</v>
      </c>
      <c r="J33" s="47">
        <f>Jul!J33</f>
        <v>2.3333333333333335</v>
      </c>
      <c r="K33" s="47">
        <f>Aug!J33</f>
        <v>1.8</v>
      </c>
      <c r="L33" s="47">
        <f>Sep!J33</f>
        <v>1.75</v>
      </c>
      <c r="M33" s="47">
        <f>Oct!J33</f>
        <v>1.375</v>
      </c>
      <c r="N33" s="53"/>
      <c r="O33" s="47"/>
      <c r="P33" s="50">
        <f>('Jan2015'!I33+Feb!I33+Mar!I33+Apr!I33+May!I33+Jun!I33+Jul!G33+Aug!G33+Sep!G33+Oct!G33+Nov!G33)/('Jan2015'!J33+Feb!J33+Mar!J33+Apr!J33+May!J33+Jun!J33+Jul!I33+Aug!I33+Sep!I33+Oct!I33+Nov!I33)</f>
        <v>1.6111111111111112</v>
      </c>
    </row>
    <row r="34" spans="1:16" x14ac:dyDescent="0.2">
      <c r="A34" s="1" t="s">
        <v>76</v>
      </c>
      <c r="B34" s="2" t="s">
        <v>77</v>
      </c>
      <c r="C34" s="3" t="s">
        <v>78</v>
      </c>
      <c r="D34" s="44">
        <f>'Jan2015'!K34</f>
        <v>1.1764705882352942</v>
      </c>
      <c r="E34" s="47">
        <f>Feb!K34</f>
        <v>0.96484375</v>
      </c>
      <c r="F34" s="47">
        <f>Mar!K34</f>
        <v>0.7992424242424242</v>
      </c>
      <c r="G34" s="47">
        <f>Apr!K34</f>
        <v>1.2983050847457627</v>
      </c>
      <c r="H34" s="47">
        <f>May!K34</f>
        <v>1.1347517730496455</v>
      </c>
      <c r="I34" s="47">
        <f>Jun!K34</f>
        <v>1.1462585034013606</v>
      </c>
      <c r="J34" s="47">
        <f>Jul!J34</f>
        <v>0.87017543859649127</v>
      </c>
      <c r="K34" s="47">
        <f>Aug!J34</f>
        <v>0.78181818181818186</v>
      </c>
      <c r="L34" s="47">
        <f>Sep!J34</f>
        <v>0.79136690647482011</v>
      </c>
      <c r="M34" s="47">
        <f>Oct!J34</f>
        <v>1.4673913043478262</v>
      </c>
      <c r="N34" s="53"/>
      <c r="O34" s="47"/>
      <c r="P34" s="50">
        <f>('Jan2015'!I34+Feb!I34+Mar!I34+Apr!I34+May!I34+Jun!I34+Jul!G34+Aug!G34+Sep!G34+Oct!G34+Nov!G34)/('Jan2015'!J34+Feb!J34+Mar!J34+Apr!J34+May!J34+Jun!J34+Jul!I34+Aug!I34+Sep!I34+Oct!I34+Nov!I34)</f>
        <v>1.0237696685637763</v>
      </c>
    </row>
    <row r="35" spans="1:16" x14ac:dyDescent="0.2">
      <c r="A35" s="1" t="s">
        <v>79</v>
      </c>
      <c r="B35" s="2" t="s">
        <v>80</v>
      </c>
      <c r="C35" s="3" t="s">
        <v>269</v>
      </c>
      <c r="D35" s="44">
        <f>'Jan2015'!K35</f>
        <v>0.80952380952380953</v>
      </c>
      <c r="E35" s="47">
        <f>Feb!K35</f>
        <v>1.0227272727272727</v>
      </c>
      <c r="F35" s="47">
        <f>Mar!K35</f>
        <v>0.984375</v>
      </c>
      <c r="G35" s="47">
        <f>Apr!K35</f>
        <v>1.0588235294117647</v>
      </c>
      <c r="H35" s="47">
        <f>May!K35</f>
        <v>1.0181818181818181</v>
      </c>
      <c r="I35" s="47">
        <f>Jun!K35</f>
        <v>1</v>
      </c>
      <c r="J35" s="47">
        <f>Jul!J35</f>
        <v>0.97619047619047616</v>
      </c>
      <c r="K35" s="47">
        <f>Aug!J35</f>
        <v>0.97826086956521741</v>
      </c>
      <c r="L35" s="47">
        <f>Sep!J35</f>
        <v>0.97333333333333338</v>
      </c>
      <c r="M35" s="47">
        <f>Oct!J35</f>
        <v>0.90243902439024393</v>
      </c>
      <c r="N35" s="53"/>
      <c r="O35" s="47"/>
      <c r="P35" s="50">
        <f>('Jan2015'!I35+Feb!I35+Mar!I35+Apr!I35+May!I35+Jun!I35+Jul!G35+Aug!G35+Sep!G35+Oct!G35+Nov!G35)/('Jan2015'!J35+Feb!J35+Mar!J35+Apr!J35+May!J35+Jun!J35+Jul!I35+Aug!I35+Sep!I35+Oct!I35+Nov!I35)</f>
        <v>0.97734627831715215</v>
      </c>
    </row>
    <row r="36" spans="1:16" x14ac:dyDescent="0.2">
      <c r="A36" s="1" t="s">
        <v>81</v>
      </c>
      <c r="B36" s="2" t="s">
        <v>80</v>
      </c>
      <c r="C36" s="3" t="s">
        <v>82</v>
      </c>
      <c r="D36" s="44">
        <f>'Jan2015'!K36</f>
        <v>1</v>
      </c>
      <c r="E36" s="47">
        <f>Feb!K36</f>
        <v>1.0625</v>
      </c>
      <c r="F36" s="47">
        <f>Mar!K36</f>
        <v>1</v>
      </c>
      <c r="G36" s="47">
        <f>Apr!K36</f>
        <v>1.05</v>
      </c>
      <c r="H36" s="47">
        <f>May!K36</f>
        <v>1.0476190476190477</v>
      </c>
      <c r="I36" s="47">
        <f>Jun!K36</f>
        <v>1</v>
      </c>
      <c r="J36" s="47">
        <f>Jul!J36</f>
        <v>1.0909090909090908</v>
      </c>
      <c r="K36" s="47">
        <f>Aug!J36</f>
        <v>0.89473684210526316</v>
      </c>
      <c r="L36" s="47">
        <f>Sep!J36</f>
        <v>1</v>
      </c>
      <c r="M36" s="47">
        <f>Oct!J36</f>
        <v>0.88888888888888884</v>
      </c>
      <c r="N36" s="53"/>
      <c r="O36" s="47"/>
      <c r="P36" s="50">
        <f>('Jan2015'!I36+Feb!I36+Mar!I36+Apr!I36+May!I36+Jun!I36+Jul!G36+Aug!G36+Sep!G36+Oct!G36+Nov!G36)/('Jan2015'!J36+Feb!J36+Mar!J36+Apr!J36+May!J36+Jun!J36+Jul!I36+Aug!I36+Sep!I36+Oct!I36+Nov!I36)</f>
        <v>1</v>
      </c>
    </row>
    <row r="37" spans="1:16" x14ac:dyDescent="0.2">
      <c r="A37" s="1" t="s">
        <v>83</v>
      </c>
      <c r="B37" s="2" t="s">
        <v>84</v>
      </c>
      <c r="C37" s="3" t="s">
        <v>85</v>
      </c>
      <c r="D37" s="44">
        <f>'Jan2015'!K37</f>
        <v>1.0746268656716418</v>
      </c>
      <c r="E37" s="47">
        <f>Feb!K37</f>
        <v>1.1067961165048543</v>
      </c>
      <c r="F37" s="47">
        <f>Mar!K37</f>
        <v>0.97272727272727277</v>
      </c>
      <c r="G37" s="47">
        <f>Apr!K37</f>
        <v>0.93835616438356162</v>
      </c>
      <c r="H37" s="47">
        <f>May!K37</f>
        <v>0.93457943925233644</v>
      </c>
      <c r="I37" s="47">
        <f>Jun!K37</f>
        <v>0.89719626168224298</v>
      </c>
      <c r="J37" s="47">
        <f>Jul!J37</f>
        <v>0.89855072463768115</v>
      </c>
      <c r="K37" s="47">
        <f>Aug!J37</f>
        <v>1.0347826086956522</v>
      </c>
      <c r="L37" s="47">
        <f>Sep!J37</f>
        <v>1.0597014925373134</v>
      </c>
      <c r="M37" s="47">
        <f>Oct!J37</f>
        <v>0.94017094017094016</v>
      </c>
      <c r="N37" s="53"/>
      <c r="O37" s="47"/>
      <c r="P37" s="50">
        <f>('Jan2015'!I37+Feb!I37+Mar!I37+Apr!I37+May!I37+Jun!I37+Jul!G37+Aug!G37+Sep!G37+Oct!G37+Nov!G37)/('Jan2015'!J37+Feb!J37+Mar!J37+Apr!J37+May!J37+Jun!J37+Jul!I37+Aug!I37+Sep!I37+Oct!I37+Nov!I37)</f>
        <v>0.98103186646433993</v>
      </c>
    </row>
    <row r="38" spans="1:16" x14ac:dyDescent="0.2">
      <c r="A38" s="1" t="s">
        <v>87</v>
      </c>
      <c r="B38" s="2" t="s">
        <v>86</v>
      </c>
      <c r="C38" s="3" t="s">
        <v>88</v>
      </c>
      <c r="D38" s="44">
        <f>'Jan2015'!K38</f>
        <v>1.25</v>
      </c>
      <c r="E38" s="47">
        <f>Feb!K38</f>
        <v>0.41666666666666669</v>
      </c>
      <c r="F38" s="47">
        <f>Mar!K38</f>
        <v>1.2727272727272727</v>
      </c>
      <c r="G38" s="47">
        <f>Apr!K38</f>
        <v>1.1111111111111112</v>
      </c>
      <c r="H38" s="47">
        <f>May!K38</f>
        <v>1.1111111111111112</v>
      </c>
      <c r="I38" s="47">
        <f>Jun!K38</f>
        <v>1</v>
      </c>
      <c r="J38" s="47">
        <f>Jul!J38</f>
        <v>1.0625</v>
      </c>
      <c r="K38" s="47">
        <f>Aug!J38</f>
        <v>0.92307692307692313</v>
      </c>
      <c r="L38" s="47">
        <f>Sep!J38</f>
        <v>1</v>
      </c>
      <c r="M38" s="47">
        <f>Oct!J38</f>
        <v>1.625</v>
      </c>
      <c r="N38" s="53"/>
      <c r="O38" s="47"/>
      <c r="P38" s="50">
        <f>('Jan2015'!I38+Feb!I38+Mar!I38+Apr!I38+May!I38+Jun!I38+Jul!G38+Aug!G38+Sep!G38+Oct!G38+Nov!G38)/('Jan2015'!J38+Feb!J38+Mar!J38+Apr!J38+May!J38+Jun!J38+Jul!I38+Aug!I38+Sep!I38+Oct!I38+Nov!I38)</f>
        <v>1.078740157480315</v>
      </c>
    </row>
    <row r="39" spans="1:16" x14ac:dyDescent="0.2">
      <c r="A39" s="1" t="s">
        <v>89</v>
      </c>
      <c r="B39" s="2" t="s">
        <v>90</v>
      </c>
      <c r="C39" s="3" t="s">
        <v>91</v>
      </c>
      <c r="D39" s="44">
        <f>'Jan2015'!K39</f>
        <v>1.0357142857142858</v>
      </c>
      <c r="E39" s="47">
        <f>Feb!K39</f>
        <v>1</v>
      </c>
      <c r="F39" s="47">
        <f>Mar!K39</f>
        <v>1</v>
      </c>
      <c r="G39" s="47">
        <f>Apr!K39</f>
        <v>1.0416666666666667</v>
      </c>
      <c r="H39" s="47">
        <f>May!K39</f>
        <v>1.2222222222222223</v>
      </c>
      <c r="I39" s="47">
        <f>Jun!K39</f>
        <v>1.0740740740740742</v>
      </c>
      <c r="J39" s="47">
        <f>Jul!J39</f>
        <v>1.0303030303030303</v>
      </c>
      <c r="K39" s="47">
        <f>Aug!J39</f>
        <v>0.8</v>
      </c>
      <c r="L39" s="47">
        <f>Sep!J39</f>
        <v>1</v>
      </c>
      <c r="M39" s="47">
        <f>Oct!J39</f>
        <v>1.1200000000000001</v>
      </c>
      <c r="N39" s="53"/>
      <c r="O39" s="47"/>
      <c r="P39" s="50">
        <f>('Jan2015'!I39+Feb!I39+Mar!I39+Apr!I39+May!I39+Jun!I39+Jul!G39+Aug!G39+Sep!G39+Oct!G39+Nov!G39)/('Jan2015'!J39+Feb!J39+Mar!J39+Apr!J39+May!J39+Jun!J39+Jul!I39+Aug!I39+Sep!I39+Oct!I39+Nov!I39)</f>
        <v>1.0163398692810457</v>
      </c>
    </row>
    <row r="40" spans="1:16" x14ac:dyDescent="0.2">
      <c r="A40" s="1" t="s">
        <v>92</v>
      </c>
      <c r="B40" s="2" t="s">
        <v>93</v>
      </c>
      <c r="C40" s="3" t="s">
        <v>94</v>
      </c>
      <c r="D40" s="44">
        <f>'Jan2015'!K40</f>
        <v>0.90476190476190477</v>
      </c>
      <c r="E40" s="47">
        <f>Feb!K40</f>
        <v>1</v>
      </c>
      <c r="F40" s="47">
        <f>Mar!K40</f>
        <v>0.76923076923076927</v>
      </c>
      <c r="G40" s="47">
        <f>Apr!K40</f>
        <v>1.1176470588235294</v>
      </c>
      <c r="H40" s="47">
        <f>May!K40</f>
        <v>1.2941176470588236</v>
      </c>
      <c r="I40" s="47">
        <f>Jun!K40</f>
        <v>1.1000000000000001</v>
      </c>
      <c r="J40" s="47">
        <f>Jul!J40</f>
        <v>0.88235294117647056</v>
      </c>
      <c r="K40" s="47">
        <f>Aug!J40</f>
        <v>0.75</v>
      </c>
      <c r="L40" s="47">
        <f>Sep!J40</f>
        <v>0.9</v>
      </c>
      <c r="M40" s="47">
        <f>Oct!J40</f>
        <v>1.1428571428571428</v>
      </c>
      <c r="N40" s="53"/>
      <c r="O40" s="47"/>
      <c r="P40" s="50">
        <f>('Jan2015'!I40+Feb!I40+Mar!I40+Apr!I40+May!I40+Jun!I40+Jul!G40+Aug!G40+Sep!G40+Oct!G40+Nov!G40)/('Jan2015'!J40+Feb!J40+Mar!J40+Apr!J40+May!J40+Jun!J40+Jul!I40+Aug!I40+Sep!I40+Oct!I40+Nov!I40)</f>
        <v>1</v>
      </c>
    </row>
    <row r="41" spans="1:16" x14ac:dyDescent="0.2">
      <c r="A41" s="9" t="s">
        <v>273</v>
      </c>
      <c r="B41" s="2" t="s">
        <v>275</v>
      </c>
      <c r="C41" s="3" t="s">
        <v>277</v>
      </c>
      <c r="D41" s="44">
        <f>'Jan2015'!K41</f>
        <v>1</v>
      </c>
      <c r="E41" s="47">
        <f>Feb!K41</f>
        <v>1</v>
      </c>
      <c r="F41" s="47">
        <f>Mar!K41</f>
        <v>1</v>
      </c>
      <c r="G41" s="47">
        <f>Apr!K41</f>
        <v>1</v>
      </c>
      <c r="H41" s="47">
        <f>May!K41</f>
        <v>1</v>
      </c>
      <c r="I41" s="47">
        <f>Jun!K41</f>
        <v>1</v>
      </c>
      <c r="J41" s="47">
        <f>Jul!J41</f>
        <v>0.90909090909090906</v>
      </c>
      <c r="K41" s="47">
        <f>Aug!J41</f>
        <v>1.2</v>
      </c>
      <c r="L41" s="47">
        <f>Sep!J41</f>
        <v>1</v>
      </c>
      <c r="M41" s="47">
        <f>Oct!J41</f>
        <v>1.4</v>
      </c>
      <c r="N41" s="53"/>
      <c r="O41" s="47"/>
      <c r="P41" s="50">
        <f>('Jan2015'!I41+Feb!I41+Mar!I41+Apr!I41+May!I41+Jun!I41+Jul!G41+Aug!G41+Sep!G41+Oct!G41+Nov!G41)/('Jan2015'!J41+Feb!J41+Mar!J41+Apr!J41+May!J41+Jun!J41+Jul!I41+Aug!I41+Sep!I41+Oct!I41+Nov!I41)</f>
        <v>1.0535714285714286</v>
      </c>
    </row>
    <row r="42" spans="1:16" x14ac:dyDescent="0.2">
      <c r="A42" s="9" t="s">
        <v>274</v>
      </c>
      <c r="B42" s="2" t="s">
        <v>275</v>
      </c>
      <c r="C42" s="3" t="s">
        <v>276</v>
      </c>
      <c r="D42" s="44">
        <f>'Jan2015'!K42</f>
        <v>1.1000000000000001</v>
      </c>
      <c r="E42" s="47">
        <f>Feb!K42</f>
        <v>0.88235294117647056</v>
      </c>
      <c r="F42" s="47">
        <f>Mar!K42</f>
        <v>1.0833333333333333</v>
      </c>
      <c r="G42" s="47">
        <f>Apr!K42</f>
        <v>1.1111111111111112</v>
      </c>
      <c r="H42" s="47">
        <f>May!K42</f>
        <v>1.1000000000000001</v>
      </c>
      <c r="I42" s="47">
        <f>Jun!K42</f>
        <v>0.9</v>
      </c>
      <c r="J42" s="47">
        <f>Jul!J42</f>
        <v>1.2727272727272727</v>
      </c>
      <c r="K42" s="47">
        <f>Aug!J42</f>
        <v>1.0666666666666667</v>
      </c>
      <c r="L42" s="47">
        <f>Sep!J42</f>
        <v>1.1666666666666667</v>
      </c>
      <c r="M42" s="47">
        <f>Oct!J42</f>
        <v>1.3333333333333333</v>
      </c>
      <c r="N42" s="53"/>
      <c r="O42" s="47"/>
      <c r="P42" s="50">
        <f>('Jan2015'!I42+Feb!I42+Mar!I42+Apr!I42+May!I42+Jun!I42+Jul!G42+Aug!G42+Sep!G42+Oct!G42+Nov!G42)/('Jan2015'!J42+Feb!J42+Mar!J42+Apr!J42+May!J42+Jun!J42+Jul!I42+Aug!I42+Sep!I42+Oct!I42+Nov!I42)</f>
        <v>1.0420168067226891</v>
      </c>
    </row>
    <row r="43" spans="1:16" x14ac:dyDescent="0.2">
      <c r="A43" s="1" t="s">
        <v>95</v>
      </c>
      <c r="B43" s="2" t="s">
        <v>96</v>
      </c>
      <c r="C43" s="3" t="s">
        <v>97</v>
      </c>
      <c r="D43" s="44">
        <f>'Jan2015'!K43</f>
        <v>0.94736842105263153</v>
      </c>
      <c r="E43" s="47">
        <f>Feb!K43</f>
        <v>0.97058823529411764</v>
      </c>
      <c r="F43" s="47">
        <f>Mar!K43</f>
        <v>0.95</v>
      </c>
      <c r="G43" s="47">
        <f>Apr!K43</f>
        <v>1.5</v>
      </c>
      <c r="H43" s="47">
        <f>May!K43</f>
        <v>1.2916666666666667</v>
      </c>
      <c r="I43" s="47">
        <f>Jun!K43</f>
        <v>1.3333333333333333</v>
      </c>
      <c r="J43" s="47">
        <f>Jul!J43</f>
        <v>1.3695652173913044</v>
      </c>
      <c r="K43" s="47">
        <f>Aug!J43</f>
        <v>2.032258064516129</v>
      </c>
      <c r="L43" s="47">
        <f>Sep!J43</f>
        <v>1.1399999999999999</v>
      </c>
      <c r="M43" s="47">
        <f>Oct!J43</f>
        <v>1.088235294117647</v>
      </c>
      <c r="N43" s="53"/>
      <c r="O43" s="47"/>
      <c r="P43" s="50">
        <f>('Jan2015'!I43+Feb!I43+Mar!I43+Apr!I43+May!I43+Jun!I43+Jul!G43+Aug!G43+Sep!G43+Oct!G43+Nov!G43)/('Jan2015'!J43+Feb!J43+Mar!J43+Apr!J43+May!J43+Jun!J43+Jul!I43+Aug!I43+Sep!I43+Oct!I43+Nov!I43)</f>
        <v>1.251889168765743</v>
      </c>
    </row>
    <row r="44" spans="1:16" x14ac:dyDescent="0.2">
      <c r="A44" s="1" t="s">
        <v>98</v>
      </c>
      <c r="B44" s="2" t="s">
        <v>99</v>
      </c>
      <c r="C44" s="3" t="s">
        <v>100</v>
      </c>
      <c r="D44" s="44">
        <f>'Jan2015'!K44</f>
        <v>0.93023255813953487</v>
      </c>
      <c r="E44" s="47">
        <f>Feb!K44</f>
        <v>0.96551724137931039</v>
      </c>
      <c r="F44" s="47">
        <f>Mar!K44</f>
        <v>0.93333333333333335</v>
      </c>
      <c r="G44" s="47">
        <f>Apr!K44</f>
        <v>0.88</v>
      </c>
      <c r="H44" s="47">
        <f>May!K44</f>
        <v>0.95238095238095233</v>
      </c>
      <c r="I44" s="47">
        <f>Jun!K44</f>
        <v>0.92156862745098034</v>
      </c>
      <c r="J44" s="47">
        <f>Jul!J44</f>
        <v>0.91304347826086951</v>
      </c>
      <c r="K44" s="47">
        <f>Aug!J44</f>
        <v>0.97959183673469385</v>
      </c>
      <c r="L44" s="47">
        <f>Sep!J44</f>
        <v>0.94827586206896552</v>
      </c>
      <c r="M44" s="47">
        <f>Oct!J44</f>
        <v>0.9375</v>
      </c>
      <c r="N44" s="53"/>
      <c r="O44" s="47"/>
      <c r="P44" s="50">
        <f>('Jan2015'!I44+Feb!I44+Mar!I44+Apr!I44+May!I44+Jun!I44+Jul!G44+Aug!G44+Sep!G44+Oct!G44+Nov!G44)/('Jan2015'!J44+Feb!J44+Mar!J44+Apr!J44+May!J44+Jun!J44+Jul!I44+Aug!I44+Sep!I44+Oct!I44+Nov!I44)</f>
        <v>0.94094488188976377</v>
      </c>
    </row>
    <row r="45" spans="1:16" x14ac:dyDescent="0.2">
      <c r="A45" s="1" t="s">
        <v>101</v>
      </c>
      <c r="B45" s="2" t="s">
        <v>102</v>
      </c>
      <c r="C45" s="3" t="s">
        <v>103</v>
      </c>
      <c r="D45" s="44">
        <f>'Jan2015'!K45</f>
        <v>1.3093525179856116</v>
      </c>
      <c r="E45" s="47">
        <f>Feb!K45</f>
        <v>1.1901408450704225</v>
      </c>
      <c r="F45" s="47">
        <f>Mar!K45</f>
        <v>1.2517482517482517</v>
      </c>
      <c r="G45" s="47">
        <f>Apr!K45</f>
        <v>1.1283783783783783</v>
      </c>
      <c r="H45" s="47">
        <f>May!K45</f>
        <v>1.2583333333333333</v>
      </c>
      <c r="I45" s="47">
        <f>Jun!K45</f>
        <v>1.1265822784810127</v>
      </c>
      <c r="J45" s="47">
        <f>Jul!J45</f>
        <v>1.2222222222222223</v>
      </c>
      <c r="K45" s="47">
        <f>Aug!J45</f>
        <v>1.2051282051282051</v>
      </c>
      <c r="L45" s="47">
        <f>Sep!J45</f>
        <v>1.2624113475177305</v>
      </c>
      <c r="M45" s="47">
        <f>Oct!J45</f>
        <v>1.5396825396825398</v>
      </c>
      <c r="N45" s="53"/>
      <c r="O45" s="47"/>
      <c r="P45" s="50">
        <f>('Jan2015'!I45+Feb!I45+Mar!I45+Apr!I45+May!I45+Jun!I45+Jul!G45+Aug!G45+Sep!G45+Oct!G45+Nov!G45)/('Jan2015'!J45+Feb!J45+Mar!J45+Apr!J45+May!J45+Jun!J45+Jul!I45+Aug!I45+Sep!I45+Oct!I45+Nov!I45)</f>
        <v>1.2496757457846952</v>
      </c>
    </row>
    <row r="46" spans="1:16" x14ac:dyDescent="0.2">
      <c r="A46" s="1" t="s">
        <v>104</v>
      </c>
      <c r="B46" s="2" t="s">
        <v>105</v>
      </c>
      <c r="C46" s="3" t="s">
        <v>106</v>
      </c>
      <c r="D46" s="44">
        <f>'Jan2015'!K46</f>
        <v>1</v>
      </c>
      <c r="E46" s="47">
        <f>Feb!K46</f>
        <v>1.125</v>
      </c>
      <c r="F46" s="47">
        <f>Mar!K46</f>
        <v>1.1000000000000001</v>
      </c>
      <c r="G46" s="47">
        <f>Apr!K46</f>
        <v>1.0434782608695652</v>
      </c>
      <c r="H46" s="47">
        <f>May!K46</f>
        <v>1.0833333333333333</v>
      </c>
      <c r="I46" s="47">
        <f>Jun!K46</f>
        <v>1</v>
      </c>
      <c r="J46" s="47">
        <f>Jul!J46</f>
        <v>0.65</v>
      </c>
      <c r="K46" s="47">
        <f>Aug!J46</f>
        <v>0.82352941176470584</v>
      </c>
      <c r="L46" s="47">
        <f>Sep!J46</f>
        <v>1.3478260869565217</v>
      </c>
      <c r="M46" s="47">
        <f>Oct!J46</f>
        <v>1.1000000000000001</v>
      </c>
      <c r="N46" s="53"/>
      <c r="O46" s="47"/>
      <c r="P46" s="50">
        <f>('Jan2015'!I46+Feb!I46+Mar!I46+Apr!I46+May!I46+Jun!I46+Jul!G46+Aug!G46+Sep!G46+Oct!G46+Nov!G46)/('Jan2015'!J46+Feb!J46+Mar!J46+Apr!J46+May!J46+Jun!J46+Jul!I46+Aug!I46+Sep!I46+Oct!I46+Nov!I46)</f>
        <v>1.0334928229665072</v>
      </c>
    </row>
    <row r="47" spans="1:16" x14ac:dyDescent="0.2">
      <c r="A47" s="1" t="s">
        <v>107</v>
      </c>
      <c r="B47" s="2" t="s">
        <v>108</v>
      </c>
      <c r="C47" s="3" t="s">
        <v>109</v>
      </c>
      <c r="D47" s="44">
        <f>'Jan2015'!K47</f>
        <v>0.967741935483871</v>
      </c>
      <c r="E47" s="47">
        <f>Feb!K47</f>
        <v>0.94117647058823528</v>
      </c>
      <c r="F47" s="47">
        <f>Mar!K47</f>
        <v>0.88235294117647056</v>
      </c>
      <c r="G47" s="47">
        <f>Apr!K47</f>
        <v>1</v>
      </c>
      <c r="H47" s="47">
        <f>May!K47</f>
        <v>0.84615384615384615</v>
      </c>
      <c r="I47" s="47">
        <f>Jun!K47</f>
        <v>0.95652173913043481</v>
      </c>
      <c r="J47" s="47">
        <f>Jul!J47</f>
        <v>1.0512820512820513</v>
      </c>
      <c r="K47" s="47">
        <f>Aug!J47</f>
        <v>1</v>
      </c>
      <c r="L47" s="47">
        <f>Sep!J47</f>
        <v>1</v>
      </c>
      <c r="M47" s="47">
        <f>Oct!J47</f>
        <v>1.3636363636363635</v>
      </c>
      <c r="N47" s="53"/>
      <c r="O47" s="47"/>
      <c r="P47" s="50">
        <f>('Jan2015'!I47+Feb!I47+Mar!I47+Apr!I47+May!I47+Jun!I47+Jul!G47+Aug!G47+Sep!G47+Oct!G47+Nov!G47)/('Jan2015'!J47+Feb!J47+Mar!J47+Apr!J47+May!J47+Jun!J47+Jul!I47+Aug!I47+Sep!I47+Oct!I47+Nov!I47)</f>
        <v>1.0176678445229681</v>
      </c>
    </row>
    <row r="48" spans="1:16" x14ac:dyDescent="0.2">
      <c r="A48" s="1" t="s">
        <v>110</v>
      </c>
      <c r="B48" s="2" t="s">
        <v>111</v>
      </c>
      <c r="C48" s="3" t="s">
        <v>112</v>
      </c>
      <c r="D48" s="44">
        <f>'Jan2015'!K48</f>
        <v>0.6</v>
      </c>
      <c r="E48" s="47">
        <f>Feb!K48</f>
        <v>0.85950413223140498</v>
      </c>
      <c r="F48" s="47">
        <f>Mar!K48</f>
        <v>0.85810810810810811</v>
      </c>
      <c r="G48" s="47">
        <f>Apr!K48</f>
        <v>0.83974358974358976</v>
      </c>
      <c r="H48" s="47">
        <f>May!K48</f>
        <v>0.8978102189781022</v>
      </c>
      <c r="I48" s="47">
        <f>Jun!K48</f>
        <v>0.91666666666666663</v>
      </c>
      <c r="J48" s="47">
        <f>Jul!J48</f>
        <v>1.0224719101123596</v>
      </c>
      <c r="K48" s="47">
        <f>Aug!J48</f>
        <v>0.82035928143712578</v>
      </c>
      <c r="L48" s="47">
        <f>Sep!J48</f>
        <v>0.97241379310344822</v>
      </c>
      <c r="M48" s="47">
        <f>Oct!J48</f>
        <v>0.91366906474820142</v>
      </c>
      <c r="N48" s="53"/>
      <c r="O48" s="47"/>
      <c r="P48" s="50">
        <f>('Jan2015'!I48+Feb!I48+Mar!I48+Apr!I48+May!I48+Jun!I48+Jul!G48+Aug!G48+Sep!G48+Oct!G48+Nov!G48)/('Jan2015'!J48+Feb!J48+Mar!J48+Apr!J48+May!J48+Jun!J48+Jul!I48+Aug!I48+Sep!I48+Oct!I48+Nov!I48)</f>
        <v>0.87055990367248648</v>
      </c>
    </row>
    <row r="49" spans="1:16" x14ac:dyDescent="0.2">
      <c r="A49" s="1" t="s">
        <v>113</v>
      </c>
      <c r="B49" s="2" t="s">
        <v>111</v>
      </c>
      <c r="C49" s="3" t="s">
        <v>114</v>
      </c>
      <c r="D49" s="44">
        <f>'Jan2015'!K49</f>
        <v>1</v>
      </c>
      <c r="E49" s="47">
        <f>Feb!K49</f>
        <v>0.9285714285714286</v>
      </c>
      <c r="F49" s="47">
        <f>Mar!K49</f>
        <v>1.1428571428571428</v>
      </c>
      <c r="G49" s="47">
        <f>Apr!K49</f>
        <v>0.94736842105263153</v>
      </c>
      <c r="H49" s="47">
        <f>May!K49</f>
        <v>0.77419354838709675</v>
      </c>
      <c r="I49" s="47">
        <f>Jun!K49</f>
        <v>0.97727272727272729</v>
      </c>
      <c r="J49" s="47">
        <f>Jul!J49</f>
        <v>1.0714285714285714</v>
      </c>
      <c r="K49" s="47">
        <f>Aug!J49</f>
        <v>1.0588235294117647</v>
      </c>
      <c r="L49" s="47">
        <f>Sep!J49</f>
        <v>0.94594594594594594</v>
      </c>
      <c r="M49" s="47">
        <f>Oct!J49</f>
        <v>0.875</v>
      </c>
      <c r="N49" s="53"/>
      <c r="O49" s="47"/>
      <c r="P49" s="50">
        <f>('Jan2015'!I49+Feb!I49+Mar!I49+Apr!I49+May!I49+Jun!I49+Jul!G49+Aug!G49+Sep!G49+Oct!G49+Nov!G49)/('Jan2015'!J49+Feb!J49+Mar!J49+Apr!J49+May!J49+Jun!J49+Jul!I49+Aug!I49+Sep!I49+Oct!I49+Nov!I49)</f>
        <v>0.97277227722772275</v>
      </c>
    </row>
    <row r="50" spans="1:16" x14ac:dyDescent="0.2">
      <c r="A50" s="1" t="s">
        <v>115</v>
      </c>
      <c r="B50" s="2" t="s">
        <v>116</v>
      </c>
      <c r="C50" s="3" t="s">
        <v>116</v>
      </c>
      <c r="D50" s="44">
        <f>'Jan2015'!K50</f>
        <v>1.0422535211267605</v>
      </c>
      <c r="E50" s="47">
        <f>Feb!K50</f>
        <v>0.84615384615384615</v>
      </c>
      <c r="F50" s="47">
        <f>Mar!K50</f>
        <v>1.9705882352941178</v>
      </c>
      <c r="G50" s="47">
        <f>Apr!K50</f>
        <v>1.9692307692307693</v>
      </c>
      <c r="H50" s="47">
        <f>May!K50</f>
        <v>1.8309859154929577</v>
      </c>
      <c r="I50" s="47">
        <f>Jun!K50</f>
        <v>1.8461538461538463</v>
      </c>
      <c r="J50" s="47">
        <f>Jul!J50</f>
        <v>1.5352112676056338</v>
      </c>
      <c r="K50" s="47">
        <f>Aug!J50</f>
        <v>1.4473684210526316</v>
      </c>
      <c r="L50" s="47">
        <f>Sep!J50</f>
        <v>2</v>
      </c>
      <c r="M50" s="47">
        <f>Oct!J50</f>
        <v>1.7678571428571428</v>
      </c>
      <c r="N50" s="53"/>
      <c r="O50" s="47"/>
      <c r="P50" s="50">
        <f>('Jan2015'!I50+Feb!I50+Mar!I50+Apr!I50+May!I50+Jun!I50+Jul!G50+Aug!G50+Sep!G50+Oct!G50+Nov!G50)/('Jan2015'!J50+Feb!J50+Mar!J50+Apr!J50+May!J50+Jun!J50+Jul!I50+Aug!I50+Sep!I50+Oct!I50+Nov!I50)</f>
        <v>1.6482558139534884</v>
      </c>
    </row>
    <row r="51" spans="1:16" x14ac:dyDescent="0.2">
      <c r="A51" s="1" t="s">
        <v>117</v>
      </c>
      <c r="B51" s="2" t="s">
        <v>118</v>
      </c>
      <c r="C51" s="3" t="s">
        <v>119</v>
      </c>
      <c r="D51" s="44">
        <f>'Jan2015'!K51</f>
        <v>1.4166666666666667</v>
      </c>
      <c r="E51" s="47">
        <f>Feb!K51</f>
        <v>1.0555555555555556</v>
      </c>
      <c r="F51" s="47">
        <f>Mar!K51</f>
        <v>1</v>
      </c>
      <c r="G51" s="47">
        <f>Apr!K51</f>
        <v>1.263157894736842</v>
      </c>
      <c r="H51" s="47">
        <f>May!K51</f>
        <v>1.1025641025641026</v>
      </c>
      <c r="I51" s="47">
        <f>Jun!K51</f>
        <v>1.5</v>
      </c>
      <c r="J51" s="47">
        <f>Jul!J51</f>
        <v>1.0943396226415094</v>
      </c>
      <c r="K51" s="47">
        <f>Aug!J51</f>
        <v>1</v>
      </c>
      <c r="L51" s="47">
        <f>Sep!J51</f>
        <v>1.0512820512820513</v>
      </c>
      <c r="M51" s="47">
        <f>Oct!J51</f>
        <v>1.0714285714285714</v>
      </c>
      <c r="N51" s="53"/>
      <c r="O51" s="47"/>
      <c r="P51" s="50">
        <f>('Jan2015'!I51+Feb!I51+Mar!I51+Apr!I51+May!I51+Jun!I51+Jul!G51+Aug!G51+Sep!G51+Oct!G51+Nov!G51)/('Jan2015'!J51+Feb!J51+Mar!J51+Apr!J51+May!J51+Jun!J51+Jul!I51+Aug!I51+Sep!I51+Oct!I51+Nov!I51)</f>
        <v>1.1175257731958763</v>
      </c>
    </row>
    <row r="52" spans="1:16" x14ac:dyDescent="0.2">
      <c r="A52" s="1" t="s">
        <v>120</v>
      </c>
      <c r="B52" s="2" t="s">
        <v>121</v>
      </c>
      <c r="C52" s="3" t="s">
        <v>122</v>
      </c>
      <c r="D52" s="44">
        <f>'Jan2015'!K52</f>
        <v>0.77419354838709675</v>
      </c>
      <c r="E52" s="47">
        <f>Feb!K52</f>
        <v>1.2758620689655173</v>
      </c>
      <c r="F52" s="47">
        <f>Mar!K52</f>
        <v>1</v>
      </c>
      <c r="G52" s="47">
        <f>Apr!K52</f>
        <v>0.88235294117647056</v>
      </c>
      <c r="H52" s="47">
        <f>May!K52</f>
        <v>1.037037037037037</v>
      </c>
      <c r="I52" s="47">
        <f>Jun!K52</f>
        <v>1.03125</v>
      </c>
      <c r="J52" s="47">
        <f>Jul!J52</f>
        <v>0.96153846153846156</v>
      </c>
      <c r="K52" s="47">
        <f>Aug!J52</f>
        <v>1.0344827586206897</v>
      </c>
      <c r="L52" s="47">
        <f>Sep!J52</f>
        <v>1</v>
      </c>
      <c r="M52" s="47">
        <f>Oct!J52</f>
        <v>0.93939393939393945</v>
      </c>
      <c r="N52" s="53"/>
      <c r="O52" s="47"/>
      <c r="P52" s="50">
        <f>('Jan2015'!I52+Feb!I52+Mar!I52+Apr!I52+May!I52+Jun!I52+Jul!G52+Aug!G52+Sep!G52+Oct!G52+Nov!G52)/('Jan2015'!J52+Feb!J52+Mar!J52+Apr!J52+May!J52+Jun!J52+Jul!I52+Aug!I52+Sep!I52+Oct!I52+Nov!I52)</f>
        <v>0.99382716049382713</v>
      </c>
    </row>
    <row r="53" spans="1:16" x14ac:dyDescent="0.2">
      <c r="A53" s="1" t="s">
        <v>123</v>
      </c>
      <c r="B53" s="2" t="s">
        <v>124</v>
      </c>
      <c r="C53" s="3" t="s">
        <v>125</v>
      </c>
      <c r="D53" s="44">
        <f>'Jan2015'!K53</f>
        <v>1.4393939393939394</v>
      </c>
      <c r="E53" s="47">
        <f>Feb!K53</f>
        <v>1.9444444444444444</v>
      </c>
      <c r="F53" s="47">
        <f>Mar!K53</f>
        <v>1.744360902255639</v>
      </c>
      <c r="G53" s="47">
        <f>Apr!K53</f>
        <v>1.52</v>
      </c>
      <c r="H53" s="47">
        <f>May!K53</f>
        <v>1.4925373134328359</v>
      </c>
      <c r="I53" s="47">
        <f>Jun!K53</f>
        <v>1.6849315068493151</v>
      </c>
      <c r="J53" s="47">
        <f>Jul!J53</f>
        <v>1.7763157894736843</v>
      </c>
      <c r="K53" s="47">
        <f>Aug!J53</f>
        <v>1.2685714285714285</v>
      </c>
      <c r="L53" s="47">
        <f>Sep!J53</f>
        <v>1.1068702290076335</v>
      </c>
      <c r="M53" s="47">
        <f>Oct!J53</f>
        <v>0.89090909090909087</v>
      </c>
      <c r="N53" s="53"/>
      <c r="O53" s="47"/>
      <c r="P53" s="50">
        <f>('Jan2015'!I53+Feb!I53+Mar!I53+Apr!I53+May!I53+Jun!I53+Jul!G53+Aug!G53+Sep!G53+Oct!G53+Nov!G53)/('Jan2015'!J53+Feb!J53+Mar!J53+Apr!J53+May!J53+Jun!J53+Jul!I53+Aug!I53+Sep!I53+Oct!I53+Nov!I53)</f>
        <v>1.4226675015654351</v>
      </c>
    </row>
    <row r="54" spans="1:16" x14ac:dyDescent="0.2">
      <c r="A54" s="1" t="s">
        <v>126</v>
      </c>
      <c r="B54" s="2" t="s">
        <v>127</v>
      </c>
      <c r="C54" s="3" t="s">
        <v>128</v>
      </c>
      <c r="D54" s="44">
        <f>'Jan2015'!K54</f>
        <v>1.0465116279069768</v>
      </c>
      <c r="E54" s="47">
        <f>Feb!K54</f>
        <v>1.0933333333333333</v>
      </c>
      <c r="F54" s="47">
        <f>Mar!K54</f>
        <v>1.0438596491228069</v>
      </c>
      <c r="G54" s="47">
        <f>Apr!K54</f>
        <v>1.0847457627118644</v>
      </c>
      <c r="H54" s="47">
        <f>May!K54</f>
        <v>1.168421052631579</v>
      </c>
      <c r="I54" s="47">
        <f>Jun!K54</f>
        <v>0.97029702970297027</v>
      </c>
      <c r="J54" s="47">
        <f>Jul!J54</f>
        <v>1.0267857142857142</v>
      </c>
      <c r="K54" s="47">
        <f>Aug!J54</f>
        <v>1.0192307692307692</v>
      </c>
      <c r="L54" s="47">
        <f>Sep!J54</f>
        <v>1.0202020202020201</v>
      </c>
      <c r="M54" s="47">
        <f>Oct!J54</f>
        <v>0.94017094017094016</v>
      </c>
      <c r="N54" s="53"/>
      <c r="O54" s="47"/>
      <c r="P54" s="50">
        <f>('Jan2015'!I54+Feb!I54+Mar!I54+Apr!I54+May!I54+Jun!I54+Jul!G54+Aug!G54+Sep!G54+Oct!G54+Nov!G54)/('Jan2015'!J54+Feb!J54+Mar!J54+Apr!J54+May!J54+Jun!J54+Jul!I54+Aug!I54+Sep!I54+Oct!I54+Nov!I54)</f>
        <v>1.046112115732369</v>
      </c>
    </row>
    <row r="55" spans="1:16" x14ac:dyDescent="0.2">
      <c r="A55" s="9" t="s">
        <v>268</v>
      </c>
      <c r="B55" s="2" t="s">
        <v>129</v>
      </c>
      <c r="C55" s="3" t="s">
        <v>130</v>
      </c>
      <c r="D55" s="44">
        <f>'Jan2015'!K55</f>
        <v>0.90298507462686572</v>
      </c>
      <c r="E55" s="47">
        <f>Feb!K55</f>
        <v>0.8571428571428571</v>
      </c>
      <c r="F55" s="47">
        <f>Mar!K55</f>
        <v>0.95967741935483875</v>
      </c>
      <c r="G55" s="47">
        <f>Apr!K55</f>
        <v>0.98529411764705888</v>
      </c>
      <c r="H55" s="47">
        <f>May!K55</f>
        <v>0.96460176991150437</v>
      </c>
      <c r="I55" s="47">
        <f>Jun!K55</f>
        <v>0.96052631578947367</v>
      </c>
      <c r="J55" s="47">
        <f>Jul!J55</f>
        <v>1.1142857142857143</v>
      </c>
      <c r="K55" s="47">
        <f>Aug!J55</f>
        <v>0.98620689655172411</v>
      </c>
      <c r="L55" s="47">
        <f>Sep!J55</f>
        <v>1.2949640287769784</v>
      </c>
      <c r="M55" s="47">
        <f>Oct!J55</f>
        <v>1.0625</v>
      </c>
      <c r="N55" s="53"/>
      <c r="O55" s="47"/>
      <c r="P55" s="50">
        <f>('Jan2015'!I55+Feb!I55+Mar!I55+Apr!I55+May!I55+Jun!I55+Jul!G55+Aug!G55+Sep!G55+Oct!G55+Nov!G55)/('Jan2015'!J55+Feb!J55+Mar!J55+Apr!J55+May!J55+Jun!J55+Jul!I55+Aug!I55+Sep!I55+Oct!I55+Nov!I55)</f>
        <v>1.0114285714285713</v>
      </c>
    </row>
    <row r="56" spans="1:16" x14ac:dyDescent="0.2">
      <c r="A56" s="1" t="s">
        <v>131</v>
      </c>
      <c r="B56" s="2" t="s">
        <v>132</v>
      </c>
      <c r="C56" s="3" t="s">
        <v>133</v>
      </c>
      <c r="D56" s="44">
        <f>'Jan2015'!K56</f>
        <v>0.90384615384615385</v>
      </c>
      <c r="E56" s="47">
        <f>Feb!K56</f>
        <v>1</v>
      </c>
      <c r="F56" s="47">
        <f>Mar!K56</f>
        <v>0.97674418604651159</v>
      </c>
      <c r="G56" s="47">
        <f>Apr!K56</f>
        <v>0.97499999999999998</v>
      </c>
      <c r="H56" s="47">
        <f>May!K56</f>
        <v>1</v>
      </c>
      <c r="I56" s="47">
        <f>Jun!K56</f>
        <v>0.97222222222222221</v>
      </c>
      <c r="J56" s="47">
        <f>Jul!J56</f>
        <v>1.0277777777777777</v>
      </c>
      <c r="K56" s="47">
        <f>Aug!J56</f>
        <v>0.95833333333333337</v>
      </c>
      <c r="L56" s="47">
        <f>Sep!J56</f>
        <v>0.9642857142857143</v>
      </c>
      <c r="M56" s="47">
        <f>Oct!J56</f>
        <v>1.4193548387096775</v>
      </c>
      <c r="N56" s="53"/>
      <c r="O56" s="47"/>
      <c r="P56" s="50">
        <f>('Jan2015'!I56+Feb!I56+Mar!I56+Apr!I56+May!I56+Jun!I56+Jul!G56+Aug!G56+Sep!G56+Oct!G56+Nov!G56)/('Jan2015'!J56+Feb!J56+Mar!J56+Apr!J56+May!J56+Jun!J56+Jul!I56+Aug!I56+Sep!I56+Oct!I56+Nov!I56)</f>
        <v>1.0023866348448687</v>
      </c>
    </row>
    <row r="57" spans="1:16" x14ac:dyDescent="0.2">
      <c r="A57" s="1" t="s">
        <v>134</v>
      </c>
      <c r="B57" s="2" t="s">
        <v>135</v>
      </c>
      <c r="C57" s="3" t="s">
        <v>136</v>
      </c>
      <c r="D57" s="44">
        <f>'Jan2015'!K57</f>
        <v>1.0333333333333334</v>
      </c>
      <c r="E57" s="47">
        <f>Feb!K57</f>
        <v>0.9375</v>
      </c>
      <c r="F57" s="47">
        <f>Mar!K57</f>
        <v>1.1086956521739131</v>
      </c>
      <c r="G57" s="47">
        <f>Apr!K57</f>
        <v>1.0689655172413792</v>
      </c>
      <c r="H57" s="47">
        <f>May!K57</f>
        <v>0.8928571428571429</v>
      </c>
      <c r="I57" s="47">
        <f>Jun!K57</f>
        <v>0.97435897435897434</v>
      </c>
      <c r="J57" s="47">
        <f>Jul!J57</f>
        <v>0.83333333333333337</v>
      </c>
      <c r="K57" s="47">
        <f>Aug!J57</f>
        <v>1.0833333333333333</v>
      </c>
      <c r="L57" s="47">
        <f>Sep!J57</f>
        <v>1.0714285714285714</v>
      </c>
      <c r="M57" s="47">
        <f>Oct!J57</f>
        <v>1</v>
      </c>
      <c r="N57" s="53"/>
      <c r="O57" s="47"/>
      <c r="P57" s="50">
        <f>('Jan2015'!I57+Feb!I57+Mar!I57+Apr!I57+May!I57+Jun!I57+Jul!G57+Aug!G57+Sep!G57+Oct!G57+Nov!G57)/('Jan2015'!J57+Feb!J57+Mar!J57+Apr!J57+May!J57+Jun!J57+Jul!I57+Aug!I57+Sep!I57+Oct!I57+Nov!I57)</f>
        <v>1.0025773195876289</v>
      </c>
    </row>
    <row r="58" spans="1:16" x14ac:dyDescent="0.2">
      <c r="A58" s="1" t="s">
        <v>137</v>
      </c>
      <c r="B58" s="2" t="s">
        <v>135</v>
      </c>
      <c r="C58" s="3" t="s">
        <v>138</v>
      </c>
      <c r="D58" s="44">
        <f>'Jan2015'!K58</f>
        <v>0.90322580645161288</v>
      </c>
      <c r="E58" s="47">
        <f>Feb!K58</f>
        <v>0.9285714285714286</v>
      </c>
      <c r="F58" s="47">
        <f>Mar!K58</f>
        <v>0.97435897435897434</v>
      </c>
      <c r="G58" s="47">
        <f>Apr!K58</f>
        <v>0.94871794871794868</v>
      </c>
      <c r="H58" s="47">
        <f>May!K58</f>
        <v>0.78947368421052633</v>
      </c>
      <c r="I58" s="47">
        <f>Jun!K58</f>
        <v>0.97142857142857142</v>
      </c>
      <c r="J58" s="47">
        <f>Jul!J58</f>
        <v>1.1428571428571428</v>
      </c>
      <c r="K58" s="47">
        <f>Aug!J58</f>
        <v>1.2195121951219512</v>
      </c>
      <c r="L58" s="47">
        <f>Sep!J58</f>
        <v>1.1190476190476191</v>
      </c>
      <c r="M58" s="47">
        <f>Oct!J58</f>
        <v>1.1000000000000001</v>
      </c>
      <c r="N58" s="53"/>
      <c r="O58" s="47"/>
      <c r="P58" s="50">
        <f>('Jan2015'!I58+Feb!I58+Mar!I58+Apr!I58+May!I58+Jun!I58+Jul!G58+Aug!G58+Sep!G58+Oct!G58+Nov!G58)/('Jan2015'!J58+Feb!J58+Mar!J58+Apr!J58+May!J58+Jun!J58+Jul!I58+Aug!I58+Sep!I58+Oct!I58+Nov!I58)</f>
        <v>1.0277078085642317</v>
      </c>
    </row>
    <row r="59" spans="1:16" x14ac:dyDescent="0.2">
      <c r="A59" s="1" t="s">
        <v>139</v>
      </c>
      <c r="B59" s="2" t="s">
        <v>140</v>
      </c>
      <c r="C59" s="3" t="s">
        <v>141</v>
      </c>
      <c r="D59" s="44">
        <f>'Jan2015'!K59</f>
        <v>1.7441860465116279</v>
      </c>
      <c r="E59" s="47">
        <f>Feb!K59</f>
        <v>1.4343434343434343</v>
      </c>
      <c r="F59" s="47">
        <f>Mar!K59</f>
        <v>1.1363636363636365</v>
      </c>
      <c r="G59" s="47">
        <f>Apr!K59</f>
        <v>0.96350364963503654</v>
      </c>
      <c r="H59" s="47">
        <f>May!K59</f>
        <v>1.0618556701030928</v>
      </c>
      <c r="I59" s="47">
        <f>Jun!K59</f>
        <v>1.0431034482758621</v>
      </c>
      <c r="J59" s="47">
        <f>Jul!J59</f>
        <v>0.87596899224806202</v>
      </c>
      <c r="K59" s="47">
        <f>Aug!J59</f>
        <v>0.90109890109890112</v>
      </c>
      <c r="L59" s="47">
        <f>Sep!J59</f>
        <v>0.81818181818181823</v>
      </c>
      <c r="M59" s="47">
        <f>Oct!J59</f>
        <v>0.73394495412844041</v>
      </c>
      <c r="N59" s="53"/>
      <c r="O59" s="47"/>
      <c r="P59" s="50">
        <f>('Jan2015'!I59+Feb!I59+Mar!I59+Apr!I59+May!I59+Jun!I59+Jul!G59+Aug!G59+Sep!G59+Oct!G59+Nov!G59)/('Jan2015'!J59+Feb!J59+Mar!J59+Apr!J59+May!J59+Jun!J59+Jul!I59+Aug!I59+Sep!I59+Oct!I59+Nov!I59)</f>
        <v>1.0495867768595042</v>
      </c>
    </row>
    <row r="60" spans="1:16" x14ac:dyDescent="0.2">
      <c r="A60" s="1" t="s">
        <v>142</v>
      </c>
      <c r="B60" s="2" t="s">
        <v>143</v>
      </c>
      <c r="C60" s="3" t="s">
        <v>144</v>
      </c>
      <c r="D60" s="44">
        <f>'Jan2015'!K60</f>
        <v>1.2</v>
      </c>
      <c r="E60" s="47">
        <f>Feb!K60</f>
        <v>1.1333333333333333</v>
      </c>
      <c r="F60" s="47">
        <f>Mar!K60</f>
        <v>1.1200000000000001</v>
      </c>
      <c r="G60" s="47">
        <f>Apr!K60</f>
        <v>1.0909090909090908</v>
      </c>
      <c r="H60" s="47">
        <f>May!K60</f>
        <v>1.064516129032258</v>
      </c>
      <c r="I60" s="47">
        <f>Jun!K60</f>
        <v>0.83870967741935487</v>
      </c>
      <c r="J60" s="47">
        <f>Jul!J60</f>
        <v>1.0833333333333333</v>
      </c>
      <c r="K60" s="47">
        <f>Aug!J60</f>
        <v>1.1000000000000001</v>
      </c>
      <c r="L60" s="47">
        <f>Sep!J60</f>
        <v>1.0740740740740742</v>
      </c>
      <c r="M60" s="47">
        <f>Oct!J60</f>
        <v>1</v>
      </c>
      <c r="N60" s="53"/>
      <c r="O60" s="47"/>
      <c r="P60" s="50">
        <f>('Jan2015'!I60+Feb!I60+Mar!I60+Apr!I60+May!I60+Jun!I60+Jul!G60+Aug!G60+Sep!G60+Oct!G60+Nov!G60)/('Jan2015'!J60+Feb!J60+Mar!J60+Apr!J60+May!J60+Jun!J60+Jul!I60+Aug!I60+Sep!I60+Oct!I60+Nov!I60)</f>
        <v>1.065359477124183</v>
      </c>
    </row>
    <row r="61" spans="1:16" x14ac:dyDescent="0.2">
      <c r="A61" s="1" t="s">
        <v>145</v>
      </c>
      <c r="B61" s="2" t="s">
        <v>143</v>
      </c>
      <c r="C61" s="3" t="s">
        <v>146</v>
      </c>
      <c r="D61" s="44">
        <f>'Jan2015'!K61</f>
        <v>1</v>
      </c>
      <c r="E61" s="47">
        <f>Feb!K61</f>
        <v>0.65517241379310343</v>
      </c>
      <c r="F61" s="47">
        <f>Mar!K61</f>
        <v>1.1290322580645162</v>
      </c>
      <c r="G61" s="47">
        <f>Apr!K61</f>
        <v>1.5909090909090908</v>
      </c>
      <c r="H61" s="47">
        <f>May!K61</f>
        <v>1.1935483870967742</v>
      </c>
      <c r="I61" s="47">
        <f>Jun!K61</f>
        <v>1.1025641025641026</v>
      </c>
      <c r="J61" s="47">
        <f>Jul!J61</f>
        <v>1.3888888888888888</v>
      </c>
      <c r="K61" s="47">
        <f>Aug!J61</f>
        <v>1.1219512195121952</v>
      </c>
      <c r="L61" s="47">
        <f>Sep!J61</f>
        <v>1.0857142857142856</v>
      </c>
      <c r="M61" s="47">
        <f>Oct!J61</f>
        <v>1.40625</v>
      </c>
      <c r="N61" s="53"/>
      <c r="O61" s="47"/>
      <c r="P61" s="50">
        <f>('Jan2015'!I61+Feb!I61+Mar!I61+Apr!I61+May!I61+Jun!I61+Jul!G61+Aug!G61+Sep!G61+Oct!G61+Nov!G61)/('Jan2015'!J61+Feb!J61+Mar!J61+Apr!J61+May!J61+Jun!J61+Jul!I61+Aug!I61+Sep!I61+Oct!I61+Nov!I61)</f>
        <v>1.1557377049180328</v>
      </c>
    </row>
    <row r="62" spans="1:16" x14ac:dyDescent="0.2">
      <c r="A62" s="1" t="s">
        <v>147</v>
      </c>
      <c r="B62" s="2" t="s">
        <v>148</v>
      </c>
      <c r="C62" s="3" t="s">
        <v>149</v>
      </c>
      <c r="D62" s="44">
        <f>'Jan2015'!K62</f>
        <v>1.4</v>
      </c>
      <c r="E62" s="47">
        <f>Feb!K62</f>
        <v>1.0833333333333333</v>
      </c>
      <c r="F62" s="47">
        <f>Mar!K62</f>
        <v>0.90322580645161288</v>
      </c>
      <c r="G62" s="47">
        <f>Apr!K62</f>
        <v>0.89655172413793105</v>
      </c>
      <c r="H62" s="47">
        <f>May!K62</f>
        <v>1.08</v>
      </c>
      <c r="I62" s="47">
        <f>Jun!K62</f>
        <v>1.0333333333333334</v>
      </c>
      <c r="J62" s="47">
        <f>Jul!J62</f>
        <v>1.0416666666666667</v>
      </c>
      <c r="K62" s="47">
        <f>Aug!J62</f>
        <v>1.05</v>
      </c>
      <c r="L62" s="47">
        <f>Sep!J62</f>
        <v>1.2727272727272727</v>
      </c>
      <c r="M62" s="47">
        <f>Oct!J62</f>
        <v>1</v>
      </c>
      <c r="N62" s="53"/>
      <c r="O62" s="47"/>
      <c r="P62" s="50">
        <f>('Jan2015'!I62+Feb!I62+Mar!I62+Apr!I62+May!I62+Jun!I62+Jul!G62+Aug!G62+Sep!G62+Oct!G62+Nov!G62)/('Jan2015'!J62+Feb!J62+Mar!J62+Apr!J62+May!J62+Jun!J62+Jul!I62+Aug!I62+Sep!I62+Oct!I62+Nov!I62)</f>
        <v>1.0487804878048781</v>
      </c>
    </row>
    <row r="63" spans="1:16" x14ac:dyDescent="0.2">
      <c r="A63" s="1" t="s">
        <v>150</v>
      </c>
      <c r="B63" s="2" t="s">
        <v>151</v>
      </c>
      <c r="C63" s="3" t="s">
        <v>152</v>
      </c>
      <c r="D63" s="44">
        <f>'Jan2015'!K63</f>
        <v>0.93975903614457834</v>
      </c>
      <c r="E63" s="47">
        <f>Feb!K63</f>
        <v>0.91379310344827591</v>
      </c>
      <c r="F63" s="47">
        <f>Mar!K63</f>
        <v>0.76190476190476186</v>
      </c>
      <c r="G63" s="47">
        <f>Apr!K63</f>
        <v>0.90243902439024393</v>
      </c>
      <c r="H63" s="47">
        <f>May!K63</f>
        <v>0.86363636363636365</v>
      </c>
      <c r="I63" s="47">
        <f>Jun!K63</f>
        <v>0.92156862745098034</v>
      </c>
      <c r="J63" s="47">
        <f>Jul!J63</f>
        <v>0.79729729729729726</v>
      </c>
      <c r="K63" s="47">
        <f>Aug!J63</f>
        <v>1.1111111111111112</v>
      </c>
      <c r="L63" s="47">
        <f>Sep!J63</f>
        <v>1.4528301886792452</v>
      </c>
      <c r="M63" s="47">
        <f>Oct!J63</f>
        <v>1.6734693877551021</v>
      </c>
      <c r="N63" s="53"/>
      <c r="O63" s="47"/>
      <c r="P63" s="50">
        <f>('Jan2015'!I63+Feb!I63+Mar!I63+Apr!I63+May!I63+Jun!I63+Jul!G63+Aug!G63+Sep!G63+Oct!G63+Nov!G63)/('Jan2015'!J63+Feb!J63+Mar!J63+Apr!J63+May!J63+Jun!J63+Jul!I63+Aug!I63+Sep!I63+Oct!I63+Nov!I63)</f>
        <v>1.0549295774647887</v>
      </c>
    </row>
    <row r="64" spans="1:16" x14ac:dyDescent="0.2">
      <c r="A64" s="1" t="s">
        <v>153</v>
      </c>
      <c r="B64" s="2" t="s">
        <v>154</v>
      </c>
      <c r="C64" s="3" t="s">
        <v>155</v>
      </c>
      <c r="D64" s="44">
        <f>'Jan2015'!K64</f>
        <v>1.03</v>
      </c>
      <c r="E64" s="47">
        <f>Feb!K64</f>
        <v>0.978494623655914</v>
      </c>
      <c r="F64" s="47">
        <f>Mar!K64</f>
        <v>1.1012658227848102</v>
      </c>
      <c r="G64" s="47">
        <f>Apr!K64</f>
        <v>1</v>
      </c>
      <c r="H64" s="47">
        <f>May!K64</f>
        <v>1.0576923076923077</v>
      </c>
      <c r="I64" s="47">
        <f>Jun!K64</f>
        <v>1.0309278350515463</v>
      </c>
      <c r="J64" s="47">
        <f>Jul!J64</f>
        <v>1.0930232558139534</v>
      </c>
      <c r="K64" s="47">
        <f>Aug!J64</f>
        <v>1.0927835051546391</v>
      </c>
      <c r="L64" s="47">
        <f>Sep!J64</f>
        <v>1.0416666666666667</v>
      </c>
      <c r="M64" s="47">
        <f>Oct!J64</f>
        <v>0.98701298701298701</v>
      </c>
      <c r="N64" s="53"/>
      <c r="O64" s="47"/>
      <c r="P64" s="50">
        <f>('Jan2015'!I64+Feb!I64+Mar!I64+Apr!I64+May!I64+Jun!I64+Jul!G64+Aug!G64+Sep!G64+Oct!G64+Nov!G64)/('Jan2015'!J64+Feb!J64+Mar!J64+Apr!J64+May!J64+Jun!J64+Jul!I64+Aug!I64+Sep!I64+Oct!I64+Nov!I64)</f>
        <v>1.0403489640130861</v>
      </c>
    </row>
    <row r="65" spans="1:16" x14ac:dyDescent="0.2">
      <c r="A65" s="1" t="s">
        <v>156</v>
      </c>
      <c r="B65" s="2" t="s">
        <v>157</v>
      </c>
      <c r="C65" s="3" t="s">
        <v>158</v>
      </c>
      <c r="D65" s="44">
        <f>'Jan2015'!K65</f>
        <v>1.0810810810810811</v>
      </c>
      <c r="E65" s="47">
        <f>Feb!K65</f>
        <v>1.0357142857142858</v>
      </c>
      <c r="F65" s="47">
        <f>Mar!K65</f>
        <v>1.3461538461538463</v>
      </c>
      <c r="G65" s="47">
        <f>Apr!K65</f>
        <v>1.1041666666666667</v>
      </c>
      <c r="H65" s="47">
        <f>May!K65</f>
        <v>1.0689655172413792</v>
      </c>
      <c r="I65" s="47">
        <f>Jun!K65</f>
        <v>1.2307692307692308</v>
      </c>
      <c r="J65" s="47">
        <f>Jul!J65</f>
        <v>0.93103448275862066</v>
      </c>
      <c r="K65" s="47">
        <f>Aug!J65</f>
        <v>1.1935483870967742</v>
      </c>
      <c r="L65" s="47">
        <f>Sep!J65</f>
        <v>1.358974358974359</v>
      </c>
      <c r="M65" s="47">
        <f>Oct!J65</f>
        <v>1.0975609756097562</v>
      </c>
      <c r="N65" s="53"/>
      <c r="O65" s="47"/>
      <c r="P65" s="50">
        <f>('Jan2015'!I65+Feb!I65+Mar!I65+Apr!I65+May!I65+Jun!I65+Jul!G65+Aug!G65+Sep!G65+Oct!G65+Nov!G65)/('Jan2015'!J65+Feb!J65+Mar!J65+Apr!J65+May!J65+Jun!J65+Jul!I65+Aug!I65+Sep!I65+Oct!I65+Nov!I65)</f>
        <v>1.1464788732394366</v>
      </c>
    </row>
    <row r="66" spans="1:16" x14ac:dyDescent="0.2">
      <c r="A66" s="1" t="s">
        <v>159</v>
      </c>
      <c r="B66" s="2" t="s">
        <v>160</v>
      </c>
      <c r="C66" s="3" t="s">
        <v>160</v>
      </c>
      <c r="D66" s="44">
        <f>'Jan2015'!K66</f>
        <v>1.75</v>
      </c>
      <c r="E66" s="47">
        <f>Feb!K66</f>
        <v>1.7114093959731544</v>
      </c>
      <c r="F66" s="47">
        <f>Mar!K66</f>
        <v>1.7192982456140351</v>
      </c>
      <c r="G66" s="47">
        <f>Apr!K66</f>
        <v>1.89247311827957</v>
      </c>
      <c r="H66" s="47">
        <f>May!K66</f>
        <v>1.8689655172413793</v>
      </c>
      <c r="I66" s="47">
        <f>Jun!K66</f>
        <v>1.402061855670103</v>
      </c>
      <c r="J66" s="47">
        <f>Jul!J66</f>
        <v>1.8378378378378379</v>
      </c>
      <c r="K66" s="47">
        <f>Aug!J66</f>
        <v>1.638036809815951</v>
      </c>
      <c r="L66" s="47">
        <f>Sep!J66</f>
        <v>1.538888888888889</v>
      </c>
      <c r="M66" s="47">
        <f>Oct!J66</f>
        <v>1.7448275862068965</v>
      </c>
      <c r="N66" s="53"/>
      <c r="O66" s="47"/>
      <c r="P66" s="50">
        <f>('Jan2015'!I66+Feb!I66+Mar!I66+Apr!I66+May!I66+Jun!I66+Jul!G66+Aug!G66+Sep!G66+Oct!G66+Nov!G66)/('Jan2015'!J66+Feb!J66+Mar!J66+Apr!J66+May!J66+Jun!J66+Jul!I66+Aug!I66+Sep!I66+Oct!I66+Nov!I66)</f>
        <v>1.6965811965811965</v>
      </c>
    </row>
    <row r="67" spans="1:16" x14ac:dyDescent="0.2">
      <c r="A67" s="1" t="s">
        <v>161</v>
      </c>
      <c r="B67" s="2" t="s">
        <v>162</v>
      </c>
      <c r="C67" s="3" t="s">
        <v>163</v>
      </c>
      <c r="D67" s="44">
        <f>'Jan2015'!K67</f>
        <v>1.1515151515151516</v>
      </c>
      <c r="E67" s="47">
        <f>Feb!K67</f>
        <v>1.2</v>
      </c>
      <c r="F67" s="47">
        <f>Mar!K67</f>
        <v>1.1142857142857143</v>
      </c>
      <c r="G67" s="47">
        <f>Apr!K67</f>
        <v>1.1142857142857143</v>
      </c>
      <c r="H67" s="47">
        <f>May!K67</f>
        <v>1.0294117647058822</v>
      </c>
      <c r="I67" s="47">
        <f>Jun!K67</f>
        <v>1.3666666666666667</v>
      </c>
      <c r="J67" s="47">
        <f>Jul!J67</f>
        <v>1.25</v>
      </c>
      <c r="K67" s="47">
        <f>Aug!J67</f>
        <v>1</v>
      </c>
      <c r="L67" s="47">
        <f>Sep!J67</f>
        <v>1.2666666666666666</v>
      </c>
      <c r="M67" s="47">
        <f>Oct!J67</f>
        <v>1.1351351351351351</v>
      </c>
      <c r="N67" s="53"/>
      <c r="O67" s="47"/>
      <c r="P67" s="50">
        <f>('Jan2015'!I67+Feb!I67+Mar!I67+Apr!I67+May!I67+Jun!I67+Jul!G67+Aug!G67+Sep!G67+Oct!G67+Nov!G67)/('Jan2015'!J67+Feb!J67+Mar!J67+Apr!J67+May!J67+Jun!J67+Jul!I67+Aug!I67+Sep!I67+Oct!I67+Nov!I67)</f>
        <v>1.1533742331288344</v>
      </c>
    </row>
    <row r="68" spans="1:16" x14ac:dyDescent="0.2">
      <c r="A68" s="1" t="s">
        <v>164</v>
      </c>
      <c r="B68" s="2" t="s">
        <v>165</v>
      </c>
      <c r="C68" s="3" t="s">
        <v>166</v>
      </c>
      <c r="D68" s="44">
        <f>'Jan2015'!K68</f>
        <v>1.1351351351351351</v>
      </c>
      <c r="E68" s="47">
        <f>Feb!K68</f>
        <v>1</v>
      </c>
      <c r="F68" s="47">
        <f>Mar!K68</f>
        <v>1.0789473684210527</v>
      </c>
      <c r="G68" s="47">
        <f>Apr!K68</f>
        <v>1.0810810810810811</v>
      </c>
      <c r="H68" s="47">
        <f>May!K68</f>
        <v>1</v>
      </c>
      <c r="I68" s="47">
        <f>Jun!K68</f>
        <v>1</v>
      </c>
      <c r="J68" s="47">
        <f>Jul!J68</f>
        <v>0.97727272727272729</v>
      </c>
      <c r="K68" s="47">
        <f>Aug!J68</f>
        <v>1.0512820512820513</v>
      </c>
      <c r="L68" s="47">
        <f>Sep!J68</f>
        <v>0.96969696969696972</v>
      </c>
      <c r="M68" s="47">
        <f>Oct!J68</f>
        <v>1.0277777777777777</v>
      </c>
      <c r="N68" s="53"/>
      <c r="O68" s="47"/>
      <c r="P68" s="50">
        <f>('Jan2015'!I68+Feb!I68+Mar!I68+Apr!I68+May!I68+Jun!I68+Jul!G68+Aug!G68+Sep!G68+Oct!G68+Nov!G68)/('Jan2015'!J68+Feb!J68+Mar!J68+Apr!J68+May!J68+Jun!J68+Jul!I68+Aug!I68+Sep!I68+Oct!I68+Nov!I68)</f>
        <v>1.0321782178217822</v>
      </c>
    </row>
    <row r="69" spans="1:16" x14ac:dyDescent="0.2">
      <c r="A69" s="1" t="s">
        <v>167</v>
      </c>
      <c r="B69" s="2" t="s">
        <v>168</v>
      </c>
      <c r="C69" s="3" t="s">
        <v>169</v>
      </c>
      <c r="D69" s="44">
        <f>'Jan2015'!K69</f>
        <v>1.3391608391608392</v>
      </c>
      <c r="E69" s="47">
        <f>Feb!K69</f>
        <v>1.4137931034482758</v>
      </c>
      <c r="F69" s="47">
        <f>Mar!K69</f>
        <v>1.3187772925764192</v>
      </c>
      <c r="G69" s="47">
        <f>Apr!K69</f>
        <v>1.200657894736842</v>
      </c>
      <c r="H69" s="47">
        <f>May!K69</f>
        <v>1.1052631578947369</v>
      </c>
      <c r="I69" s="47">
        <f>Jun!K69</f>
        <v>1.0352112676056338</v>
      </c>
      <c r="J69" s="47">
        <f>Jul!J69</f>
        <v>1.0664335664335665</v>
      </c>
      <c r="K69" s="47">
        <f>Aug!J69</f>
        <v>0.95876288659793818</v>
      </c>
      <c r="L69" s="47">
        <f>Sep!J69</f>
        <v>0.97569444444444442</v>
      </c>
      <c r="M69" s="47">
        <f>Oct!J69</f>
        <v>1.06</v>
      </c>
      <c r="N69" s="53"/>
      <c r="O69" s="47"/>
      <c r="P69" s="50">
        <f>('Jan2015'!I69+Feb!I69+Mar!I69+Apr!I69+May!I69+Jun!I69+Jul!G69+Aug!G69+Sep!G69+Oct!G69+Nov!G69)/('Jan2015'!J69+Feb!J69+Mar!J69+Apr!J69+May!J69+Jun!J69+Jul!I69+Aug!I69+Sep!I69+Oct!I69+Nov!I69)</f>
        <v>1.1342671677485481</v>
      </c>
    </row>
    <row r="70" spans="1:16" x14ac:dyDescent="0.2">
      <c r="A70" s="1" t="s">
        <v>174</v>
      </c>
      <c r="B70" s="2" t="s">
        <v>168</v>
      </c>
      <c r="C70" s="18" t="s">
        <v>306</v>
      </c>
      <c r="D70" s="44">
        <f>'Jan2015'!K70</f>
        <v>1.0774647887323943</v>
      </c>
      <c r="E70" s="47">
        <f>Feb!K70</f>
        <v>1.053030303030303</v>
      </c>
      <c r="F70" s="47">
        <f>Mar!K70</f>
        <v>1.951048951048951</v>
      </c>
      <c r="G70" s="47">
        <f>Apr!K70</f>
        <v>1.0217391304347827</v>
      </c>
      <c r="H70" s="47">
        <f>May!K70</f>
        <v>1.0268456375838926</v>
      </c>
      <c r="I70" s="47">
        <f>Jun!K70</f>
        <v>0.90666666666666662</v>
      </c>
      <c r="J70" s="47">
        <f>Jul!J70</f>
        <v>0.93333333333333335</v>
      </c>
      <c r="K70" s="47">
        <f>Aug!J70</f>
        <v>1.0880503144654088</v>
      </c>
      <c r="L70" s="47">
        <f>Sep!J70</f>
        <v>1.1898734177215189</v>
      </c>
      <c r="M70" s="47">
        <f>Oct!J70</f>
        <v>1.0635838150289016</v>
      </c>
      <c r="N70" s="53"/>
      <c r="O70" s="47"/>
      <c r="P70" s="50">
        <f>('Jan2015'!I70+Feb!I70+Mar!I70+Apr!I70+May!I70+Jun!I70+Jul!G70+Aug!G70+Sep!G70+Oct!G70+Nov!G70)/('Jan2015'!J70+Feb!J70+Mar!J70+Apr!J70+May!J70+Jun!J70+Jul!I70+Aug!I70+Sep!I70+Oct!I70+Nov!I70)</f>
        <v>1.1185747663551402</v>
      </c>
    </row>
    <row r="71" spans="1:16" x14ac:dyDescent="0.2">
      <c r="A71" s="9" t="s">
        <v>170</v>
      </c>
      <c r="B71" s="2" t="s">
        <v>168</v>
      </c>
      <c r="C71" s="3" t="s">
        <v>280</v>
      </c>
      <c r="D71" s="44">
        <f>'Jan2015'!K71</f>
        <v>1.7803468208092486</v>
      </c>
      <c r="E71" s="47">
        <f>Feb!K71</f>
        <v>1.3644067796610169</v>
      </c>
      <c r="F71" s="47">
        <f>Mar!K71</f>
        <v>1.448</v>
      </c>
      <c r="G71" s="47">
        <f>Apr!K71</f>
        <v>1.1703296703296704</v>
      </c>
      <c r="H71" s="47">
        <f>May!K71</f>
        <v>1.0145985401459854</v>
      </c>
      <c r="I71" s="47">
        <f>Jun!K71</f>
        <v>0.94186046511627908</v>
      </c>
      <c r="J71" s="47">
        <f>Jul!J71</f>
        <v>1.1354166666666667</v>
      </c>
      <c r="K71" s="47">
        <f>Aug!J71</f>
        <v>1.1643835616438356</v>
      </c>
      <c r="L71" s="47">
        <f>Sep!J71</f>
        <v>1.051948051948052</v>
      </c>
      <c r="M71" s="47">
        <f>Oct!J71</f>
        <v>1.0283687943262412</v>
      </c>
      <c r="N71" s="53"/>
      <c r="O71" s="47"/>
      <c r="P71" s="50">
        <f>('Jan2015'!I71+Feb!I71+Mar!I71+Apr!I71+May!I71+Jun!I71+Jul!G71+Aug!G71+Sep!G71+Oct!G71+Nov!G71)/('Jan2015'!J71+Feb!J71+Mar!J71+Apr!J71+May!J71+Jun!J71+Jul!I71+Aug!I71+Sep!I71+Oct!I71+Nov!I71)</f>
        <v>1.1947743467933492</v>
      </c>
    </row>
    <row r="72" spans="1:16" x14ac:dyDescent="0.2">
      <c r="A72" s="9" t="s">
        <v>271</v>
      </c>
      <c r="B72" s="2" t="s">
        <v>168</v>
      </c>
      <c r="C72" s="3" t="s">
        <v>281</v>
      </c>
      <c r="D72" s="44">
        <f>'Jan2015'!K72</f>
        <v>1.9068965517241379</v>
      </c>
      <c r="E72" s="47">
        <f>Feb!K72</f>
        <v>1.8160377358490567</v>
      </c>
      <c r="F72" s="47">
        <f>Mar!K72</f>
        <v>1.8959999999999999</v>
      </c>
      <c r="G72" s="47">
        <f>Apr!K72</f>
        <v>1.5582822085889572</v>
      </c>
      <c r="H72" s="47">
        <f>May!K72</f>
        <v>1.8762376237623761</v>
      </c>
      <c r="I72" s="47">
        <f>Jun!K72</f>
        <v>1.6642066420664208</v>
      </c>
      <c r="J72" s="47">
        <f>Jul!J72</f>
        <v>1.7664233576642336</v>
      </c>
      <c r="K72" s="47">
        <f>Aug!J72</f>
        <v>1.47</v>
      </c>
      <c r="L72" s="47">
        <f>Sep!J72</f>
        <v>1.5570934256055364</v>
      </c>
      <c r="M72" s="47">
        <f>Oct!J72</f>
        <v>1.8228782287822878</v>
      </c>
      <c r="N72" s="53"/>
      <c r="O72" s="47"/>
      <c r="P72" s="50">
        <f>('Jan2015'!I72+Feb!I72+Mar!I72+Apr!I72+May!I72+Jun!I72+Jul!G72+Aug!G72+Sep!G72+Oct!G72+Nov!G72)/('Jan2015'!J72+Feb!J72+Mar!J72+Apr!J72+May!J72+Jun!J72+Jul!I72+Aug!I72+Sep!I72+Oct!I72+Nov!I72)</f>
        <v>1.7357654278895329</v>
      </c>
    </row>
    <row r="73" spans="1:16" x14ac:dyDescent="0.2">
      <c r="A73" s="1" t="s">
        <v>299</v>
      </c>
      <c r="B73" s="2" t="s">
        <v>168</v>
      </c>
      <c r="C73" s="3" t="s">
        <v>298</v>
      </c>
      <c r="D73" s="44">
        <f>'Jan2015'!K73</f>
        <v>0.92647058823529416</v>
      </c>
      <c r="E73" s="47">
        <f>Feb!K73</f>
        <v>0.93203883495145634</v>
      </c>
      <c r="F73" s="47">
        <f>Mar!K73</f>
        <v>0.74468085106382975</v>
      </c>
      <c r="G73" s="47">
        <f>Apr!K73</f>
        <v>1.0073529411764706</v>
      </c>
      <c r="H73" s="47">
        <f>May!K73</f>
        <v>1.0962962962962963</v>
      </c>
      <c r="I73" s="47">
        <f>Jun!K73</f>
        <v>0.71518987341772156</v>
      </c>
      <c r="J73" s="47">
        <f>Jul!J73</f>
        <v>0.98148148148148151</v>
      </c>
      <c r="K73" s="47">
        <f>Aug!J73</f>
        <v>0.83221476510067116</v>
      </c>
      <c r="L73" s="47">
        <f>Sep!J73</f>
        <v>1.0457516339869282</v>
      </c>
      <c r="M73" s="47">
        <f>Oct!J73</f>
        <v>1.2027972027972027</v>
      </c>
      <c r="N73" s="53"/>
      <c r="O73" s="47"/>
      <c r="P73" s="50">
        <f>('Jan2015'!I73+Feb!I73+Mar!I73+Apr!I73+May!I73+Jun!I73+Jul!G73+Aug!G73+Sep!G73+Oct!G73+Nov!G73)/('Jan2015'!J73+Feb!J73+Mar!J73+Apr!J73+May!J73+Jun!J73+Jul!I73+Aug!I73+Sep!I73+Oct!I73+Nov!I73)</f>
        <v>0.97274497079818301</v>
      </c>
    </row>
    <row r="74" spans="1:16" x14ac:dyDescent="0.2">
      <c r="A74" s="9" t="s">
        <v>324</v>
      </c>
      <c r="B74" s="2" t="s">
        <v>168</v>
      </c>
      <c r="C74" s="3" t="s">
        <v>337</v>
      </c>
      <c r="D74" s="44">
        <f>'Jan2015'!K74</f>
        <v>1.25</v>
      </c>
      <c r="E74" s="47">
        <f>Feb!K74</f>
        <v>1.5</v>
      </c>
      <c r="F74" s="47">
        <f>Mar!K74</f>
        <v>1</v>
      </c>
      <c r="G74" s="47">
        <f>Apr!K74</f>
        <v>1.3333333333333333</v>
      </c>
      <c r="H74" s="47">
        <f>May!K74</f>
        <v>1.6666666666666667</v>
      </c>
      <c r="I74" s="47">
        <f>Jun!K74</f>
        <v>1.5</v>
      </c>
      <c r="J74" s="47">
        <f>Jul!J74</f>
        <v>1.25</v>
      </c>
      <c r="K74" s="47">
        <f>Aug!J74</f>
        <v>1.4285714285714286</v>
      </c>
      <c r="L74" s="47">
        <f>Sep!J74</f>
        <v>1</v>
      </c>
      <c r="M74" s="47">
        <f>Oct!J74</f>
        <v>0.8</v>
      </c>
      <c r="N74" s="53"/>
      <c r="O74" s="47"/>
      <c r="P74" s="50">
        <f>('Jan2015'!I74+Feb!I74+Mar!I74+Apr!I74+May!I74+Jun!I74+Jul!G74+Aug!G74+Sep!G74+Oct!G74+Nov!G74)/('Jan2015'!J74+Feb!J74+Mar!J74+Apr!J74+May!J74+Jun!J74+Jul!I74+Aug!I74+Sep!I74+Oct!I74+Nov!I74)</f>
        <v>1.3472222222222223</v>
      </c>
    </row>
    <row r="75" spans="1:16" x14ac:dyDescent="0.2">
      <c r="A75" s="1" t="s">
        <v>171</v>
      </c>
      <c r="B75" s="2" t="s">
        <v>168</v>
      </c>
      <c r="C75" s="3" t="s">
        <v>284</v>
      </c>
      <c r="D75" s="44">
        <f>'Jan2015'!K75</f>
        <v>1.1967213114754098</v>
      </c>
      <c r="E75" s="47">
        <f>Feb!K75</f>
        <v>1.2203389830508475</v>
      </c>
      <c r="F75" s="47">
        <f>Mar!K75</f>
        <v>0.92063492063492058</v>
      </c>
      <c r="G75" s="47">
        <f>Apr!K75</f>
        <v>1.1153846153846154</v>
      </c>
      <c r="H75" s="47">
        <f>May!K75</f>
        <v>0.94736842105263153</v>
      </c>
      <c r="I75" s="47">
        <f>Jun!K75</f>
        <v>1.0147058823529411</v>
      </c>
      <c r="J75" s="47">
        <f>Jul!J75</f>
        <v>1.1428571428571428</v>
      </c>
      <c r="K75" s="47">
        <f>Aug!J75</f>
        <v>1.0769230769230769</v>
      </c>
      <c r="L75" s="47">
        <f>Sep!J75</f>
        <v>0.9375</v>
      </c>
      <c r="M75" s="47">
        <f>Oct!J75</f>
        <v>1.2807017543859649</v>
      </c>
      <c r="N75" s="53"/>
      <c r="O75" s="47"/>
      <c r="P75" s="50">
        <f>('Jan2015'!I75+Feb!I75+Mar!I75+Apr!I75+May!I75+Jun!I75+Jul!G75+Aug!G75+Sep!G75+Oct!G75+Nov!G75)/('Jan2015'!J75+Feb!J75+Mar!J75+Apr!J75+May!J75+Jun!J75+Jul!I75+Aug!I75+Sep!I75+Oct!I75+Nov!I75)</f>
        <v>1.1025641025641026</v>
      </c>
    </row>
    <row r="76" spans="1:16" x14ac:dyDescent="0.2">
      <c r="A76" s="1" t="s">
        <v>172</v>
      </c>
      <c r="B76" s="2" t="s">
        <v>168</v>
      </c>
      <c r="C76" s="3" t="s">
        <v>173</v>
      </c>
      <c r="D76" s="44">
        <f>'Jan2015'!K76</f>
        <v>0.77483443708609268</v>
      </c>
      <c r="E76" s="47">
        <f>Feb!K76</f>
        <v>0.85496183206106868</v>
      </c>
      <c r="F76" s="47">
        <f>Mar!K76</f>
        <v>0.96621621621621623</v>
      </c>
      <c r="G76" s="47">
        <f>Apr!K76</f>
        <v>0.87165775401069523</v>
      </c>
      <c r="H76" s="47">
        <f>May!K76</f>
        <v>0.91925465838509313</v>
      </c>
      <c r="I76" s="47">
        <f>Jun!K76</f>
        <v>0.88950276243093918</v>
      </c>
      <c r="J76" s="47">
        <f>Jul!J76</f>
        <v>0.78443113772455086</v>
      </c>
      <c r="K76" s="47">
        <f>Aug!J76</f>
        <v>0.85964912280701755</v>
      </c>
      <c r="L76" s="47">
        <f>Sep!J76</f>
        <v>0.70700636942675155</v>
      </c>
      <c r="M76" s="47">
        <f>Oct!J76</f>
        <v>0.89610389610389607</v>
      </c>
      <c r="N76" s="53"/>
      <c r="O76" s="47"/>
      <c r="P76" s="50">
        <f>('Jan2015'!I76+Feb!I76+Mar!I76+Apr!I76+May!I76+Jun!I76+Jul!G76+Aug!G76+Sep!G76+Oct!G76+Nov!G76)/('Jan2015'!J76+Feb!J76+Mar!J76+Apr!J76+May!J76+Jun!J76+Jul!I76+Aug!I76+Sep!I76+Oct!I76+Nov!I76)</f>
        <v>0.8570615034168565</v>
      </c>
    </row>
    <row r="77" spans="1:16" x14ac:dyDescent="0.2">
      <c r="A77" s="9" t="s">
        <v>175</v>
      </c>
      <c r="B77" s="2" t="s">
        <v>168</v>
      </c>
      <c r="C77" s="3" t="s">
        <v>536</v>
      </c>
      <c r="D77" s="44">
        <f>'Jan2015'!K77</f>
        <v>0.93770491803278688</v>
      </c>
      <c r="E77" s="47">
        <f>Feb!K77</f>
        <v>0.97307692307692306</v>
      </c>
      <c r="F77" s="47">
        <f>Mar!K77</f>
        <v>1.0032679738562091</v>
      </c>
      <c r="G77" s="47">
        <f>Apr!K77</f>
        <v>0.94463667820069208</v>
      </c>
      <c r="H77" s="47">
        <f>May!K77</f>
        <v>0.9821428571428571</v>
      </c>
      <c r="I77" s="47">
        <f>Jun!K77</f>
        <v>1.0029673590504451</v>
      </c>
      <c r="J77" s="47">
        <f>Jul!J77</f>
        <v>0.97222222222222221</v>
      </c>
      <c r="K77" s="47">
        <f>Aug!J77</f>
        <v>1.0526315789473684</v>
      </c>
      <c r="L77" s="132" t="s">
        <v>534</v>
      </c>
      <c r="M77" s="47" t="s">
        <v>534</v>
      </c>
      <c r="N77" s="133" t="s">
        <v>534</v>
      </c>
      <c r="O77" s="132" t="s">
        <v>534</v>
      </c>
      <c r="P77" s="50">
        <f>('Jan2015'!I77+Feb!I77+Mar!I77+Apr!I77+May!I77+Jun!I77+Jul!G77+Aug!G77)/('Jan2015'!J77+Feb!J77+Mar!J77+Apr!J77+May!J77+Jun!J77+Jul!I77+Aug!I77)</f>
        <v>0.98365465213746861</v>
      </c>
    </row>
    <row r="78" spans="1:16" x14ac:dyDescent="0.2">
      <c r="A78" s="1" t="s">
        <v>176</v>
      </c>
      <c r="B78" s="2" t="s">
        <v>168</v>
      </c>
      <c r="C78" s="3" t="s">
        <v>535</v>
      </c>
      <c r="D78" s="44">
        <f>'Jan2015'!K78</f>
        <v>0.4660633484162896</v>
      </c>
      <c r="E78" s="47">
        <f>Feb!K78</f>
        <v>0.93523316062176165</v>
      </c>
      <c r="F78" s="47">
        <f>Mar!K78</f>
        <v>1.0282776349614395</v>
      </c>
      <c r="G78" s="47">
        <f>Apr!K78</f>
        <v>0.78604651162790695</v>
      </c>
      <c r="H78" s="47">
        <f>May!K78</f>
        <v>1.1626016260162602</v>
      </c>
      <c r="I78" s="47">
        <f>Jun!K78</f>
        <v>1.0526315789473684</v>
      </c>
      <c r="J78" s="47">
        <f>Jul!J78</f>
        <v>0.65934065934065933</v>
      </c>
      <c r="K78" s="47">
        <f>Aug!J78</f>
        <v>0.96202531645569622</v>
      </c>
      <c r="L78" s="47">
        <f>Sep!J78</f>
        <v>0.64231354642313543</v>
      </c>
      <c r="M78" s="47">
        <f>Oct!J78</f>
        <v>0.81538461538461537</v>
      </c>
      <c r="N78" s="53"/>
      <c r="O78" s="47"/>
      <c r="P78" s="50">
        <f>('Jan2015'!I78+Feb!I78+Mar!I78+Apr!I78+May!I78+Jun!I78+Jul!G78+Aug!G78+Sep!G78+Oct!G78+Nov!G78)/('Jan2015'!J78+Feb!J78+Mar!J78+Apr!J78+May!J78+Jun!J78+Jul!I78+Aug!I78+Sep!I78+Oct!I78+Nov!I78)</f>
        <v>0.82664866949479365</v>
      </c>
    </row>
    <row r="79" spans="1:16" x14ac:dyDescent="0.2">
      <c r="A79" s="1" t="s">
        <v>178</v>
      </c>
      <c r="B79" s="2" t="s">
        <v>168</v>
      </c>
      <c r="C79" s="3" t="s">
        <v>294</v>
      </c>
      <c r="D79" s="44">
        <f>'Jan2015'!K79</f>
        <v>1.48</v>
      </c>
      <c r="E79" s="47">
        <f>Feb!K79</f>
        <v>1.2541436464088398</v>
      </c>
      <c r="F79" s="47">
        <f>Mar!K79</f>
        <v>0.54117647058823526</v>
      </c>
      <c r="G79" s="47">
        <f>Apr!K79</f>
        <v>1.3526785714285714</v>
      </c>
      <c r="H79" s="47">
        <f>May!K79</f>
        <v>2.0499999999999998</v>
      </c>
      <c r="I79" s="47">
        <f>Jun!K79</f>
        <v>1.3584905660377358</v>
      </c>
      <c r="J79" s="47">
        <f>Jul!J79</f>
        <v>1.1201923076923077</v>
      </c>
      <c r="K79" s="47">
        <f>Aug!J79</f>
        <v>1.0833333333333333</v>
      </c>
      <c r="L79" s="47">
        <f>Sep!J79</f>
        <v>0.82222222222222219</v>
      </c>
      <c r="M79" s="47">
        <f>Oct!J79</f>
        <v>0.89449541284403666</v>
      </c>
      <c r="N79" s="53"/>
      <c r="O79" s="47"/>
      <c r="P79" s="50">
        <f>('Jan2015'!I79+Feb!I79+Mar!I79+Apr!I79+May!I79+Jun!I79+Jul!G79+Aug!G79+Sep!G79+Oct!G79+Nov!G79)/('Jan2015'!J79+Feb!J79+Mar!J79+Apr!J79+May!J79+Jun!J79+Jul!I79+Aug!I79+Sep!I79+Oct!I79+Nov!I79)</f>
        <v>1.178555202180827</v>
      </c>
    </row>
    <row r="80" spans="1:16" x14ac:dyDescent="0.2">
      <c r="A80" s="9" t="s">
        <v>179</v>
      </c>
      <c r="B80" s="2" t="s">
        <v>168</v>
      </c>
      <c r="C80" s="3" t="s">
        <v>295</v>
      </c>
      <c r="D80" s="44">
        <f>'Jan2015'!K80</f>
        <v>1.4357142857142857</v>
      </c>
      <c r="E80" s="47">
        <f>Feb!K80</f>
        <v>0.44945848375451264</v>
      </c>
      <c r="F80" s="47">
        <f>Mar!K80</f>
        <v>1.2136752136752136</v>
      </c>
      <c r="G80" s="47">
        <f>Apr!K80</f>
        <v>0.75359712230215825</v>
      </c>
      <c r="H80" s="47">
        <f>May!K80</f>
        <v>0.95682210708117443</v>
      </c>
      <c r="I80" s="47">
        <f>Jun!K80</f>
        <v>0.6123778501628665</v>
      </c>
      <c r="J80" s="47">
        <f>Jul!J80</f>
        <v>1.0300500834724542</v>
      </c>
      <c r="K80" s="47">
        <f>Aug!J80</f>
        <v>1.0454545454545454</v>
      </c>
      <c r="L80" s="47">
        <f>Sep!J80</f>
        <v>0.80071813285457805</v>
      </c>
      <c r="M80" s="47">
        <f>Oct!J80</f>
        <v>0.77760252365930604</v>
      </c>
      <c r="N80" s="53"/>
      <c r="O80" s="47"/>
      <c r="P80" s="50">
        <f>('Jan2015'!I80+Feb!I80+Mar!I80+Apr!I80+May!I80+Jun!I80+Jul!G80+Aug!G80+Sep!G80+Oct!G80+Nov!G80)/('Jan2015'!J80+Feb!J80+Mar!J80+Apr!J80+May!J80+Jun!J80+Jul!I80+Aug!I80+Sep!I80+Oct!I80+Nov!I80)</f>
        <v>0.91412656660993352</v>
      </c>
    </row>
    <row r="81" spans="1:16" x14ac:dyDescent="0.2">
      <c r="A81" s="1" t="s">
        <v>297</v>
      </c>
      <c r="B81" s="2" t="s">
        <v>168</v>
      </c>
      <c r="C81" s="3" t="s">
        <v>296</v>
      </c>
      <c r="D81" s="44">
        <f>'Jan2015'!K81</f>
        <v>0.86250000000000004</v>
      </c>
      <c r="E81" s="47">
        <f>Feb!K81</f>
        <v>0.63184079601990051</v>
      </c>
      <c r="F81" s="47">
        <f>Mar!K81</f>
        <v>0.78282828282828287</v>
      </c>
      <c r="G81" s="47">
        <f>Apr!K81</f>
        <v>1.0845070422535212</v>
      </c>
      <c r="H81" s="47">
        <f>May!K81</f>
        <v>1.1132075471698113</v>
      </c>
      <c r="I81" s="47">
        <f>Jun!K81</f>
        <v>1.0508474576271187</v>
      </c>
      <c r="J81" s="47">
        <f>Jul!J81</f>
        <v>1.0081632653061225</v>
      </c>
      <c r="K81" s="47">
        <f>Aug!J81</f>
        <v>1.6168224299065421</v>
      </c>
      <c r="L81" s="47">
        <f>Sep!J81</f>
        <v>1.4849785407725322</v>
      </c>
      <c r="M81" s="47">
        <f>Oct!J81</f>
        <v>0.97695852534562211</v>
      </c>
      <c r="N81" s="53"/>
      <c r="O81" s="47"/>
      <c r="P81" s="50">
        <f>('Jan2015'!I81+Feb!I81+Mar!I81+Apr!I81+May!I81+Jun!I81+Jul!G81+Aug!G81+Sep!G81+Oct!G81+Nov!G81)/('Jan2015'!J81+Feb!J81+Mar!J81+Apr!J81+May!J81+Jun!J81+Jul!I81+Aug!I81+Sep!I81+Oct!I81+Nov!I81)</f>
        <v>1.0822890559732665</v>
      </c>
    </row>
    <row r="82" spans="1:16" x14ac:dyDescent="0.2">
      <c r="A82" s="9" t="s">
        <v>278</v>
      </c>
      <c r="B82" s="2" t="s">
        <v>168</v>
      </c>
      <c r="C82" s="3" t="s">
        <v>279</v>
      </c>
      <c r="D82" s="44">
        <f>'Jan2015'!K82</f>
        <v>0.90140845070422537</v>
      </c>
      <c r="E82" s="47">
        <f>Feb!K82</f>
        <v>0.9642857142857143</v>
      </c>
      <c r="F82" s="47">
        <f>Mar!K82</f>
        <v>0.84210526315789469</v>
      </c>
      <c r="G82" s="47">
        <f>Apr!K82</f>
        <v>0.71951219512195119</v>
      </c>
      <c r="H82" s="47">
        <f>May!K82</f>
        <v>0.77922077922077926</v>
      </c>
      <c r="I82" s="47">
        <f>Jun!K82</f>
        <v>0.8125</v>
      </c>
      <c r="J82" s="47">
        <f>Jul!J82</f>
        <v>0.7407407407407407</v>
      </c>
      <c r="K82" s="47">
        <f>Aug!J82</f>
        <v>0.55844155844155841</v>
      </c>
      <c r="L82" s="47">
        <f>Sep!J82</f>
        <v>0.80281690140845074</v>
      </c>
      <c r="M82" s="47">
        <f>Oct!J82</f>
        <v>0.90243902439024393</v>
      </c>
      <c r="N82" s="53"/>
      <c r="O82" s="47"/>
      <c r="P82" s="50">
        <f>('Jan2015'!I82+Feb!I82+Mar!I82+Apr!I82+May!I82+Jun!I82+Jul!G82+Aug!G82+Sep!G82+Oct!G82+Nov!G82)/('Jan2015'!J82+Feb!J82+Mar!J82+Apr!J82+May!J82+Jun!J82+Jul!I82+Aug!I82+Sep!I82+Oct!I82+Nov!I82)</f>
        <v>0.81118012422360253</v>
      </c>
    </row>
    <row r="83" spans="1:16" x14ac:dyDescent="0.2">
      <c r="A83" s="1" t="s">
        <v>288</v>
      </c>
      <c r="B83" s="2" t="s">
        <v>168</v>
      </c>
      <c r="C83" s="3" t="s">
        <v>289</v>
      </c>
      <c r="D83" s="44">
        <f>'Jan2015'!K83</f>
        <v>1</v>
      </c>
      <c r="E83" s="47">
        <f>Feb!K83</f>
        <v>0.99009900990099009</v>
      </c>
      <c r="F83" s="47">
        <f>Mar!K83</f>
        <v>1.0210526315789474</v>
      </c>
      <c r="G83" s="47">
        <f>Apr!K83</f>
        <v>0.9910714285714286</v>
      </c>
      <c r="H83" s="47">
        <f>May!K83</f>
        <v>1</v>
      </c>
      <c r="I83" s="47">
        <f>Jun!K83</f>
        <v>0.81818181818181823</v>
      </c>
      <c r="J83" s="47">
        <f>Jul!J83</f>
        <v>0.90909090909090906</v>
      </c>
      <c r="K83" s="47">
        <f>Aug!J83</f>
        <v>0.96</v>
      </c>
      <c r="L83" s="47">
        <f>Sep!J83</f>
        <v>0.90082644628099173</v>
      </c>
      <c r="M83" s="47">
        <f>Oct!J83</f>
        <v>1.043010752688172</v>
      </c>
      <c r="N83" s="53"/>
      <c r="O83" s="47"/>
      <c r="P83" s="50">
        <f>('Jan2015'!I83+Feb!I83+Mar!I83+Apr!I83+May!I83+Jun!I83+Jul!G83+Aug!G83+Sep!G83+Oct!G83+Nov!G83)/('Jan2015'!J83+Feb!J83+Mar!J83+Apr!J83+May!J83+Jun!J83+Jul!I83+Aug!I83+Sep!I83+Oct!I83+Nov!I83)</f>
        <v>0.95532915360501569</v>
      </c>
    </row>
    <row r="84" spans="1:16" x14ac:dyDescent="0.2">
      <c r="A84" s="9" t="s">
        <v>180</v>
      </c>
      <c r="B84" s="2" t="s">
        <v>181</v>
      </c>
      <c r="C84" s="3" t="s">
        <v>181</v>
      </c>
      <c r="D84" s="44">
        <f>'Jan2015'!K84</f>
        <v>0.98765432098765427</v>
      </c>
      <c r="E84" s="47">
        <f>Feb!K84</f>
        <v>0.94</v>
      </c>
      <c r="F84" s="47">
        <f>Mar!K84</f>
        <v>0.92063492063492058</v>
      </c>
      <c r="G84" s="47">
        <f>Apr!K84</f>
        <v>0.89610389610389607</v>
      </c>
      <c r="H84" s="47">
        <f>May!K84</f>
        <v>0.87234042553191493</v>
      </c>
      <c r="I84" s="47">
        <f>Jun!K84</f>
        <v>1.0178571428571428</v>
      </c>
      <c r="J84" s="47">
        <f>Jul!J84</f>
        <v>0.98529411764705888</v>
      </c>
      <c r="K84" s="47">
        <f>Aug!J84</f>
        <v>1.0344827586206897</v>
      </c>
      <c r="L84" s="47">
        <f>Sep!J84</f>
        <v>1.1538461538461537</v>
      </c>
      <c r="M84" s="47">
        <f>Oct!J84</f>
        <v>1.0491803278688525</v>
      </c>
      <c r="N84" s="53"/>
      <c r="O84" s="47"/>
      <c r="P84" s="50">
        <f>('Jan2015'!I84+Feb!I84+Mar!I84+Apr!I84+May!I84+Jun!I84+Jul!G84+Aug!G84+Sep!G84+Oct!G84+Nov!G84)/('Jan2015'!J84+Feb!J84+Mar!J84+Apr!J84+May!J84+Jun!J84+Jul!I84+Aug!I84+Sep!I84+Oct!I84+Nov!I84)</f>
        <v>0.9880597014925373</v>
      </c>
    </row>
    <row r="85" spans="1:16" x14ac:dyDescent="0.2">
      <c r="A85" s="1" t="s">
        <v>182</v>
      </c>
      <c r="B85" s="2" t="s">
        <v>181</v>
      </c>
      <c r="C85" s="3" t="s">
        <v>183</v>
      </c>
      <c r="D85" s="44">
        <f>'Jan2015'!K85</f>
        <v>1</v>
      </c>
      <c r="E85" s="47">
        <f>Feb!K85</f>
        <v>1.1499999999999999</v>
      </c>
      <c r="F85" s="47">
        <f>Mar!K85</f>
        <v>1</v>
      </c>
      <c r="G85" s="47">
        <f>Apr!K85</f>
        <v>1</v>
      </c>
      <c r="H85" s="47">
        <f>May!K85</f>
        <v>1</v>
      </c>
      <c r="I85" s="47">
        <f>Jun!K85</f>
        <v>0.95833333333333337</v>
      </c>
      <c r="J85" s="47">
        <f>Jul!J85</f>
        <v>1.1000000000000001</v>
      </c>
      <c r="K85" s="47">
        <f>Aug!J85</f>
        <v>1.1000000000000001</v>
      </c>
      <c r="L85" s="47">
        <f>Sep!J85</f>
        <v>1.0588235294117647</v>
      </c>
      <c r="M85" s="47">
        <f>Oct!J85</f>
        <v>1.0454545454545454</v>
      </c>
      <c r="N85" s="53"/>
      <c r="O85" s="47"/>
      <c r="P85" s="50">
        <f>('Jan2015'!I85+Feb!I85+Mar!I85+Apr!I85+May!I85+Jun!I85+Jul!G85+Aug!G85+Sep!G85+Oct!G85+Nov!G85)/('Jan2015'!J85+Feb!J85+Mar!J85+Apr!J85+May!J85+Jun!J85+Jul!I85+Aug!I85+Sep!I85+Oct!I85+Nov!I85)</f>
        <v>1.0377358490566038</v>
      </c>
    </row>
    <row r="86" spans="1:16" x14ac:dyDescent="0.2">
      <c r="A86" s="1" t="s">
        <v>184</v>
      </c>
      <c r="B86" s="2" t="s">
        <v>181</v>
      </c>
      <c r="C86" s="3" t="s">
        <v>185</v>
      </c>
      <c r="D86" s="44">
        <f>'Jan2015'!K86</f>
        <v>1</v>
      </c>
      <c r="E86" s="47">
        <f>Feb!K86</f>
        <v>0.875</v>
      </c>
      <c r="F86" s="47">
        <f>Mar!K86</f>
        <v>1</v>
      </c>
      <c r="G86" s="47">
        <f>Apr!K86</f>
        <v>0.90909090909090906</v>
      </c>
      <c r="H86" s="47">
        <f>May!K86</f>
        <v>1</v>
      </c>
      <c r="I86" s="47">
        <f>Jun!K86</f>
        <v>1</v>
      </c>
      <c r="J86" s="47">
        <f>Jul!J86</f>
        <v>0.83333333333333337</v>
      </c>
      <c r="K86" s="47">
        <f>Aug!J86</f>
        <v>1</v>
      </c>
      <c r="L86" s="47">
        <f>Sep!J86</f>
        <v>1</v>
      </c>
      <c r="M86" s="47">
        <f>Oct!J86</f>
        <v>1</v>
      </c>
      <c r="N86" s="53"/>
      <c r="O86" s="47"/>
      <c r="P86" s="50">
        <f>('Jan2015'!I86+Feb!I86+Mar!I86+Apr!I86+May!I86+Jun!I86+Jul!G86+Aug!G86+Sep!G86+Oct!G86+Nov!G86)/('Jan2015'!J86+Feb!J86+Mar!J86+Apr!J86+May!J86+Jun!J86+Jul!I86+Aug!I86+Sep!I86+Oct!I86+Nov!I86)</f>
        <v>0.95522388059701491</v>
      </c>
    </row>
    <row r="87" spans="1:16" x14ac:dyDescent="0.2">
      <c r="A87" s="1" t="s">
        <v>303</v>
      </c>
      <c r="B87" s="2" t="s">
        <v>304</v>
      </c>
      <c r="C87" s="3" t="s">
        <v>305</v>
      </c>
      <c r="D87" s="44">
        <f>'Jan2015'!K87</f>
        <v>1</v>
      </c>
      <c r="E87" s="47">
        <f>Feb!K87</f>
        <v>1</v>
      </c>
      <c r="F87" s="47">
        <f>Mar!K87</f>
        <v>0.8</v>
      </c>
      <c r="G87" s="47">
        <f>Apr!K87</f>
        <v>0.81818181818181823</v>
      </c>
      <c r="H87" s="47">
        <f>May!K87</f>
        <v>1.25</v>
      </c>
      <c r="I87" s="47">
        <f>Jun!K87</f>
        <v>1</v>
      </c>
      <c r="J87" s="47">
        <f>Jul!J87</f>
        <v>1.2</v>
      </c>
      <c r="K87" s="47">
        <f>Aug!J87</f>
        <v>1</v>
      </c>
      <c r="L87" s="47">
        <f>Sep!J87</f>
        <v>1.1111111111111112</v>
      </c>
      <c r="M87" s="47">
        <f>Oct!J87</f>
        <v>0.7</v>
      </c>
      <c r="N87" s="53"/>
      <c r="O87" s="47"/>
      <c r="P87" s="50">
        <f>('Jan2015'!I87+Feb!I87+Mar!I87+Apr!I87+May!I87+Jun!I87+Jul!G87+Aug!G87+Sep!G87+Oct!G87+Nov!G87)/('Jan2015'!J87+Feb!J87+Mar!J87+Apr!J87+May!J87+Jun!J87+Jul!I87+Aug!I87+Sep!I87+Oct!I87+Nov!I87)</f>
        <v>1.0161290322580645</v>
      </c>
    </row>
    <row r="88" spans="1:16" x14ac:dyDescent="0.2">
      <c r="A88" s="1" t="s">
        <v>186</v>
      </c>
      <c r="B88" s="2" t="s">
        <v>187</v>
      </c>
      <c r="C88" s="3" t="s">
        <v>188</v>
      </c>
      <c r="D88" s="44">
        <f>'Jan2015'!K88</f>
        <v>1.0315789473684212</v>
      </c>
      <c r="E88" s="47">
        <f>Feb!K88</f>
        <v>0.95833333333333337</v>
      </c>
      <c r="F88" s="47">
        <f>Mar!K88</f>
        <v>0.9555555555555556</v>
      </c>
      <c r="G88" s="47">
        <f>Apr!K88</f>
        <v>1.0681818181818181</v>
      </c>
      <c r="H88" s="47">
        <f>May!K88</f>
        <v>1.053191489361702</v>
      </c>
      <c r="I88" s="47">
        <f>Jun!K88</f>
        <v>1.0113636363636365</v>
      </c>
      <c r="J88" s="47">
        <f>Jul!J88</f>
        <v>1.0674157303370786</v>
      </c>
      <c r="K88" s="47">
        <f>Aug!J88</f>
        <v>1</v>
      </c>
      <c r="L88" s="47">
        <f>Sep!J88</f>
        <v>1.2285714285714286</v>
      </c>
      <c r="M88" s="47">
        <f>Oct!J88</f>
        <v>1.0506329113924051</v>
      </c>
      <c r="N88" s="53"/>
      <c r="O88" s="47"/>
      <c r="P88" s="50">
        <f>('Jan2015'!I88+Feb!I88+Mar!I88+Apr!I88+May!I88+Jun!I88+Jul!G88+Aug!G88+Sep!G88+Oct!G88+Nov!G88)/('Jan2015'!J88+Feb!J88+Mar!J88+Apr!J88+May!J88+Jun!J88+Jul!I88+Aug!I88+Sep!I88+Oct!I88+Nov!I88)</f>
        <v>1.0348314606741573</v>
      </c>
    </row>
    <row r="89" spans="1:16" x14ac:dyDescent="0.2">
      <c r="A89" s="1" t="s">
        <v>189</v>
      </c>
      <c r="B89" s="2" t="s">
        <v>190</v>
      </c>
      <c r="C89" s="3" t="s">
        <v>190</v>
      </c>
      <c r="D89" s="44">
        <f>'Jan2015'!K89</f>
        <v>1.5</v>
      </c>
      <c r="E89" s="47">
        <f>Feb!K89</f>
        <v>1.6666666666666667</v>
      </c>
      <c r="F89" s="47">
        <f>Mar!K89</f>
        <v>1.7222222222222223</v>
      </c>
      <c r="G89" s="47">
        <f>Apr!K89</f>
        <v>2.0499999999999998</v>
      </c>
      <c r="H89" s="47">
        <f>May!K89</f>
        <v>2.6</v>
      </c>
      <c r="I89" s="47">
        <f>Jun!K89</f>
        <v>1.9285714285714286</v>
      </c>
      <c r="J89" s="47">
        <f>Jul!J89</f>
        <v>1.5925925925925926</v>
      </c>
      <c r="K89" s="47">
        <f>Aug!J89</f>
        <v>1.6666666666666667</v>
      </c>
      <c r="L89" s="47">
        <f>Sep!J89</f>
        <v>2.0625</v>
      </c>
      <c r="M89" s="47">
        <f>Oct!J89</f>
        <v>1.7692307692307692</v>
      </c>
      <c r="N89" s="53"/>
      <c r="O89" s="47"/>
      <c r="P89" s="50">
        <f>('Jan2015'!I89+Feb!I89+Mar!I89+Apr!I89+May!I89+Jun!I89+Jul!G89+Aug!G89+Sep!G89+Oct!G89+Nov!G89)/('Jan2015'!J89+Feb!J89+Mar!J89+Apr!J89+May!J89+Jun!J89+Jul!I89+Aug!I89+Sep!I89+Oct!I89+Nov!I89)</f>
        <v>1.8848167539267016</v>
      </c>
    </row>
    <row r="90" spans="1:16" ht="12" customHeight="1" x14ac:dyDescent="0.2">
      <c r="A90" s="1" t="s">
        <v>191</v>
      </c>
      <c r="B90" s="2" t="s">
        <v>190</v>
      </c>
      <c r="C90" s="3" t="s">
        <v>41</v>
      </c>
      <c r="D90" s="44">
        <f>'Jan2015'!K90</f>
        <v>1.55</v>
      </c>
      <c r="E90" s="47">
        <f>Feb!K90</f>
        <v>1.7575757575757576</v>
      </c>
      <c r="F90" s="47">
        <f>Mar!K90</f>
        <v>1.7948717948717949</v>
      </c>
      <c r="G90" s="47">
        <f>Apr!K90</f>
        <v>2.3235294117647061</v>
      </c>
      <c r="H90" s="47">
        <f>May!K90</f>
        <v>1.825</v>
      </c>
      <c r="I90" s="47">
        <f>Jun!K90</f>
        <v>1.7837837837837838</v>
      </c>
      <c r="J90" s="47">
        <f>Jul!J90</f>
        <v>2.0810810810810811</v>
      </c>
      <c r="K90" s="47">
        <f>Aug!J90</f>
        <v>1.3695652173913044</v>
      </c>
      <c r="L90" s="47">
        <f>Sep!J90</f>
        <v>1.8275862068965518</v>
      </c>
      <c r="M90" s="47">
        <f>Oct!J90</f>
        <v>1.7352941176470589</v>
      </c>
      <c r="N90" s="53"/>
      <c r="O90" s="47"/>
      <c r="P90" s="50">
        <f>('Jan2015'!I90+Feb!I90+Mar!I90+Apr!I90+May!I90+Jun!I90+Jul!G90+Aug!G90+Sep!G90+Oct!G90+Nov!G90)/('Jan2015'!J90+Feb!J90+Mar!J90+Apr!J90+May!J90+Jun!J90+Jul!I90+Aug!I90+Sep!I90+Oct!I90+Nov!I90)</f>
        <v>1.7909319899244331</v>
      </c>
    </row>
    <row r="91" spans="1:16" x14ac:dyDescent="0.2">
      <c r="A91" s="1" t="s">
        <v>192</v>
      </c>
      <c r="B91" s="2" t="s">
        <v>193</v>
      </c>
      <c r="C91" s="3" t="s">
        <v>194</v>
      </c>
      <c r="D91" s="44">
        <f>'Jan2015'!K91</f>
        <v>0.79144385026737973</v>
      </c>
      <c r="E91" s="47">
        <f>Feb!K91</f>
        <v>1.040983606557377</v>
      </c>
      <c r="F91" s="47">
        <f>Mar!K91</f>
        <v>0.97619047619047616</v>
      </c>
      <c r="G91" s="47">
        <f>Apr!K91</f>
        <v>0.85906040268456374</v>
      </c>
      <c r="H91" s="47">
        <f>May!K91</f>
        <v>0.95070422535211263</v>
      </c>
      <c r="I91" s="47">
        <f>Jun!K91</f>
        <v>0.81927710843373491</v>
      </c>
      <c r="J91" s="47">
        <f>Jul!J91</f>
        <v>0.83815028901734101</v>
      </c>
      <c r="K91" s="47">
        <f>Aug!J91</f>
        <v>1.050561797752809</v>
      </c>
      <c r="L91" s="47">
        <f>Sep!J91</f>
        <v>0.88957055214723924</v>
      </c>
      <c r="M91" s="47">
        <f>Oct!J91</f>
        <v>1.0072992700729928</v>
      </c>
      <c r="N91" s="53"/>
      <c r="O91" s="47"/>
      <c r="P91" s="50">
        <f>('Jan2015'!I91+Feb!I91+Mar!I91+Apr!I91+May!I91+Jun!I91+Jul!G91+Aug!G91+Sep!G91+Oct!G91+Nov!G91)/('Jan2015'!J91+Feb!J91+Mar!J91+Apr!J91+May!J91+Jun!J91+Jul!I91+Aug!I91+Sep!I91+Oct!I91+Nov!I91)</f>
        <v>0.92122281011169904</v>
      </c>
    </row>
    <row r="92" spans="1:16" x14ac:dyDescent="0.2">
      <c r="A92" s="1" t="s">
        <v>195</v>
      </c>
      <c r="B92" s="2" t="s">
        <v>193</v>
      </c>
      <c r="C92" s="3" t="s">
        <v>196</v>
      </c>
      <c r="D92" s="44">
        <f>'Jan2015'!K92</f>
        <v>1.3076923076923077</v>
      </c>
      <c r="E92" s="47">
        <f>Feb!K92</f>
        <v>1.3846153846153846</v>
      </c>
      <c r="F92" s="47">
        <f>Mar!K92</f>
        <v>1.0277777777777777</v>
      </c>
      <c r="G92" s="47">
        <f>Apr!K92</f>
        <v>1.0161290322580645</v>
      </c>
      <c r="H92" s="47">
        <f>May!K92</f>
        <v>1.2954545454545454</v>
      </c>
      <c r="I92" s="47">
        <f>Jun!K92</f>
        <v>1.3958333333333333</v>
      </c>
      <c r="J92" s="47">
        <f>Jul!J92</f>
        <v>1.056338028169014</v>
      </c>
      <c r="K92" s="47">
        <f>Aug!J92</f>
        <v>0.73333333333333328</v>
      </c>
      <c r="L92" s="47">
        <f>Sep!J92</f>
        <v>1.1428571428571428</v>
      </c>
      <c r="M92" s="47">
        <f>Oct!J92</f>
        <v>1.2195121951219512</v>
      </c>
      <c r="N92" s="53"/>
      <c r="O92" s="47"/>
      <c r="P92" s="50">
        <f>('Jan2015'!I92+Feb!I92+Mar!I92+Apr!I92+May!I92+Jun!I92+Jul!G92+Aug!G92+Sep!G92+Oct!G92+Nov!G92)/('Jan2015'!J92+Feb!J92+Mar!J92+Apr!J92+May!J92+Jun!J92+Jul!I92+Aug!I92+Sep!I92+Oct!I92+Nov!I92)</f>
        <v>1.1647058823529413</v>
      </c>
    </row>
    <row r="93" spans="1:16" x14ac:dyDescent="0.2">
      <c r="A93" s="1" t="s">
        <v>197</v>
      </c>
      <c r="B93" s="2" t="s">
        <v>198</v>
      </c>
      <c r="C93" s="3" t="s">
        <v>199</v>
      </c>
      <c r="D93" s="44">
        <f>'Jan2015'!K93</f>
        <v>1.4242424242424243</v>
      </c>
      <c r="E93" s="47">
        <f>Feb!K93</f>
        <v>1.5545454545454545</v>
      </c>
      <c r="F93" s="47">
        <f>Mar!K93</f>
        <v>1.5726495726495726</v>
      </c>
      <c r="G93" s="47">
        <f>Apr!K93</f>
        <v>1.0814814814814815</v>
      </c>
      <c r="H93" s="47">
        <f>May!K93</f>
        <v>1.375</v>
      </c>
      <c r="I93" s="47">
        <f>Jun!K93</f>
        <v>0.671875</v>
      </c>
      <c r="J93" s="47">
        <f>Jul!J93</f>
        <v>0.25624999999999998</v>
      </c>
      <c r="K93" s="47">
        <f>Aug!J93</f>
        <v>1.5245901639344261</v>
      </c>
      <c r="L93" s="47">
        <f>Sep!J93</f>
        <v>1.2844827586206897</v>
      </c>
      <c r="M93" s="47">
        <f>Oct!J93</f>
        <v>0.81147540983606559</v>
      </c>
      <c r="N93" s="53"/>
      <c r="O93" s="47"/>
      <c r="P93" s="50">
        <f>('Jan2015'!I93+Feb!I93+Mar!I93+Apr!I93+May!I93+Jun!I93+Jul!G93+Aug!G93+Sep!G93+Oct!G93+Nov!G93)/('Jan2015'!J93+Feb!J93+Mar!J93+Apr!J93+May!J93+Jun!J93+Jul!I93+Aug!I93+Sep!I93+Oct!I93+Nov!I93)</f>
        <v>1.112686567164179</v>
      </c>
    </row>
    <row r="94" spans="1:16" x14ac:dyDescent="0.2">
      <c r="A94" s="1" t="s">
        <v>200</v>
      </c>
      <c r="B94" s="2" t="s">
        <v>201</v>
      </c>
      <c r="C94" s="3" t="s">
        <v>202</v>
      </c>
      <c r="D94" s="44">
        <f>'Jan2015'!K94</f>
        <v>0.67469879518072284</v>
      </c>
      <c r="E94" s="47">
        <f>Feb!K94</f>
        <v>2.5357142857142856</v>
      </c>
      <c r="F94" s="47">
        <f>Mar!K94</f>
        <v>2.5762711864406778</v>
      </c>
      <c r="G94" s="47">
        <f>Apr!K94</f>
        <v>0.91549295774647887</v>
      </c>
      <c r="H94" s="47">
        <f>May!K94</f>
        <v>1.0606060606060606</v>
      </c>
      <c r="I94" s="47">
        <f>Jun!K94</f>
        <v>0.98305084745762716</v>
      </c>
      <c r="J94" s="47">
        <f>Jul!J94</f>
        <v>0.40740740740740738</v>
      </c>
      <c r="K94" s="47">
        <f>Aug!J94</f>
        <v>1.7755102040816326</v>
      </c>
      <c r="L94" s="47">
        <f>Sep!J94</f>
        <v>1.3378378378378379</v>
      </c>
      <c r="M94" s="47">
        <f>Oct!J94</f>
        <v>3.4489795918367347</v>
      </c>
      <c r="N94" s="53"/>
      <c r="O94" s="47"/>
      <c r="P94" s="50">
        <f>('Jan2015'!I94+Feb!I94+Mar!I94+Apr!I94+May!I94+Jun!I94+Jul!G94+Aug!G94+Sep!G94+Oct!G94+Nov!G94)/('Jan2015'!J94+Feb!J94+Mar!J94+Apr!J94+May!J94+Jun!J94+Jul!I94+Aug!I94+Sep!I94+Oct!I94+Nov!I94)</f>
        <v>1.5229226361031518</v>
      </c>
    </row>
    <row r="95" spans="1:16" x14ac:dyDescent="0.2">
      <c r="A95" s="1" t="s">
        <v>203</v>
      </c>
      <c r="B95" s="2" t="s">
        <v>204</v>
      </c>
      <c r="C95" s="3" t="s">
        <v>205</v>
      </c>
      <c r="D95" s="44">
        <f>'Jan2015'!K95</f>
        <v>0.89610389610389607</v>
      </c>
      <c r="E95" s="47">
        <f>Feb!K95</f>
        <v>0.98484848484848486</v>
      </c>
      <c r="F95" s="47">
        <f>Mar!K95</f>
        <v>0.97536945812807885</v>
      </c>
      <c r="G95" s="47">
        <f>Apr!K95</f>
        <v>0.91235059760956172</v>
      </c>
      <c r="H95" s="47">
        <f>May!K95</f>
        <v>1.0333333333333334</v>
      </c>
      <c r="I95" s="47">
        <f>Jun!K95</f>
        <v>0.99557522123893805</v>
      </c>
      <c r="J95" s="47">
        <f>Jul!J95</f>
        <v>0.9388489208633094</v>
      </c>
      <c r="K95" s="47">
        <f>Aug!J95</f>
        <v>0.98425196850393704</v>
      </c>
      <c r="L95" s="47">
        <f>Sep!J95</f>
        <v>1</v>
      </c>
      <c r="M95" s="47">
        <f>Oct!J95</f>
        <v>1.0042918454935623</v>
      </c>
      <c r="N95" s="53"/>
      <c r="O95" s="47"/>
      <c r="P95" s="50">
        <f>('Jan2015'!I95+Feb!I95+Mar!I95+Apr!I95+May!I95+Jun!I95+Jul!G95+Aug!G95+Sep!G95+Oct!G95+Nov!G95)/('Jan2015'!J95+Feb!J95+Mar!J95+Apr!J95+May!J95+Jun!J95+Jul!I95+Aug!I95+Sep!I95+Oct!I95+Nov!I95)</f>
        <v>0.9746478873239437</v>
      </c>
    </row>
    <row r="96" spans="1:16" x14ac:dyDescent="0.2">
      <c r="A96" s="1" t="s">
        <v>206</v>
      </c>
      <c r="B96" s="2" t="s">
        <v>207</v>
      </c>
      <c r="C96" s="3" t="s">
        <v>208</v>
      </c>
      <c r="D96" s="44">
        <f>'Jan2015'!K96</f>
        <v>1.4523809523809523</v>
      </c>
      <c r="E96" s="47">
        <f>Feb!K96</f>
        <v>1.2058823529411764</v>
      </c>
      <c r="F96" s="47">
        <f>Mar!K96</f>
        <v>0.73684210526315785</v>
      </c>
      <c r="G96" s="47">
        <f>Apr!K96</f>
        <v>3.64</v>
      </c>
      <c r="H96" s="47">
        <f>May!K96</f>
        <v>2.9230769230769229</v>
      </c>
      <c r="I96" s="47">
        <f>Jun!K96</f>
        <v>1.9333333333333333</v>
      </c>
      <c r="J96" s="47">
        <f>Jul!J96</f>
        <v>1.4285714285714286</v>
      </c>
      <c r="K96" s="47">
        <f>Aug!J96</f>
        <v>1.5121951219512195</v>
      </c>
      <c r="L96" s="47">
        <f>Sep!J96</f>
        <v>2.3448275862068964</v>
      </c>
      <c r="M96" s="47">
        <f>Oct!J96</f>
        <v>1.7352941176470589</v>
      </c>
      <c r="N96" s="53"/>
      <c r="O96" s="47"/>
      <c r="P96" s="50">
        <f>('Jan2015'!I96+Feb!I96+Mar!I96+Apr!I96+May!I96+Jun!I96+Jul!G96+Aug!G96+Sep!G96+Oct!G96+Nov!G96)/('Jan2015'!J96+Feb!J96+Mar!J96+Apr!J96+May!J96+Jun!J96+Jul!I96+Aug!I96+Sep!I96+Oct!I96+Nov!I96)</f>
        <v>1.7967032967032968</v>
      </c>
    </row>
    <row r="97" spans="1:16" x14ac:dyDescent="0.2">
      <c r="A97" s="1" t="s">
        <v>209</v>
      </c>
      <c r="B97" s="2" t="s">
        <v>207</v>
      </c>
      <c r="C97" s="3" t="s">
        <v>210</v>
      </c>
      <c r="D97" s="44">
        <f>'Jan2015'!K97</f>
        <v>2.25</v>
      </c>
      <c r="E97" s="47">
        <f>Feb!K97</f>
        <v>1.5</v>
      </c>
      <c r="F97" s="47">
        <f>Mar!K97</f>
        <v>0.5</v>
      </c>
      <c r="G97" s="47">
        <f>Apr!K97</f>
        <v>7</v>
      </c>
      <c r="H97" s="47">
        <f>May!K97</f>
        <v>1.6666666666666667</v>
      </c>
      <c r="I97" s="47">
        <f>Jun!K97</f>
        <v>1.2222222222222223</v>
      </c>
      <c r="J97" s="47">
        <f>Jul!J97</f>
        <v>1.5</v>
      </c>
      <c r="K97" s="47">
        <f>Aug!J97</f>
        <v>1.875</v>
      </c>
      <c r="L97" s="47">
        <f>Sep!J97</f>
        <v>1</v>
      </c>
      <c r="M97" s="47">
        <f>Oct!J97</f>
        <v>2.6666666666666665</v>
      </c>
      <c r="N97" s="53"/>
      <c r="O97" s="47"/>
      <c r="P97" s="50">
        <f>('Jan2015'!I97+Feb!I97+Mar!I97+Apr!I97+May!I97+Jun!I97+Jul!G97+Aug!G97+Sep!G97+Oct!G97+Nov!G97)/('Jan2015'!J97+Feb!J97+Mar!J97+Apr!J97+May!J97+Jun!J97+Jul!I97+Aug!I97+Sep!I97+Oct!I97+Nov!I97)</f>
        <v>1.5</v>
      </c>
    </row>
    <row r="98" spans="1:16" x14ac:dyDescent="0.2">
      <c r="A98" s="1" t="s">
        <v>211</v>
      </c>
      <c r="B98" s="2" t="s">
        <v>212</v>
      </c>
      <c r="C98" s="3" t="s">
        <v>310</v>
      </c>
      <c r="D98" s="44">
        <f>'Jan2015'!K98</f>
        <v>1</v>
      </c>
      <c r="E98" s="47">
        <f>Feb!K98</f>
        <v>1.2</v>
      </c>
      <c r="F98" s="47">
        <f>Mar!K98</f>
        <v>0.66666666666666663</v>
      </c>
      <c r="G98" s="47">
        <f>Apr!K98</f>
        <v>0.625</v>
      </c>
      <c r="H98" s="47">
        <f>May!K98</f>
        <v>4</v>
      </c>
      <c r="I98" s="47">
        <f>Jun!K98</f>
        <v>1.2</v>
      </c>
      <c r="J98" s="47">
        <f>Jul!J98</f>
        <v>1</v>
      </c>
      <c r="K98" s="47">
        <f>Aug!J98</f>
        <v>1.3333333333333333</v>
      </c>
      <c r="L98" s="47">
        <f>Sep!J98</f>
        <v>0.9</v>
      </c>
      <c r="M98" s="47">
        <f>Oct!J98</f>
        <v>0.83333333333333337</v>
      </c>
      <c r="N98" s="53"/>
      <c r="O98" s="47"/>
      <c r="P98" s="50">
        <f>('Jan2015'!I98+Feb!I98+Mar!I98+Apr!I98+May!I98+Jun!I98+Jul!G98+Aug!G98+Sep!G98+Oct!G98+Nov!G98)/('Jan2015'!J98+Feb!J98+Mar!J98+Apr!J98+May!J98+Jun!J98+Jul!I98+Aug!I98+Sep!I98+Oct!I98+Nov!I98)</f>
        <v>0.97777777777777775</v>
      </c>
    </row>
    <row r="99" spans="1:16" x14ac:dyDescent="0.2">
      <c r="A99" s="1" t="s">
        <v>213</v>
      </c>
      <c r="B99" s="2" t="s">
        <v>214</v>
      </c>
      <c r="C99" s="3" t="s">
        <v>215</v>
      </c>
      <c r="D99" s="44">
        <f>'Jan2015'!K99</f>
        <v>0.98684210526315785</v>
      </c>
      <c r="E99" s="47">
        <f>Feb!K99</f>
        <v>0.99212598425196852</v>
      </c>
      <c r="F99" s="47">
        <f>Mar!K99</f>
        <v>1.0384615384615385</v>
      </c>
      <c r="G99" s="47">
        <f>Apr!K99</f>
        <v>1.015625</v>
      </c>
      <c r="H99" s="47">
        <f>May!K99</f>
        <v>1</v>
      </c>
      <c r="I99" s="47">
        <f>Jun!K99</f>
        <v>1.1382113821138211</v>
      </c>
      <c r="J99" s="47">
        <f>Jul!J99</f>
        <v>1.0942028985507246</v>
      </c>
      <c r="K99" s="47">
        <f>Aug!J99</f>
        <v>1.0416666666666667</v>
      </c>
      <c r="L99" s="47">
        <f>Sep!J99</f>
        <v>1.0522388059701493</v>
      </c>
      <c r="M99" s="47">
        <f>Oct!J99</f>
        <v>0.98630136986301364</v>
      </c>
      <c r="N99" s="53"/>
      <c r="O99" s="47"/>
      <c r="P99" s="50">
        <f>('Jan2015'!I99+Feb!I99+Mar!I99+Apr!I99+May!I99+Jun!I99+Jul!G99+Aug!G99+Sep!G99+Oct!G99+Nov!G99)/('Jan2015'!J99+Feb!J99+Mar!J99+Apr!J99+May!J99+Jun!J99+Jul!I99+Aug!I99+Sep!I99+Oct!I99+Nov!I99)</f>
        <v>1.038647342995169</v>
      </c>
    </row>
    <row r="100" spans="1:16" x14ac:dyDescent="0.2">
      <c r="A100" s="1" t="s">
        <v>216</v>
      </c>
      <c r="B100" s="2" t="s">
        <v>217</v>
      </c>
      <c r="C100" s="3" t="s">
        <v>218</v>
      </c>
      <c r="D100" s="44">
        <f>'Jan2015'!K100</f>
        <v>0.83333333333333337</v>
      </c>
      <c r="E100" s="47">
        <f>Feb!K100</f>
        <v>0.7407407407407407</v>
      </c>
      <c r="F100" s="47">
        <f>Mar!K100</f>
        <v>0.95</v>
      </c>
      <c r="G100" s="47">
        <f>Apr!K100</f>
        <v>0.87878787878787878</v>
      </c>
      <c r="H100" s="47">
        <f>May!K100</f>
        <v>1</v>
      </c>
      <c r="I100" s="47">
        <f>Jun!K100</f>
        <v>0.90322580645161288</v>
      </c>
      <c r="J100" s="47">
        <f>Jul!J100</f>
        <v>0.77777777777777779</v>
      </c>
      <c r="K100" s="47">
        <f>Aug!J100</f>
        <v>0.96296296296296291</v>
      </c>
      <c r="L100" s="47">
        <f>Sep!J100</f>
        <v>1</v>
      </c>
      <c r="M100" s="47">
        <f>Oct!J100</f>
        <v>1</v>
      </c>
      <c r="N100" s="53"/>
      <c r="O100" s="47"/>
      <c r="P100" s="50">
        <f>('Jan2015'!I100+Feb!I100+Mar!I100+Apr!I100+May!I100+Jun!I100+Jul!G100+Aug!G100+Sep!G100+Oct!G100+Nov!G100)/('Jan2015'!J100+Feb!J100+Mar!J100+Apr!J100+May!J100+Jun!J100+Jul!I100+Aug!I100+Sep!I100+Oct!I100+Nov!I100)</f>
        <v>0.90033222591362128</v>
      </c>
    </row>
    <row r="101" spans="1:16" x14ac:dyDescent="0.2">
      <c r="A101" s="1" t="s">
        <v>219</v>
      </c>
      <c r="B101" s="2" t="s">
        <v>217</v>
      </c>
      <c r="C101" s="3" t="s">
        <v>217</v>
      </c>
      <c r="D101" s="44">
        <f>'Jan2015'!K101</f>
        <v>0.8910891089108911</v>
      </c>
      <c r="E101" s="47">
        <f>Feb!K101</f>
        <v>0.94666666666666666</v>
      </c>
      <c r="F101" s="47">
        <f>Mar!K101</f>
        <v>0.86419753086419748</v>
      </c>
      <c r="G101" s="47">
        <f>Apr!K101</f>
        <v>0.99029126213592233</v>
      </c>
      <c r="H101" s="47">
        <f>May!K101</f>
        <v>0.98780487804878048</v>
      </c>
      <c r="I101" s="47">
        <f>Jun!K101</f>
        <v>1.0135135135135136</v>
      </c>
      <c r="J101" s="47">
        <f>Jul!J101</f>
        <v>0.96190476190476193</v>
      </c>
      <c r="K101" s="47">
        <f>Aug!J101</f>
        <v>0.89534883720930236</v>
      </c>
      <c r="L101" s="47">
        <f>Sep!J101</f>
        <v>0.98913043478260865</v>
      </c>
      <c r="M101" s="47">
        <f>Oct!J101</f>
        <v>0.95402298850574707</v>
      </c>
      <c r="N101" s="53"/>
      <c r="O101" s="47"/>
      <c r="P101" s="50">
        <f>('Jan2015'!I101+Feb!I101+Mar!I101+Apr!I101+May!I101+Jun!I101+Jul!G101+Aug!G101+Sep!G101+Oct!G101+Nov!G101)/('Jan2015'!J101+Feb!J101+Mar!J101+Apr!J101+May!J101+Jun!J101+Jul!I101+Aug!I101+Sep!I101+Oct!I101+Nov!I101)</f>
        <v>0.95702306079664567</v>
      </c>
    </row>
    <row r="102" spans="1:16" x14ac:dyDescent="0.2">
      <c r="A102" s="1" t="s">
        <v>220</v>
      </c>
      <c r="B102" s="2" t="s">
        <v>221</v>
      </c>
      <c r="C102" s="3" t="s">
        <v>222</v>
      </c>
      <c r="D102" s="44">
        <f>'Jan2015'!K102</f>
        <v>0.77707006369426757</v>
      </c>
      <c r="E102" s="47">
        <f>Feb!K102</f>
        <v>1.0819672131147542</v>
      </c>
      <c r="F102" s="47">
        <f>Mar!K102</f>
        <v>0.93706293706293708</v>
      </c>
      <c r="G102" s="47">
        <f>Apr!K102</f>
        <v>0.99259259259259258</v>
      </c>
      <c r="H102" s="47">
        <f>May!K102</f>
        <v>0.90756302521008403</v>
      </c>
      <c r="I102" s="47">
        <f>Jun!K102</f>
        <v>0.99390243902439024</v>
      </c>
      <c r="J102" s="47">
        <f>Jul!J102</f>
        <v>0.965034965034965</v>
      </c>
      <c r="K102" s="47">
        <f>Aug!J102</f>
        <v>1.0285714285714285</v>
      </c>
      <c r="L102" s="47">
        <f>Sep!J102</f>
        <v>0.98165137614678899</v>
      </c>
      <c r="M102" s="47">
        <f>Oct!J102</f>
        <v>0.98230088495575218</v>
      </c>
      <c r="N102" s="53"/>
      <c r="O102" s="47"/>
      <c r="P102" s="50">
        <f>('Jan2015'!I102+Feb!I102+Mar!I102+Apr!I102+May!I102+Jun!I102+Jul!G102+Aug!G102+Sep!G102+Oct!G102+Nov!G102)/('Jan2015'!J102+Feb!J102+Mar!J102+Apr!J102+May!J102+Jun!J102+Jul!I102+Aug!I102+Sep!I102+Oct!I102+Nov!I102)</f>
        <v>0.95682451253481893</v>
      </c>
    </row>
    <row r="103" spans="1:16" x14ac:dyDescent="0.2">
      <c r="A103" s="1" t="s">
        <v>223</v>
      </c>
      <c r="B103" s="2" t="s">
        <v>224</v>
      </c>
      <c r="C103" s="3" t="s">
        <v>225</v>
      </c>
      <c r="D103" s="44">
        <f>'Jan2015'!K103</f>
        <v>1.3364485981308412</v>
      </c>
      <c r="E103" s="47">
        <f>Feb!K103</f>
        <v>1.273972602739726</v>
      </c>
      <c r="F103" s="47">
        <f>Mar!K103</f>
        <v>1.375</v>
      </c>
      <c r="G103" s="47">
        <f>Apr!K103</f>
        <v>1.1467889908256881</v>
      </c>
      <c r="H103" s="47">
        <f>May!K103</f>
        <v>1.2758620689655173</v>
      </c>
      <c r="I103" s="47">
        <f>Jun!K103</f>
        <v>0.93617021276595747</v>
      </c>
      <c r="J103" s="47">
        <f>Jul!J103</f>
        <v>1.0689655172413792</v>
      </c>
      <c r="K103" s="47">
        <f>Aug!J103</f>
        <v>1.4761904761904763</v>
      </c>
      <c r="L103" s="47">
        <f>Sep!J103</f>
        <v>1.45</v>
      </c>
      <c r="M103" s="47">
        <f>Oct!J103</f>
        <v>0.92391304347826086</v>
      </c>
      <c r="N103" s="53"/>
      <c r="O103" s="47"/>
      <c r="P103" s="50">
        <f>('Jan2015'!I103+Feb!I103+Mar!I103+Apr!I103+May!I103+Jun!I103+Jul!G103+Aug!G103+Sep!G103+Oct!G103+Nov!G103)/('Jan2015'!J103+Feb!J103+Mar!J103+Apr!J103+May!J103+Jun!J103+Jul!I103+Aug!I103+Sep!I103+Oct!I103+Nov!I103)</f>
        <v>1.2007722007722008</v>
      </c>
    </row>
    <row r="104" spans="1:16" x14ac:dyDescent="0.2">
      <c r="A104" s="1" t="s">
        <v>226</v>
      </c>
      <c r="B104" s="2" t="s">
        <v>227</v>
      </c>
      <c r="C104" s="3" t="s">
        <v>228</v>
      </c>
      <c r="D104" s="44">
        <f>'Jan2015'!K104</f>
        <v>1.0266666666666666</v>
      </c>
      <c r="E104" s="47">
        <f>Feb!K104</f>
        <v>0.96875</v>
      </c>
      <c r="F104" s="47">
        <f>Mar!K104</f>
        <v>0.98484848484848486</v>
      </c>
      <c r="G104" s="47">
        <f>Apr!K104</f>
        <v>0.88235294117647056</v>
      </c>
      <c r="H104" s="47">
        <f>May!K104</f>
        <v>1.1375</v>
      </c>
      <c r="I104" s="47">
        <f>Jun!K104</f>
        <v>1.1894736842105262</v>
      </c>
      <c r="J104" s="47">
        <f>Jul!J104</f>
        <v>1.3333333333333333</v>
      </c>
      <c r="K104" s="47">
        <f>Aug!J104</f>
        <v>1.5384615384615385</v>
      </c>
      <c r="L104" s="47">
        <f>Sep!J104</f>
        <v>1.3265306122448979</v>
      </c>
      <c r="M104" s="47">
        <f>Oct!J104</f>
        <v>1.0535714285714286</v>
      </c>
      <c r="N104" s="53"/>
      <c r="O104" s="47"/>
      <c r="P104" s="50">
        <f>('Jan2015'!I104+Feb!I104+Mar!I104+Apr!I104+May!I104+Jun!I104+Jul!G104+Aug!G104+Sep!G104+Oct!G104+Nov!G104)/('Jan2015'!J104+Feb!J104+Mar!J104+Apr!J104+May!J104+Jun!J104+Jul!I104+Aug!I104+Sep!I104+Oct!I104+Nov!I104)</f>
        <v>1.1321003963011889</v>
      </c>
    </row>
    <row r="105" spans="1:16" x14ac:dyDescent="0.2">
      <c r="A105" s="1" t="s">
        <v>229</v>
      </c>
      <c r="B105" s="2" t="s">
        <v>230</v>
      </c>
      <c r="C105" s="3" t="s">
        <v>231</v>
      </c>
      <c r="D105" s="44">
        <f>'Jan2015'!K105</f>
        <v>0.9375</v>
      </c>
      <c r="E105" s="47">
        <f>Feb!K105</f>
        <v>0.88235294117647056</v>
      </c>
      <c r="F105" s="47">
        <f>Mar!K105</f>
        <v>1</v>
      </c>
      <c r="G105" s="47">
        <f>Apr!K105</f>
        <v>1.0784313725490196</v>
      </c>
      <c r="H105" s="47">
        <f>May!K105</f>
        <v>1</v>
      </c>
      <c r="I105" s="47">
        <f>Jun!K105</f>
        <v>1.0208333333333333</v>
      </c>
      <c r="J105" s="47">
        <f>Jul!J105</f>
        <v>1.06</v>
      </c>
      <c r="K105" s="47">
        <f>Aug!J105</f>
        <v>1.0512820512820513</v>
      </c>
      <c r="L105" s="47">
        <f>Sep!J105</f>
        <v>1.3111111111111111</v>
      </c>
      <c r="M105" s="47">
        <f>Oct!J105</f>
        <v>1.4444444444444444</v>
      </c>
      <c r="N105" s="53"/>
      <c r="O105" s="47"/>
      <c r="P105" s="50">
        <f>('Jan2015'!I105+Feb!I105+Mar!I105+Apr!I105+May!I105+Jun!I105+Jul!G105+Aug!G105+Sep!G105+Oct!G105+Nov!G105)/('Jan2015'!J105+Feb!J105+Mar!J105+Apr!J105+May!J105+Jun!J105+Jul!I105+Aug!I105+Sep!I105+Oct!I105+Nov!I105)</f>
        <v>1.1008771929824561</v>
      </c>
    </row>
    <row r="106" spans="1:16" x14ac:dyDescent="0.2">
      <c r="A106" s="1" t="s">
        <v>232</v>
      </c>
      <c r="B106" s="2" t="s">
        <v>233</v>
      </c>
      <c r="C106" s="3" t="s">
        <v>234</v>
      </c>
      <c r="D106" s="44">
        <f>'Jan2015'!K106</f>
        <v>1.1020408163265305</v>
      </c>
      <c r="E106" s="47">
        <f>Feb!K106</f>
        <v>1.0909090909090908</v>
      </c>
      <c r="F106" s="47">
        <f>Mar!K106</f>
        <v>1.0883977900552486</v>
      </c>
      <c r="G106" s="47">
        <f>Apr!K106</f>
        <v>1.0691244239631337</v>
      </c>
      <c r="H106" s="47">
        <f>May!K106</f>
        <v>1.0639534883720929</v>
      </c>
      <c r="I106" s="47">
        <f>Jun!K106</f>
        <v>1.03</v>
      </c>
      <c r="J106" s="47">
        <f>Jul!J106</f>
        <v>1.0796019900497513</v>
      </c>
      <c r="K106" s="47">
        <f>Aug!J106</f>
        <v>1.0491803278688525</v>
      </c>
      <c r="L106" s="47">
        <f>Sep!J106</f>
        <v>1.0454545454545454</v>
      </c>
      <c r="M106" s="47">
        <f>Oct!J106</f>
        <v>1.0335195530726258</v>
      </c>
      <c r="N106" s="53"/>
      <c r="O106" s="47"/>
      <c r="P106" s="50">
        <f>('Jan2015'!I106+Feb!I106+Mar!I106+Apr!I106+May!I106+Jun!I106+Jul!G106+Aug!G106+Sep!G106+Oct!G106+Nov!G106)/('Jan2015'!J106+Feb!J106+Mar!J106+Apr!J106+May!J106+Jun!J106+Jul!I106+Aug!I106+Sep!I106+Oct!I106+Nov!I106)</f>
        <v>1.0604878048780488</v>
      </c>
    </row>
    <row r="107" spans="1:16" x14ac:dyDescent="0.2">
      <c r="A107" s="1" t="s">
        <v>235</v>
      </c>
      <c r="B107" s="2" t="s">
        <v>233</v>
      </c>
      <c r="C107" s="3" t="s">
        <v>236</v>
      </c>
      <c r="D107" s="44">
        <f>'Jan2015'!K107</f>
        <v>1.1589958158995817</v>
      </c>
      <c r="E107" s="47">
        <f>Feb!K107</f>
        <v>1.1818181818181819</v>
      </c>
      <c r="F107" s="47">
        <f>Mar!K107</f>
        <v>1.0823970037453183</v>
      </c>
      <c r="G107" s="47">
        <f>Apr!K107</f>
        <v>1.1802120141342756</v>
      </c>
      <c r="H107" s="47">
        <f>May!K107</f>
        <v>1.1128404669260701</v>
      </c>
      <c r="I107" s="47">
        <f>Jun!K107</f>
        <v>1.1302931596091206</v>
      </c>
      <c r="J107" s="47">
        <f>Jul!J107</f>
        <v>1.1567944250871081</v>
      </c>
      <c r="K107" s="47">
        <f>Aug!J107</f>
        <v>0.93065693430656937</v>
      </c>
      <c r="L107" s="47">
        <f>Sep!J107</f>
        <v>1</v>
      </c>
      <c r="M107" s="47">
        <f>Oct!J107</f>
        <v>1.0813953488372092</v>
      </c>
      <c r="N107" s="53"/>
      <c r="O107" s="47"/>
      <c r="P107" s="50">
        <f>('Jan2015'!I107+Feb!I107+Mar!I107+Apr!I107+May!I107+Jun!I107+Jul!G107+Aug!G107+Sep!G107+Oct!G107+Nov!G107)/('Jan2015'!J107+Feb!J107+Mar!J107+Apr!J107+May!J107+Jun!J107+Jul!I107+Aug!I107+Sep!I107+Oct!I107+Nov!I107)</f>
        <v>1.0975274725274726</v>
      </c>
    </row>
    <row r="108" spans="1:16" x14ac:dyDescent="0.2">
      <c r="A108" s="1" t="s">
        <v>237</v>
      </c>
      <c r="B108" s="2" t="s">
        <v>233</v>
      </c>
      <c r="C108" s="3" t="s">
        <v>238</v>
      </c>
      <c r="D108" s="44">
        <f>'Jan2015'!K108</f>
        <v>1.2</v>
      </c>
      <c r="E108" s="47">
        <f>Feb!K108</f>
        <v>1.0416666666666667</v>
      </c>
      <c r="F108" s="47">
        <f>Mar!K108</f>
        <v>0.83870967741935487</v>
      </c>
      <c r="G108" s="47">
        <f>Apr!K108</f>
        <v>0.9285714285714286</v>
      </c>
      <c r="H108" s="47">
        <f>May!K108</f>
        <v>1</v>
      </c>
      <c r="I108" s="47">
        <f>Jun!K108</f>
        <v>1.0416666666666667</v>
      </c>
      <c r="J108" s="47">
        <f>Jul!J108</f>
        <v>0.8571428571428571</v>
      </c>
      <c r="K108" s="47">
        <f>Aug!J108</f>
        <v>1</v>
      </c>
      <c r="L108" s="47">
        <f>Sep!J108</f>
        <v>1.1176470588235294</v>
      </c>
      <c r="M108" s="47">
        <f>Oct!J108</f>
        <v>1</v>
      </c>
      <c r="N108" s="53"/>
      <c r="O108" s="47"/>
      <c r="P108" s="50">
        <f>('Jan2015'!I108+Feb!I108+Mar!I108+Apr!I108+May!I108+Jun!I108+Jul!G108+Aug!G108+Sep!G108+Oct!G108+Nov!G108)/('Jan2015'!J108+Feb!J108+Mar!J108+Apr!J108+May!J108+Jun!J108+Jul!I108+Aug!I108+Sep!I108+Oct!I108+Nov!I108)</f>
        <v>1.020979020979021</v>
      </c>
    </row>
    <row r="109" spans="1:16" x14ac:dyDescent="0.2">
      <c r="A109" s="1" t="s">
        <v>239</v>
      </c>
      <c r="B109" s="2" t="s">
        <v>233</v>
      </c>
      <c r="C109" s="3" t="s">
        <v>311</v>
      </c>
      <c r="D109" s="44">
        <f>'Jan2015'!K109</f>
        <v>0.89724310776942351</v>
      </c>
      <c r="E109" s="47">
        <f>Feb!K109</f>
        <v>0.99101796407185627</v>
      </c>
      <c r="F109" s="47">
        <f>Mar!K109</f>
        <v>1.0408163265306123</v>
      </c>
      <c r="G109" s="47">
        <f>Apr!K109</f>
        <v>0.93166287015945326</v>
      </c>
      <c r="H109" s="47">
        <f>May!K109</f>
        <v>0.8550295857988166</v>
      </c>
      <c r="I109" s="47">
        <f>Jun!K109</f>
        <v>0.78520286396181382</v>
      </c>
      <c r="J109" s="47">
        <f>Jul!J109</f>
        <v>0.94690265486725667</v>
      </c>
      <c r="K109" s="47">
        <f>Aug!J109</f>
        <v>1</v>
      </c>
      <c r="L109" s="47">
        <f>Sep!J109</f>
        <v>0.88423645320197042</v>
      </c>
      <c r="M109" s="47">
        <f>Oct!J109</f>
        <v>0.98511166253101734</v>
      </c>
      <c r="N109" s="53"/>
      <c r="O109" s="47"/>
      <c r="P109" s="50">
        <f>('Jan2015'!I109+Feb!I109+Mar!I109+Apr!I109+May!I109+Jun!I109+Jul!G109+Aug!G109+Sep!G109+Oct!G109+Nov!G109)/('Jan2015'!J109+Feb!J109+Mar!J109+Apr!J109+May!J109+Jun!J109+Jul!I109+Aug!I109+Sep!I109+Oct!I109+Nov!I109)</f>
        <v>0.941604070753574</v>
      </c>
    </row>
    <row r="110" spans="1:16" x14ac:dyDescent="0.2">
      <c r="A110" s="1" t="s">
        <v>240</v>
      </c>
      <c r="B110" s="2" t="s">
        <v>233</v>
      </c>
      <c r="C110" s="3" t="s">
        <v>312</v>
      </c>
      <c r="D110" s="44">
        <f>'Jan2015'!K110</f>
        <v>1.2945736434108528</v>
      </c>
      <c r="E110" s="47">
        <f>Feb!K110</f>
        <v>1.2584269662921348</v>
      </c>
      <c r="F110" s="47">
        <f>Mar!K110</f>
        <v>1.7281553398058251</v>
      </c>
      <c r="G110" s="47">
        <f>Apr!K110</f>
        <v>1.8723404255319149</v>
      </c>
      <c r="H110" s="47">
        <f>May!K110</f>
        <v>1.5887850467289719</v>
      </c>
      <c r="I110" s="47">
        <f>Jun!K110</f>
        <v>1.4698795180722892</v>
      </c>
      <c r="J110" s="47">
        <f>Jul!J110</f>
        <v>0.8671875</v>
      </c>
      <c r="K110" s="47">
        <f>Aug!J110</f>
        <v>0.80232558139534882</v>
      </c>
      <c r="L110" s="47">
        <f>Sep!J110</f>
        <v>0.74285714285714288</v>
      </c>
      <c r="M110" s="47">
        <f>Oct!J110</f>
        <v>0.43548387096774194</v>
      </c>
      <c r="N110" s="53"/>
      <c r="O110" s="47"/>
      <c r="P110" s="50">
        <f>('Jan2015'!I110+Feb!I110+Mar!I110+Apr!I110+May!I110+Jun!I110+Jul!G110+Aug!G110+Sep!G110+Oct!G110+Nov!G110)/('Jan2015'!J110+Feb!J110+Mar!J110+Apr!J110+May!J110+Jun!J110+Jul!I110+Aug!I110+Sep!I110+Oct!I110+Nov!I110)</f>
        <v>1.2270531400966183</v>
      </c>
    </row>
    <row r="111" spans="1:16" x14ac:dyDescent="0.2">
      <c r="A111" s="1" t="s">
        <v>241</v>
      </c>
      <c r="B111" s="2" t="s">
        <v>233</v>
      </c>
      <c r="C111" s="3" t="s">
        <v>242</v>
      </c>
      <c r="D111" s="44">
        <f>'Jan2015'!K111</f>
        <v>1.2427184466019416</v>
      </c>
      <c r="E111" s="47">
        <f>Feb!K111</f>
        <v>0.95294117647058818</v>
      </c>
      <c r="F111" s="47">
        <f>Mar!K111</f>
        <v>0.94230769230769229</v>
      </c>
      <c r="G111" s="47">
        <f>Apr!K111</f>
        <v>1.0454545454545454</v>
      </c>
      <c r="H111" s="47">
        <f>May!K111</f>
        <v>1.0666666666666667</v>
      </c>
      <c r="I111" s="47">
        <f>Jun!K111</f>
        <v>1.1666666666666667</v>
      </c>
      <c r="J111" s="47">
        <f>Jul!J111</f>
        <v>1.0288461538461537</v>
      </c>
      <c r="K111" s="47">
        <f>Aug!J111</f>
        <v>1.0846153846153845</v>
      </c>
      <c r="L111" s="47">
        <f>Sep!J111</f>
        <v>0.96078431372549022</v>
      </c>
      <c r="M111" s="47">
        <f>Oct!J111</f>
        <v>1.2605042016806722</v>
      </c>
      <c r="N111" s="53"/>
      <c r="O111" s="47"/>
      <c r="P111" s="50">
        <f>('Jan2015'!I111+Feb!I111+Mar!I111+Apr!I111+May!I111+Jun!I111+Jul!G111+Aug!G111+Sep!G111+Oct!G111+Nov!G111)/('Jan2015'!J111+Feb!J111+Mar!J111+Apr!J111+May!J111+Jun!J111+Jul!I111+Aug!I111+Sep!I111+Oct!I111+Nov!I111)</f>
        <v>1.100238663484487</v>
      </c>
    </row>
    <row r="112" spans="1:16" x14ac:dyDescent="0.2">
      <c r="A112" s="1" t="s">
        <v>243</v>
      </c>
      <c r="B112" s="2" t="s">
        <v>233</v>
      </c>
      <c r="C112" s="3" t="s">
        <v>244</v>
      </c>
      <c r="D112" s="44">
        <f>'Jan2015'!K112</f>
        <v>0.87068965517241381</v>
      </c>
      <c r="E112" s="47">
        <f>Feb!K112</f>
        <v>0.74137931034482762</v>
      </c>
      <c r="F112" s="47">
        <f>Mar!K112</f>
        <v>0.75454545454545452</v>
      </c>
      <c r="G112" s="47">
        <f>Apr!K112</f>
        <v>0.93835616438356162</v>
      </c>
      <c r="H112" s="47">
        <f>May!K112</f>
        <v>0.80952380952380953</v>
      </c>
      <c r="I112" s="47">
        <f>Jun!K112</f>
        <v>0.971830985915493</v>
      </c>
      <c r="J112" s="47">
        <f>Jul!J112</f>
        <v>1.2137931034482758</v>
      </c>
      <c r="K112" s="47">
        <f>Aug!J112</f>
        <v>1.2125984251968505</v>
      </c>
      <c r="L112" s="47">
        <f>Sep!J112</f>
        <v>1.5433070866141732</v>
      </c>
      <c r="M112" s="47">
        <f>Oct!J112</f>
        <v>1.3120567375886525</v>
      </c>
      <c r="N112" s="53"/>
      <c r="O112" s="47"/>
      <c r="P112" s="50">
        <f>('Jan2015'!I112+Feb!I112+Mar!I112+Apr!I112+May!I112+Jun!I112+Jul!G112+Aug!G112+Sep!G112+Oct!G112+Nov!G112)/('Jan2015'!J112+Feb!J112+Mar!J112+Apr!J112+May!J112+Jun!J112+Jul!I112+Aug!I112+Sep!I112+Oct!I112+Nov!I112)</f>
        <v>1.0803183791606368</v>
      </c>
    </row>
    <row r="113" spans="1:16" x14ac:dyDescent="0.2">
      <c r="A113" s="1" t="s">
        <v>245</v>
      </c>
      <c r="B113" s="2" t="s">
        <v>233</v>
      </c>
      <c r="C113" s="3" t="s">
        <v>272</v>
      </c>
      <c r="D113" s="44">
        <f>'Jan2015'!K113</f>
        <v>0.90534979423868311</v>
      </c>
      <c r="E113" s="47">
        <f>Feb!K113</f>
        <v>1.0341207349081365</v>
      </c>
      <c r="F113" s="47">
        <f>Mar!K113</f>
        <v>1.0548926014319808</v>
      </c>
      <c r="G113" s="47">
        <f>Apr!K113</f>
        <v>1.0480549199084668</v>
      </c>
      <c r="H113" s="47">
        <f>May!K113</f>
        <v>1.0232558139534884</v>
      </c>
      <c r="I113" s="47">
        <f>Jun!K113</f>
        <v>1.002</v>
      </c>
      <c r="J113" s="47">
        <f>Jul!J113</f>
        <v>1.0508849557522124</v>
      </c>
      <c r="K113" s="47">
        <f>Aug!J113</f>
        <v>0.99118942731277537</v>
      </c>
      <c r="L113" s="47">
        <f>Sep!J113</f>
        <v>0.79648241206030146</v>
      </c>
      <c r="M113" s="47">
        <f>Oct!J113</f>
        <v>1.0928571428571427</v>
      </c>
      <c r="N113" s="53"/>
      <c r="O113" s="47"/>
      <c r="P113" s="50">
        <f>('Jan2015'!I113+Feb!I113+Mar!I113+Apr!I113+May!I113+Jun!I113+Jul!G113+Aug!G113+Sep!G113+Oct!G113+Nov!G113)/('Jan2015'!J113+Feb!J113+Mar!J113+Apr!J113+May!J113+Jun!J113+Jul!I113+Aug!I113+Sep!I113+Oct!I113+Nov!I113)</f>
        <v>1.0028029322984044</v>
      </c>
    </row>
    <row r="114" spans="1:16" x14ac:dyDescent="0.2">
      <c r="A114" s="9" t="s">
        <v>270</v>
      </c>
      <c r="B114" s="2" t="s">
        <v>233</v>
      </c>
      <c r="C114" s="3" t="s">
        <v>313</v>
      </c>
      <c r="D114" s="44">
        <f>'Jan2015'!K114</f>
        <v>1.0654450261780104</v>
      </c>
      <c r="E114" s="47">
        <f>Feb!K114</f>
        <v>1.04</v>
      </c>
      <c r="F114" s="47">
        <f>Mar!K114</f>
        <v>0.99413489736070382</v>
      </c>
      <c r="G114" s="47">
        <f>Apr!K114</f>
        <v>0.97101449275362317</v>
      </c>
      <c r="H114" s="47">
        <f>May!K114</f>
        <v>0.81543624161073824</v>
      </c>
      <c r="I114" s="47">
        <f>Jun!K114</f>
        <v>0.87755102040816324</v>
      </c>
      <c r="J114" s="47">
        <f>Jul!J114</f>
        <v>0.67123287671232879</v>
      </c>
      <c r="K114" s="47">
        <f>Aug!J114</f>
        <v>0.6216216216216216</v>
      </c>
      <c r="L114" s="47">
        <f>Sep!J114</f>
        <v>0.68862275449101795</v>
      </c>
      <c r="M114" s="47">
        <f>Oct!J114</f>
        <v>0.71186440677966101</v>
      </c>
      <c r="N114" s="53"/>
      <c r="O114" s="47"/>
      <c r="P114" s="50">
        <f>('Jan2015'!I114+Feb!I114+Mar!I114+Apr!I114+May!I114+Jun!I114+Jul!G114+Aug!G114+Sep!G114+Oct!G114+Nov!G114)/('Jan2015'!J114+Feb!J114+Mar!J114+Apr!J114+May!J114+Jun!J114+Jul!I114+Aug!I114+Sep!I114+Oct!I114+Nov!I114)</f>
        <v>0.86010087602867002</v>
      </c>
    </row>
    <row r="115" spans="1:16" x14ac:dyDescent="0.2">
      <c r="A115" s="1" t="s">
        <v>246</v>
      </c>
      <c r="B115" s="2" t="s">
        <v>233</v>
      </c>
      <c r="C115" s="3" t="s">
        <v>247</v>
      </c>
      <c r="D115" s="44">
        <f>'Jan2015'!K115</f>
        <v>1.1081081081081081</v>
      </c>
      <c r="E115" s="47">
        <f>Feb!K115</f>
        <v>1.175</v>
      </c>
      <c r="F115" s="47">
        <f>Mar!K115</f>
        <v>1.0476190476190477</v>
      </c>
      <c r="G115" s="47">
        <f>Apr!K115</f>
        <v>1.0769230769230769</v>
      </c>
      <c r="H115" s="47">
        <f>May!K115</f>
        <v>0.97674418604651159</v>
      </c>
      <c r="I115" s="47">
        <f>Jun!K115</f>
        <v>1.1578947368421053</v>
      </c>
      <c r="J115" s="47">
        <f>Jul!J115</f>
        <v>0.73913043478260865</v>
      </c>
      <c r="K115" s="47">
        <f>Aug!J115</f>
        <v>1.2692307692307692</v>
      </c>
      <c r="L115" s="47">
        <f>Sep!J115</f>
        <v>1</v>
      </c>
      <c r="M115" s="47">
        <f>Oct!J115</f>
        <v>0.83870967741935487</v>
      </c>
      <c r="N115" s="53"/>
      <c r="O115" s="47"/>
      <c r="P115" s="50">
        <f>('Jan2015'!I115+Feb!I115+Mar!I115+Apr!I115+May!I115+Jun!I115+Jul!G115+Aug!G115+Sep!G115+Oct!G115+Nov!G115)/('Jan2015'!J115+Feb!J115+Mar!J115+Apr!J115+May!J115+Jun!J115+Jul!I115+Aug!I115+Sep!I115+Oct!I115+Nov!I115)</f>
        <v>1.0269461077844311</v>
      </c>
    </row>
    <row r="116" spans="1:16" x14ac:dyDescent="0.2">
      <c r="A116" s="1" t="s">
        <v>248</v>
      </c>
      <c r="B116" s="2" t="s">
        <v>233</v>
      </c>
      <c r="C116" s="3" t="s">
        <v>314</v>
      </c>
      <c r="D116" s="44">
        <f>'Jan2015'!K116</f>
        <v>1.1875</v>
      </c>
      <c r="E116" s="47">
        <f>Feb!K116</f>
        <v>1.0108695652173914</v>
      </c>
      <c r="F116" s="47">
        <f>Mar!K116</f>
        <v>0.8571428571428571</v>
      </c>
      <c r="G116" s="47">
        <f>Apr!K116</f>
        <v>0.99038461538461542</v>
      </c>
      <c r="H116" s="47">
        <f>May!K116</f>
        <v>1.4</v>
      </c>
      <c r="I116" s="47">
        <f>Jun!K116</f>
        <v>1.1333333333333333</v>
      </c>
      <c r="J116" s="47">
        <f>Jul!J116</f>
        <v>1.1308411214953271</v>
      </c>
      <c r="K116" s="47">
        <f>Aug!J116</f>
        <v>0.93258426966292129</v>
      </c>
      <c r="L116" s="47">
        <f>Sep!J116</f>
        <v>1.1379310344827587</v>
      </c>
      <c r="M116" s="47">
        <f>Oct!J116</f>
        <v>1.0618556701030928</v>
      </c>
      <c r="N116" s="53"/>
      <c r="O116" s="47"/>
      <c r="P116" s="50">
        <f>('Jan2015'!I116+Feb!I116+Mar!I116+Apr!I116+May!I116+Jun!I116+Jul!G116+Aug!G116+Sep!G116+Oct!G116+Nov!G116)/('Jan2015'!J116+Feb!J116+Mar!J116+Apr!J116+May!J116+Jun!J116+Jul!I116+Aug!I116+Sep!I116+Oct!I116+Nov!I116)</f>
        <v>1.078125</v>
      </c>
    </row>
    <row r="117" spans="1:16" x14ac:dyDescent="0.2">
      <c r="A117" s="1" t="s">
        <v>282</v>
      </c>
      <c r="B117" s="2" t="s">
        <v>233</v>
      </c>
      <c r="C117" s="3" t="s">
        <v>283</v>
      </c>
      <c r="D117" s="44">
        <f>'Jan2015'!K117</f>
        <v>0.92660550458715596</v>
      </c>
      <c r="E117" s="47">
        <f>Feb!K117</f>
        <v>1.0229885057471264</v>
      </c>
      <c r="F117" s="47">
        <f>Mar!K117</f>
        <v>1</v>
      </c>
      <c r="G117" s="47">
        <f>Apr!K117</f>
        <v>1.029126213592233</v>
      </c>
      <c r="H117" s="47">
        <f>May!K117</f>
        <v>0.91666666666666663</v>
      </c>
      <c r="I117" s="47">
        <f>Jun!K117</f>
        <v>0.94690265486725667</v>
      </c>
      <c r="J117" s="47">
        <f>Jul!J117</f>
        <v>0.84671532846715325</v>
      </c>
      <c r="K117" s="47">
        <f>Aug!J117</f>
        <v>0.88775510204081631</v>
      </c>
      <c r="L117" s="47">
        <f>Sep!J117</f>
        <v>0.859375</v>
      </c>
      <c r="M117" s="47">
        <f>Oct!J117</f>
        <v>1.0490196078431373</v>
      </c>
      <c r="N117" s="53"/>
      <c r="O117" s="47"/>
      <c r="P117" s="50">
        <f>('Jan2015'!I117+Feb!I117+Mar!I117+Apr!I117+May!I117+Jun!I117+Jul!G117+Aug!G117+Sep!G117+Oct!G117+Nov!G117)/('Jan2015'!J117+Feb!J117+Mar!J117+Apr!J117+May!J117+Jun!J117+Jul!I117+Aug!I117+Sep!I117+Oct!I117+Nov!I117)</f>
        <v>0.94092827004219415</v>
      </c>
    </row>
    <row r="118" spans="1:16" x14ac:dyDescent="0.2">
      <c r="A118" s="1" t="s">
        <v>249</v>
      </c>
      <c r="B118" s="2" t="s">
        <v>250</v>
      </c>
      <c r="C118" s="3" t="s">
        <v>250</v>
      </c>
      <c r="D118" s="44">
        <f>'Jan2015'!K118</f>
        <v>1.08</v>
      </c>
      <c r="E118" s="47">
        <f>Feb!K118</f>
        <v>1.0294117647058822</v>
      </c>
      <c r="F118" s="47">
        <f>Mar!K118</f>
        <v>0.98484848484848486</v>
      </c>
      <c r="G118" s="47">
        <f>Apr!K118</f>
        <v>0.90476190476190477</v>
      </c>
      <c r="H118" s="47">
        <f>May!K118</f>
        <v>0.97727272727272729</v>
      </c>
      <c r="I118" s="47">
        <f>Jun!K118</f>
        <v>0.95</v>
      </c>
      <c r="J118" s="47">
        <f>Jul!J118</f>
        <v>1.0408163265306123</v>
      </c>
      <c r="K118" s="47">
        <f>Aug!J118</f>
        <v>1.0980392156862746</v>
      </c>
      <c r="L118" s="47">
        <f>Sep!J118</f>
        <v>1.0163934426229508</v>
      </c>
      <c r="M118" s="47">
        <f>Oct!J118</f>
        <v>0.83783783783783783</v>
      </c>
      <c r="N118" s="53"/>
      <c r="O118" s="47"/>
      <c r="P118" s="50">
        <f>('Jan2015'!I118+Feb!I118+Mar!I118+Apr!I118+May!I118+Jun!I118+Jul!G118+Aug!G118+Sep!G118+Oct!G118+Nov!G118)/('Jan2015'!J118+Feb!J118+Mar!J118+Apr!J118+May!J118+Jun!J118+Jul!I118+Aug!I118+Sep!I118+Oct!I118+Nov!I118)</f>
        <v>0.9925373134328358</v>
      </c>
    </row>
    <row r="119" spans="1:16" x14ac:dyDescent="0.2">
      <c r="A119" s="1" t="s">
        <v>251</v>
      </c>
      <c r="B119" s="2" t="s">
        <v>250</v>
      </c>
      <c r="C119" s="3" t="s">
        <v>252</v>
      </c>
      <c r="D119" s="44">
        <f>'Jan2015'!K119</f>
        <v>1.0476190476190477</v>
      </c>
      <c r="E119" s="47">
        <f>Feb!K119</f>
        <v>1.0769230769230769</v>
      </c>
      <c r="F119" s="47">
        <f>Mar!K119</f>
        <v>0.96969696969696972</v>
      </c>
      <c r="G119" s="47">
        <f>Apr!K119</f>
        <v>1.0294117647058822</v>
      </c>
      <c r="H119" s="47">
        <f>May!K119</f>
        <v>1.1454545454545455</v>
      </c>
      <c r="I119" s="47">
        <f>Jun!K119</f>
        <v>1.1346153846153846</v>
      </c>
      <c r="J119" s="47">
        <f>Jul!J119</f>
        <v>1.1016949152542372</v>
      </c>
      <c r="K119" s="47">
        <f>Aug!J119</f>
        <v>1</v>
      </c>
      <c r="L119" s="47">
        <f>Sep!J119</f>
        <v>1.1896551724137931</v>
      </c>
      <c r="M119" s="47">
        <f>Oct!J119</f>
        <v>1.037037037037037</v>
      </c>
      <c r="N119" s="53"/>
      <c r="O119" s="47"/>
      <c r="P119" s="50">
        <f>('Jan2015'!I119+Feb!I119+Mar!I119+Apr!I119+May!I119+Jun!I119+Jul!G119+Aug!G119+Sep!G119+Oct!G119+Nov!G119)/('Jan2015'!J119+Feb!J119+Mar!J119+Apr!J119+May!J119+Jun!J119+Jul!I119+Aug!I119+Sep!I119+Oct!I119+Nov!I119)</f>
        <v>1.0850340136054422</v>
      </c>
    </row>
    <row r="120" spans="1:16" x14ac:dyDescent="0.2">
      <c r="A120" s="1" t="s">
        <v>253</v>
      </c>
      <c r="B120" s="2" t="s">
        <v>254</v>
      </c>
      <c r="C120" s="3" t="s">
        <v>255</v>
      </c>
      <c r="D120" s="44">
        <f>'Jan2015'!K120</f>
        <v>1.0384615384615385</v>
      </c>
      <c r="E120" s="47">
        <f>Feb!K120</f>
        <v>0.95412844036697253</v>
      </c>
      <c r="F120" s="47">
        <f>Mar!K120</f>
        <v>1.1810344827586208</v>
      </c>
      <c r="G120" s="47">
        <f>Apr!K120</f>
        <v>1.083969465648855</v>
      </c>
      <c r="H120" s="47">
        <f>May!K120</f>
        <v>0.94285714285714284</v>
      </c>
      <c r="I120" s="47">
        <f>Jun!K120</f>
        <v>0.94117647058823528</v>
      </c>
      <c r="J120" s="47">
        <f>Jul!J120</f>
        <v>1.0317460317460319</v>
      </c>
      <c r="K120" s="47">
        <f>Aug!J120</f>
        <v>1.0341880341880343</v>
      </c>
      <c r="L120" s="47">
        <f>Sep!J120</f>
        <v>0.90140845070422537</v>
      </c>
      <c r="M120" s="47">
        <f>Oct!J120</f>
        <v>1.0176991150442478</v>
      </c>
      <c r="N120" s="53"/>
      <c r="O120" s="47"/>
      <c r="P120" s="50">
        <f>('Jan2015'!I120+Feb!I120+Mar!I120+Apr!I120+May!I120+Jun!I120+Jul!G120+Aug!G120+Sep!G120+Oct!G120+Nov!G120)/('Jan2015'!J120+Feb!J120+Mar!J120+Apr!J120+May!J120+Jun!J120+Jul!I120+Aug!I120+Sep!I120+Oct!I120+Nov!I120)</f>
        <v>1.0143830431491294</v>
      </c>
    </row>
    <row r="121" spans="1:16" x14ac:dyDescent="0.2">
      <c r="A121" s="1" t="s">
        <v>256</v>
      </c>
      <c r="B121" s="2" t="s">
        <v>264</v>
      </c>
      <c r="C121" s="3" t="s">
        <v>265</v>
      </c>
      <c r="D121" s="44">
        <f>'Jan2015'!K121</f>
        <v>0.8125</v>
      </c>
      <c r="E121" s="47">
        <f>Feb!K121</f>
        <v>0</v>
      </c>
      <c r="F121" s="47">
        <f>Mar!K121</f>
        <v>0.77777777777777779</v>
      </c>
      <c r="G121" s="47">
        <f>Apr!K121</f>
        <v>1.0625</v>
      </c>
      <c r="H121" s="47">
        <f>May!K121</f>
        <v>0.76923076923076927</v>
      </c>
      <c r="I121" s="47">
        <f>Jun!K121</f>
        <v>0.69230769230769229</v>
      </c>
      <c r="J121" s="47">
        <f>Jul!J121</f>
        <v>1</v>
      </c>
      <c r="K121" s="47">
        <f>Aug!J121</f>
        <v>1</v>
      </c>
      <c r="L121" s="47">
        <f>Sep!J121</f>
        <v>1.125</v>
      </c>
      <c r="M121" s="47">
        <f>Oct!J121</f>
        <v>1.1578947368421053</v>
      </c>
      <c r="N121" s="53"/>
      <c r="O121" s="47"/>
      <c r="P121" s="50">
        <f>('Jan2015'!I121+Feb!I121+Mar!I121+Apr!I121+May!I121+Jun!I121+Jul!G121+Aug!G121+Sep!G121+Oct!G121+Nov!G121)/('Jan2015'!J121+Feb!J121+Mar!J121+Apr!J121+May!J121+Jun!J121+Jul!I121+Aug!I121+Sep!I121+Oct!I121+Nov!I121)</f>
        <v>0.90666666666666662</v>
      </c>
    </row>
    <row r="122" spans="1:16" x14ac:dyDescent="0.2">
      <c r="A122" s="1" t="s">
        <v>257</v>
      </c>
      <c r="B122" s="2" t="s">
        <v>258</v>
      </c>
      <c r="C122" s="3" t="s">
        <v>259</v>
      </c>
      <c r="D122" s="44">
        <f>'Jan2015'!K122</f>
        <v>0.9</v>
      </c>
      <c r="E122" s="47">
        <f>Feb!K122</f>
        <v>1.1111111111111112</v>
      </c>
      <c r="F122" s="47">
        <f>Mar!K122</f>
        <v>1.0952380952380953</v>
      </c>
      <c r="G122" s="47">
        <f>Apr!K122</f>
        <v>0.92592592592592593</v>
      </c>
      <c r="H122" s="47">
        <f>May!K122</f>
        <v>1.1176470588235294</v>
      </c>
      <c r="I122" s="47">
        <f>Jun!K122</f>
        <v>1</v>
      </c>
      <c r="J122" s="47">
        <f>Jul!J122</f>
        <v>1.05</v>
      </c>
      <c r="K122" s="47">
        <f>Aug!J122</f>
        <v>0.94736842105263153</v>
      </c>
      <c r="L122" s="47">
        <f>Sep!J122</f>
        <v>1</v>
      </c>
      <c r="M122" s="47">
        <f>Oct!J122</f>
        <v>0.96969696969696972</v>
      </c>
      <c r="N122" s="53"/>
      <c r="O122" s="47"/>
      <c r="P122" s="50">
        <f>('Jan2015'!I122+Feb!I122+Mar!I122+Apr!I122+May!I122+Jun!I122+Jul!G122+Aug!G122+Sep!G122+Oct!G122+Nov!G122)/('Jan2015'!J122+Feb!J122+Mar!J122+Apr!J122+May!J122+Jun!J122+Jul!I122+Aug!I122+Sep!I122+Oct!I122+Nov!I122)</f>
        <v>1</v>
      </c>
    </row>
    <row r="123" spans="1:16" ht="13.5" thickBot="1" x14ac:dyDescent="0.25">
      <c r="A123" s="10" t="s">
        <v>260</v>
      </c>
      <c r="B123" s="11" t="s">
        <v>261</v>
      </c>
      <c r="C123" s="12" t="s">
        <v>261</v>
      </c>
      <c r="D123" s="45">
        <f>'Jan2015'!K123</f>
        <v>0.9538461538461539</v>
      </c>
      <c r="E123" s="48">
        <f>Feb!K123</f>
        <v>0.63235294117647056</v>
      </c>
      <c r="F123" s="48">
        <f>Mar!K123</f>
        <v>1.0506329113924051</v>
      </c>
      <c r="G123" s="48">
        <f>Apr!K123</f>
        <v>1.3650793650793651</v>
      </c>
      <c r="H123" s="48">
        <f>May!K123</f>
        <v>1.0533333333333332</v>
      </c>
      <c r="I123" s="48">
        <f>Jun!K123</f>
        <v>1.1212121212121211</v>
      </c>
      <c r="J123" s="48">
        <f>Jul!J123</f>
        <v>1.0777777777777777</v>
      </c>
      <c r="K123" s="48">
        <f>Aug!J123</f>
        <v>0.97058823529411764</v>
      </c>
      <c r="L123" s="48">
        <f>Sep!J123</f>
        <v>1.0222222222222221</v>
      </c>
      <c r="M123" s="48">
        <f>Oct!J123</f>
        <v>0.90769230769230769</v>
      </c>
      <c r="N123" s="54"/>
      <c r="O123" s="48"/>
      <c r="P123" s="51">
        <f>('Jan2015'!I123+Feb!I123+Mar!I123+Apr!I123+May!I123+Jun!I123+Jul!G123+Aug!G123+Sep!G123+Oct!G123+Nov!G123)/('Jan2015'!J123+Feb!J123+Mar!J123+Apr!J123+May!J123+Jun!J123+Jul!I123+Aug!I123+Sep!I123+Oct!I123+Nov!I123)</f>
        <v>1.0050632911392405</v>
      </c>
    </row>
    <row r="124" spans="1:16" ht="13.5" thickTop="1" x14ac:dyDescent="0.2">
      <c r="A124" s="13" t="s">
        <v>262</v>
      </c>
      <c r="B124" s="2"/>
      <c r="C124" s="3"/>
      <c r="D124" s="44">
        <f>'Jan2015'!K124</f>
        <v>1.1144526684846123</v>
      </c>
      <c r="E124" s="47">
        <f>Feb!K124</f>
        <v>1.0727620871230255</v>
      </c>
      <c r="F124" s="47">
        <f>Mar!K124</f>
        <v>1.1544975373714681</v>
      </c>
      <c r="G124" s="47">
        <f>Apr!K124</f>
        <v>1.1080474014406321</v>
      </c>
      <c r="H124" s="47">
        <f>May!K124</f>
        <v>1.1250226819089095</v>
      </c>
      <c r="I124" s="47">
        <f>Jun!K124</f>
        <v>1.0758878802357064</v>
      </c>
      <c r="J124" s="47">
        <f>Jul!J124</f>
        <v>1.0366894854241981</v>
      </c>
      <c r="K124" s="47">
        <f>Aug!J124</f>
        <v>1.1055317747777411</v>
      </c>
      <c r="L124" s="47">
        <f>Sep!J124</f>
        <v>1.0704681274900398</v>
      </c>
      <c r="M124" s="47">
        <f>Oct!J124</f>
        <v>1.1121980265396394</v>
      </c>
      <c r="N124" s="53"/>
      <c r="O124" s="85"/>
      <c r="P124" s="50">
        <f>('Jan2015'!I124+Feb!I124+Mar!I124+Apr!I124+May!I124+Jun!I124+Jul!G124+Aug!G124+Sep!G124+Oct!G124+Nov!G124)/('Jan2015'!J124+Feb!J124+Mar!J124+Apr!J124+May!J124+Jun!J124+Jul!I124+Aug!I124+Sep!I124+Oct!I124+Nov!I124)</f>
        <v>1.0986041874376868</v>
      </c>
    </row>
    <row r="125" spans="1:16" ht="14.45" customHeight="1" x14ac:dyDescent="0.2">
      <c r="A125" s="1"/>
      <c r="B125" s="2"/>
      <c r="C125" s="2"/>
      <c r="D125" s="47"/>
      <c r="E125" s="56"/>
      <c r="F125" s="56"/>
      <c r="G125" s="56"/>
      <c r="H125" s="56"/>
      <c r="I125" s="56"/>
      <c r="J125" s="56"/>
      <c r="K125" s="56"/>
      <c r="L125" s="56"/>
      <c r="M125" s="47"/>
      <c r="N125" s="53"/>
      <c r="O125" s="56"/>
      <c r="P125" s="86"/>
    </row>
    <row r="126" spans="1:16" x14ac:dyDescent="0.2">
      <c r="A126" s="13" t="s">
        <v>263</v>
      </c>
      <c r="B126" s="2"/>
      <c r="C126" s="2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46"/>
      <c r="O126" s="87"/>
      <c r="P126" s="88"/>
    </row>
    <row r="127" spans="1:16" x14ac:dyDescent="0.2">
      <c r="A127" s="1"/>
      <c r="B127" s="2"/>
      <c r="C127" s="2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8"/>
    </row>
    <row r="128" spans="1:16" x14ac:dyDescent="0.2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x14ac:dyDescent="0.2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x14ac:dyDescent="0.2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x14ac:dyDescent="0.2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x14ac:dyDescent="0.2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x14ac:dyDescent="0.2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x14ac:dyDescent="0.2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x14ac:dyDescent="0.2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x14ac:dyDescent="0.2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x14ac:dyDescent="0.2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x14ac:dyDescent="0.2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1:15" x14ac:dyDescent="0.2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x14ac:dyDescent="0.2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x14ac:dyDescent="0.2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x14ac:dyDescent="0.2">
      <c r="A142" s="14"/>
      <c r="B142" s="15"/>
      <c r="C142" s="15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x14ac:dyDescent="0.2"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</sheetData>
  <mergeCells count="1">
    <mergeCell ref="D1:O1"/>
  </mergeCells>
  <printOptions horizontalCentered="1" gridLines="1"/>
  <pageMargins left="0" right="0" top="1" bottom="0.4" header="0.55000000000000004" footer="0.4"/>
  <pageSetup scale="90" orientation="landscape" r:id="rId1"/>
  <headerFooter alignWithMargins="0">
    <oddHeader>&amp;C&amp;"Times New Roman,Bold"&amp;12OKLAHOMA STATE DEPARTMENT OF HEALTH - WIC SERVICE
Oklahoma Voters Registration Counts</oddHead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3"/>
  <sheetViews>
    <sheetView workbookViewId="0">
      <pane ySplit="1" topLeftCell="A2" activePane="bottomLeft" state="frozen"/>
      <selection pane="bottomLeft" activeCell="E9" sqref="E9"/>
    </sheetView>
  </sheetViews>
  <sheetFormatPr defaultRowHeight="12.75" x14ac:dyDescent="0.2"/>
  <cols>
    <col min="1" max="1" width="6.7109375" style="123" customWidth="1"/>
    <col min="2" max="2" width="10.85546875" style="77" customWidth="1"/>
    <col min="3" max="3" width="27.28515625" style="77" customWidth="1"/>
    <col min="4" max="4" width="25.140625" style="118" bestFit="1" customWidth="1"/>
    <col min="5" max="5" width="27.7109375" style="118" customWidth="1"/>
    <col min="6" max="16384" width="9.140625" style="118"/>
  </cols>
  <sheetData>
    <row r="1" spans="1:6" x14ac:dyDescent="0.2">
      <c r="A1" s="64" t="s">
        <v>512</v>
      </c>
      <c r="B1" s="19" t="s">
        <v>511</v>
      </c>
      <c r="C1" s="19" t="s">
        <v>510</v>
      </c>
      <c r="D1" s="116" t="s">
        <v>340</v>
      </c>
      <c r="E1" s="116" t="s">
        <v>341</v>
      </c>
      <c r="F1" s="116" t="s">
        <v>342</v>
      </c>
    </row>
    <row r="2" spans="1:6" x14ac:dyDescent="0.2">
      <c r="A2" s="117" t="s">
        <v>3</v>
      </c>
      <c r="B2" s="21" t="s">
        <v>4</v>
      </c>
      <c r="C2" s="21" t="s">
        <v>5</v>
      </c>
      <c r="D2" s="118" t="s">
        <v>491</v>
      </c>
      <c r="E2" s="118" t="s">
        <v>492</v>
      </c>
      <c r="F2" s="118" t="s">
        <v>308</v>
      </c>
    </row>
    <row r="3" spans="1:6" x14ac:dyDescent="0.2">
      <c r="A3" s="117" t="s">
        <v>300</v>
      </c>
      <c r="B3" s="21" t="s">
        <v>301</v>
      </c>
      <c r="C3" s="28" t="s">
        <v>302</v>
      </c>
      <c r="D3" s="118" t="s">
        <v>401</v>
      </c>
      <c r="E3" s="118" t="s">
        <v>402</v>
      </c>
      <c r="F3" s="118" t="s">
        <v>308</v>
      </c>
    </row>
    <row r="4" spans="1:6" x14ac:dyDescent="0.2">
      <c r="A4" s="117" t="s">
        <v>6</v>
      </c>
      <c r="B4" s="21" t="s">
        <v>7</v>
      </c>
      <c r="C4" s="21" t="s">
        <v>7</v>
      </c>
      <c r="D4" s="77" t="s">
        <v>428</v>
      </c>
      <c r="E4" s="118" t="s">
        <v>429</v>
      </c>
      <c r="F4" s="118" t="s">
        <v>308</v>
      </c>
    </row>
    <row r="5" spans="1:6" x14ac:dyDescent="0.2">
      <c r="A5" s="117" t="s">
        <v>8</v>
      </c>
      <c r="B5" s="21" t="s">
        <v>9</v>
      </c>
      <c r="C5" s="21" t="s">
        <v>9</v>
      </c>
      <c r="D5" s="118" t="s">
        <v>533</v>
      </c>
      <c r="E5" s="118" t="s">
        <v>382</v>
      </c>
      <c r="F5" s="118" t="s">
        <v>308</v>
      </c>
    </row>
    <row r="6" spans="1:6" x14ac:dyDescent="0.2">
      <c r="A6" s="117" t="s">
        <v>10</v>
      </c>
      <c r="B6" s="21" t="s">
        <v>11</v>
      </c>
      <c r="C6" s="21" t="s">
        <v>12</v>
      </c>
      <c r="D6" s="77" t="s">
        <v>438</v>
      </c>
      <c r="E6" s="118" t="s">
        <v>439</v>
      </c>
      <c r="F6" s="118" t="s">
        <v>308</v>
      </c>
    </row>
    <row r="7" spans="1:6" x14ac:dyDescent="0.2">
      <c r="A7" s="117" t="s">
        <v>13</v>
      </c>
      <c r="B7" s="21" t="s">
        <v>11</v>
      </c>
      <c r="C7" s="21" t="s">
        <v>14</v>
      </c>
      <c r="D7" s="118" t="s">
        <v>438</v>
      </c>
      <c r="E7" s="118" t="s">
        <v>387</v>
      </c>
      <c r="F7" s="118" t="s">
        <v>308</v>
      </c>
    </row>
    <row r="8" spans="1:6" x14ac:dyDescent="0.2">
      <c r="A8" s="117" t="s">
        <v>15</v>
      </c>
      <c r="B8" s="21" t="s">
        <v>16</v>
      </c>
      <c r="C8" s="21" t="s">
        <v>17</v>
      </c>
      <c r="D8" s="77" t="s">
        <v>496</v>
      </c>
      <c r="E8" s="77" t="s">
        <v>497</v>
      </c>
      <c r="F8" s="77" t="s">
        <v>308</v>
      </c>
    </row>
    <row r="9" spans="1:6" x14ac:dyDescent="0.2">
      <c r="A9" s="117" t="s">
        <v>18</v>
      </c>
      <c r="B9" s="21" t="s">
        <v>19</v>
      </c>
      <c r="C9" s="21" t="s">
        <v>20</v>
      </c>
      <c r="D9" s="77" t="s">
        <v>486</v>
      </c>
      <c r="E9" s="77" t="s">
        <v>487</v>
      </c>
      <c r="F9" s="77" t="s">
        <v>308</v>
      </c>
    </row>
    <row r="10" spans="1:6" x14ac:dyDescent="0.2">
      <c r="A10" s="117" t="s">
        <v>21</v>
      </c>
      <c r="B10" s="21" t="s">
        <v>22</v>
      </c>
      <c r="C10" s="21" t="s">
        <v>23</v>
      </c>
      <c r="D10" s="118" t="s">
        <v>423</v>
      </c>
      <c r="E10" s="118" t="s">
        <v>424</v>
      </c>
      <c r="F10" s="118" t="s">
        <v>308</v>
      </c>
    </row>
    <row r="11" spans="1:6" x14ac:dyDescent="0.2">
      <c r="A11" s="117" t="s">
        <v>24</v>
      </c>
      <c r="B11" s="21" t="s">
        <v>25</v>
      </c>
      <c r="C11" s="21" t="s">
        <v>26</v>
      </c>
      <c r="D11" s="118" t="s">
        <v>362</v>
      </c>
      <c r="E11" s="118" t="s">
        <v>363</v>
      </c>
      <c r="F11" s="118" t="s">
        <v>308</v>
      </c>
    </row>
    <row r="12" spans="1:6" x14ac:dyDescent="0.2">
      <c r="A12" s="117" t="s">
        <v>27</v>
      </c>
      <c r="B12" s="21" t="s">
        <v>25</v>
      </c>
      <c r="C12" s="21" t="s">
        <v>28</v>
      </c>
      <c r="D12" s="118" t="s">
        <v>368</v>
      </c>
      <c r="E12" s="118" t="s">
        <v>369</v>
      </c>
      <c r="F12" s="118" t="s">
        <v>308</v>
      </c>
    </row>
    <row r="13" spans="1:6" x14ac:dyDescent="0.2">
      <c r="A13" s="117" t="s">
        <v>29</v>
      </c>
      <c r="B13" s="21" t="s">
        <v>30</v>
      </c>
      <c r="C13" s="21" t="s">
        <v>31</v>
      </c>
      <c r="D13" s="77" t="s">
        <v>529</v>
      </c>
      <c r="E13" s="77" t="s">
        <v>513</v>
      </c>
      <c r="F13" s="77" t="s">
        <v>308</v>
      </c>
    </row>
    <row r="14" spans="1:6" x14ac:dyDescent="0.2">
      <c r="A14" s="117" t="s">
        <v>32</v>
      </c>
      <c r="B14" s="21" t="s">
        <v>30</v>
      </c>
      <c r="C14" s="21" t="s">
        <v>33</v>
      </c>
      <c r="D14" s="77" t="s">
        <v>372</v>
      </c>
      <c r="E14" s="77" t="s">
        <v>508</v>
      </c>
      <c r="F14" s="77" t="s">
        <v>308</v>
      </c>
    </row>
    <row r="15" spans="1:6" x14ac:dyDescent="0.2">
      <c r="A15" s="117" t="s">
        <v>34</v>
      </c>
      <c r="B15" s="21" t="s">
        <v>35</v>
      </c>
      <c r="C15" s="21" t="s">
        <v>36</v>
      </c>
      <c r="D15" s="77" t="s">
        <v>440</v>
      </c>
      <c r="E15" s="77" t="s">
        <v>441</v>
      </c>
      <c r="F15" s="77" t="s">
        <v>308</v>
      </c>
    </row>
    <row r="16" spans="1:6" x14ac:dyDescent="0.2">
      <c r="A16" s="117" t="s">
        <v>37</v>
      </c>
      <c r="B16" s="21" t="s">
        <v>38</v>
      </c>
      <c r="C16" s="21" t="s">
        <v>39</v>
      </c>
      <c r="D16" s="118" t="s">
        <v>547</v>
      </c>
      <c r="E16" s="118" t="s">
        <v>361</v>
      </c>
      <c r="F16" s="118" t="s">
        <v>308</v>
      </c>
    </row>
    <row r="17" spans="1:6" x14ac:dyDescent="0.2">
      <c r="A17" s="117" t="s">
        <v>292</v>
      </c>
      <c r="B17" s="21" t="s">
        <v>290</v>
      </c>
      <c r="C17" s="21" t="s">
        <v>291</v>
      </c>
      <c r="D17" s="77" t="s">
        <v>494</v>
      </c>
      <c r="E17" s="118" t="s">
        <v>495</v>
      </c>
      <c r="F17" s="118" t="s">
        <v>308</v>
      </c>
    </row>
    <row r="18" spans="1:6" x14ac:dyDescent="0.2">
      <c r="A18" s="117" t="s">
        <v>40</v>
      </c>
      <c r="B18" s="21" t="s">
        <v>41</v>
      </c>
      <c r="C18" s="21" t="s">
        <v>42</v>
      </c>
      <c r="D18" s="118" t="s">
        <v>366</v>
      </c>
      <c r="E18" s="118" t="s">
        <v>367</v>
      </c>
      <c r="F18" s="118" t="s">
        <v>308</v>
      </c>
    </row>
    <row r="19" spans="1:6" x14ac:dyDescent="0.2">
      <c r="A19" s="117" t="s">
        <v>43</v>
      </c>
      <c r="B19" s="21" t="s">
        <v>41</v>
      </c>
      <c r="C19" s="21" t="s">
        <v>44</v>
      </c>
      <c r="D19" s="118" t="s">
        <v>395</v>
      </c>
      <c r="E19" s="118" t="s">
        <v>396</v>
      </c>
      <c r="F19" s="118" t="s">
        <v>308</v>
      </c>
    </row>
    <row r="20" spans="1:6" x14ac:dyDescent="0.2">
      <c r="A20" s="117" t="s">
        <v>285</v>
      </c>
      <c r="B20" s="21" t="s">
        <v>286</v>
      </c>
      <c r="C20" s="21" t="s">
        <v>552</v>
      </c>
      <c r="D20" s="118" t="s">
        <v>534</v>
      </c>
      <c r="E20" s="118" t="s">
        <v>534</v>
      </c>
      <c r="F20" s="118" t="s">
        <v>534</v>
      </c>
    </row>
    <row r="21" spans="1:6" x14ac:dyDescent="0.2">
      <c r="A21" s="117" t="s">
        <v>45</v>
      </c>
      <c r="B21" s="21" t="s">
        <v>46</v>
      </c>
      <c r="C21" s="21" t="s">
        <v>47</v>
      </c>
      <c r="D21" s="118" t="s">
        <v>434</v>
      </c>
      <c r="E21" s="118" t="s">
        <v>435</v>
      </c>
      <c r="F21" s="118" t="s">
        <v>308</v>
      </c>
    </row>
    <row r="22" spans="1:6" x14ac:dyDescent="0.2">
      <c r="A22" s="117" t="s">
        <v>48</v>
      </c>
      <c r="B22" s="21" t="s">
        <v>49</v>
      </c>
      <c r="C22" s="21" t="s">
        <v>50</v>
      </c>
      <c r="D22" s="118" t="s">
        <v>405</v>
      </c>
      <c r="E22" s="118" t="s">
        <v>406</v>
      </c>
      <c r="F22" s="118" t="s">
        <v>308</v>
      </c>
    </row>
    <row r="23" spans="1:6" x14ac:dyDescent="0.2">
      <c r="A23" s="117" t="s">
        <v>51</v>
      </c>
      <c r="B23" s="21" t="s">
        <v>52</v>
      </c>
      <c r="C23" s="21" t="s">
        <v>53</v>
      </c>
      <c r="D23" s="77" t="s">
        <v>484</v>
      </c>
      <c r="E23" s="77" t="s">
        <v>485</v>
      </c>
      <c r="F23" s="77" t="s">
        <v>308</v>
      </c>
    </row>
    <row r="24" spans="1:6" x14ac:dyDescent="0.2">
      <c r="A24" s="117" t="s">
        <v>54</v>
      </c>
      <c r="B24" s="21" t="s">
        <v>55</v>
      </c>
      <c r="C24" s="21" t="s">
        <v>56</v>
      </c>
      <c r="D24" s="77" t="s">
        <v>447</v>
      </c>
      <c r="E24" s="77" t="s">
        <v>448</v>
      </c>
      <c r="F24" s="77" t="s">
        <v>308</v>
      </c>
    </row>
    <row r="25" spans="1:6" x14ac:dyDescent="0.2">
      <c r="A25" s="117" t="s">
        <v>57</v>
      </c>
      <c r="B25" s="21" t="s">
        <v>58</v>
      </c>
      <c r="C25" s="21" t="s">
        <v>59</v>
      </c>
      <c r="D25" s="118" t="s">
        <v>453</v>
      </c>
      <c r="E25" s="118" t="s">
        <v>454</v>
      </c>
      <c r="F25" s="118" t="s">
        <v>308</v>
      </c>
    </row>
    <row r="26" spans="1:6" x14ac:dyDescent="0.2">
      <c r="A26" s="117" t="s">
        <v>60</v>
      </c>
      <c r="B26" s="21" t="s">
        <v>58</v>
      </c>
      <c r="C26" s="21" t="s">
        <v>61</v>
      </c>
      <c r="D26" s="118" t="s">
        <v>453</v>
      </c>
      <c r="E26" s="118" t="s">
        <v>454</v>
      </c>
      <c r="F26" s="118" t="s">
        <v>308</v>
      </c>
    </row>
    <row r="27" spans="1:6" x14ac:dyDescent="0.2">
      <c r="A27" s="117" t="s">
        <v>62</v>
      </c>
      <c r="B27" s="21" t="s">
        <v>58</v>
      </c>
      <c r="C27" s="21" t="s">
        <v>63</v>
      </c>
      <c r="D27" s="77" t="s">
        <v>453</v>
      </c>
      <c r="E27" s="77" t="s">
        <v>454</v>
      </c>
      <c r="F27" s="77" t="s">
        <v>308</v>
      </c>
    </row>
    <row r="28" spans="1:6" x14ac:dyDescent="0.2">
      <c r="A28" s="117" t="s">
        <v>64</v>
      </c>
      <c r="B28" s="21" t="s">
        <v>65</v>
      </c>
      <c r="C28" s="21" t="s">
        <v>66</v>
      </c>
      <c r="D28" s="77" t="s">
        <v>385</v>
      </c>
      <c r="E28" s="118" t="s">
        <v>386</v>
      </c>
      <c r="F28" s="118" t="s">
        <v>308</v>
      </c>
    </row>
    <row r="29" spans="1:6" x14ac:dyDescent="0.2">
      <c r="A29" s="117" t="s">
        <v>67</v>
      </c>
      <c r="B29" s="21" t="s">
        <v>65</v>
      </c>
      <c r="C29" s="21" t="s">
        <v>68</v>
      </c>
      <c r="D29" s="77" t="s">
        <v>385</v>
      </c>
      <c r="E29" s="118" t="s">
        <v>386</v>
      </c>
      <c r="F29" s="118" t="s">
        <v>308</v>
      </c>
    </row>
    <row r="30" spans="1:6" x14ac:dyDescent="0.2">
      <c r="A30" s="117" t="s">
        <v>69</v>
      </c>
      <c r="B30" s="21" t="s">
        <v>70</v>
      </c>
      <c r="C30" s="21" t="s">
        <v>71</v>
      </c>
      <c r="D30" s="77" t="s">
        <v>443</v>
      </c>
      <c r="E30" s="77" t="s">
        <v>444</v>
      </c>
      <c r="F30" s="77" t="s">
        <v>308</v>
      </c>
    </row>
    <row r="31" spans="1:6" x14ac:dyDescent="0.2">
      <c r="A31" s="117" t="s">
        <v>72</v>
      </c>
      <c r="B31" s="21" t="s">
        <v>73</v>
      </c>
      <c r="C31" s="21" t="s">
        <v>293</v>
      </c>
      <c r="D31" s="127" t="s">
        <v>478</v>
      </c>
      <c r="E31" s="77" t="s">
        <v>530</v>
      </c>
      <c r="F31" s="77" t="s">
        <v>308</v>
      </c>
    </row>
    <row r="32" spans="1:6" x14ac:dyDescent="0.2">
      <c r="A32" s="117" t="s">
        <v>74</v>
      </c>
      <c r="B32" s="21" t="s">
        <v>75</v>
      </c>
      <c r="C32" s="21" t="s">
        <v>267</v>
      </c>
      <c r="D32" s="77" t="s">
        <v>506</v>
      </c>
      <c r="E32" s="77" t="s">
        <v>507</v>
      </c>
      <c r="F32" s="77" t="s">
        <v>308</v>
      </c>
    </row>
    <row r="33" spans="1:6" x14ac:dyDescent="0.2">
      <c r="A33" s="117" t="s">
        <v>76</v>
      </c>
      <c r="B33" s="21" t="s">
        <v>77</v>
      </c>
      <c r="C33" s="21" t="s">
        <v>78</v>
      </c>
      <c r="D33" s="118" t="s">
        <v>355</v>
      </c>
      <c r="E33" s="118" t="s">
        <v>356</v>
      </c>
      <c r="F33" s="118" t="s">
        <v>308</v>
      </c>
    </row>
    <row r="34" spans="1:6" x14ac:dyDescent="0.2">
      <c r="A34" s="117" t="s">
        <v>79</v>
      </c>
      <c r="B34" s="21" t="s">
        <v>80</v>
      </c>
      <c r="C34" s="21" t="s">
        <v>269</v>
      </c>
      <c r="D34" s="77" t="s">
        <v>554</v>
      </c>
      <c r="E34" s="118" t="s">
        <v>442</v>
      </c>
      <c r="F34" s="118" t="s">
        <v>308</v>
      </c>
    </row>
    <row r="35" spans="1:6" x14ac:dyDescent="0.2">
      <c r="A35" s="117" t="s">
        <v>81</v>
      </c>
      <c r="B35" s="21" t="s">
        <v>80</v>
      </c>
      <c r="C35" s="21" t="s">
        <v>82</v>
      </c>
      <c r="D35" s="77" t="s">
        <v>407</v>
      </c>
      <c r="E35" s="118" t="s">
        <v>537</v>
      </c>
      <c r="F35" s="118" t="s">
        <v>308</v>
      </c>
    </row>
    <row r="36" spans="1:6" x14ac:dyDescent="0.2">
      <c r="A36" s="117" t="s">
        <v>83</v>
      </c>
      <c r="B36" s="21" t="s">
        <v>84</v>
      </c>
      <c r="C36" s="21" t="s">
        <v>85</v>
      </c>
      <c r="D36" s="118" t="s">
        <v>407</v>
      </c>
      <c r="E36" s="118" t="s">
        <v>408</v>
      </c>
      <c r="F36" s="118" t="s">
        <v>308</v>
      </c>
    </row>
    <row r="37" spans="1:6" x14ac:dyDescent="0.2">
      <c r="A37" s="117" t="s">
        <v>87</v>
      </c>
      <c r="B37" s="21" t="s">
        <v>86</v>
      </c>
      <c r="C37" s="21" t="s">
        <v>88</v>
      </c>
      <c r="D37" s="77" t="s">
        <v>359</v>
      </c>
      <c r="E37" s="77" t="s">
        <v>360</v>
      </c>
      <c r="F37" s="77" t="s">
        <v>308</v>
      </c>
    </row>
    <row r="38" spans="1:6" x14ac:dyDescent="0.2">
      <c r="A38" s="117" t="s">
        <v>89</v>
      </c>
      <c r="B38" s="21" t="s">
        <v>90</v>
      </c>
      <c r="C38" s="21" t="s">
        <v>91</v>
      </c>
      <c r="D38" s="118" t="s">
        <v>393</v>
      </c>
      <c r="E38" s="118" t="s">
        <v>394</v>
      </c>
      <c r="F38" s="118" t="s">
        <v>308</v>
      </c>
    </row>
    <row r="39" spans="1:6" x14ac:dyDescent="0.2">
      <c r="A39" s="117" t="s">
        <v>92</v>
      </c>
      <c r="B39" s="21" t="s">
        <v>93</v>
      </c>
      <c r="C39" s="21" t="s">
        <v>94</v>
      </c>
      <c r="D39" s="118" t="s">
        <v>357</v>
      </c>
      <c r="E39" s="118" t="s">
        <v>358</v>
      </c>
      <c r="F39" s="118" t="s">
        <v>308</v>
      </c>
    </row>
    <row r="40" spans="1:6" x14ac:dyDescent="0.2">
      <c r="A40" s="119" t="s">
        <v>273</v>
      </c>
      <c r="B40" s="21" t="s">
        <v>275</v>
      </c>
      <c r="C40" s="21" t="s">
        <v>277</v>
      </c>
      <c r="D40" s="77" t="s">
        <v>490</v>
      </c>
      <c r="E40" s="77" t="s">
        <v>480</v>
      </c>
      <c r="F40" s="77" t="s">
        <v>308</v>
      </c>
    </row>
    <row r="41" spans="1:6" x14ac:dyDescent="0.2">
      <c r="A41" s="119" t="s">
        <v>274</v>
      </c>
      <c r="B41" s="21" t="s">
        <v>275</v>
      </c>
      <c r="C41" s="21" t="s">
        <v>276</v>
      </c>
      <c r="D41" s="77" t="s">
        <v>490</v>
      </c>
      <c r="E41" s="77" t="s">
        <v>480</v>
      </c>
      <c r="F41" s="77" t="s">
        <v>308</v>
      </c>
    </row>
    <row r="42" spans="1:6" x14ac:dyDescent="0.2">
      <c r="A42" s="117" t="s">
        <v>95</v>
      </c>
      <c r="B42" s="21" t="s">
        <v>96</v>
      </c>
      <c r="C42" s="21" t="s">
        <v>97</v>
      </c>
      <c r="D42" s="118" t="s">
        <v>415</v>
      </c>
      <c r="E42" s="118" t="s">
        <v>416</v>
      </c>
      <c r="F42" s="118" t="s">
        <v>308</v>
      </c>
    </row>
    <row r="43" spans="1:6" x14ac:dyDescent="0.2">
      <c r="A43" s="117" t="s">
        <v>98</v>
      </c>
      <c r="B43" s="21" t="s">
        <v>99</v>
      </c>
      <c r="C43" s="21" t="s">
        <v>100</v>
      </c>
      <c r="D43" s="118" t="s">
        <v>399</v>
      </c>
      <c r="E43" s="118" t="s">
        <v>400</v>
      </c>
      <c r="F43" s="118" t="s">
        <v>308</v>
      </c>
    </row>
    <row r="44" spans="1:6" x14ac:dyDescent="0.2">
      <c r="A44" s="117" t="s">
        <v>101</v>
      </c>
      <c r="B44" s="21" t="s">
        <v>102</v>
      </c>
      <c r="C44" s="21" t="s">
        <v>103</v>
      </c>
      <c r="D44" s="118" t="s">
        <v>553</v>
      </c>
      <c r="E44" s="118" t="s">
        <v>348</v>
      </c>
      <c r="F44" s="118" t="s">
        <v>308</v>
      </c>
    </row>
    <row r="45" spans="1:6" x14ac:dyDescent="0.2">
      <c r="A45" s="117" t="s">
        <v>104</v>
      </c>
      <c r="B45" s="21" t="s">
        <v>105</v>
      </c>
      <c r="C45" s="21" t="s">
        <v>106</v>
      </c>
      <c r="D45" s="118" t="s">
        <v>372</v>
      </c>
      <c r="E45" s="118" t="s">
        <v>498</v>
      </c>
      <c r="F45" s="118" t="s">
        <v>308</v>
      </c>
    </row>
    <row r="46" spans="1:6" x14ac:dyDescent="0.2">
      <c r="A46" s="117" t="s">
        <v>107</v>
      </c>
      <c r="B46" s="21" t="s">
        <v>108</v>
      </c>
      <c r="C46" s="21" t="s">
        <v>109</v>
      </c>
      <c r="D46" s="77" t="s">
        <v>421</v>
      </c>
      <c r="E46" s="77" t="s">
        <v>422</v>
      </c>
      <c r="F46" s="77" t="s">
        <v>308</v>
      </c>
    </row>
    <row r="47" spans="1:6" x14ac:dyDescent="0.2">
      <c r="A47" s="117" t="s">
        <v>110</v>
      </c>
      <c r="B47" s="21" t="s">
        <v>111</v>
      </c>
      <c r="C47" s="21" t="s">
        <v>112</v>
      </c>
      <c r="D47" s="77" t="s">
        <v>564</v>
      </c>
      <c r="E47" s="118" t="s">
        <v>528</v>
      </c>
      <c r="F47" s="118" t="s">
        <v>308</v>
      </c>
    </row>
    <row r="48" spans="1:6" x14ac:dyDescent="0.2">
      <c r="A48" s="117" t="s">
        <v>113</v>
      </c>
      <c r="B48" s="21" t="s">
        <v>111</v>
      </c>
      <c r="C48" s="21" t="s">
        <v>114</v>
      </c>
      <c r="D48" s="77" t="s">
        <v>459</v>
      </c>
      <c r="E48" s="118" t="s">
        <v>460</v>
      </c>
      <c r="F48" s="118" t="s">
        <v>308</v>
      </c>
    </row>
    <row r="49" spans="1:6" x14ac:dyDescent="0.2">
      <c r="A49" s="117" t="s">
        <v>115</v>
      </c>
      <c r="B49" s="21" t="s">
        <v>116</v>
      </c>
      <c r="C49" s="21" t="s">
        <v>116</v>
      </c>
      <c r="D49" s="118" t="s">
        <v>526</v>
      </c>
      <c r="E49" s="118" t="s">
        <v>365</v>
      </c>
      <c r="F49" s="118" t="s">
        <v>308</v>
      </c>
    </row>
    <row r="50" spans="1:6" x14ac:dyDescent="0.2">
      <c r="A50" s="117" t="s">
        <v>117</v>
      </c>
      <c r="B50" s="21" t="s">
        <v>118</v>
      </c>
      <c r="C50" s="21" t="s">
        <v>119</v>
      </c>
      <c r="D50" s="118" t="s">
        <v>425</v>
      </c>
      <c r="E50" s="118" t="s">
        <v>426</v>
      </c>
      <c r="F50" s="118" t="s">
        <v>308</v>
      </c>
    </row>
    <row r="51" spans="1:6" x14ac:dyDescent="0.2">
      <c r="A51" s="117" t="s">
        <v>120</v>
      </c>
      <c r="B51" s="21" t="s">
        <v>121</v>
      </c>
      <c r="C51" s="21" t="s">
        <v>122</v>
      </c>
      <c r="D51" s="118" t="s">
        <v>345</v>
      </c>
      <c r="E51" s="118" t="s">
        <v>346</v>
      </c>
      <c r="F51" s="118" t="s">
        <v>308</v>
      </c>
    </row>
    <row r="52" spans="1:6" x14ac:dyDescent="0.2">
      <c r="A52" s="117" t="s">
        <v>123</v>
      </c>
      <c r="B52" s="21" t="s">
        <v>124</v>
      </c>
      <c r="C52" s="21" t="s">
        <v>125</v>
      </c>
      <c r="D52" s="77" t="s">
        <v>417</v>
      </c>
      <c r="E52" s="118" t="s">
        <v>539</v>
      </c>
      <c r="F52" s="118" t="s">
        <v>308</v>
      </c>
    </row>
    <row r="53" spans="1:6" x14ac:dyDescent="0.2">
      <c r="A53" s="117" t="s">
        <v>126</v>
      </c>
      <c r="B53" s="21" t="s">
        <v>127</v>
      </c>
      <c r="C53" s="21" t="s">
        <v>128</v>
      </c>
      <c r="D53" s="77" t="s">
        <v>349</v>
      </c>
      <c r="E53" s="77" t="s">
        <v>350</v>
      </c>
      <c r="F53" s="77" t="s">
        <v>308</v>
      </c>
    </row>
    <row r="54" spans="1:6" x14ac:dyDescent="0.2">
      <c r="A54" s="119" t="s">
        <v>268</v>
      </c>
      <c r="B54" s="21" t="s">
        <v>129</v>
      </c>
      <c r="C54" s="21" t="s">
        <v>130</v>
      </c>
      <c r="D54" s="118" t="s">
        <v>488</v>
      </c>
      <c r="E54" s="118" t="s">
        <v>489</v>
      </c>
      <c r="F54" s="118" t="s">
        <v>308</v>
      </c>
    </row>
    <row r="55" spans="1:6" x14ac:dyDescent="0.2">
      <c r="A55" s="117" t="s">
        <v>131</v>
      </c>
      <c r="B55" s="21" t="s">
        <v>132</v>
      </c>
      <c r="C55" s="21" t="s">
        <v>133</v>
      </c>
      <c r="D55" s="118" t="s">
        <v>397</v>
      </c>
      <c r="E55" s="118" t="s">
        <v>398</v>
      </c>
      <c r="F55" s="118" t="s">
        <v>308</v>
      </c>
    </row>
    <row r="56" spans="1:6" x14ac:dyDescent="0.2">
      <c r="A56" s="117" t="s">
        <v>134</v>
      </c>
      <c r="B56" s="21" t="s">
        <v>135</v>
      </c>
      <c r="C56" s="21" t="s">
        <v>136</v>
      </c>
      <c r="D56" s="118" t="s">
        <v>370</v>
      </c>
      <c r="E56" s="118" t="s">
        <v>371</v>
      </c>
      <c r="F56" s="118" t="s">
        <v>308</v>
      </c>
    </row>
    <row r="57" spans="1:6" x14ac:dyDescent="0.2">
      <c r="A57" s="117" t="s">
        <v>137</v>
      </c>
      <c r="B57" s="21" t="s">
        <v>135</v>
      </c>
      <c r="C57" s="21" t="s">
        <v>138</v>
      </c>
      <c r="D57" s="118" t="s">
        <v>343</v>
      </c>
      <c r="E57" s="118" t="s">
        <v>344</v>
      </c>
      <c r="F57" s="118" t="s">
        <v>308</v>
      </c>
    </row>
    <row r="58" spans="1:6" x14ac:dyDescent="0.2">
      <c r="A58" s="117" t="s">
        <v>139</v>
      </c>
      <c r="B58" s="21" t="s">
        <v>140</v>
      </c>
      <c r="C58" s="21" t="s">
        <v>141</v>
      </c>
      <c r="D58" s="77" t="s">
        <v>378</v>
      </c>
      <c r="E58" s="77" t="s">
        <v>379</v>
      </c>
      <c r="F58" s="77" t="s">
        <v>308</v>
      </c>
    </row>
    <row r="59" spans="1:6" x14ac:dyDescent="0.2">
      <c r="A59" s="117" t="s">
        <v>142</v>
      </c>
      <c r="B59" s="21" t="s">
        <v>143</v>
      </c>
      <c r="C59" s="21" t="s">
        <v>144</v>
      </c>
      <c r="D59" s="118" t="s">
        <v>522</v>
      </c>
      <c r="E59" s="118" t="s">
        <v>418</v>
      </c>
      <c r="F59" s="118" t="s">
        <v>308</v>
      </c>
    </row>
    <row r="60" spans="1:6" x14ac:dyDescent="0.2">
      <c r="A60" s="117" t="s">
        <v>145</v>
      </c>
      <c r="B60" s="21" t="s">
        <v>143</v>
      </c>
      <c r="C60" s="21" t="s">
        <v>146</v>
      </c>
      <c r="D60" s="118" t="s">
        <v>449</v>
      </c>
      <c r="E60" s="118" t="s">
        <v>450</v>
      </c>
      <c r="F60" s="118" t="s">
        <v>308</v>
      </c>
    </row>
    <row r="61" spans="1:6" x14ac:dyDescent="0.2">
      <c r="A61" s="117" t="s">
        <v>147</v>
      </c>
      <c r="B61" s="21" t="s">
        <v>148</v>
      </c>
      <c r="C61" s="21" t="s">
        <v>149</v>
      </c>
      <c r="D61" s="118" t="s">
        <v>541</v>
      </c>
      <c r="E61" s="118" t="s">
        <v>390</v>
      </c>
      <c r="F61" s="118" t="s">
        <v>308</v>
      </c>
    </row>
    <row r="62" spans="1:6" x14ac:dyDescent="0.2">
      <c r="A62" s="117" t="s">
        <v>150</v>
      </c>
      <c r="B62" s="21" t="s">
        <v>151</v>
      </c>
      <c r="C62" s="21" t="s">
        <v>152</v>
      </c>
      <c r="D62" s="118" t="s">
        <v>527</v>
      </c>
      <c r="E62" s="118" t="s">
        <v>373</v>
      </c>
      <c r="F62" s="118" t="s">
        <v>308</v>
      </c>
    </row>
    <row r="63" spans="1:6" x14ac:dyDescent="0.2">
      <c r="A63" s="117" t="s">
        <v>153</v>
      </c>
      <c r="B63" s="21" t="s">
        <v>154</v>
      </c>
      <c r="C63" s="21" t="s">
        <v>155</v>
      </c>
      <c r="D63" s="77" t="s">
        <v>388</v>
      </c>
      <c r="E63" s="118" t="s">
        <v>389</v>
      </c>
      <c r="F63" s="118" t="s">
        <v>308</v>
      </c>
    </row>
    <row r="64" spans="1:6" x14ac:dyDescent="0.2">
      <c r="A64" s="117" t="s">
        <v>156</v>
      </c>
      <c r="B64" s="21" t="s">
        <v>157</v>
      </c>
      <c r="C64" s="21" t="s">
        <v>158</v>
      </c>
      <c r="D64" s="118" t="s">
        <v>531</v>
      </c>
      <c r="E64" s="118" t="s">
        <v>532</v>
      </c>
      <c r="F64" s="118" t="s">
        <v>308</v>
      </c>
    </row>
    <row r="65" spans="1:6" x14ac:dyDescent="0.2">
      <c r="A65" s="117" t="s">
        <v>159</v>
      </c>
      <c r="B65" s="21" t="s">
        <v>160</v>
      </c>
      <c r="C65" s="21" t="s">
        <v>160</v>
      </c>
      <c r="D65" s="77" t="s">
        <v>468</v>
      </c>
      <c r="E65" s="118" t="s">
        <v>469</v>
      </c>
      <c r="F65" s="118" t="s">
        <v>308</v>
      </c>
    </row>
    <row r="66" spans="1:6" x14ac:dyDescent="0.2">
      <c r="A66" s="117" t="s">
        <v>161</v>
      </c>
      <c r="B66" s="21" t="s">
        <v>162</v>
      </c>
      <c r="C66" s="21" t="s">
        <v>163</v>
      </c>
      <c r="D66" s="77" t="s">
        <v>463</v>
      </c>
      <c r="E66" s="118" t="s">
        <v>464</v>
      </c>
      <c r="F66" s="118" t="s">
        <v>308</v>
      </c>
    </row>
    <row r="67" spans="1:6" x14ac:dyDescent="0.2">
      <c r="A67" s="117" t="s">
        <v>164</v>
      </c>
      <c r="B67" s="21" t="s">
        <v>165</v>
      </c>
      <c r="C67" s="21" t="s">
        <v>166</v>
      </c>
      <c r="D67" s="77" t="s">
        <v>391</v>
      </c>
      <c r="E67" s="118" t="s">
        <v>392</v>
      </c>
      <c r="F67" s="118" t="s">
        <v>308</v>
      </c>
    </row>
    <row r="68" spans="1:6" x14ac:dyDescent="0.2">
      <c r="A68" s="117" t="s">
        <v>167</v>
      </c>
      <c r="B68" s="21" t="s">
        <v>168</v>
      </c>
      <c r="C68" s="21" t="s">
        <v>169</v>
      </c>
      <c r="D68" s="118" t="s">
        <v>411</v>
      </c>
      <c r="E68" s="118" t="s">
        <v>412</v>
      </c>
      <c r="F68" s="118" t="s">
        <v>308</v>
      </c>
    </row>
    <row r="69" spans="1:6" x14ac:dyDescent="0.2">
      <c r="A69" s="117" t="s">
        <v>174</v>
      </c>
      <c r="B69" s="21" t="s">
        <v>168</v>
      </c>
      <c r="C69" s="21" t="s">
        <v>306</v>
      </c>
      <c r="D69" s="118" t="s">
        <v>411</v>
      </c>
      <c r="E69" s="118" t="s">
        <v>412</v>
      </c>
      <c r="F69" s="118" t="s">
        <v>308</v>
      </c>
    </row>
    <row r="70" spans="1:6" x14ac:dyDescent="0.2">
      <c r="A70" s="119" t="s">
        <v>170</v>
      </c>
      <c r="B70" s="21" t="s">
        <v>168</v>
      </c>
      <c r="C70" s="21" t="s">
        <v>280</v>
      </c>
      <c r="D70" s="118" t="s">
        <v>411</v>
      </c>
      <c r="E70" s="118" t="s">
        <v>412</v>
      </c>
      <c r="F70" s="118" t="s">
        <v>308</v>
      </c>
    </row>
    <row r="71" spans="1:6" x14ac:dyDescent="0.2">
      <c r="A71" s="119" t="s">
        <v>271</v>
      </c>
      <c r="B71" s="21" t="s">
        <v>168</v>
      </c>
      <c r="C71" s="21" t="s">
        <v>281</v>
      </c>
      <c r="D71" s="118" t="s">
        <v>411</v>
      </c>
      <c r="E71" s="118" t="s">
        <v>412</v>
      </c>
      <c r="F71" s="118" t="s">
        <v>308</v>
      </c>
    </row>
    <row r="72" spans="1:6" x14ac:dyDescent="0.2">
      <c r="A72" s="117" t="s">
        <v>299</v>
      </c>
      <c r="B72" s="21" t="s">
        <v>168</v>
      </c>
      <c r="C72" s="21" t="s">
        <v>298</v>
      </c>
      <c r="D72" s="118" t="s">
        <v>411</v>
      </c>
      <c r="E72" s="118" t="s">
        <v>412</v>
      </c>
      <c r="F72" s="118" t="s">
        <v>308</v>
      </c>
    </row>
    <row r="73" spans="1:6" x14ac:dyDescent="0.2">
      <c r="A73" s="119" t="s">
        <v>324</v>
      </c>
      <c r="B73" s="21" t="s">
        <v>168</v>
      </c>
      <c r="C73" s="21" t="s">
        <v>337</v>
      </c>
      <c r="D73" s="118" t="s">
        <v>411</v>
      </c>
      <c r="E73" s="118" t="s">
        <v>412</v>
      </c>
      <c r="F73" s="118" t="s">
        <v>308</v>
      </c>
    </row>
    <row r="74" spans="1:6" x14ac:dyDescent="0.2">
      <c r="A74" s="117" t="s">
        <v>171</v>
      </c>
      <c r="B74" s="21" t="s">
        <v>168</v>
      </c>
      <c r="C74" s="21" t="s">
        <v>284</v>
      </c>
      <c r="D74" s="77" t="s">
        <v>375</v>
      </c>
      <c r="E74" s="118" t="s">
        <v>376</v>
      </c>
      <c r="F74" s="118" t="s">
        <v>308</v>
      </c>
    </row>
    <row r="75" spans="1:6" x14ac:dyDescent="0.2">
      <c r="A75" s="117" t="s">
        <v>172</v>
      </c>
      <c r="B75" s="21" t="s">
        <v>168</v>
      </c>
      <c r="C75" s="21" t="s">
        <v>173</v>
      </c>
      <c r="D75" s="118" t="s">
        <v>353</v>
      </c>
      <c r="E75" s="118" t="s">
        <v>354</v>
      </c>
      <c r="F75" s="118" t="s">
        <v>308</v>
      </c>
    </row>
    <row r="76" spans="1:6" x14ac:dyDescent="0.2">
      <c r="A76" s="119" t="s">
        <v>175</v>
      </c>
      <c r="B76" s="21" t="s">
        <v>168</v>
      </c>
      <c r="C76" s="21" t="s">
        <v>536</v>
      </c>
      <c r="D76" s="77" t="s">
        <v>534</v>
      </c>
      <c r="E76" s="118" t="s">
        <v>534</v>
      </c>
      <c r="F76" s="118" t="s">
        <v>534</v>
      </c>
    </row>
    <row r="77" spans="1:6" x14ac:dyDescent="0.2">
      <c r="A77" s="117" t="s">
        <v>176</v>
      </c>
      <c r="B77" s="21" t="s">
        <v>168</v>
      </c>
      <c r="C77" s="21" t="s">
        <v>535</v>
      </c>
      <c r="D77" s="77" t="s">
        <v>427</v>
      </c>
      <c r="E77" s="77" t="s">
        <v>562</v>
      </c>
      <c r="F77" s="77" t="s">
        <v>308</v>
      </c>
    </row>
    <row r="78" spans="1:6" x14ac:dyDescent="0.2">
      <c r="A78" s="117" t="s">
        <v>178</v>
      </c>
      <c r="B78" s="21" t="s">
        <v>168</v>
      </c>
      <c r="C78" s="21" t="s">
        <v>294</v>
      </c>
      <c r="D78" s="118" t="s">
        <v>555</v>
      </c>
      <c r="E78" s="118" t="s">
        <v>525</v>
      </c>
      <c r="F78" s="118" t="s">
        <v>308</v>
      </c>
    </row>
    <row r="79" spans="1:6" x14ac:dyDescent="0.2">
      <c r="A79" s="119" t="s">
        <v>179</v>
      </c>
      <c r="B79" s="21" t="s">
        <v>168</v>
      </c>
      <c r="C79" s="21" t="s">
        <v>295</v>
      </c>
      <c r="D79" s="118" t="s">
        <v>556</v>
      </c>
      <c r="E79" s="118" t="s">
        <v>560</v>
      </c>
      <c r="F79" s="118" t="s">
        <v>308</v>
      </c>
    </row>
    <row r="80" spans="1:6" x14ac:dyDescent="0.2">
      <c r="A80" s="117" t="s">
        <v>297</v>
      </c>
      <c r="B80" s="21" t="s">
        <v>168</v>
      </c>
      <c r="C80" s="21" t="s">
        <v>296</v>
      </c>
      <c r="D80" s="118" t="s">
        <v>465</v>
      </c>
      <c r="E80" s="118" t="s">
        <v>560</v>
      </c>
      <c r="F80" s="118" t="s">
        <v>308</v>
      </c>
    </row>
    <row r="81" spans="1:6" x14ac:dyDescent="0.2">
      <c r="A81" s="119" t="s">
        <v>278</v>
      </c>
      <c r="B81" s="21" t="s">
        <v>168</v>
      </c>
      <c r="C81" s="21" t="s">
        <v>279</v>
      </c>
      <c r="D81" s="77" t="s">
        <v>503</v>
      </c>
      <c r="E81" s="77" t="s">
        <v>550</v>
      </c>
      <c r="F81" s="77" t="s">
        <v>308</v>
      </c>
    </row>
    <row r="82" spans="1:6" x14ac:dyDescent="0.2">
      <c r="A82" s="117" t="s">
        <v>288</v>
      </c>
      <c r="B82" s="21" t="s">
        <v>168</v>
      </c>
      <c r="C82" s="21" t="s">
        <v>289</v>
      </c>
      <c r="D82" s="77" t="s">
        <v>409</v>
      </c>
      <c r="E82" s="118" t="s">
        <v>410</v>
      </c>
      <c r="F82" s="118" t="s">
        <v>308</v>
      </c>
    </row>
    <row r="83" spans="1:6" x14ac:dyDescent="0.2">
      <c r="A83" s="119" t="s">
        <v>180</v>
      </c>
      <c r="B83" s="21" t="s">
        <v>181</v>
      </c>
      <c r="C83" s="21" t="s">
        <v>181</v>
      </c>
      <c r="D83" s="77" t="s">
        <v>499</v>
      </c>
      <c r="E83" s="77" t="s">
        <v>500</v>
      </c>
      <c r="F83" s="77" t="s">
        <v>308</v>
      </c>
    </row>
    <row r="84" spans="1:6" x14ac:dyDescent="0.2">
      <c r="A84" s="117" t="s">
        <v>182</v>
      </c>
      <c r="B84" s="21" t="s">
        <v>181</v>
      </c>
      <c r="C84" s="21" t="s">
        <v>183</v>
      </c>
      <c r="D84" s="77" t="s">
        <v>501</v>
      </c>
      <c r="E84" s="118" t="s">
        <v>521</v>
      </c>
      <c r="F84" s="77" t="s">
        <v>308</v>
      </c>
    </row>
    <row r="85" spans="1:6" x14ac:dyDescent="0.2">
      <c r="A85" s="117" t="s">
        <v>184</v>
      </c>
      <c r="B85" s="21" t="s">
        <v>181</v>
      </c>
      <c r="C85" s="21" t="s">
        <v>185</v>
      </c>
      <c r="D85" s="77" t="s">
        <v>502</v>
      </c>
      <c r="E85" s="77" t="s">
        <v>538</v>
      </c>
      <c r="F85" s="77" t="s">
        <v>308</v>
      </c>
    </row>
    <row r="86" spans="1:6" x14ac:dyDescent="0.2">
      <c r="A86" s="117" t="s">
        <v>303</v>
      </c>
      <c r="B86" s="21" t="s">
        <v>304</v>
      </c>
      <c r="C86" s="21" t="s">
        <v>305</v>
      </c>
      <c r="D86" s="118" t="s">
        <v>413</v>
      </c>
      <c r="E86" s="118" t="s">
        <v>414</v>
      </c>
      <c r="F86" s="118" t="s">
        <v>308</v>
      </c>
    </row>
    <row r="87" spans="1:6" x14ac:dyDescent="0.2">
      <c r="A87" s="117" t="s">
        <v>186</v>
      </c>
      <c r="B87" s="21" t="s">
        <v>187</v>
      </c>
      <c r="C87" s="21" t="s">
        <v>188</v>
      </c>
      <c r="D87" s="77" t="s">
        <v>430</v>
      </c>
      <c r="E87" s="118" t="s">
        <v>431</v>
      </c>
      <c r="F87" s="118" t="s">
        <v>308</v>
      </c>
    </row>
    <row r="88" spans="1:6" x14ac:dyDescent="0.2">
      <c r="A88" s="117" t="s">
        <v>189</v>
      </c>
      <c r="B88" s="21" t="s">
        <v>190</v>
      </c>
      <c r="C88" s="21" t="s">
        <v>190</v>
      </c>
      <c r="D88" s="77" t="s">
        <v>543</v>
      </c>
      <c r="E88" s="118" t="s">
        <v>462</v>
      </c>
      <c r="F88" s="118" t="s">
        <v>308</v>
      </c>
    </row>
    <row r="89" spans="1:6" x14ac:dyDescent="0.2">
      <c r="A89" s="117" t="s">
        <v>191</v>
      </c>
      <c r="B89" s="21" t="s">
        <v>190</v>
      </c>
      <c r="C89" s="21" t="s">
        <v>41</v>
      </c>
      <c r="D89" s="77" t="s">
        <v>461</v>
      </c>
      <c r="E89" s="118" t="s">
        <v>462</v>
      </c>
      <c r="F89" s="118" t="s">
        <v>308</v>
      </c>
    </row>
    <row r="90" spans="1:6" x14ac:dyDescent="0.2">
      <c r="A90" s="117" t="s">
        <v>192</v>
      </c>
      <c r="B90" s="21" t="s">
        <v>193</v>
      </c>
      <c r="C90" s="21" t="s">
        <v>194</v>
      </c>
      <c r="D90" s="77" t="s">
        <v>455</v>
      </c>
      <c r="E90" s="118" t="s">
        <v>456</v>
      </c>
      <c r="F90" s="118" t="s">
        <v>308</v>
      </c>
    </row>
    <row r="91" spans="1:6" x14ac:dyDescent="0.2">
      <c r="A91" s="117" t="s">
        <v>195</v>
      </c>
      <c r="B91" s="21" t="s">
        <v>193</v>
      </c>
      <c r="C91" s="21" t="s">
        <v>196</v>
      </c>
      <c r="D91" s="77" t="s">
        <v>457</v>
      </c>
      <c r="E91" s="118" t="s">
        <v>458</v>
      </c>
      <c r="F91" s="118" t="s">
        <v>308</v>
      </c>
    </row>
    <row r="92" spans="1:6" x14ac:dyDescent="0.2">
      <c r="A92" s="117" t="s">
        <v>197</v>
      </c>
      <c r="B92" s="21" t="s">
        <v>198</v>
      </c>
      <c r="C92" s="21" t="s">
        <v>199</v>
      </c>
      <c r="D92" s="77" t="s">
        <v>364</v>
      </c>
      <c r="E92" s="77" t="s">
        <v>524</v>
      </c>
      <c r="F92" s="77" t="s">
        <v>308</v>
      </c>
    </row>
    <row r="93" spans="1:6" x14ac:dyDescent="0.2">
      <c r="A93" s="117" t="s">
        <v>200</v>
      </c>
      <c r="B93" s="21" t="s">
        <v>201</v>
      </c>
      <c r="C93" s="21" t="s">
        <v>202</v>
      </c>
      <c r="D93" s="77" t="s">
        <v>544</v>
      </c>
      <c r="E93" s="77" t="s">
        <v>347</v>
      </c>
      <c r="F93" s="77" t="s">
        <v>308</v>
      </c>
    </row>
    <row r="94" spans="1:6" x14ac:dyDescent="0.2">
      <c r="A94" s="117" t="s">
        <v>203</v>
      </c>
      <c r="B94" s="21" t="s">
        <v>204</v>
      </c>
      <c r="C94" s="21" t="s">
        <v>205</v>
      </c>
      <c r="D94" s="118" t="s">
        <v>445</v>
      </c>
      <c r="E94" s="118" t="s">
        <v>446</v>
      </c>
      <c r="F94" s="118" t="s">
        <v>308</v>
      </c>
    </row>
    <row r="95" spans="1:6" x14ac:dyDescent="0.2">
      <c r="A95" s="117" t="s">
        <v>206</v>
      </c>
      <c r="B95" s="21" t="s">
        <v>207</v>
      </c>
      <c r="C95" s="21" t="s">
        <v>208</v>
      </c>
      <c r="D95" s="118" t="s">
        <v>482</v>
      </c>
      <c r="E95" s="118" t="s">
        <v>483</v>
      </c>
      <c r="F95" s="118" t="s">
        <v>308</v>
      </c>
    </row>
    <row r="96" spans="1:6" x14ac:dyDescent="0.2">
      <c r="A96" s="117" t="s">
        <v>209</v>
      </c>
      <c r="B96" s="21" t="s">
        <v>207</v>
      </c>
      <c r="C96" s="21" t="s">
        <v>210</v>
      </c>
      <c r="D96" s="77" t="s">
        <v>482</v>
      </c>
      <c r="E96" s="77" t="s">
        <v>545</v>
      </c>
      <c r="F96" s="77" t="s">
        <v>308</v>
      </c>
    </row>
    <row r="97" spans="1:6" x14ac:dyDescent="0.2">
      <c r="A97" s="117" t="s">
        <v>211</v>
      </c>
      <c r="B97" s="21" t="s">
        <v>212</v>
      </c>
      <c r="C97" s="21" t="s">
        <v>310</v>
      </c>
      <c r="D97" s="118" t="s">
        <v>477</v>
      </c>
      <c r="E97" s="118" t="s">
        <v>479</v>
      </c>
      <c r="F97" s="118" t="s">
        <v>308</v>
      </c>
    </row>
    <row r="98" spans="1:6" x14ac:dyDescent="0.2">
      <c r="A98" s="117" t="s">
        <v>213</v>
      </c>
      <c r="B98" s="21" t="s">
        <v>214</v>
      </c>
      <c r="C98" s="21" t="s">
        <v>215</v>
      </c>
      <c r="D98" s="118" t="s">
        <v>466</v>
      </c>
      <c r="E98" s="118" t="s">
        <v>467</v>
      </c>
      <c r="F98" s="118" t="s">
        <v>308</v>
      </c>
    </row>
    <row r="99" spans="1:6" x14ac:dyDescent="0.2">
      <c r="A99" s="117" t="s">
        <v>216</v>
      </c>
      <c r="B99" s="21" t="s">
        <v>217</v>
      </c>
      <c r="C99" s="21" t="s">
        <v>218</v>
      </c>
      <c r="D99" s="77" t="s">
        <v>504</v>
      </c>
      <c r="E99" s="77" t="s">
        <v>505</v>
      </c>
      <c r="F99" s="77" t="s">
        <v>308</v>
      </c>
    </row>
    <row r="100" spans="1:6" x14ac:dyDescent="0.2">
      <c r="A100" s="117" t="s">
        <v>219</v>
      </c>
      <c r="B100" s="21" t="s">
        <v>217</v>
      </c>
      <c r="C100" s="21" t="s">
        <v>217</v>
      </c>
      <c r="D100" s="77" t="s">
        <v>504</v>
      </c>
      <c r="E100" s="77" t="s">
        <v>505</v>
      </c>
      <c r="F100" s="77" t="s">
        <v>308</v>
      </c>
    </row>
    <row r="101" spans="1:6" x14ac:dyDescent="0.2">
      <c r="A101" s="117" t="s">
        <v>220</v>
      </c>
      <c r="B101" s="21" t="s">
        <v>221</v>
      </c>
      <c r="C101" s="21" t="s">
        <v>222</v>
      </c>
      <c r="D101" s="118" t="s">
        <v>548</v>
      </c>
      <c r="E101" s="118" t="s">
        <v>377</v>
      </c>
      <c r="F101" s="118" t="s">
        <v>308</v>
      </c>
    </row>
    <row r="102" spans="1:6" x14ac:dyDescent="0.2">
      <c r="A102" s="117" t="s">
        <v>223</v>
      </c>
      <c r="B102" s="21" t="s">
        <v>224</v>
      </c>
      <c r="C102" s="21" t="s">
        <v>225</v>
      </c>
      <c r="D102" s="118" t="s">
        <v>380</v>
      </c>
      <c r="E102" s="118" t="s">
        <v>381</v>
      </c>
      <c r="F102" s="118" t="s">
        <v>308</v>
      </c>
    </row>
    <row r="103" spans="1:6" x14ac:dyDescent="0.2">
      <c r="A103" s="117" t="s">
        <v>226</v>
      </c>
      <c r="B103" s="21" t="s">
        <v>227</v>
      </c>
      <c r="C103" s="21" t="s">
        <v>228</v>
      </c>
      <c r="D103" s="77" t="s">
        <v>494</v>
      </c>
      <c r="E103" s="118" t="s">
        <v>495</v>
      </c>
      <c r="F103" s="118" t="s">
        <v>308</v>
      </c>
    </row>
    <row r="104" spans="1:6" x14ac:dyDescent="0.2">
      <c r="A104" s="117" t="s">
        <v>229</v>
      </c>
      <c r="B104" s="21" t="s">
        <v>230</v>
      </c>
      <c r="C104" s="21" t="s">
        <v>231</v>
      </c>
      <c r="D104" s="77" t="s">
        <v>514</v>
      </c>
      <c r="E104" s="77" t="s">
        <v>523</v>
      </c>
      <c r="F104" s="77" t="s">
        <v>308</v>
      </c>
    </row>
    <row r="105" spans="1:6" x14ac:dyDescent="0.2">
      <c r="A105" s="117" t="s">
        <v>232</v>
      </c>
      <c r="B105" s="21" t="s">
        <v>233</v>
      </c>
      <c r="C105" s="21" t="s">
        <v>234</v>
      </c>
      <c r="D105" s="118" t="s">
        <v>451</v>
      </c>
      <c r="E105" s="118" t="s">
        <v>452</v>
      </c>
      <c r="F105" s="118" t="s">
        <v>308</v>
      </c>
    </row>
    <row r="106" spans="1:6" x14ac:dyDescent="0.2">
      <c r="A106" s="117" t="s">
        <v>235</v>
      </c>
      <c r="B106" s="21" t="s">
        <v>233</v>
      </c>
      <c r="C106" s="21" t="s">
        <v>236</v>
      </c>
      <c r="D106" s="77" t="s">
        <v>432</v>
      </c>
      <c r="E106" s="77" t="s">
        <v>433</v>
      </c>
      <c r="F106" s="77" t="s">
        <v>308</v>
      </c>
    </row>
    <row r="107" spans="1:6" x14ac:dyDescent="0.2">
      <c r="A107" s="117" t="s">
        <v>237</v>
      </c>
      <c r="B107" s="21" t="s">
        <v>233</v>
      </c>
      <c r="C107" s="21" t="s">
        <v>238</v>
      </c>
      <c r="D107" s="118" t="s">
        <v>470</v>
      </c>
      <c r="E107" s="118" t="s">
        <v>471</v>
      </c>
      <c r="F107" s="118" t="s">
        <v>308</v>
      </c>
    </row>
    <row r="108" spans="1:6" x14ac:dyDescent="0.2">
      <c r="A108" s="117" t="s">
        <v>239</v>
      </c>
      <c r="B108" s="21" t="s">
        <v>233</v>
      </c>
      <c r="C108" s="21" t="s">
        <v>311</v>
      </c>
      <c r="D108" s="118" t="s">
        <v>481</v>
      </c>
      <c r="E108" s="118" t="s">
        <v>561</v>
      </c>
      <c r="F108" s="118" t="s">
        <v>308</v>
      </c>
    </row>
    <row r="109" spans="1:6" x14ac:dyDescent="0.2">
      <c r="A109" s="117" t="s">
        <v>240</v>
      </c>
      <c r="B109" s="21" t="s">
        <v>233</v>
      </c>
      <c r="C109" s="21" t="s">
        <v>312</v>
      </c>
      <c r="D109" s="118" t="s">
        <v>557</v>
      </c>
      <c r="E109" s="118" t="s">
        <v>563</v>
      </c>
      <c r="F109" s="118" t="s">
        <v>308</v>
      </c>
    </row>
    <row r="110" spans="1:6" x14ac:dyDescent="0.2">
      <c r="A110" s="117" t="s">
        <v>241</v>
      </c>
      <c r="B110" s="21" t="s">
        <v>233</v>
      </c>
      <c r="C110" s="21" t="s">
        <v>242</v>
      </c>
      <c r="D110" s="77" t="s">
        <v>419</v>
      </c>
      <c r="E110" s="77" t="s">
        <v>420</v>
      </c>
      <c r="F110" s="77" t="s">
        <v>308</v>
      </c>
    </row>
    <row r="111" spans="1:6" x14ac:dyDescent="0.2">
      <c r="A111" s="117" t="s">
        <v>243</v>
      </c>
      <c r="B111" s="21" t="s">
        <v>233</v>
      </c>
      <c r="C111" s="21" t="s">
        <v>244</v>
      </c>
      <c r="D111" s="118" t="s">
        <v>542</v>
      </c>
      <c r="E111" s="118" t="s">
        <v>374</v>
      </c>
      <c r="F111" s="118" t="s">
        <v>308</v>
      </c>
    </row>
    <row r="112" spans="1:6" x14ac:dyDescent="0.2">
      <c r="A112" s="117" t="s">
        <v>245</v>
      </c>
      <c r="B112" s="21" t="s">
        <v>233</v>
      </c>
      <c r="C112" s="21" t="s">
        <v>272</v>
      </c>
      <c r="D112" s="77" t="s">
        <v>474</v>
      </c>
      <c r="E112" s="77" t="s">
        <v>520</v>
      </c>
      <c r="F112" s="77" t="s">
        <v>308</v>
      </c>
    </row>
    <row r="113" spans="1:7" x14ac:dyDescent="0.2">
      <c r="A113" s="119" t="s">
        <v>270</v>
      </c>
      <c r="B113" s="21" t="s">
        <v>233</v>
      </c>
      <c r="C113" s="21" t="s">
        <v>313</v>
      </c>
      <c r="D113" s="77" t="s">
        <v>472</v>
      </c>
      <c r="E113" s="77" t="s">
        <v>473</v>
      </c>
      <c r="F113" s="77" t="s">
        <v>308</v>
      </c>
    </row>
    <row r="114" spans="1:7" x14ac:dyDescent="0.2">
      <c r="A114" s="117" t="s">
        <v>246</v>
      </c>
      <c r="B114" s="21" t="s">
        <v>233</v>
      </c>
      <c r="C114" s="21" t="s">
        <v>247</v>
      </c>
      <c r="D114" s="118" t="s">
        <v>540</v>
      </c>
      <c r="E114" s="118" t="s">
        <v>493</v>
      </c>
      <c r="F114" s="118" t="s">
        <v>308</v>
      </c>
    </row>
    <row r="115" spans="1:7" x14ac:dyDescent="0.2">
      <c r="A115" s="117" t="s">
        <v>248</v>
      </c>
      <c r="B115" s="21" t="s">
        <v>233</v>
      </c>
      <c r="C115" s="21" t="s">
        <v>314</v>
      </c>
      <c r="D115" s="77" t="s">
        <v>436</v>
      </c>
      <c r="E115" s="118" t="s">
        <v>437</v>
      </c>
      <c r="F115" s="118" t="s">
        <v>308</v>
      </c>
    </row>
    <row r="116" spans="1:7" x14ac:dyDescent="0.2">
      <c r="A116" s="117" t="s">
        <v>282</v>
      </c>
      <c r="B116" s="21" t="s">
        <v>233</v>
      </c>
      <c r="C116" s="21" t="s">
        <v>283</v>
      </c>
      <c r="D116" s="118" t="s">
        <v>351</v>
      </c>
      <c r="E116" s="118" t="s">
        <v>352</v>
      </c>
      <c r="F116" s="118" t="s">
        <v>308</v>
      </c>
    </row>
    <row r="117" spans="1:7" x14ac:dyDescent="0.2">
      <c r="A117" s="117" t="s">
        <v>249</v>
      </c>
      <c r="B117" s="21" t="s">
        <v>250</v>
      </c>
      <c r="C117" s="21" t="s">
        <v>250</v>
      </c>
      <c r="D117" s="77" t="s">
        <v>517</v>
      </c>
      <c r="E117" s="77" t="s">
        <v>518</v>
      </c>
      <c r="F117" s="77" t="s">
        <v>308</v>
      </c>
    </row>
    <row r="118" spans="1:7" x14ac:dyDescent="0.2">
      <c r="A118" s="117" t="s">
        <v>251</v>
      </c>
      <c r="B118" s="21" t="s">
        <v>250</v>
      </c>
      <c r="C118" s="21" t="s">
        <v>252</v>
      </c>
      <c r="D118" s="77" t="s">
        <v>517</v>
      </c>
      <c r="E118" s="77" t="s">
        <v>518</v>
      </c>
      <c r="F118" s="77" t="s">
        <v>308</v>
      </c>
    </row>
    <row r="119" spans="1:7" x14ac:dyDescent="0.2">
      <c r="A119" s="117" t="s">
        <v>253</v>
      </c>
      <c r="B119" s="21" t="s">
        <v>254</v>
      </c>
      <c r="C119" s="21" t="s">
        <v>255</v>
      </c>
      <c r="D119" s="118" t="s">
        <v>403</v>
      </c>
      <c r="E119" s="118" t="s">
        <v>404</v>
      </c>
      <c r="F119" s="118" t="s">
        <v>308</v>
      </c>
    </row>
    <row r="120" spans="1:7" x14ac:dyDescent="0.2">
      <c r="A120" s="117" t="s">
        <v>256</v>
      </c>
      <c r="B120" s="21" t="s">
        <v>264</v>
      </c>
      <c r="C120" s="21" t="s">
        <v>265</v>
      </c>
      <c r="D120" s="77" t="s">
        <v>475</v>
      </c>
      <c r="E120" s="77" t="s">
        <v>476</v>
      </c>
      <c r="F120" s="77" t="s">
        <v>308</v>
      </c>
    </row>
    <row r="121" spans="1:7" x14ac:dyDescent="0.2">
      <c r="A121" s="117" t="s">
        <v>257</v>
      </c>
      <c r="B121" s="21" t="s">
        <v>258</v>
      </c>
      <c r="C121" s="21" t="s">
        <v>259</v>
      </c>
      <c r="D121" s="77" t="s">
        <v>383</v>
      </c>
      <c r="E121" s="77" t="s">
        <v>384</v>
      </c>
      <c r="F121" s="77" t="s">
        <v>308</v>
      </c>
      <c r="G121" s="77"/>
    </row>
    <row r="122" spans="1:7" x14ac:dyDescent="0.2">
      <c r="A122" s="117" t="s">
        <v>260</v>
      </c>
      <c r="B122" s="21" t="s">
        <v>261</v>
      </c>
      <c r="C122" s="21" t="s">
        <v>261</v>
      </c>
      <c r="D122" s="77" t="s">
        <v>515</v>
      </c>
      <c r="E122" s="77" t="s">
        <v>516</v>
      </c>
      <c r="F122" s="77" t="s">
        <v>308</v>
      </c>
    </row>
    <row r="123" spans="1:7" x14ac:dyDescent="0.2">
      <c r="A123" s="117"/>
      <c r="B123" s="21"/>
      <c r="C123" s="21"/>
    </row>
    <row r="124" spans="1:7" x14ac:dyDescent="0.2">
      <c r="A124" s="117"/>
      <c r="B124" s="21"/>
      <c r="C124" s="21"/>
    </row>
    <row r="125" spans="1:7" x14ac:dyDescent="0.2">
      <c r="A125" s="117"/>
      <c r="B125" s="21"/>
      <c r="C125" s="21"/>
    </row>
    <row r="126" spans="1:7" x14ac:dyDescent="0.2">
      <c r="A126" s="117"/>
      <c r="B126" s="21"/>
      <c r="C126" s="21"/>
    </row>
    <row r="127" spans="1:7" x14ac:dyDescent="0.2">
      <c r="A127" s="117"/>
      <c r="B127" s="21"/>
      <c r="C127" s="21"/>
    </row>
    <row r="128" spans="1:7" x14ac:dyDescent="0.2">
      <c r="A128" s="117"/>
      <c r="B128" s="21"/>
      <c r="C128" s="21"/>
    </row>
    <row r="129" spans="1:3" x14ac:dyDescent="0.2">
      <c r="A129" s="117"/>
      <c r="B129" s="21"/>
      <c r="C129" s="21"/>
    </row>
    <row r="130" spans="1:3" x14ac:dyDescent="0.2">
      <c r="A130" s="120" t="s">
        <v>263</v>
      </c>
      <c r="B130" s="21"/>
      <c r="C130" s="21"/>
    </row>
    <row r="131" spans="1:3" x14ac:dyDescent="0.2">
      <c r="A131" s="117"/>
      <c r="B131" s="21"/>
      <c r="C131" s="21"/>
    </row>
    <row r="132" spans="1:3" x14ac:dyDescent="0.2">
      <c r="A132" s="117"/>
      <c r="B132" s="21"/>
      <c r="C132" s="21"/>
    </row>
    <row r="133" spans="1:3" x14ac:dyDescent="0.2">
      <c r="A133" s="117"/>
      <c r="B133" s="21"/>
      <c r="C133" s="21"/>
    </row>
    <row r="134" spans="1:3" x14ac:dyDescent="0.2">
      <c r="A134" s="117"/>
      <c r="B134" s="21"/>
      <c r="C134" s="21"/>
    </row>
    <row r="135" spans="1:3" x14ac:dyDescent="0.2">
      <c r="A135" s="117"/>
      <c r="B135" s="21"/>
      <c r="C135" s="21"/>
    </row>
    <row r="136" spans="1:3" x14ac:dyDescent="0.2">
      <c r="A136" s="117"/>
      <c r="B136" s="21"/>
      <c r="C136" s="21"/>
    </row>
    <row r="137" spans="1:3" x14ac:dyDescent="0.2">
      <c r="A137" s="117"/>
      <c r="B137" s="21"/>
      <c r="C137" s="21"/>
    </row>
    <row r="138" spans="1:3" x14ac:dyDescent="0.2">
      <c r="A138" s="117"/>
      <c r="B138" s="21"/>
      <c r="C138" s="21"/>
    </row>
    <row r="139" spans="1:3" x14ac:dyDescent="0.2">
      <c r="A139" s="117"/>
      <c r="B139" s="21"/>
      <c r="C139" s="21"/>
    </row>
    <row r="140" spans="1:3" x14ac:dyDescent="0.2">
      <c r="A140" s="117"/>
      <c r="B140" s="21"/>
      <c r="C140" s="21"/>
    </row>
    <row r="141" spans="1:3" x14ac:dyDescent="0.2">
      <c r="A141" s="117"/>
      <c r="B141" s="21"/>
      <c r="C141" s="21"/>
    </row>
    <row r="142" spans="1:3" x14ac:dyDescent="0.2">
      <c r="A142" s="117"/>
      <c r="B142" s="21"/>
      <c r="C142" s="21"/>
    </row>
    <row r="143" spans="1:3" x14ac:dyDescent="0.2">
      <c r="A143" s="121"/>
      <c r="B143" s="122"/>
      <c r="C143" s="122"/>
    </row>
  </sheetData>
  <pageMargins left="0.7" right="0.7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0"/>
  <sheetViews>
    <sheetView zoomScaleNormal="100" workbookViewId="0">
      <pane xSplit="3" ySplit="2" topLeftCell="D90" activePane="bottomRight" state="frozen"/>
      <selection activeCell="I75" sqref="I75"/>
      <selection pane="topRight" activeCell="I75" sqref="I75"/>
      <selection pane="bottomLeft" activeCell="I75" sqref="I75"/>
      <selection pane="bottomRight" activeCell="C134" sqref="C134"/>
    </sheetView>
  </sheetViews>
  <sheetFormatPr defaultColWidth="5.7109375" defaultRowHeight="12.75" x14ac:dyDescent="0.2"/>
  <cols>
    <col min="1" max="1" width="6.7109375" style="76" customWidth="1"/>
    <col min="2" max="2" width="10.85546875" style="43" customWidth="1"/>
    <col min="3" max="3" width="26.42578125" style="43" bestFit="1" customWidth="1"/>
    <col min="4" max="5" width="6.28515625" style="43" customWidth="1"/>
    <col min="6" max="6" width="9.140625" style="77" bestFit="1" customWidth="1"/>
    <col min="7" max="7" width="7.7109375" style="43" bestFit="1" customWidth="1"/>
    <col min="8" max="8" width="7.7109375" style="43" customWidth="1"/>
    <col min="9" max="9" width="6.7109375" style="43" customWidth="1"/>
    <col min="10" max="10" width="8" style="72" customWidth="1"/>
    <col min="11" max="11" width="8.42578125" style="57" bestFit="1" customWidth="1"/>
    <col min="12" max="16384" width="5.7109375" style="43"/>
  </cols>
  <sheetData>
    <row r="1" spans="1:11" s="63" customFormat="1" x14ac:dyDescent="0.2">
      <c r="A1" s="58"/>
      <c r="B1" s="59"/>
      <c r="C1" s="60"/>
      <c r="D1" s="136" t="s">
        <v>326</v>
      </c>
      <c r="E1" s="137"/>
      <c r="F1" s="137"/>
      <c r="G1" s="137"/>
      <c r="H1" s="137"/>
      <c r="I1" s="138"/>
      <c r="J1" s="61"/>
      <c r="K1" s="62"/>
    </row>
    <row r="2" spans="1:11" ht="25.5" x14ac:dyDescent="0.2">
      <c r="A2" s="64" t="s">
        <v>0</v>
      </c>
      <c r="B2" s="19" t="s">
        <v>1</v>
      </c>
      <c r="C2" s="65" t="s">
        <v>2</v>
      </c>
      <c r="D2" s="38" t="s">
        <v>308</v>
      </c>
      <c r="E2" s="19" t="s">
        <v>309</v>
      </c>
      <c r="F2" s="37" t="s">
        <v>307</v>
      </c>
      <c r="G2" s="19" t="s">
        <v>315</v>
      </c>
      <c r="H2" s="39" t="s">
        <v>316</v>
      </c>
      <c r="I2" s="20" t="s">
        <v>317</v>
      </c>
      <c r="J2" s="66" t="s">
        <v>323</v>
      </c>
      <c r="K2" s="67" t="s">
        <v>318</v>
      </c>
    </row>
    <row r="3" spans="1:11" x14ac:dyDescent="0.2">
      <c r="A3" s="40" t="s">
        <v>3</v>
      </c>
      <c r="B3" s="41" t="s">
        <v>4</v>
      </c>
      <c r="C3" s="18" t="s">
        <v>5</v>
      </c>
      <c r="D3" s="24">
        <v>6</v>
      </c>
      <c r="E3" s="21">
        <v>20</v>
      </c>
      <c r="F3" s="21">
        <v>14</v>
      </c>
      <c r="G3" s="21">
        <v>0</v>
      </c>
      <c r="H3" s="18">
        <v>2</v>
      </c>
      <c r="I3" s="18">
        <f t="shared" ref="I3:I10" si="0">SUM(D3:H3)</f>
        <v>42</v>
      </c>
      <c r="J3" s="52">
        <v>38</v>
      </c>
      <c r="K3" s="57">
        <f>I3/J3</f>
        <v>1.1052631578947369</v>
      </c>
    </row>
    <row r="4" spans="1:11" x14ac:dyDescent="0.2">
      <c r="A4" s="79" t="s">
        <v>300</v>
      </c>
      <c r="B4" s="80" t="s">
        <v>301</v>
      </c>
      <c r="C4" s="90" t="s">
        <v>302</v>
      </c>
      <c r="D4" s="78">
        <v>1</v>
      </c>
      <c r="E4" s="82">
        <v>2</v>
      </c>
      <c r="F4" s="82">
        <v>3</v>
      </c>
      <c r="G4" s="82">
        <v>0</v>
      </c>
      <c r="H4" s="81">
        <v>0</v>
      </c>
      <c r="I4" s="81">
        <f t="shared" si="0"/>
        <v>6</v>
      </c>
      <c r="J4" s="83">
        <v>8</v>
      </c>
      <c r="K4" s="84">
        <f t="shared" ref="K4:K67" si="1">I4/J4</f>
        <v>0.75</v>
      </c>
    </row>
    <row r="5" spans="1:11" x14ac:dyDescent="0.2">
      <c r="A5" s="40" t="s">
        <v>6</v>
      </c>
      <c r="B5" s="41" t="s">
        <v>7</v>
      </c>
      <c r="C5" s="18" t="s">
        <v>7</v>
      </c>
      <c r="D5" s="24">
        <v>6</v>
      </c>
      <c r="E5" s="21">
        <v>6</v>
      </c>
      <c r="F5" s="21">
        <v>14</v>
      </c>
      <c r="G5" s="21">
        <v>0</v>
      </c>
      <c r="H5" s="18">
        <v>1</v>
      </c>
      <c r="I5" s="18">
        <f t="shared" si="0"/>
        <v>27</v>
      </c>
      <c r="J5" s="52">
        <v>30</v>
      </c>
      <c r="K5" s="57">
        <f t="shared" si="1"/>
        <v>0.9</v>
      </c>
    </row>
    <row r="6" spans="1:11" x14ac:dyDescent="0.2">
      <c r="A6" s="40" t="s">
        <v>8</v>
      </c>
      <c r="B6" s="41" t="s">
        <v>9</v>
      </c>
      <c r="C6" s="18" t="s">
        <v>9</v>
      </c>
      <c r="D6" s="24">
        <v>3</v>
      </c>
      <c r="E6" s="21">
        <v>4</v>
      </c>
      <c r="F6" s="21">
        <v>2</v>
      </c>
      <c r="G6" s="21">
        <v>0</v>
      </c>
      <c r="H6" s="18">
        <v>2</v>
      </c>
      <c r="I6" s="18">
        <f t="shared" si="0"/>
        <v>11</v>
      </c>
      <c r="J6" s="52">
        <v>11</v>
      </c>
      <c r="K6" s="57">
        <f t="shared" si="1"/>
        <v>1</v>
      </c>
    </row>
    <row r="7" spans="1:11" x14ac:dyDescent="0.2">
      <c r="A7" s="40" t="s">
        <v>10</v>
      </c>
      <c r="B7" s="41" t="s">
        <v>11</v>
      </c>
      <c r="C7" s="18" t="s">
        <v>12</v>
      </c>
      <c r="D7" s="24">
        <v>0</v>
      </c>
      <c r="E7" s="21">
        <v>13</v>
      </c>
      <c r="F7" s="21">
        <v>6</v>
      </c>
      <c r="G7" s="21">
        <v>1</v>
      </c>
      <c r="H7" s="18">
        <v>0</v>
      </c>
      <c r="I7" s="18">
        <f t="shared" si="0"/>
        <v>20</v>
      </c>
      <c r="J7" s="52">
        <v>25</v>
      </c>
      <c r="K7" s="57">
        <f t="shared" si="1"/>
        <v>0.8</v>
      </c>
    </row>
    <row r="8" spans="1:11" x14ac:dyDescent="0.2">
      <c r="A8" s="40" t="s">
        <v>13</v>
      </c>
      <c r="B8" s="41" t="s">
        <v>11</v>
      </c>
      <c r="C8" s="18" t="s">
        <v>14</v>
      </c>
      <c r="D8" s="24">
        <v>27</v>
      </c>
      <c r="E8" s="21">
        <v>63</v>
      </c>
      <c r="F8" s="21">
        <v>73</v>
      </c>
      <c r="G8" s="21">
        <v>27</v>
      </c>
      <c r="H8" s="18">
        <v>2</v>
      </c>
      <c r="I8" s="18">
        <f t="shared" si="0"/>
        <v>192</v>
      </c>
      <c r="J8" s="52">
        <v>74</v>
      </c>
      <c r="K8" s="57">
        <f t="shared" si="1"/>
        <v>2.5945945945945947</v>
      </c>
    </row>
    <row r="9" spans="1:11" x14ac:dyDescent="0.2">
      <c r="A9" s="40" t="s">
        <v>15</v>
      </c>
      <c r="B9" s="41" t="s">
        <v>16</v>
      </c>
      <c r="C9" s="18" t="s">
        <v>17</v>
      </c>
      <c r="D9" s="24">
        <v>15</v>
      </c>
      <c r="E9" s="21">
        <v>25</v>
      </c>
      <c r="F9" s="21">
        <v>20</v>
      </c>
      <c r="G9" s="21">
        <v>0</v>
      </c>
      <c r="H9" s="18">
        <v>6</v>
      </c>
      <c r="I9" s="18">
        <f t="shared" si="0"/>
        <v>66</v>
      </c>
      <c r="J9" s="52">
        <v>39</v>
      </c>
      <c r="K9" s="57">
        <f t="shared" si="1"/>
        <v>1.6923076923076923</v>
      </c>
    </row>
    <row r="10" spans="1:11" x14ac:dyDescent="0.2">
      <c r="A10" s="40" t="s">
        <v>18</v>
      </c>
      <c r="B10" s="41" t="s">
        <v>19</v>
      </c>
      <c r="C10" s="18" t="s">
        <v>20</v>
      </c>
      <c r="D10" s="24">
        <v>17</v>
      </c>
      <c r="E10" s="21">
        <v>40</v>
      </c>
      <c r="F10" s="21">
        <v>50</v>
      </c>
      <c r="G10" s="21">
        <v>12</v>
      </c>
      <c r="H10" s="18">
        <v>1</v>
      </c>
      <c r="I10" s="18">
        <f t="shared" si="0"/>
        <v>120</v>
      </c>
      <c r="J10" s="52">
        <v>118</v>
      </c>
      <c r="K10" s="57">
        <f t="shared" si="1"/>
        <v>1.0169491525423728</v>
      </c>
    </row>
    <row r="11" spans="1:11" x14ac:dyDescent="0.2">
      <c r="A11" s="40" t="s">
        <v>21</v>
      </c>
      <c r="B11" s="41" t="s">
        <v>22</v>
      </c>
      <c r="C11" s="18" t="s">
        <v>23</v>
      </c>
      <c r="D11" s="24">
        <v>4</v>
      </c>
      <c r="E11" s="21">
        <v>10</v>
      </c>
      <c r="F11" s="21">
        <v>9</v>
      </c>
      <c r="G11" s="21">
        <v>0</v>
      </c>
      <c r="H11" s="18">
        <v>3</v>
      </c>
      <c r="I11" s="18">
        <f>SUM(D11:H11)</f>
        <v>26</v>
      </c>
      <c r="J11" s="52">
        <v>29</v>
      </c>
      <c r="K11" s="57">
        <f t="shared" si="1"/>
        <v>0.89655172413793105</v>
      </c>
    </row>
    <row r="12" spans="1:11" x14ac:dyDescent="0.2">
      <c r="A12" s="79" t="s">
        <v>24</v>
      </c>
      <c r="B12" s="80" t="s">
        <v>25</v>
      </c>
      <c r="C12" s="81" t="s">
        <v>26</v>
      </c>
      <c r="D12" s="78">
        <v>6</v>
      </c>
      <c r="E12" s="82">
        <v>31</v>
      </c>
      <c r="F12" s="82">
        <v>0</v>
      </c>
      <c r="G12" s="82">
        <v>3</v>
      </c>
      <c r="H12" s="81">
        <v>3</v>
      </c>
      <c r="I12" s="81">
        <f>SUM(D12:H12)</f>
        <v>43</v>
      </c>
      <c r="J12" s="83">
        <v>73</v>
      </c>
      <c r="K12" s="84">
        <f t="shared" si="1"/>
        <v>0.58904109589041098</v>
      </c>
    </row>
    <row r="13" spans="1:11" x14ac:dyDescent="0.2">
      <c r="A13" s="40" t="s">
        <v>27</v>
      </c>
      <c r="B13" s="41" t="s">
        <v>25</v>
      </c>
      <c r="C13" s="18" t="s">
        <v>28</v>
      </c>
      <c r="D13" s="24">
        <v>21</v>
      </c>
      <c r="E13" s="21">
        <v>63</v>
      </c>
      <c r="F13" s="21">
        <v>67</v>
      </c>
      <c r="G13" s="21">
        <v>6</v>
      </c>
      <c r="H13" s="18">
        <v>11</v>
      </c>
      <c r="I13" s="18">
        <f>SUM(D13:H13)</f>
        <v>168</v>
      </c>
      <c r="J13" s="52">
        <v>175</v>
      </c>
      <c r="K13" s="57">
        <f t="shared" si="1"/>
        <v>0.96</v>
      </c>
    </row>
    <row r="14" spans="1:11" x14ac:dyDescent="0.2">
      <c r="A14" s="79" t="s">
        <v>29</v>
      </c>
      <c r="B14" s="80" t="s">
        <v>30</v>
      </c>
      <c r="C14" s="81" t="s">
        <v>31</v>
      </c>
      <c r="D14" s="78">
        <v>3</v>
      </c>
      <c r="E14" s="82">
        <v>23</v>
      </c>
      <c r="F14" s="82">
        <v>21</v>
      </c>
      <c r="G14" s="82">
        <v>0</v>
      </c>
      <c r="H14" s="81">
        <v>0</v>
      </c>
      <c r="I14" s="81">
        <f>SUM(D14:H14)</f>
        <v>47</v>
      </c>
      <c r="J14" s="83">
        <v>62</v>
      </c>
      <c r="K14" s="84">
        <f t="shared" si="1"/>
        <v>0.75806451612903225</v>
      </c>
    </row>
    <row r="15" spans="1:11" x14ac:dyDescent="0.2">
      <c r="A15" s="40" t="s">
        <v>32</v>
      </c>
      <c r="B15" s="41" t="s">
        <v>30</v>
      </c>
      <c r="C15" s="18" t="s">
        <v>33</v>
      </c>
      <c r="D15" s="24">
        <v>1</v>
      </c>
      <c r="E15" s="21">
        <v>8</v>
      </c>
      <c r="F15" s="21">
        <v>5</v>
      </c>
      <c r="G15" s="21">
        <v>0</v>
      </c>
      <c r="H15" s="18">
        <v>0</v>
      </c>
      <c r="I15" s="18">
        <f t="shared" ref="I15:I20" si="2">SUM(D15:H15)</f>
        <v>14</v>
      </c>
      <c r="J15" s="52">
        <v>16</v>
      </c>
      <c r="K15" s="57">
        <f t="shared" si="1"/>
        <v>0.875</v>
      </c>
    </row>
    <row r="16" spans="1:11" x14ac:dyDescent="0.2">
      <c r="A16" s="40" t="s">
        <v>34</v>
      </c>
      <c r="B16" s="41" t="s">
        <v>35</v>
      </c>
      <c r="C16" s="18" t="s">
        <v>36</v>
      </c>
      <c r="D16" s="24">
        <v>6</v>
      </c>
      <c r="E16" s="21">
        <v>23</v>
      </c>
      <c r="F16" s="21">
        <v>21</v>
      </c>
      <c r="G16" s="21">
        <v>0</v>
      </c>
      <c r="H16" s="18">
        <v>13</v>
      </c>
      <c r="I16" s="18">
        <f t="shared" si="2"/>
        <v>63</v>
      </c>
      <c r="J16" s="52">
        <v>46</v>
      </c>
      <c r="K16" s="57">
        <f t="shared" si="1"/>
        <v>1.3695652173913044</v>
      </c>
    </row>
    <row r="17" spans="1:11" x14ac:dyDescent="0.2">
      <c r="A17" s="40" t="s">
        <v>37</v>
      </c>
      <c r="B17" s="41" t="s">
        <v>38</v>
      </c>
      <c r="C17" s="18" t="s">
        <v>39</v>
      </c>
      <c r="D17" s="24">
        <v>17</v>
      </c>
      <c r="E17" s="21">
        <v>33</v>
      </c>
      <c r="F17" s="21">
        <v>32</v>
      </c>
      <c r="G17" s="21">
        <v>0</v>
      </c>
      <c r="H17" s="18">
        <v>0</v>
      </c>
      <c r="I17" s="18">
        <f t="shared" si="2"/>
        <v>82</v>
      </c>
      <c r="J17" s="52">
        <v>45</v>
      </c>
      <c r="K17" s="57">
        <f t="shared" si="1"/>
        <v>1.8222222222222222</v>
      </c>
    </row>
    <row r="18" spans="1:11" x14ac:dyDescent="0.2">
      <c r="A18" s="40" t="s">
        <v>292</v>
      </c>
      <c r="B18" s="41" t="s">
        <v>290</v>
      </c>
      <c r="C18" s="18" t="s">
        <v>291</v>
      </c>
      <c r="D18" s="24">
        <v>0</v>
      </c>
      <c r="E18" s="21">
        <v>4</v>
      </c>
      <c r="F18" s="21">
        <v>4</v>
      </c>
      <c r="G18" s="21">
        <v>0</v>
      </c>
      <c r="H18" s="18">
        <v>1</v>
      </c>
      <c r="I18" s="18">
        <f t="shared" si="2"/>
        <v>9</v>
      </c>
      <c r="J18" s="52">
        <v>9</v>
      </c>
      <c r="K18" s="57">
        <f t="shared" si="1"/>
        <v>1</v>
      </c>
    </row>
    <row r="19" spans="1:11" x14ac:dyDescent="0.2">
      <c r="A19" s="40" t="s">
        <v>40</v>
      </c>
      <c r="B19" s="41" t="s">
        <v>41</v>
      </c>
      <c r="C19" s="18" t="s">
        <v>42</v>
      </c>
      <c r="D19" s="24">
        <v>41</v>
      </c>
      <c r="E19" s="21">
        <v>173</v>
      </c>
      <c r="F19" s="21">
        <v>128</v>
      </c>
      <c r="G19" s="21">
        <v>11</v>
      </c>
      <c r="H19" s="18">
        <v>8</v>
      </c>
      <c r="I19" s="18">
        <f t="shared" si="2"/>
        <v>361</v>
      </c>
      <c r="J19" s="52">
        <v>280</v>
      </c>
      <c r="K19" s="57">
        <f t="shared" si="1"/>
        <v>1.2892857142857144</v>
      </c>
    </row>
    <row r="20" spans="1:11" x14ac:dyDescent="0.2">
      <c r="A20" s="40" t="s">
        <v>43</v>
      </c>
      <c r="B20" s="41" t="s">
        <v>41</v>
      </c>
      <c r="C20" s="18" t="s">
        <v>44</v>
      </c>
      <c r="D20" s="24">
        <v>23</v>
      </c>
      <c r="E20" s="21">
        <v>79</v>
      </c>
      <c r="F20" s="21">
        <v>108</v>
      </c>
      <c r="G20" s="21">
        <v>2</v>
      </c>
      <c r="H20" s="18">
        <v>8</v>
      </c>
      <c r="I20" s="18">
        <f t="shared" si="2"/>
        <v>220</v>
      </c>
      <c r="J20" s="52">
        <v>187</v>
      </c>
      <c r="K20" s="57">
        <f t="shared" si="1"/>
        <v>1.1764705882352942</v>
      </c>
    </row>
    <row r="21" spans="1:11" x14ac:dyDescent="0.2">
      <c r="A21" s="40" t="s">
        <v>285</v>
      </c>
      <c r="B21" s="41" t="s">
        <v>286</v>
      </c>
      <c r="C21" s="18" t="s">
        <v>287</v>
      </c>
      <c r="D21" s="24">
        <v>2</v>
      </c>
      <c r="E21" s="21">
        <v>11</v>
      </c>
      <c r="F21" s="21">
        <v>16</v>
      </c>
      <c r="G21" s="21">
        <v>0</v>
      </c>
      <c r="H21" s="18">
        <v>0</v>
      </c>
      <c r="I21" s="18">
        <f>SUM(D21:H21)</f>
        <v>29</v>
      </c>
      <c r="J21" s="52">
        <v>34</v>
      </c>
      <c r="K21" s="57">
        <f t="shared" si="1"/>
        <v>0.8529411764705882</v>
      </c>
    </row>
    <row r="22" spans="1:11" x14ac:dyDescent="0.2">
      <c r="A22" s="40" t="s">
        <v>45</v>
      </c>
      <c r="B22" s="41" t="s">
        <v>46</v>
      </c>
      <c r="C22" s="18" t="s">
        <v>47</v>
      </c>
      <c r="D22" s="24">
        <v>0</v>
      </c>
      <c r="E22" s="21">
        <v>7</v>
      </c>
      <c r="F22" s="21">
        <v>11</v>
      </c>
      <c r="G22" s="21">
        <v>0</v>
      </c>
      <c r="H22" s="18">
        <v>1</v>
      </c>
      <c r="I22" s="18">
        <f t="shared" ref="I22:I28" si="3">SUM(D22:H22)</f>
        <v>19</v>
      </c>
      <c r="J22" s="52">
        <v>18</v>
      </c>
      <c r="K22" s="57">
        <f t="shared" si="1"/>
        <v>1.0555555555555556</v>
      </c>
    </row>
    <row r="23" spans="1:11" x14ac:dyDescent="0.2">
      <c r="A23" s="40" t="s">
        <v>48</v>
      </c>
      <c r="B23" s="41" t="s">
        <v>49</v>
      </c>
      <c r="C23" s="18" t="s">
        <v>50</v>
      </c>
      <c r="D23" s="24">
        <v>52</v>
      </c>
      <c r="E23" s="21">
        <v>208</v>
      </c>
      <c r="F23" s="21">
        <v>207</v>
      </c>
      <c r="G23" s="21">
        <v>0</v>
      </c>
      <c r="H23" s="18">
        <v>6</v>
      </c>
      <c r="I23" s="18">
        <f t="shared" si="3"/>
        <v>473</v>
      </c>
      <c r="J23" s="52">
        <v>432</v>
      </c>
      <c r="K23" s="57">
        <f t="shared" si="1"/>
        <v>1.0949074074074074</v>
      </c>
    </row>
    <row r="24" spans="1:11" x14ac:dyDescent="0.2">
      <c r="A24" s="40" t="s">
        <v>51</v>
      </c>
      <c r="B24" s="41" t="s">
        <v>52</v>
      </c>
      <c r="C24" s="18" t="s">
        <v>53</v>
      </c>
      <c r="D24" s="24">
        <v>6</v>
      </c>
      <c r="E24" s="21">
        <v>12</v>
      </c>
      <c r="F24" s="21">
        <v>9</v>
      </c>
      <c r="G24" s="21">
        <v>0</v>
      </c>
      <c r="H24" s="18">
        <v>0</v>
      </c>
      <c r="I24" s="18">
        <f t="shared" si="3"/>
        <v>27</v>
      </c>
      <c r="J24" s="52">
        <v>19</v>
      </c>
      <c r="K24" s="57">
        <f t="shared" si="1"/>
        <v>1.4210526315789473</v>
      </c>
    </row>
    <row r="25" spans="1:11" x14ac:dyDescent="0.2">
      <c r="A25" s="40" t="s">
        <v>54</v>
      </c>
      <c r="B25" s="41" t="s">
        <v>55</v>
      </c>
      <c r="C25" s="18" t="s">
        <v>56</v>
      </c>
      <c r="D25" s="24">
        <v>10</v>
      </c>
      <c r="E25" s="21">
        <v>36</v>
      </c>
      <c r="F25" s="21">
        <v>27</v>
      </c>
      <c r="G25" s="21">
        <v>0</v>
      </c>
      <c r="H25" s="18">
        <v>1</v>
      </c>
      <c r="I25" s="18">
        <f t="shared" si="3"/>
        <v>74</v>
      </c>
      <c r="J25" s="52">
        <v>53</v>
      </c>
      <c r="K25" s="57">
        <f t="shared" si="1"/>
        <v>1.3962264150943395</v>
      </c>
    </row>
    <row r="26" spans="1:11" x14ac:dyDescent="0.2">
      <c r="A26" s="40" t="s">
        <v>57</v>
      </c>
      <c r="B26" s="41" t="s">
        <v>58</v>
      </c>
      <c r="C26" s="18" t="s">
        <v>59</v>
      </c>
      <c r="D26" s="24">
        <v>24</v>
      </c>
      <c r="E26" s="21">
        <v>61</v>
      </c>
      <c r="F26" s="21">
        <v>45</v>
      </c>
      <c r="G26" s="21">
        <v>0</v>
      </c>
      <c r="H26" s="18">
        <v>0</v>
      </c>
      <c r="I26" s="18">
        <f t="shared" si="3"/>
        <v>130</v>
      </c>
      <c r="J26" s="52">
        <v>142</v>
      </c>
      <c r="K26" s="57">
        <f t="shared" si="1"/>
        <v>0.91549295774647887</v>
      </c>
    </row>
    <row r="27" spans="1:11" x14ac:dyDescent="0.2">
      <c r="A27" s="40" t="s">
        <v>60</v>
      </c>
      <c r="B27" s="41" t="s">
        <v>58</v>
      </c>
      <c r="C27" s="18" t="s">
        <v>61</v>
      </c>
      <c r="D27" s="24">
        <v>6</v>
      </c>
      <c r="E27" s="21">
        <v>17</v>
      </c>
      <c r="F27" s="21">
        <v>20</v>
      </c>
      <c r="G27" s="21">
        <v>0</v>
      </c>
      <c r="H27" s="18">
        <v>1</v>
      </c>
      <c r="I27" s="18">
        <f t="shared" si="3"/>
        <v>44</v>
      </c>
      <c r="J27" s="52">
        <v>43</v>
      </c>
      <c r="K27" s="57">
        <f t="shared" si="1"/>
        <v>1.0232558139534884</v>
      </c>
    </row>
    <row r="28" spans="1:11" x14ac:dyDescent="0.2">
      <c r="A28" s="40" t="s">
        <v>62</v>
      </c>
      <c r="B28" s="41" t="s">
        <v>58</v>
      </c>
      <c r="C28" s="18" t="s">
        <v>63</v>
      </c>
      <c r="D28" s="24">
        <v>14</v>
      </c>
      <c r="E28" s="21">
        <v>3</v>
      </c>
      <c r="F28" s="21">
        <v>1</v>
      </c>
      <c r="G28" s="21">
        <v>0</v>
      </c>
      <c r="H28" s="18">
        <v>0</v>
      </c>
      <c r="I28" s="18">
        <f t="shared" si="3"/>
        <v>18</v>
      </c>
      <c r="J28" s="52">
        <v>12</v>
      </c>
      <c r="K28" s="57">
        <f t="shared" si="1"/>
        <v>1.5</v>
      </c>
    </row>
    <row r="29" spans="1:11" x14ac:dyDescent="0.2">
      <c r="A29" s="40" t="s">
        <v>64</v>
      </c>
      <c r="B29" s="41" t="s">
        <v>65</v>
      </c>
      <c r="C29" s="18" t="s">
        <v>66</v>
      </c>
      <c r="D29" s="24">
        <v>3</v>
      </c>
      <c r="E29" s="21">
        <v>35</v>
      </c>
      <c r="F29" s="21">
        <v>18</v>
      </c>
      <c r="G29" s="21">
        <v>0</v>
      </c>
      <c r="H29" s="18">
        <v>6</v>
      </c>
      <c r="I29" s="18">
        <f>SUM(D29:H29)</f>
        <v>62</v>
      </c>
      <c r="J29" s="52">
        <v>66</v>
      </c>
      <c r="K29" s="57">
        <f t="shared" si="1"/>
        <v>0.93939393939393945</v>
      </c>
    </row>
    <row r="30" spans="1:11" x14ac:dyDescent="0.2">
      <c r="A30" s="40" t="s">
        <v>67</v>
      </c>
      <c r="B30" s="41" t="s">
        <v>65</v>
      </c>
      <c r="C30" s="18" t="s">
        <v>68</v>
      </c>
      <c r="D30" s="24">
        <v>12</v>
      </c>
      <c r="E30" s="21">
        <v>21</v>
      </c>
      <c r="F30" s="21">
        <v>24</v>
      </c>
      <c r="G30" s="21">
        <v>0</v>
      </c>
      <c r="H30" s="18">
        <v>3</v>
      </c>
      <c r="I30" s="18">
        <f>SUM(D30:H30)</f>
        <v>60</v>
      </c>
      <c r="J30" s="52">
        <v>40</v>
      </c>
      <c r="K30" s="57">
        <f t="shared" si="1"/>
        <v>1.5</v>
      </c>
    </row>
    <row r="31" spans="1:11" x14ac:dyDescent="0.2">
      <c r="A31" s="79" t="s">
        <v>69</v>
      </c>
      <c r="B31" s="80" t="s">
        <v>70</v>
      </c>
      <c r="C31" s="81" t="s">
        <v>71</v>
      </c>
      <c r="D31" s="78">
        <v>4</v>
      </c>
      <c r="E31" s="82">
        <v>20</v>
      </c>
      <c r="F31" s="82">
        <v>18</v>
      </c>
      <c r="G31" s="82">
        <v>0</v>
      </c>
      <c r="H31" s="81">
        <v>0</v>
      </c>
      <c r="I31" s="81">
        <f>SUM(D31:H31)</f>
        <v>42</v>
      </c>
      <c r="J31" s="83">
        <v>63</v>
      </c>
      <c r="K31" s="84">
        <f t="shared" si="1"/>
        <v>0.66666666666666663</v>
      </c>
    </row>
    <row r="32" spans="1:11" x14ac:dyDescent="0.2">
      <c r="A32" s="79" t="s">
        <v>72</v>
      </c>
      <c r="B32" s="80" t="s">
        <v>73</v>
      </c>
      <c r="C32" s="81" t="s">
        <v>293</v>
      </c>
      <c r="D32" s="78">
        <v>1</v>
      </c>
      <c r="E32" s="82">
        <v>1</v>
      </c>
      <c r="F32" s="82">
        <v>0</v>
      </c>
      <c r="G32" s="82">
        <v>0</v>
      </c>
      <c r="H32" s="81">
        <v>0</v>
      </c>
      <c r="I32" s="81">
        <f>SUM(D32:H32)</f>
        <v>2</v>
      </c>
      <c r="J32" s="83">
        <v>4</v>
      </c>
      <c r="K32" s="84">
        <f t="shared" si="1"/>
        <v>0.5</v>
      </c>
    </row>
    <row r="33" spans="1:11" x14ac:dyDescent="0.2">
      <c r="A33" s="40" t="s">
        <v>74</v>
      </c>
      <c r="B33" s="41" t="s">
        <v>75</v>
      </c>
      <c r="C33" s="18" t="s">
        <v>267</v>
      </c>
      <c r="D33" s="24">
        <v>2</v>
      </c>
      <c r="E33" s="21">
        <v>3</v>
      </c>
      <c r="F33" s="21">
        <v>1</v>
      </c>
      <c r="G33" s="21">
        <v>0</v>
      </c>
      <c r="H33" s="18">
        <v>0</v>
      </c>
      <c r="I33" s="18">
        <f>SUM(D33:H33)</f>
        <v>6</v>
      </c>
      <c r="J33" s="52">
        <v>5</v>
      </c>
      <c r="K33" s="57">
        <f t="shared" si="1"/>
        <v>1.2</v>
      </c>
    </row>
    <row r="34" spans="1:11" x14ac:dyDescent="0.2">
      <c r="A34" s="40" t="s">
        <v>76</v>
      </c>
      <c r="B34" s="41" t="s">
        <v>77</v>
      </c>
      <c r="C34" s="18" t="s">
        <v>78</v>
      </c>
      <c r="D34" s="24">
        <v>34</v>
      </c>
      <c r="E34" s="21">
        <v>132</v>
      </c>
      <c r="F34" s="21">
        <v>67</v>
      </c>
      <c r="G34" s="21">
        <v>4</v>
      </c>
      <c r="H34" s="18">
        <v>10</v>
      </c>
      <c r="I34" s="18">
        <f t="shared" ref="I34:I39" si="4">SUM(D34:H34)</f>
        <v>247</v>
      </c>
      <c r="J34" s="52">
        <v>256</v>
      </c>
      <c r="K34" s="57">
        <f t="shared" si="1"/>
        <v>0.96484375</v>
      </c>
    </row>
    <row r="35" spans="1:11" x14ac:dyDescent="0.2">
      <c r="A35" s="40" t="s">
        <v>79</v>
      </c>
      <c r="B35" s="41" t="s">
        <v>80</v>
      </c>
      <c r="C35" s="18" t="s">
        <v>269</v>
      </c>
      <c r="D35" s="24">
        <v>15</v>
      </c>
      <c r="E35" s="21">
        <v>8</v>
      </c>
      <c r="F35" s="21">
        <v>17</v>
      </c>
      <c r="G35" s="21">
        <v>0</v>
      </c>
      <c r="H35" s="18">
        <v>5</v>
      </c>
      <c r="I35" s="18">
        <f t="shared" si="4"/>
        <v>45</v>
      </c>
      <c r="J35" s="52">
        <v>44</v>
      </c>
      <c r="K35" s="57">
        <f t="shared" si="1"/>
        <v>1.0227272727272727</v>
      </c>
    </row>
    <row r="36" spans="1:11" x14ac:dyDescent="0.2">
      <c r="A36" s="40" t="s">
        <v>81</v>
      </c>
      <c r="B36" s="41" t="s">
        <v>80</v>
      </c>
      <c r="C36" s="18" t="s">
        <v>82</v>
      </c>
      <c r="D36" s="24">
        <v>1</v>
      </c>
      <c r="E36" s="21">
        <v>7</v>
      </c>
      <c r="F36" s="21">
        <v>5</v>
      </c>
      <c r="G36" s="21">
        <v>0</v>
      </c>
      <c r="H36" s="18">
        <v>4</v>
      </c>
      <c r="I36" s="18">
        <f t="shared" si="4"/>
        <v>17</v>
      </c>
      <c r="J36" s="52">
        <v>16</v>
      </c>
      <c r="K36" s="57">
        <f t="shared" si="1"/>
        <v>1.0625</v>
      </c>
    </row>
    <row r="37" spans="1:11" x14ac:dyDescent="0.2">
      <c r="A37" s="40" t="s">
        <v>83</v>
      </c>
      <c r="B37" s="41" t="s">
        <v>84</v>
      </c>
      <c r="C37" s="18" t="s">
        <v>85</v>
      </c>
      <c r="D37" s="24">
        <v>15</v>
      </c>
      <c r="E37" s="21">
        <v>42</v>
      </c>
      <c r="F37" s="21">
        <v>54</v>
      </c>
      <c r="G37" s="21">
        <v>0</v>
      </c>
      <c r="H37" s="18">
        <v>3</v>
      </c>
      <c r="I37" s="18">
        <f t="shared" si="4"/>
        <v>114</v>
      </c>
      <c r="J37" s="52">
        <v>103</v>
      </c>
      <c r="K37" s="57">
        <f t="shared" si="1"/>
        <v>1.1067961165048543</v>
      </c>
    </row>
    <row r="38" spans="1:11" x14ac:dyDescent="0.2">
      <c r="A38" s="79" t="s">
        <v>87</v>
      </c>
      <c r="B38" s="80" t="s">
        <v>86</v>
      </c>
      <c r="C38" s="81" t="s">
        <v>88</v>
      </c>
      <c r="D38" s="78">
        <v>0</v>
      </c>
      <c r="E38" s="82">
        <v>3</v>
      </c>
      <c r="F38" s="82">
        <v>2</v>
      </c>
      <c r="G38" s="82">
        <v>0</v>
      </c>
      <c r="H38" s="81">
        <v>0</v>
      </c>
      <c r="I38" s="81">
        <f t="shared" si="4"/>
        <v>5</v>
      </c>
      <c r="J38" s="83">
        <v>12</v>
      </c>
      <c r="K38" s="84">
        <f t="shared" si="1"/>
        <v>0.41666666666666669</v>
      </c>
    </row>
    <row r="39" spans="1:11" x14ac:dyDescent="0.2">
      <c r="A39" s="40" t="s">
        <v>89</v>
      </c>
      <c r="B39" s="41" t="s">
        <v>90</v>
      </c>
      <c r="C39" s="18" t="s">
        <v>91</v>
      </c>
      <c r="D39" s="24">
        <v>8</v>
      </c>
      <c r="E39" s="21">
        <v>7</v>
      </c>
      <c r="F39" s="21">
        <v>13</v>
      </c>
      <c r="G39" s="21">
        <v>0</v>
      </c>
      <c r="H39" s="18">
        <v>2</v>
      </c>
      <c r="I39" s="18">
        <f t="shared" si="4"/>
        <v>30</v>
      </c>
      <c r="J39" s="52">
        <v>30</v>
      </c>
      <c r="K39" s="57">
        <f t="shared" si="1"/>
        <v>1</v>
      </c>
    </row>
    <row r="40" spans="1:11" x14ac:dyDescent="0.2">
      <c r="A40" s="40" t="s">
        <v>92</v>
      </c>
      <c r="B40" s="41" t="s">
        <v>93</v>
      </c>
      <c r="C40" s="18" t="s">
        <v>94</v>
      </c>
      <c r="D40" s="24">
        <v>0</v>
      </c>
      <c r="E40" s="21">
        <v>9</v>
      </c>
      <c r="F40" s="21">
        <v>3</v>
      </c>
      <c r="G40" s="21">
        <v>0</v>
      </c>
      <c r="H40" s="18">
        <v>0</v>
      </c>
      <c r="I40" s="18">
        <f>SUM(D40:H40)</f>
        <v>12</v>
      </c>
      <c r="J40" s="52">
        <v>12</v>
      </c>
      <c r="K40" s="57">
        <f t="shared" si="1"/>
        <v>1</v>
      </c>
    </row>
    <row r="41" spans="1:11" x14ac:dyDescent="0.2">
      <c r="A41" s="42" t="s">
        <v>273</v>
      </c>
      <c r="B41" s="41" t="s">
        <v>275</v>
      </c>
      <c r="C41" s="18" t="s">
        <v>277</v>
      </c>
      <c r="D41" s="24">
        <v>2</v>
      </c>
      <c r="E41" s="21">
        <v>3</v>
      </c>
      <c r="F41" s="21">
        <v>0</v>
      </c>
      <c r="G41" s="21">
        <v>0</v>
      </c>
      <c r="H41" s="18">
        <v>0</v>
      </c>
      <c r="I41" s="18">
        <f>SUM(D41:H41)</f>
        <v>5</v>
      </c>
      <c r="J41" s="52">
        <v>5</v>
      </c>
      <c r="K41" s="57">
        <f t="shared" si="1"/>
        <v>1</v>
      </c>
    </row>
    <row r="42" spans="1:11" x14ac:dyDescent="0.2">
      <c r="A42" s="42" t="s">
        <v>274</v>
      </c>
      <c r="B42" s="41" t="s">
        <v>275</v>
      </c>
      <c r="C42" s="18" t="s">
        <v>276</v>
      </c>
      <c r="D42" s="24">
        <v>1</v>
      </c>
      <c r="E42" s="21">
        <v>11</v>
      </c>
      <c r="F42" s="21">
        <v>3</v>
      </c>
      <c r="G42" s="21">
        <v>0</v>
      </c>
      <c r="H42" s="18">
        <v>0</v>
      </c>
      <c r="I42" s="18">
        <f>SUM(D42:H42)</f>
        <v>15</v>
      </c>
      <c r="J42" s="52">
        <v>17</v>
      </c>
      <c r="K42" s="57">
        <f t="shared" si="1"/>
        <v>0.88235294117647056</v>
      </c>
    </row>
    <row r="43" spans="1:11" x14ac:dyDescent="0.2">
      <c r="A43" s="40" t="s">
        <v>95</v>
      </c>
      <c r="B43" s="41" t="s">
        <v>96</v>
      </c>
      <c r="C43" s="18" t="s">
        <v>97</v>
      </c>
      <c r="D43" s="24">
        <v>5</v>
      </c>
      <c r="E43" s="21">
        <v>15</v>
      </c>
      <c r="F43" s="21">
        <v>13</v>
      </c>
      <c r="G43" s="21">
        <v>0</v>
      </c>
      <c r="H43" s="18">
        <v>0</v>
      </c>
      <c r="I43" s="18">
        <f t="shared" ref="I43:I107" si="5">SUM(D43:H43)</f>
        <v>33</v>
      </c>
      <c r="J43" s="52">
        <v>34</v>
      </c>
      <c r="K43" s="57">
        <f t="shared" si="1"/>
        <v>0.97058823529411764</v>
      </c>
    </row>
    <row r="44" spans="1:11" x14ac:dyDescent="0.2">
      <c r="A44" s="40" t="s">
        <v>98</v>
      </c>
      <c r="B44" s="41" t="s">
        <v>99</v>
      </c>
      <c r="C44" s="18" t="s">
        <v>100</v>
      </c>
      <c r="D44" s="24">
        <v>4</v>
      </c>
      <c r="E44" s="21">
        <v>11</v>
      </c>
      <c r="F44" s="21">
        <v>12</v>
      </c>
      <c r="G44" s="21">
        <v>1</v>
      </c>
      <c r="H44" s="18">
        <v>0</v>
      </c>
      <c r="I44" s="18">
        <f t="shared" si="5"/>
        <v>28</v>
      </c>
      <c r="J44" s="52">
        <v>29</v>
      </c>
      <c r="K44" s="57">
        <f t="shared" si="1"/>
        <v>0.96551724137931039</v>
      </c>
    </row>
    <row r="45" spans="1:11" x14ac:dyDescent="0.2">
      <c r="A45" s="40" t="s">
        <v>101</v>
      </c>
      <c r="B45" s="41" t="s">
        <v>102</v>
      </c>
      <c r="C45" s="18" t="s">
        <v>103</v>
      </c>
      <c r="D45" s="24">
        <v>15</v>
      </c>
      <c r="E45" s="21">
        <v>96</v>
      </c>
      <c r="F45" s="21">
        <v>53</v>
      </c>
      <c r="G45" s="21">
        <v>0</v>
      </c>
      <c r="H45" s="18">
        <v>5</v>
      </c>
      <c r="I45" s="18">
        <f t="shared" si="5"/>
        <v>169</v>
      </c>
      <c r="J45" s="52">
        <v>142</v>
      </c>
      <c r="K45" s="57">
        <f t="shared" si="1"/>
        <v>1.1901408450704225</v>
      </c>
    </row>
    <row r="46" spans="1:11" x14ac:dyDescent="0.2">
      <c r="A46" s="40" t="s">
        <v>104</v>
      </c>
      <c r="B46" s="41" t="s">
        <v>105</v>
      </c>
      <c r="C46" s="18" t="s">
        <v>106</v>
      </c>
      <c r="D46" s="24">
        <v>1</v>
      </c>
      <c r="E46" s="21">
        <v>8</v>
      </c>
      <c r="F46" s="21">
        <v>9</v>
      </c>
      <c r="G46" s="21">
        <v>0</v>
      </c>
      <c r="H46" s="18">
        <v>0</v>
      </c>
      <c r="I46" s="18">
        <f t="shared" si="5"/>
        <v>18</v>
      </c>
      <c r="J46" s="52">
        <v>16</v>
      </c>
      <c r="K46" s="57">
        <f t="shared" si="1"/>
        <v>1.125</v>
      </c>
    </row>
    <row r="47" spans="1:11" x14ac:dyDescent="0.2">
      <c r="A47" s="40" t="s">
        <v>107</v>
      </c>
      <c r="B47" s="41" t="s">
        <v>108</v>
      </c>
      <c r="C47" s="18" t="s">
        <v>109</v>
      </c>
      <c r="D47" s="24">
        <v>0</v>
      </c>
      <c r="E47" s="21">
        <v>5</v>
      </c>
      <c r="F47" s="21">
        <v>11</v>
      </c>
      <c r="G47" s="21">
        <v>0</v>
      </c>
      <c r="H47" s="18">
        <v>0</v>
      </c>
      <c r="I47" s="18">
        <f t="shared" si="5"/>
        <v>16</v>
      </c>
      <c r="J47" s="52">
        <v>17</v>
      </c>
      <c r="K47" s="57">
        <f t="shared" si="1"/>
        <v>0.94117647058823528</v>
      </c>
    </row>
    <row r="48" spans="1:11" x14ac:dyDescent="0.2">
      <c r="A48" s="40" t="s">
        <v>110</v>
      </c>
      <c r="B48" s="41" t="s">
        <v>111</v>
      </c>
      <c r="C48" s="18" t="s">
        <v>112</v>
      </c>
      <c r="D48" s="24">
        <v>23</v>
      </c>
      <c r="E48" s="21">
        <v>31</v>
      </c>
      <c r="F48" s="21">
        <v>41</v>
      </c>
      <c r="G48" s="21">
        <v>0</v>
      </c>
      <c r="H48" s="18">
        <v>9</v>
      </c>
      <c r="I48" s="18">
        <f t="shared" si="5"/>
        <v>104</v>
      </c>
      <c r="J48" s="52">
        <v>121</v>
      </c>
      <c r="K48" s="57">
        <f t="shared" si="1"/>
        <v>0.85950413223140498</v>
      </c>
    </row>
    <row r="49" spans="1:11" x14ac:dyDescent="0.2">
      <c r="A49" s="40" t="s">
        <v>113</v>
      </c>
      <c r="B49" s="41" t="s">
        <v>111</v>
      </c>
      <c r="C49" s="18" t="s">
        <v>114</v>
      </c>
      <c r="D49" s="24">
        <v>4</v>
      </c>
      <c r="E49" s="21">
        <v>13</v>
      </c>
      <c r="F49" s="21">
        <v>9</v>
      </c>
      <c r="G49" s="21">
        <v>0</v>
      </c>
      <c r="H49" s="18">
        <v>0</v>
      </c>
      <c r="I49" s="18">
        <f t="shared" si="5"/>
        <v>26</v>
      </c>
      <c r="J49" s="52">
        <v>28</v>
      </c>
      <c r="K49" s="57">
        <f t="shared" si="1"/>
        <v>0.9285714285714286</v>
      </c>
    </row>
    <row r="50" spans="1:11" x14ac:dyDescent="0.2">
      <c r="A50" s="40" t="s">
        <v>115</v>
      </c>
      <c r="B50" s="41" t="s">
        <v>116</v>
      </c>
      <c r="C50" s="18" t="s">
        <v>116</v>
      </c>
      <c r="D50" s="24">
        <v>2</v>
      </c>
      <c r="E50" s="21">
        <v>20</v>
      </c>
      <c r="F50" s="21">
        <v>10</v>
      </c>
      <c r="G50" s="21">
        <v>0</v>
      </c>
      <c r="H50" s="18">
        <v>12</v>
      </c>
      <c r="I50" s="18">
        <f t="shared" si="5"/>
        <v>44</v>
      </c>
      <c r="J50" s="52">
        <v>52</v>
      </c>
      <c r="K50" s="57">
        <f t="shared" si="1"/>
        <v>0.84615384615384615</v>
      </c>
    </row>
    <row r="51" spans="1:11" x14ac:dyDescent="0.2">
      <c r="A51" s="40" t="s">
        <v>117</v>
      </c>
      <c r="B51" s="41" t="s">
        <v>118</v>
      </c>
      <c r="C51" s="18" t="s">
        <v>119</v>
      </c>
      <c r="D51" s="24">
        <v>10</v>
      </c>
      <c r="E51" s="21">
        <v>13</v>
      </c>
      <c r="F51" s="21">
        <v>14</v>
      </c>
      <c r="G51" s="21">
        <v>0</v>
      </c>
      <c r="H51" s="18">
        <v>1</v>
      </c>
      <c r="I51" s="18">
        <f t="shared" si="5"/>
        <v>38</v>
      </c>
      <c r="J51" s="52">
        <v>36</v>
      </c>
      <c r="K51" s="57">
        <f t="shared" si="1"/>
        <v>1.0555555555555556</v>
      </c>
    </row>
    <row r="52" spans="1:11" x14ac:dyDescent="0.2">
      <c r="A52" s="40" t="s">
        <v>120</v>
      </c>
      <c r="B52" s="41" t="s">
        <v>121</v>
      </c>
      <c r="C52" s="18" t="s">
        <v>122</v>
      </c>
      <c r="D52" s="24">
        <v>5</v>
      </c>
      <c r="E52" s="21">
        <v>15</v>
      </c>
      <c r="F52" s="21">
        <v>15</v>
      </c>
      <c r="G52" s="21">
        <v>0</v>
      </c>
      <c r="H52" s="18">
        <v>2</v>
      </c>
      <c r="I52" s="18">
        <f t="shared" si="5"/>
        <v>37</v>
      </c>
      <c r="J52" s="52">
        <v>29</v>
      </c>
      <c r="K52" s="57">
        <f t="shared" si="1"/>
        <v>1.2758620689655173</v>
      </c>
    </row>
    <row r="53" spans="1:11" x14ac:dyDescent="0.2">
      <c r="A53" s="40" t="s">
        <v>123</v>
      </c>
      <c r="B53" s="41" t="s">
        <v>124</v>
      </c>
      <c r="C53" s="18" t="s">
        <v>125</v>
      </c>
      <c r="D53" s="24">
        <v>31</v>
      </c>
      <c r="E53" s="21">
        <v>108</v>
      </c>
      <c r="F53" s="21">
        <v>106</v>
      </c>
      <c r="G53" s="21">
        <v>0</v>
      </c>
      <c r="H53" s="18">
        <v>0</v>
      </c>
      <c r="I53" s="18">
        <f t="shared" si="5"/>
        <v>245</v>
      </c>
      <c r="J53" s="52">
        <v>126</v>
      </c>
      <c r="K53" s="57">
        <f t="shared" si="1"/>
        <v>1.9444444444444444</v>
      </c>
    </row>
    <row r="54" spans="1:11" x14ac:dyDescent="0.2">
      <c r="A54" s="40" t="s">
        <v>126</v>
      </c>
      <c r="B54" s="41" t="s">
        <v>127</v>
      </c>
      <c r="C54" s="18" t="s">
        <v>128</v>
      </c>
      <c r="D54" s="24">
        <v>9</v>
      </c>
      <c r="E54" s="21">
        <v>32</v>
      </c>
      <c r="F54" s="21">
        <v>40</v>
      </c>
      <c r="G54" s="21">
        <v>0</v>
      </c>
      <c r="H54" s="18">
        <v>1</v>
      </c>
      <c r="I54" s="18">
        <f t="shared" si="5"/>
        <v>82</v>
      </c>
      <c r="J54" s="52">
        <v>75</v>
      </c>
      <c r="K54" s="57">
        <f t="shared" si="1"/>
        <v>1.0933333333333333</v>
      </c>
    </row>
    <row r="55" spans="1:11" x14ac:dyDescent="0.2">
      <c r="A55" s="42" t="s">
        <v>268</v>
      </c>
      <c r="B55" s="41" t="s">
        <v>129</v>
      </c>
      <c r="C55" s="18" t="s">
        <v>130</v>
      </c>
      <c r="D55" s="24">
        <v>13</v>
      </c>
      <c r="E55" s="21">
        <v>37</v>
      </c>
      <c r="F55" s="21">
        <v>41</v>
      </c>
      <c r="G55" s="21">
        <v>0</v>
      </c>
      <c r="H55" s="18">
        <v>5</v>
      </c>
      <c r="I55" s="18">
        <f t="shared" si="5"/>
        <v>96</v>
      </c>
      <c r="J55" s="52">
        <v>112</v>
      </c>
      <c r="K55" s="57">
        <f t="shared" si="1"/>
        <v>0.8571428571428571</v>
      </c>
    </row>
    <row r="56" spans="1:11" x14ac:dyDescent="0.2">
      <c r="A56" s="40" t="s">
        <v>131</v>
      </c>
      <c r="B56" s="41" t="s">
        <v>132</v>
      </c>
      <c r="C56" s="18" t="s">
        <v>133</v>
      </c>
      <c r="D56" s="24">
        <v>2</v>
      </c>
      <c r="E56" s="21">
        <v>16</v>
      </c>
      <c r="F56" s="21">
        <v>7</v>
      </c>
      <c r="G56" s="21">
        <v>0</v>
      </c>
      <c r="H56" s="18">
        <v>3</v>
      </c>
      <c r="I56" s="18">
        <f t="shared" si="5"/>
        <v>28</v>
      </c>
      <c r="J56" s="52">
        <v>28</v>
      </c>
      <c r="K56" s="57">
        <f t="shared" si="1"/>
        <v>1</v>
      </c>
    </row>
    <row r="57" spans="1:11" x14ac:dyDescent="0.2">
      <c r="A57" s="40" t="s">
        <v>134</v>
      </c>
      <c r="B57" s="41" t="s">
        <v>135</v>
      </c>
      <c r="C57" s="18" t="s">
        <v>136</v>
      </c>
      <c r="D57" s="24">
        <v>0</v>
      </c>
      <c r="E57" s="21">
        <v>19</v>
      </c>
      <c r="F57" s="21">
        <v>10</v>
      </c>
      <c r="G57" s="21">
        <v>0</v>
      </c>
      <c r="H57" s="18">
        <v>1</v>
      </c>
      <c r="I57" s="18">
        <f t="shared" si="5"/>
        <v>30</v>
      </c>
      <c r="J57" s="52">
        <v>32</v>
      </c>
      <c r="K57" s="57">
        <f t="shared" si="1"/>
        <v>0.9375</v>
      </c>
    </row>
    <row r="58" spans="1:11" x14ac:dyDescent="0.2">
      <c r="A58" s="40" t="s">
        <v>137</v>
      </c>
      <c r="B58" s="41" t="s">
        <v>135</v>
      </c>
      <c r="C58" s="18" t="s">
        <v>138</v>
      </c>
      <c r="D58" s="24">
        <v>4</v>
      </c>
      <c r="E58" s="21">
        <v>16</v>
      </c>
      <c r="F58" s="21">
        <v>6</v>
      </c>
      <c r="G58" s="21">
        <v>0</v>
      </c>
      <c r="H58" s="18">
        <v>0</v>
      </c>
      <c r="I58" s="18">
        <f t="shared" si="5"/>
        <v>26</v>
      </c>
      <c r="J58" s="52">
        <v>28</v>
      </c>
      <c r="K58" s="57">
        <f t="shared" si="1"/>
        <v>0.9285714285714286</v>
      </c>
    </row>
    <row r="59" spans="1:11" x14ac:dyDescent="0.2">
      <c r="A59" s="40" t="s">
        <v>139</v>
      </c>
      <c r="B59" s="41" t="s">
        <v>140</v>
      </c>
      <c r="C59" s="18" t="s">
        <v>141</v>
      </c>
      <c r="D59" s="24">
        <v>17</v>
      </c>
      <c r="E59" s="21">
        <v>80</v>
      </c>
      <c r="F59" s="21">
        <v>36</v>
      </c>
      <c r="G59" s="21">
        <v>0</v>
      </c>
      <c r="H59" s="18">
        <v>9</v>
      </c>
      <c r="I59" s="18">
        <f t="shared" si="5"/>
        <v>142</v>
      </c>
      <c r="J59" s="52">
        <v>99</v>
      </c>
      <c r="K59" s="57">
        <f t="shared" si="1"/>
        <v>1.4343434343434343</v>
      </c>
    </row>
    <row r="60" spans="1:11" x14ac:dyDescent="0.2">
      <c r="A60" s="40" t="s">
        <v>142</v>
      </c>
      <c r="B60" s="41" t="s">
        <v>143</v>
      </c>
      <c r="C60" s="18" t="s">
        <v>144</v>
      </c>
      <c r="D60" s="24">
        <v>6</v>
      </c>
      <c r="E60" s="21">
        <v>14</v>
      </c>
      <c r="F60" s="21">
        <v>14</v>
      </c>
      <c r="G60" s="21">
        <v>0</v>
      </c>
      <c r="H60" s="18">
        <v>0</v>
      </c>
      <c r="I60" s="18">
        <f t="shared" si="5"/>
        <v>34</v>
      </c>
      <c r="J60" s="52">
        <v>30</v>
      </c>
      <c r="K60" s="57">
        <f t="shared" si="1"/>
        <v>1.1333333333333333</v>
      </c>
    </row>
    <row r="61" spans="1:11" x14ac:dyDescent="0.2">
      <c r="A61" s="79" t="s">
        <v>145</v>
      </c>
      <c r="B61" s="80" t="s">
        <v>143</v>
      </c>
      <c r="C61" s="81" t="s">
        <v>146</v>
      </c>
      <c r="D61" s="78">
        <v>2</v>
      </c>
      <c r="E61" s="82">
        <v>8</v>
      </c>
      <c r="F61" s="82">
        <v>7</v>
      </c>
      <c r="G61" s="82">
        <v>0</v>
      </c>
      <c r="H61" s="81">
        <v>2</v>
      </c>
      <c r="I61" s="81">
        <f t="shared" si="5"/>
        <v>19</v>
      </c>
      <c r="J61" s="83">
        <v>29</v>
      </c>
      <c r="K61" s="84">
        <f t="shared" si="1"/>
        <v>0.65517241379310343</v>
      </c>
    </row>
    <row r="62" spans="1:11" x14ac:dyDescent="0.2">
      <c r="A62" s="40" t="s">
        <v>147</v>
      </c>
      <c r="B62" s="41" t="s">
        <v>148</v>
      </c>
      <c r="C62" s="18" t="s">
        <v>149</v>
      </c>
      <c r="D62" s="24">
        <v>6</v>
      </c>
      <c r="E62" s="21">
        <v>5</v>
      </c>
      <c r="F62" s="21">
        <v>6</v>
      </c>
      <c r="G62" s="21">
        <v>0</v>
      </c>
      <c r="H62" s="18">
        <v>9</v>
      </c>
      <c r="I62" s="18">
        <f t="shared" si="5"/>
        <v>26</v>
      </c>
      <c r="J62" s="52">
        <v>24</v>
      </c>
      <c r="K62" s="57">
        <f t="shared" si="1"/>
        <v>1.0833333333333333</v>
      </c>
    </row>
    <row r="63" spans="1:11" x14ac:dyDescent="0.2">
      <c r="A63" s="40" t="s">
        <v>150</v>
      </c>
      <c r="B63" s="41" t="s">
        <v>151</v>
      </c>
      <c r="C63" s="18" t="s">
        <v>152</v>
      </c>
      <c r="D63" s="24">
        <v>14</v>
      </c>
      <c r="E63" s="21">
        <v>22</v>
      </c>
      <c r="F63" s="21">
        <v>17</v>
      </c>
      <c r="G63" s="21">
        <v>0</v>
      </c>
      <c r="H63" s="18">
        <v>0</v>
      </c>
      <c r="I63" s="18">
        <f t="shared" si="5"/>
        <v>53</v>
      </c>
      <c r="J63" s="52">
        <v>58</v>
      </c>
      <c r="K63" s="57">
        <f t="shared" si="1"/>
        <v>0.91379310344827591</v>
      </c>
    </row>
    <row r="64" spans="1:11" x14ac:dyDescent="0.2">
      <c r="A64" s="40" t="s">
        <v>153</v>
      </c>
      <c r="B64" s="41" t="s">
        <v>154</v>
      </c>
      <c r="C64" s="18" t="s">
        <v>155</v>
      </c>
      <c r="D64" s="24">
        <v>16</v>
      </c>
      <c r="E64" s="21">
        <v>40</v>
      </c>
      <c r="F64" s="21">
        <v>31</v>
      </c>
      <c r="G64" s="21">
        <v>0</v>
      </c>
      <c r="H64" s="18">
        <v>4</v>
      </c>
      <c r="I64" s="18">
        <f t="shared" si="5"/>
        <v>91</v>
      </c>
      <c r="J64" s="52">
        <v>93</v>
      </c>
      <c r="K64" s="57">
        <f t="shared" si="1"/>
        <v>0.978494623655914</v>
      </c>
    </row>
    <row r="65" spans="1:11" x14ac:dyDescent="0.2">
      <c r="A65" s="40" t="s">
        <v>156</v>
      </c>
      <c r="B65" s="41" t="s">
        <v>157</v>
      </c>
      <c r="C65" s="18" t="s">
        <v>158</v>
      </c>
      <c r="D65" s="24">
        <v>5</v>
      </c>
      <c r="E65" s="21">
        <v>11</v>
      </c>
      <c r="F65" s="21">
        <v>13</v>
      </c>
      <c r="G65" s="21">
        <v>0</v>
      </c>
      <c r="H65" s="18">
        <v>0</v>
      </c>
      <c r="I65" s="18">
        <f t="shared" si="5"/>
        <v>29</v>
      </c>
      <c r="J65" s="52">
        <v>28</v>
      </c>
      <c r="K65" s="57">
        <f t="shared" si="1"/>
        <v>1.0357142857142858</v>
      </c>
    </row>
    <row r="66" spans="1:11" x14ac:dyDescent="0.2">
      <c r="A66" s="40" t="s">
        <v>159</v>
      </c>
      <c r="B66" s="41" t="s">
        <v>160</v>
      </c>
      <c r="C66" s="18" t="s">
        <v>160</v>
      </c>
      <c r="D66" s="24">
        <v>20</v>
      </c>
      <c r="E66" s="21">
        <v>119</v>
      </c>
      <c r="F66" s="21">
        <v>110</v>
      </c>
      <c r="G66" s="21">
        <v>1</v>
      </c>
      <c r="H66" s="18">
        <v>5</v>
      </c>
      <c r="I66" s="18">
        <f t="shared" si="5"/>
        <v>255</v>
      </c>
      <c r="J66" s="52">
        <v>149</v>
      </c>
      <c r="K66" s="57">
        <f t="shared" si="1"/>
        <v>1.7114093959731544</v>
      </c>
    </row>
    <row r="67" spans="1:11" x14ac:dyDescent="0.2">
      <c r="A67" s="40" t="s">
        <v>161</v>
      </c>
      <c r="B67" s="41" t="s">
        <v>162</v>
      </c>
      <c r="C67" s="18" t="s">
        <v>163</v>
      </c>
      <c r="D67" s="24">
        <v>6</v>
      </c>
      <c r="E67" s="21">
        <v>8</v>
      </c>
      <c r="F67" s="21">
        <v>10</v>
      </c>
      <c r="G67" s="21">
        <v>0</v>
      </c>
      <c r="H67" s="18">
        <v>0</v>
      </c>
      <c r="I67" s="18">
        <f t="shared" si="5"/>
        <v>24</v>
      </c>
      <c r="J67" s="52">
        <v>20</v>
      </c>
      <c r="K67" s="57">
        <f t="shared" si="1"/>
        <v>1.2</v>
      </c>
    </row>
    <row r="68" spans="1:11" x14ac:dyDescent="0.2">
      <c r="A68" s="40" t="s">
        <v>164</v>
      </c>
      <c r="B68" s="41" t="s">
        <v>165</v>
      </c>
      <c r="C68" s="18" t="s">
        <v>166</v>
      </c>
      <c r="D68" s="24">
        <v>4</v>
      </c>
      <c r="E68" s="21">
        <v>12</v>
      </c>
      <c r="F68" s="21">
        <v>15</v>
      </c>
      <c r="G68" s="21">
        <v>0</v>
      </c>
      <c r="H68" s="18">
        <v>1</v>
      </c>
      <c r="I68" s="18">
        <f t="shared" si="5"/>
        <v>32</v>
      </c>
      <c r="J68" s="52">
        <v>32</v>
      </c>
      <c r="K68" s="57">
        <f t="shared" ref="K68:K124" si="6">I68/J68</f>
        <v>1</v>
      </c>
    </row>
    <row r="69" spans="1:11" x14ac:dyDescent="0.2">
      <c r="A69" s="40" t="s">
        <v>167</v>
      </c>
      <c r="B69" s="41" t="s">
        <v>168</v>
      </c>
      <c r="C69" s="18" t="s">
        <v>169</v>
      </c>
      <c r="D69" s="24">
        <v>28</v>
      </c>
      <c r="E69" s="21">
        <v>106</v>
      </c>
      <c r="F69" s="21">
        <v>168</v>
      </c>
      <c r="G69" s="21">
        <v>0</v>
      </c>
      <c r="H69" s="18">
        <v>26</v>
      </c>
      <c r="I69" s="18">
        <f t="shared" si="5"/>
        <v>328</v>
      </c>
      <c r="J69" s="52">
        <v>232</v>
      </c>
      <c r="K69" s="57">
        <f t="shared" si="6"/>
        <v>1.4137931034482758</v>
      </c>
    </row>
    <row r="70" spans="1:11" x14ac:dyDescent="0.2">
      <c r="A70" s="40" t="s">
        <v>174</v>
      </c>
      <c r="B70" s="41" t="s">
        <v>168</v>
      </c>
      <c r="C70" s="18" t="s">
        <v>306</v>
      </c>
      <c r="D70" s="24">
        <v>9</v>
      </c>
      <c r="E70" s="21">
        <v>66</v>
      </c>
      <c r="F70" s="21">
        <v>35</v>
      </c>
      <c r="G70" s="21">
        <v>0</v>
      </c>
      <c r="H70" s="18">
        <v>29</v>
      </c>
      <c r="I70" s="18">
        <f t="shared" si="5"/>
        <v>139</v>
      </c>
      <c r="J70" s="52">
        <v>132</v>
      </c>
      <c r="K70" s="57">
        <f t="shared" si="6"/>
        <v>1.053030303030303</v>
      </c>
    </row>
    <row r="71" spans="1:11" x14ac:dyDescent="0.2">
      <c r="A71" s="42" t="s">
        <v>170</v>
      </c>
      <c r="B71" s="41" t="s">
        <v>168</v>
      </c>
      <c r="C71" s="18" t="s">
        <v>280</v>
      </c>
      <c r="D71" s="24">
        <v>12</v>
      </c>
      <c r="E71" s="21">
        <v>69</v>
      </c>
      <c r="F71" s="21">
        <v>73</v>
      </c>
      <c r="G71" s="21">
        <v>0</v>
      </c>
      <c r="H71" s="18">
        <v>7</v>
      </c>
      <c r="I71" s="18">
        <f t="shared" si="5"/>
        <v>161</v>
      </c>
      <c r="J71" s="52">
        <v>118</v>
      </c>
      <c r="K71" s="57">
        <f t="shared" si="6"/>
        <v>1.3644067796610169</v>
      </c>
    </row>
    <row r="72" spans="1:11" x14ac:dyDescent="0.2">
      <c r="A72" s="42" t="s">
        <v>271</v>
      </c>
      <c r="B72" s="41" t="s">
        <v>168</v>
      </c>
      <c r="C72" s="18" t="s">
        <v>281</v>
      </c>
      <c r="D72" s="24">
        <v>31</v>
      </c>
      <c r="E72" s="21">
        <v>28</v>
      </c>
      <c r="F72" s="21">
        <v>67</v>
      </c>
      <c r="G72" s="21">
        <v>0</v>
      </c>
      <c r="H72" s="18">
        <v>259</v>
      </c>
      <c r="I72" s="18">
        <f t="shared" si="5"/>
        <v>385</v>
      </c>
      <c r="J72" s="52">
        <v>212</v>
      </c>
      <c r="K72" s="57">
        <f t="shared" si="6"/>
        <v>1.8160377358490567</v>
      </c>
    </row>
    <row r="73" spans="1:11" x14ac:dyDescent="0.2">
      <c r="A73" s="40" t="s">
        <v>299</v>
      </c>
      <c r="B73" s="41" t="s">
        <v>168</v>
      </c>
      <c r="C73" s="18" t="s">
        <v>298</v>
      </c>
      <c r="D73" s="24">
        <v>14</v>
      </c>
      <c r="E73" s="21">
        <v>29</v>
      </c>
      <c r="F73" s="21">
        <v>48</v>
      </c>
      <c r="G73" s="21">
        <v>0</v>
      </c>
      <c r="H73" s="18">
        <v>5</v>
      </c>
      <c r="I73" s="18">
        <f t="shared" si="5"/>
        <v>96</v>
      </c>
      <c r="J73" s="52">
        <v>103</v>
      </c>
      <c r="K73" s="57">
        <f t="shared" si="6"/>
        <v>0.93203883495145634</v>
      </c>
    </row>
    <row r="74" spans="1:11" x14ac:dyDescent="0.2">
      <c r="A74" s="42" t="s">
        <v>324</v>
      </c>
      <c r="B74" s="41" t="s">
        <v>168</v>
      </c>
      <c r="C74" s="18" t="s">
        <v>337</v>
      </c>
      <c r="D74" s="24">
        <v>0</v>
      </c>
      <c r="E74" s="21">
        <v>2</v>
      </c>
      <c r="F74" s="21">
        <v>1</v>
      </c>
      <c r="G74" s="21">
        <v>0</v>
      </c>
      <c r="H74" s="18">
        <v>0</v>
      </c>
      <c r="I74" s="18">
        <v>3</v>
      </c>
      <c r="J74" s="52">
        <v>2</v>
      </c>
      <c r="K74" s="57">
        <f t="shared" si="6"/>
        <v>1.5</v>
      </c>
    </row>
    <row r="75" spans="1:11" x14ac:dyDescent="0.2">
      <c r="A75" s="40" t="s">
        <v>171</v>
      </c>
      <c r="B75" s="41" t="s">
        <v>168</v>
      </c>
      <c r="C75" s="18" t="s">
        <v>284</v>
      </c>
      <c r="D75" s="24">
        <v>10</v>
      </c>
      <c r="E75" s="21">
        <v>23</v>
      </c>
      <c r="F75" s="21">
        <v>39</v>
      </c>
      <c r="G75" s="21">
        <v>0</v>
      </c>
      <c r="H75" s="18">
        <v>0</v>
      </c>
      <c r="I75" s="18">
        <f t="shared" si="5"/>
        <v>72</v>
      </c>
      <c r="J75" s="52">
        <v>59</v>
      </c>
      <c r="K75" s="57">
        <f t="shared" si="6"/>
        <v>1.2203389830508475</v>
      </c>
    </row>
    <row r="76" spans="1:11" x14ac:dyDescent="0.2">
      <c r="A76" s="40" t="s">
        <v>172</v>
      </c>
      <c r="B76" s="41" t="s">
        <v>168</v>
      </c>
      <c r="C76" s="18" t="s">
        <v>173</v>
      </c>
      <c r="D76" s="24">
        <v>14</v>
      </c>
      <c r="E76" s="21">
        <v>53</v>
      </c>
      <c r="F76" s="21">
        <v>45</v>
      </c>
      <c r="G76" s="21">
        <v>0</v>
      </c>
      <c r="H76" s="18">
        <v>0</v>
      </c>
      <c r="I76" s="18">
        <f t="shared" si="5"/>
        <v>112</v>
      </c>
      <c r="J76" s="52">
        <v>131</v>
      </c>
      <c r="K76" s="57">
        <f t="shared" si="6"/>
        <v>0.85496183206106868</v>
      </c>
    </row>
    <row r="77" spans="1:11" x14ac:dyDescent="0.2">
      <c r="A77" s="42" t="s">
        <v>175</v>
      </c>
      <c r="B77" s="41" t="s">
        <v>168</v>
      </c>
      <c r="C77" s="18" t="s">
        <v>266</v>
      </c>
      <c r="D77" s="24">
        <v>29</v>
      </c>
      <c r="E77" s="21">
        <v>104</v>
      </c>
      <c r="F77" s="21">
        <v>118</v>
      </c>
      <c r="G77" s="21">
        <v>0</v>
      </c>
      <c r="H77" s="18">
        <v>2</v>
      </c>
      <c r="I77" s="18">
        <f t="shared" si="5"/>
        <v>253</v>
      </c>
      <c r="J77" s="52">
        <v>260</v>
      </c>
      <c r="K77" s="57">
        <f t="shared" si="6"/>
        <v>0.97307692307692306</v>
      </c>
    </row>
    <row r="78" spans="1:11" x14ac:dyDescent="0.2">
      <c r="A78" s="40" t="s">
        <v>176</v>
      </c>
      <c r="B78" s="41" t="s">
        <v>168</v>
      </c>
      <c r="C78" s="18" t="s">
        <v>177</v>
      </c>
      <c r="D78" s="24">
        <v>27</v>
      </c>
      <c r="E78" s="21">
        <v>256</v>
      </c>
      <c r="F78" s="21">
        <v>71</v>
      </c>
      <c r="G78" s="21">
        <v>7</v>
      </c>
      <c r="H78" s="18">
        <v>0</v>
      </c>
      <c r="I78" s="18">
        <f t="shared" si="5"/>
        <v>361</v>
      </c>
      <c r="J78" s="52">
        <v>386</v>
      </c>
      <c r="K78" s="57">
        <f t="shared" si="6"/>
        <v>0.93523316062176165</v>
      </c>
    </row>
    <row r="79" spans="1:11" x14ac:dyDescent="0.2">
      <c r="A79" s="40" t="s">
        <v>178</v>
      </c>
      <c r="B79" s="41" t="s">
        <v>168</v>
      </c>
      <c r="C79" s="18" t="s">
        <v>294</v>
      </c>
      <c r="D79" s="24">
        <v>28</v>
      </c>
      <c r="E79" s="21">
        <v>94</v>
      </c>
      <c r="F79" s="21">
        <v>99</v>
      </c>
      <c r="G79" s="21">
        <v>0</v>
      </c>
      <c r="H79" s="18">
        <v>6</v>
      </c>
      <c r="I79" s="18">
        <f t="shared" si="5"/>
        <v>227</v>
      </c>
      <c r="J79" s="52">
        <v>181</v>
      </c>
      <c r="K79" s="57">
        <f t="shared" si="6"/>
        <v>1.2541436464088398</v>
      </c>
    </row>
    <row r="80" spans="1:11" x14ac:dyDescent="0.2">
      <c r="A80" s="91" t="s">
        <v>179</v>
      </c>
      <c r="B80" s="80" t="s">
        <v>168</v>
      </c>
      <c r="C80" s="81" t="s">
        <v>295</v>
      </c>
      <c r="D80" s="78">
        <v>20</v>
      </c>
      <c r="E80" s="82">
        <v>186</v>
      </c>
      <c r="F80" s="82">
        <v>39</v>
      </c>
      <c r="G80" s="82">
        <v>2</v>
      </c>
      <c r="H80" s="81">
        <v>2</v>
      </c>
      <c r="I80" s="81">
        <f t="shared" si="5"/>
        <v>249</v>
      </c>
      <c r="J80" s="83">
        <v>554</v>
      </c>
      <c r="K80" s="84">
        <f t="shared" si="6"/>
        <v>0.44945848375451264</v>
      </c>
    </row>
    <row r="81" spans="1:11" x14ac:dyDescent="0.2">
      <c r="A81" s="79" t="s">
        <v>297</v>
      </c>
      <c r="B81" s="80" t="s">
        <v>168</v>
      </c>
      <c r="C81" s="81" t="s">
        <v>296</v>
      </c>
      <c r="D81" s="78">
        <v>7</v>
      </c>
      <c r="E81" s="82">
        <v>95</v>
      </c>
      <c r="F81" s="82">
        <v>25</v>
      </c>
      <c r="G81" s="82">
        <v>0</v>
      </c>
      <c r="H81" s="81">
        <v>0</v>
      </c>
      <c r="I81" s="81">
        <f t="shared" si="5"/>
        <v>127</v>
      </c>
      <c r="J81" s="83">
        <v>201</v>
      </c>
      <c r="K81" s="84">
        <f t="shared" si="6"/>
        <v>0.63184079601990051</v>
      </c>
    </row>
    <row r="82" spans="1:11" x14ac:dyDescent="0.2">
      <c r="A82" s="42" t="s">
        <v>278</v>
      </c>
      <c r="B82" s="41" t="s">
        <v>168</v>
      </c>
      <c r="C82" s="18" t="s">
        <v>279</v>
      </c>
      <c r="D82" s="24">
        <v>2</v>
      </c>
      <c r="E82" s="21">
        <v>25</v>
      </c>
      <c r="F82" s="21">
        <v>26</v>
      </c>
      <c r="G82" s="21">
        <v>0</v>
      </c>
      <c r="H82" s="18">
        <v>1</v>
      </c>
      <c r="I82" s="18">
        <f t="shared" si="5"/>
        <v>54</v>
      </c>
      <c r="J82" s="52">
        <v>56</v>
      </c>
      <c r="K82" s="57">
        <f t="shared" si="6"/>
        <v>0.9642857142857143</v>
      </c>
    </row>
    <row r="83" spans="1:11" x14ac:dyDescent="0.2">
      <c r="A83" s="40" t="s">
        <v>288</v>
      </c>
      <c r="B83" s="41" t="s">
        <v>168</v>
      </c>
      <c r="C83" s="18" t="s">
        <v>289</v>
      </c>
      <c r="D83" s="24">
        <v>9</v>
      </c>
      <c r="E83" s="21">
        <v>52</v>
      </c>
      <c r="F83" s="21">
        <v>37</v>
      </c>
      <c r="G83" s="21">
        <v>0</v>
      </c>
      <c r="H83" s="18">
        <v>2</v>
      </c>
      <c r="I83" s="18">
        <f t="shared" si="5"/>
        <v>100</v>
      </c>
      <c r="J83" s="52">
        <v>101</v>
      </c>
      <c r="K83" s="57">
        <f t="shared" si="6"/>
        <v>0.99009900990099009</v>
      </c>
    </row>
    <row r="84" spans="1:11" x14ac:dyDescent="0.2">
      <c r="A84" s="42" t="s">
        <v>180</v>
      </c>
      <c r="B84" s="41" t="s">
        <v>181</v>
      </c>
      <c r="C84" s="18" t="s">
        <v>181</v>
      </c>
      <c r="D84" s="24">
        <v>7</v>
      </c>
      <c r="E84" s="21">
        <v>26</v>
      </c>
      <c r="F84" s="21">
        <v>13</v>
      </c>
      <c r="G84" s="21">
        <v>0</v>
      </c>
      <c r="H84" s="18">
        <v>1</v>
      </c>
      <c r="I84" s="18">
        <f t="shared" si="5"/>
        <v>47</v>
      </c>
      <c r="J84" s="52">
        <v>50</v>
      </c>
      <c r="K84" s="57">
        <f t="shared" si="6"/>
        <v>0.94</v>
      </c>
    </row>
    <row r="85" spans="1:11" x14ac:dyDescent="0.2">
      <c r="A85" s="40" t="s">
        <v>182</v>
      </c>
      <c r="B85" s="41" t="s">
        <v>181</v>
      </c>
      <c r="C85" s="18" t="s">
        <v>183</v>
      </c>
      <c r="D85" s="24">
        <v>4</v>
      </c>
      <c r="E85" s="21">
        <v>7</v>
      </c>
      <c r="F85" s="21">
        <v>12</v>
      </c>
      <c r="G85" s="21">
        <v>0</v>
      </c>
      <c r="H85" s="18">
        <v>0</v>
      </c>
      <c r="I85" s="18">
        <f t="shared" si="5"/>
        <v>23</v>
      </c>
      <c r="J85" s="52">
        <v>20</v>
      </c>
      <c r="K85" s="57">
        <f t="shared" si="6"/>
        <v>1.1499999999999999</v>
      </c>
    </row>
    <row r="86" spans="1:11" x14ac:dyDescent="0.2">
      <c r="A86" s="40" t="s">
        <v>184</v>
      </c>
      <c r="B86" s="41" t="s">
        <v>181</v>
      </c>
      <c r="C86" s="18" t="s">
        <v>185</v>
      </c>
      <c r="D86" s="24">
        <v>1</v>
      </c>
      <c r="E86" s="21">
        <v>1</v>
      </c>
      <c r="F86" s="21">
        <v>5</v>
      </c>
      <c r="G86" s="21">
        <v>0</v>
      </c>
      <c r="H86" s="18">
        <v>0</v>
      </c>
      <c r="I86" s="18">
        <f t="shared" si="5"/>
        <v>7</v>
      </c>
      <c r="J86" s="52">
        <v>8</v>
      </c>
      <c r="K86" s="57">
        <f t="shared" si="6"/>
        <v>0.875</v>
      </c>
    </row>
    <row r="87" spans="1:11" x14ac:dyDescent="0.2">
      <c r="A87" s="40" t="s">
        <v>303</v>
      </c>
      <c r="B87" s="41" t="s">
        <v>304</v>
      </c>
      <c r="C87" s="18" t="s">
        <v>305</v>
      </c>
      <c r="D87" s="24">
        <v>0</v>
      </c>
      <c r="E87" s="21">
        <v>2</v>
      </c>
      <c r="F87" s="21">
        <v>0</v>
      </c>
      <c r="G87" s="21">
        <v>0</v>
      </c>
      <c r="H87" s="18">
        <v>0</v>
      </c>
      <c r="I87" s="18">
        <f t="shared" si="5"/>
        <v>2</v>
      </c>
      <c r="J87" s="52">
        <v>2</v>
      </c>
      <c r="K87" s="57">
        <f t="shared" si="6"/>
        <v>1</v>
      </c>
    </row>
    <row r="88" spans="1:11" x14ac:dyDescent="0.2">
      <c r="A88" s="40" t="s">
        <v>186</v>
      </c>
      <c r="B88" s="41" t="s">
        <v>187</v>
      </c>
      <c r="C88" s="18" t="s">
        <v>188</v>
      </c>
      <c r="D88" s="24">
        <v>17</v>
      </c>
      <c r="E88" s="21">
        <v>32</v>
      </c>
      <c r="F88" s="21">
        <v>19</v>
      </c>
      <c r="G88" s="21">
        <v>0</v>
      </c>
      <c r="H88" s="18">
        <v>1</v>
      </c>
      <c r="I88" s="18">
        <f t="shared" si="5"/>
        <v>69</v>
      </c>
      <c r="J88" s="52">
        <v>72</v>
      </c>
      <c r="K88" s="57">
        <f t="shared" si="6"/>
        <v>0.95833333333333337</v>
      </c>
    </row>
    <row r="89" spans="1:11" ht="12" customHeight="1" x14ac:dyDescent="0.2">
      <c r="A89" s="40" t="s">
        <v>189</v>
      </c>
      <c r="B89" s="41" t="s">
        <v>190</v>
      </c>
      <c r="C89" s="18" t="s">
        <v>190</v>
      </c>
      <c r="D89" s="24">
        <v>6</v>
      </c>
      <c r="E89" s="21">
        <v>6</v>
      </c>
      <c r="F89" s="21">
        <v>18</v>
      </c>
      <c r="G89" s="21">
        <v>0</v>
      </c>
      <c r="H89" s="18">
        <v>0</v>
      </c>
      <c r="I89" s="18">
        <f t="shared" si="5"/>
        <v>30</v>
      </c>
      <c r="J89" s="52">
        <v>18</v>
      </c>
      <c r="K89" s="57">
        <f t="shared" si="6"/>
        <v>1.6666666666666667</v>
      </c>
    </row>
    <row r="90" spans="1:11" x14ac:dyDescent="0.2">
      <c r="A90" s="40" t="s">
        <v>191</v>
      </c>
      <c r="B90" s="41" t="s">
        <v>190</v>
      </c>
      <c r="C90" s="18" t="s">
        <v>41</v>
      </c>
      <c r="D90" s="24">
        <v>10</v>
      </c>
      <c r="E90" s="21">
        <v>25</v>
      </c>
      <c r="F90" s="21">
        <v>22</v>
      </c>
      <c r="G90" s="21">
        <v>1</v>
      </c>
      <c r="H90" s="18">
        <v>0</v>
      </c>
      <c r="I90" s="18">
        <f t="shared" si="5"/>
        <v>58</v>
      </c>
      <c r="J90" s="52">
        <v>33</v>
      </c>
      <c r="K90" s="57">
        <f t="shared" si="6"/>
        <v>1.7575757575757576</v>
      </c>
    </row>
    <row r="91" spans="1:11" x14ac:dyDescent="0.2">
      <c r="A91" s="40" t="s">
        <v>192</v>
      </c>
      <c r="B91" s="41" t="s">
        <v>193</v>
      </c>
      <c r="C91" s="18" t="s">
        <v>194</v>
      </c>
      <c r="D91" s="24">
        <v>24</v>
      </c>
      <c r="E91" s="21">
        <v>37</v>
      </c>
      <c r="F91" s="21">
        <v>43</v>
      </c>
      <c r="G91" s="21">
        <v>0</v>
      </c>
      <c r="H91" s="18">
        <v>23</v>
      </c>
      <c r="I91" s="18">
        <f t="shared" si="5"/>
        <v>127</v>
      </c>
      <c r="J91" s="52">
        <v>122</v>
      </c>
      <c r="K91" s="57">
        <f t="shared" si="6"/>
        <v>1.040983606557377</v>
      </c>
    </row>
    <row r="92" spans="1:11" x14ac:dyDescent="0.2">
      <c r="A92" s="40" t="s">
        <v>195</v>
      </c>
      <c r="B92" s="41" t="s">
        <v>193</v>
      </c>
      <c r="C92" s="18" t="s">
        <v>196</v>
      </c>
      <c r="D92" s="24">
        <v>2</v>
      </c>
      <c r="E92" s="21">
        <v>19</v>
      </c>
      <c r="F92" s="21">
        <v>14</v>
      </c>
      <c r="G92" s="21">
        <v>1</v>
      </c>
      <c r="H92" s="18">
        <v>0</v>
      </c>
      <c r="I92" s="18">
        <f t="shared" si="5"/>
        <v>36</v>
      </c>
      <c r="J92" s="52">
        <v>26</v>
      </c>
      <c r="K92" s="57">
        <f t="shared" si="6"/>
        <v>1.3846153846153846</v>
      </c>
    </row>
    <row r="93" spans="1:11" x14ac:dyDescent="0.2">
      <c r="A93" s="40" t="s">
        <v>197</v>
      </c>
      <c r="B93" s="41" t="s">
        <v>198</v>
      </c>
      <c r="C93" s="18" t="s">
        <v>199</v>
      </c>
      <c r="D93" s="24">
        <v>20</v>
      </c>
      <c r="E93" s="21">
        <v>55</v>
      </c>
      <c r="F93" s="21">
        <v>81</v>
      </c>
      <c r="G93" s="21">
        <v>1</v>
      </c>
      <c r="H93" s="18">
        <v>14</v>
      </c>
      <c r="I93" s="18">
        <f t="shared" si="5"/>
        <v>171</v>
      </c>
      <c r="J93" s="52">
        <v>110</v>
      </c>
      <c r="K93" s="57">
        <f t="shared" si="6"/>
        <v>1.5545454545454545</v>
      </c>
    </row>
    <row r="94" spans="1:11" x14ac:dyDescent="0.2">
      <c r="A94" s="40" t="s">
        <v>200</v>
      </c>
      <c r="B94" s="41" t="s">
        <v>201</v>
      </c>
      <c r="C94" s="18" t="s">
        <v>202</v>
      </c>
      <c r="D94" s="24">
        <v>18</v>
      </c>
      <c r="E94" s="21">
        <v>39</v>
      </c>
      <c r="F94" s="21">
        <v>85</v>
      </c>
      <c r="G94" s="21">
        <v>0</v>
      </c>
      <c r="H94" s="18">
        <v>0</v>
      </c>
      <c r="I94" s="18">
        <f t="shared" si="5"/>
        <v>142</v>
      </c>
      <c r="J94" s="52">
        <v>56</v>
      </c>
      <c r="K94" s="57">
        <f t="shared" si="6"/>
        <v>2.5357142857142856</v>
      </c>
    </row>
    <row r="95" spans="1:11" x14ac:dyDescent="0.2">
      <c r="A95" s="40" t="s">
        <v>203</v>
      </c>
      <c r="B95" s="41" t="s">
        <v>204</v>
      </c>
      <c r="C95" s="18" t="s">
        <v>205</v>
      </c>
      <c r="D95" s="24">
        <v>16</v>
      </c>
      <c r="E95" s="21">
        <v>96</v>
      </c>
      <c r="F95" s="21">
        <v>82</v>
      </c>
      <c r="G95" s="21">
        <v>0</v>
      </c>
      <c r="H95" s="18">
        <v>1</v>
      </c>
      <c r="I95" s="18">
        <f t="shared" si="5"/>
        <v>195</v>
      </c>
      <c r="J95" s="52">
        <v>198</v>
      </c>
      <c r="K95" s="57">
        <f t="shared" si="6"/>
        <v>0.98484848484848486</v>
      </c>
    </row>
    <row r="96" spans="1:11" x14ac:dyDescent="0.2">
      <c r="A96" s="40" t="s">
        <v>206</v>
      </c>
      <c r="B96" s="41" t="s">
        <v>207</v>
      </c>
      <c r="C96" s="18" t="s">
        <v>208</v>
      </c>
      <c r="D96" s="24">
        <v>9</v>
      </c>
      <c r="E96" s="21">
        <v>16</v>
      </c>
      <c r="F96" s="21">
        <v>15</v>
      </c>
      <c r="G96" s="21">
        <v>0</v>
      </c>
      <c r="H96" s="18">
        <v>1</v>
      </c>
      <c r="I96" s="18">
        <f t="shared" si="5"/>
        <v>41</v>
      </c>
      <c r="J96" s="52">
        <v>34</v>
      </c>
      <c r="K96" s="57">
        <f t="shared" si="6"/>
        <v>1.2058823529411764</v>
      </c>
    </row>
    <row r="97" spans="1:11" x14ac:dyDescent="0.2">
      <c r="A97" s="40" t="s">
        <v>209</v>
      </c>
      <c r="B97" s="41" t="s">
        <v>207</v>
      </c>
      <c r="C97" s="18" t="s">
        <v>210</v>
      </c>
      <c r="D97" s="24">
        <v>3</v>
      </c>
      <c r="E97" s="21">
        <v>0</v>
      </c>
      <c r="F97" s="21">
        <v>0</v>
      </c>
      <c r="G97" s="21">
        <v>0</v>
      </c>
      <c r="H97" s="18">
        <v>0</v>
      </c>
      <c r="I97" s="18">
        <f t="shared" si="5"/>
        <v>3</v>
      </c>
      <c r="J97" s="52">
        <v>2</v>
      </c>
      <c r="K97" s="57">
        <f t="shared" si="6"/>
        <v>1.5</v>
      </c>
    </row>
    <row r="98" spans="1:11" x14ac:dyDescent="0.2">
      <c r="A98" s="40" t="s">
        <v>211</v>
      </c>
      <c r="B98" s="41" t="s">
        <v>212</v>
      </c>
      <c r="C98" s="18" t="s">
        <v>310</v>
      </c>
      <c r="D98" s="24">
        <v>1</v>
      </c>
      <c r="E98" s="21">
        <v>2</v>
      </c>
      <c r="F98" s="21">
        <v>3</v>
      </c>
      <c r="G98" s="21">
        <v>0</v>
      </c>
      <c r="H98" s="18">
        <v>0</v>
      </c>
      <c r="I98" s="18">
        <f t="shared" si="5"/>
        <v>6</v>
      </c>
      <c r="J98" s="52">
        <v>5</v>
      </c>
      <c r="K98" s="57">
        <f t="shared" si="6"/>
        <v>1.2</v>
      </c>
    </row>
    <row r="99" spans="1:11" x14ac:dyDescent="0.2">
      <c r="A99" s="40" t="s">
        <v>213</v>
      </c>
      <c r="B99" s="41" t="s">
        <v>214</v>
      </c>
      <c r="C99" s="18" t="s">
        <v>215</v>
      </c>
      <c r="D99" s="24">
        <v>15</v>
      </c>
      <c r="E99" s="21">
        <v>56</v>
      </c>
      <c r="F99" s="21">
        <v>46</v>
      </c>
      <c r="G99" s="21">
        <v>3</v>
      </c>
      <c r="H99" s="18">
        <v>6</v>
      </c>
      <c r="I99" s="18">
        <f t="shared" si="5"/>
        <v>126</v>
      </c>
      <c r="J99" s="52">
        <v>127</v>
      </c>
      <c r="K99" s="57">
        <f t="shared" si="6"/>
        <v>0.99212598425196852</v>
      </c>
    </row>
    <row r="100" spans="1:11" x14ac:dyDescent="0.2">
      <c r="A100" s="79" t="s">
        <v>216</v>
      </c>
      <c r="B100" s="80" t="s">
        <v>217</v>
      </c>
      <c r="C100" s="81" t="s">
        <v>218</v>
      </c>
      <c r="D100" s="78">
        <v>3</v>
      </c>
      <c r="E100" s="82">
        <v>15</v>
      </c>
      <c r="F100" s="82">
        <v>2</v>
      </c>
      <c r="G100" s="82">
        <v>0</v>
      </c>
      <c r="H100" s="81">
        <v>0</v>
      </c>
      <c r="I100" s="81">
        <f t="shared" si="5"/>
        <v>20</v>
      </c>
      <c r="J100" s="83">
        <v>27</v>
      </c>
      <c r="K100" s="84">
        <f t="shared" si="6"/>
        <v>0.7407407407407407</v>
      </c>
    </row>
    <row r="101" spans="1:11" x14ac:dyDescent="0.2">
      <c r="A101" s="40" t="s">
        <v>219</v>
      </c>
      <c r="B101" s="41" t="s">
        <v>217</v>
      </c>
      <c r="C101" s="18" t="s">
        <v>217</v>
      </c>
      <c r="D101" s="24">
        <v>9</v>
      </c>
      <c r="E101" s="21">
        <v>38</v>
      </c>
      <c r="F101" s="21">
        <v>24</v>
      </c>
      <c r="G101" s="21">
        <v>0</v>
      </c>
      <c r="H101" s="18">
        <v>0</v>
      </c>
      <c r="I101" s="18">
        <f t="shared" si="5"/>
        <v>71</v>
      </c>
      <c r="J101" s="52">
        <v>75</v>
      </c>
      <c r="K101" s="57">
        <f t="shared" si="6"/>
        <v>0.94666666666666666</v>
      </c>
    </row>
    <row r="102" spans="1:11" x14ac:dyDescent="0.2">
      <c r="A102" s="40" t="s">
        <v>220</v>
      </c>
      <c r="B102" s="41" t="s">
        <v>221</v>
      </c>
      <c r="C102" s="18" t="s">
        <v>222</v>
      </c>
      <c r="D102" s="24">
        <v>16</v>
      </c>
      <c r="E102" s="21">
        <v>53</v>
      </c>
      <c r="F102" s="21">
        <v>49</v>
      </c>
      <c r="G102" s="21">
        <v>6</v>
      </c>
      <c r="H102" s="18">
        <v>8</v>
      </c>
      <c r="I102" s="18">
        <f t="shared" si="5"/>
        <v>132</v>
      </c>
      <c r="J102" s="52">
        <v>122</v>
      </c>
      <c r="K102" s="57">
        <f t="shared" si="6"/>
        <v>1.0819672131147542</v>
      </c>
    </row>
    <row r="103" spans="1:11" x14ac:dyDescent="0.2">
      <c r="A103" s="40" t="s">
        <v>223</v>
      </c>
      <c r="B103" s="41" t="s">
        <v>224</v>
      </c>
      <c r="C103" s="18" t="s">
        <v>225</v>
      </c>
      <c r="D103" s="24">
        <v>14</v>
      </c>
      <c r="E103" s="21">
        <v>40</v>
      </c>
      <c r="F103" s="21">
        <v>32</v>
      </c>
      <c r="G103" s="21">
        <v>0</v>
      </c>
      <c r="H103" s="18">
        <v>7</v>
      </c>
      <c r="I103" s="18">
        <f t="shared" si="5"/>
        <v>93</v>
      </c>
      <c r="J103" s="52">
        <v>73</v>
      </c>
      <c r="K103" s="57">
        <f t="shared" si="6"/>
        <v>1.273972602739726</v>
      </c>
    </row>
    <row r="104" spans="1:11" x14ac:dyDescent="0.2">
      <c r="A104" s="40" t="s">
        <v>226</v>
      </c>
      <c r="B104" s="41" t="s">
        <v>227</v>
      </c>
      <c r="C104" s="18" t="s">
        <v>228</v>
      </c>
      <c r="D104" s="24">
        <v>6</v>
      </c>
      <c r="E104" s="21">
        <v>27</v>
      </c>
      <c r="F104" s="21">
        <v>9</v>
      </c>
      <c r="G104" s="21">
        <v>0</v>
      </c>
      <c r="H104" s="18">
        <v>20</v>
      </c>
      <c r="I104" s="18">
        <f t="shared" si="5"/>
        <v>62</v>
      </c>
      <c r="J104" s="52">
        <v>64</v>
      </c>
      <c r="K104" s="57">
        <f t="shared" si="6"/>
        <v>0.96875</v>
      </c>
    </row>
    <row r="105" spans="1:11" x14ac:dyDescent="0.2">
      <c r="A105" s="40" t="s">
        <v>229</v>
      </c>
      <c r="B105" s="41" t="s">
        <v>230</v>
      </c>
      <c r="C105" s="18" t="s">
        <v>231</v>
      </c>
      <c r="D105" s="24">
        <v>4</v>
      </c>
      <c r="E105" s="21">
        <v>16</v>
      </c>
      <c r="F105" s="21">
        <v>9</v>
      </c>
      <c r="G105" s="21">
        <v>0</v>
      </c>
      <c r="H105" s="18">
        <v>1</v>
      </c>
      <c r="I105" s="18">
        <f t="shared" si="5"/>
        <v>30</v>
      </c>
      <c r="J105" s="52">
        <v>34</v>
      </c>
      <c r="K105" s="57">
        <f t="shared" si="6"/>
        <v>0.88235294117647056</v>
      </c>
    </row>
    <row r="106" spans="1:11" x14ac:dyDescent="0.2">
      <c r="A106" s="40" t="s">
        <v>232</v>
      </c>
      <c r="B106" s="41" t="s">
        <v>233</v>
      </c>
      <c r="C106" s="18" t="s">
        <v>234</v>
      </c>
      <c r="D106" s="24">
        <v>13</v>
      </c>
      <c r="E106" s="21">
        <v>99</v>
      </c>
      <c r="F106" s="21">
        <v>80</v>
      </c>
      <c r="G106" s="21">
        <v>0</v>
      </c>
      <c r="H106" s="18">
        <v>0</v>
      </c>
      <c r="I106" s="18">
        <f t="shared" si="5"/>
        <v>192</v>
      </c>
      <c r="J106" s="52">
        <v>176</v>
      </c>
      <c r="K106" s="57">
        <f t="shared" si="6"/>
        <v>1.0909090909090908</v>
      </c>
    </row>
    <row r="107" spans="1:11" x14ac:dyDescent="0.2">
      <c r="A107" s="40" t="s">
        <v>235</v>
      </c>
      <c r="B107" s="41" t="s">
        <v>233</v>
      </c>
      <c r="C107" s="18" t="s">
        <v>236</v>
      </c>
      <c r="D107" s="24">
        <v>23</v>
      </c>
      <c r="E107" s="21">
        <v>53</v>
      </c>
      <c r="F107" s="21">
        <v>62</v>
      </c>
      <c r="G107" s="21">
        <v>0</v>
      </c>
      <c r="H107" s="18">
        <v>109</v>
      </c>
      <c r="I107" s="18">
        <f t="shared" si="5"/>
        <v>247</v>
      </c>
      <c r="J107" s="52">
        <v>209</v>
      </c>
      <c r="K107" s="57">
        <f t="shared" si="6"/>
        <v>1.1818181818181819</v>
      </c>
    </row>
    <row r="108" spans="1:11" x14ac:dyDescent="0.2">
      <c r="A108" s="40" t="s">
        <v>237</v>
      </c>
      <c r="B108" s="41" t="s">
        <v>233</v>
      </c>
      <c r="C108" s="18" t="s">
        <v>238</v>
      </c>
      <c r="D108" s="24">
        <v>4</v>
      </c>
      <c r="E108" s="21">
        <v>13</v>
      </c>
      <c r="F108" s="21">
        <v>8</v>
      </c>
      <c r="G108" s="21">
        <v>0</v>
      </c>
      <c r="H108" s="18">
        <v>0</v>
      </c>
      <c r="I108" s="18">
        <f t="shared" ref="I108:I123" si="7">SUM(D108:H108)</f>
        <v>25</v>
      </c>
      <c r="J108" s="52">
        <v>24</v>
      </c>
      <c r="K108" s="57">
        <f t="shared" si="6"/>
        <v>1.0416666666666667</v>
      </c>
    </row>
    <row r="109" spans="1:11" x14ac:dyDescent="0.2">
      <c r="A109" s="40" t="s">
        <v>239</v>
      </c>
      <c r="B109" s="41" t="s">
        <v>233</v>
      </c>
      <c r="C109" s="18" t="s">
        <v>311</v>
      </c>
      <c r="D109" s="24">
        <v>37</v>
      </c>
      <c r="E109" s="21">
        <v>193</v>
      </c>
      <c r="F109" s="21">
        <v>99</v>
      </c>
      <c r="G109" s="21">
        <v>0</v>
      </c>
      <c r="H109" s="18">
        <v>2</v>
      </c>
      <c r="I109" s="18">
        <f t="shared" si="7"/>
        <v>331</v>
      </c>
      <c r="J109" s="52">
        <v>334</v>
      </c>
      <c r="K109" s="57">
        <f t="shared" si="6"/>
        <v>0.99101796407185627</v>
      </c>
    </row>
    <row r="110" spans="1:11" x14ac:dyDescent="0.2">
      <c r="A110" s="40" t="s">
        <v>240</v>
      </c>
      <c r="B110" s="41" t="s">
        <v>233</v>
      </c>
      <c r="C110" s="18" t="s">
        <v>312</v>
      </c>
      <c r="D110" s="24">
        <v>20</v>
      </c>
      <c r="E110" s="21">
        <v>37</v>
      </c>
      <c r="F110" s="21">
        <v>55</v>
      </c>
      <c r="G110" s="21">
        <v>0</v>
      </c>
      <c r="H110" s="18">
        <v>0</v>
      </c>
      <c r="I110" s="18">
        <f t="shared" si="7"/>
        <v>112</v>
      </c>
      <c r="J110" s="52">
        <v>89</v>
      </c>
      <c r="K110" s="57">
        <f t="shared" si="6"/>
        <v>1.2584269662921348</v>
      </c>
    </row>
    <row r="111" spans="1:11" x14ac:dyDescent="0.2">
      <c r="A111" s="40" t="s">
        <v>241</v>
      </c>
      <c r="B111" s="41" t="s">
        <v>233</v>
      </c>
      <c r="C111" s="18" t="s">
        <v>242</v>
      </c>
      <c r="D111" s="24">
        <v>11</v>
      </c>
      <c r="E111" s="21">
        <v>36</v>
      </c>
      <c r="F111" s="21">
        <v>34</v>
      </c>
      <c r="G111" s="21">
        <v>0</v>
      </c>
      <c r="H111" s="18">
        <v>0</v>
      </c>
      <c r="I111" s="18">
        <f t="shared" si="7"/>
        <v>81</v>
      </c>
      <c r="J111" s="52">
        <v>85</v>
      </c>
      <c r="K111" s="57">
        <f t="shared" si="6"/>
        <v>0.95294117647058818</v>
      </c>
    </row>
    <row r="112" spans="1:11" x14ac:dyDescent="0.2">
      <c r="A112" s="79" t="s">
        <v>243</v>
      </c>
      <c r="B112" s="80" t="s">
        <v>233</v>
      </c>
      <c r="C112" s="81" t="s">
        <v>244</v>
      </c>
      <c r="D112" s="78">
        <v>8</v>
      </c>
      <c r="E112" s="82">
        <v>43</v>
      </c>
      <c r="F112" s="82">
        <v>30</v>
      </c>
      <c r="G112" s="82">
        <v>5</v>
      </c>
      <c r="H112" s="81">
        <v>0</v>
      </c>
      <c r="I112" s="81">
        <f t="shared" si="7"/>
        <v>86</v>
      </c>
      <c r="J112" s="83">
        <v>116</v>
      </c>
      <c r="K112" s="84">
        <f t="shared" si="6"/>
        <v>0.74137931034482762</v>
      </c>
    </row>
    <row r="113" spans="1:11" x14ac:dyDescent="0.2">
      <c r="A113" s="40" t="s">
        <v>245</v>
      </c>
      <c r="B113" s="41" t="s">
        <v>233</v>
      </c>
      <c r="C113" s="18" t="s">
        <v>272</v>
      </c>
      <c r="D113" s="24">
        <v>27</v>
      </c>
      <c r="E113" s="21">
        <v>305</v>
      </c>
      <c r="F113" s="21">
        <v>55</v>
      </c>
      <c r="G113" s="21">
        <v>2</v>
      </c>
      <c r="H113" s="18">
        <v>5</v>
      </c>
      <c r="I113" s="18">
        <f t="shared" si="7"/>
        <v>394</v>
      </c>
      <c r="J113" s="52">
        <v>381</v>
      </c>
      <c r="K113" s="57">
        <f t="shared" si="6"/>
        <v>1.0341207349081365</v>
      </c>
    </row>
    <row r="114" spans="1:11" x14ac:dyDescent="0.2">
      <c r="A114" s="42" t="s">
        <v>270</v>
      </c>
      <c r="B114" s="41" t="s">
        <v>233</v>
      </c>
      <c r="C114" s="18" t="s">
        <v>313</v>
      </c>
      <c r="D114" s="24">
        <v>41</v>
      </c>
      <c r="E114" s="21">
        <v>214</v>
      </c>
      <c r="F114" s="21">
        <v>109</v>
      </c>
      <c r="G114" s="21">
        <v>0</v>
      </c>
      <c r="H114" s="18">
        <v>0</v>
      </c>
      <c r="I114" s="18">
        <f t="shared" si="7"/>
        <v>364</v>
      </c>
      <c r="J114" s="52">
        <v>350</v>
      </c>
      <c r="K114" s="57">
        <f t="shared" si="6"/>
        <v>1.04</v>
      </c>
    </row>
    <row r="115" spans="1:11" x14ac:dyDescent="0.2">
      <c r="A115" s="40" t="s">
        <v>246</v>
      </c>
      <c r="B115" s="41" t="s">
        <v>233</v>
      </c>
      <c r="C115" s="18" t="s">
        <v>247</v>
      </c>
      <c r="D115" s="24">
        <v>6</v>
      </c>
      <c r="E115" s="21">
        <v>28</v>
      </c>
      <c r="F115" s="21">
        <v>13</v>
      </c>
      <c r="G115" s="21">
        <v>0</v>
      </c>
      <c r="H115" s="18">
        <v>0</v>
      </c>
      <c r="I115" s="18">
        <f t="shared" si="7"/>
        <v>47</v>
      </c>
      <c r="J115" s="52">
        <v>40</v>
      </c>
      <c r="K115" s="57">
        <f t="shared" si="6"/>
        <v>1.175</v>
      </c>
    </row>
    <row r="116" spans="1:11" x14ac:dyDescent="0.2">
      <c r="A116" s="40" t="s">
        <v>248</v>
      </c>
      <c r="B116" s="41" t="s">
        <v>233</v>
      </c>
      <c r="C116" s="18" t="s">
        <v>314</v>
      </c>
      <c r="D116" s="24">
        <v>16</v>
      </c>
      <c r="E116" s="21">
        <v>43</v>
      </c>
      <c r="F116" s="21">
        <v>26</v>
      </c>
      <c r="G116" s="21">
        <v>2</v>
      </c>
      <c r="H116" s="18">
        <v>6</v>
      </c>
      <c r="I116" s="18">
        <f t="shared" si="7"/>
        <v>93</v>
      </c>
      <c r="J116" s="52">
        <v>92</v>
      </c>
      <c r="K116" s="57">
        <f t="shared" si="6"/>
        <v>1.0108695652173914</v>
      </c>
    </row>
    <row r="117" spans="1:11" x14ac:dyDescent="0.2">
      <c r="A117" s="40" t="s">
        <v>282</v>
      </c>
      <c r="B117" s="41" t="s">
        <v>233</v>
      </c>
      <c r="C117" s="18" t="s">
        <v>283</v>
      </c>
      <c r="D117" s="24">
        <v>8</v>
      </c>
      <c r="E117" s="21">
        <v>48</v>
      </c>
      <c r="F117" s="21">
        <v>33</v>
      </c>
      <c r="G117" s="21">
        <v>0</v>
      </c>
      <c r="H117" s="18">
        <v>0</v>
      </c>
      <c r="I117" s="18">
        <f t="shared" si="7"/>
        <v>89</v>
      </c>
      <c r="J117" s="52">
        <v>87</v>
      </c>
      <c r="K117" s="57">
        <f t="shared" si="6"/>
        <v>1.0229885057471264</v>
      </c>
    </row>
    <row r="118" spans="1:11" x14ac:dyDescent="0.2">
      <c r="A118" s="40" t="s">
        <v>249</v>
      </c>
      <c r="B118" s="41" t="s">
        <v>250</v>
      </c>
      <c r="C118" s="18" t="s">
        <v>250</v>
      </c>
      <c r="D118" s="24">
        <v>5</v>
      </c>
      <c r="E118" s="21">
        <v>14</v>
      </c>
      <c r="F118" s="21">
        <v>16</v>
      </c>
      <c r="G118" s="21">
        <v>0</v>
      </c>
      <c r="H118" s="18">
        <v>0</v>
      </c>
      <c r="I118" s="18">
        <f t="shared" si="7"/>
        <v>35</v>
      </c>
      <c r="J118" s="52">
        <v>34</v>
      </c>
      <c r="K118" s="57">
        <f t="shared" si="6"/>
        <v>1.0294117647058822</v>
      </c>
    </row>
    <row r="119" spans="1:11" x14ac:dyDescent="0.2">
      <c r="A119" s="40" t="s">
        <v>251</v>
      </c>
      <c r="B119" s="41" t="s">
        <v>250</v>
      </c>
      <c r="C119" s="18" t="s">
        <v>252</v>
      </c>
      <c r="D119" s="24">
        <v>10</v>
      </c>
      <c r="E119" s="21">
        <v>22</v>
      </c>
      <c r="F119" s="21">
        <v>19</v>
      </c>
      <c r="G119" s="21">
        <v>0</v>
      </c>
      <c r="H119" s="18">
        <v>5</v>
      </c>
      <c r="I119" s="18">
        <f t="shared" si="7"/>
        <v>56</v>
      </c>
      <c r="J119" s="52">
        <v>52</v>
      </c>
      <c r="K119" s="57">
        <f t="shared" si="6"/>
        <v>1.0769230769230769</v>
      </c>
    </row>
    <row r="120" spans="1:11" x14ac:dyDescent="0.2">
      <c r="A120" s="40" t="s">
        <v>253</v>
      </c>
      <c r="B120" s="41" t="s">
        <v>254</v>
      </c>
      <c r="C120" s="18" t="s">
        <v>255</v>
      </c>
      <c r="D120" s="24">
        <v>14</v>
      </c>
      <c r="E120" s="21">
        <v>51</v>
      </c>
      <c r="F120" s="21">
        <v>37</v>
      </c>
      <c r="G120" s="21">
        <v>1</v>
      </c>
      <c r="H120" s="18">
        <v>1</v>
      </c>
      <c r="I120" s="18">
        <f t="shared" si="7"/>
        <v>104</v>
      </c>
      <c r="J120" s="52">
        <v>109</v>
      </c>
      <c r="K120" s="57">
        <f t="shared" si="6"/>
        <v>0.95412844036697253</v>
      </c>
    </row>
    <row r="121" spans="1:11" x14ac:dyDescent="0.2">
      <c r="A121" s="92" t="s">
        <v>256</v>
      </c>
      <c r="B121" s="93" t="s">
        <v>264</v>
      </c>
      <c r="C121" s="94" t="s">
        <v>265</v>
      </c>
      <c r="D121" s="95"/>
      <c r="E121" s="96"/>
      <c r="F121" s="96"/>
      <c r="G121" s="96"/>
      <c r="H121" s="94"/>
      <c r="I121" s="94">
        <f t="shared" si="7"/>
        <v>0</v>
      </c>
      <c r="J121" s="97">
        <v>8</v>
      </c>
      <c r="K121" s="98">
        <f t="shared" si="6"/>
        <v>0</v>
      </c>
    </row>
    <row r="122" spans="1:11" x14ac:dyDescent="0.2">
      <c r="A122" s="40" t="s">
        <v>257</v>
      </c>
      <c r="B122" s="41" t="s">
        <v>258</v>
      </c>
      <c r="C122" s="18" t="s">
        <v>259</v>
      </c>
      <c r="D122" s="24">
        <v>5</v>
      </c>
      <c r="E122" s="21">
        <v>10</v>
      </c>
      <c r="F122" s="21">
        <v>13</v>
      </c>
      <c r="G122" s="21">
        <v>0</v>
      </c>
      <c r="H122" s="18">
        <v>2</v>
      </c>
      <c r="I122" s="18">
        <f t="shared" si="7"/>
        <v>30</v>
      </c>
      <c r="J122" s="52">
        <v>27</v>
      </c>
      <c r="K122" s="57">
        <f t="shared" si="6"/>
        <v>1.1111111111111112</v>
      </c>
    </row>
    <row r="123" spans="1:11" ht="13.5" thickBot="1" x14ac:dyDescent="0.25">
      <c r="A123" s="99" t="s">
        <v>260</v>
      </c>
      <c r="B123" s="100" t="s">
        <v>261</v>
      </c>
      <c r="C123" s="101" t="s">
        <v>261</v>
      </c>
      <c r="D123" s="102">
        <v>10</v>
      </c>
      <c r="E123" s="100">
        <v>14</v>
      </c>
      <c r="F123" s="100">
        <v>19</v>
      </c>
      <c r="G123" s="100">
        <v>0</v>
      </c>
      <c r="H123" s="101">
        <v>0</v>
      </c>
      <c r="I123" s="101">
        <f t="shared" si="7"/>
        <v>43</v>
      </c>
      <c r="J123" s="103">
        <v>68</v>
      </c>
      <c r="K123" s="104">
        <f t="shared" si="6"/>
        <v>0.63235294117647056</v>
      </c>
    </row>
    <row r="124" spans="1:11" ht="14.45" customHeight="1" thickTop="1" x14ac:dyDescent="0.2">
      <c r="A124" s="71" t="s">
        <v>262</v>
      </c>
      <c r="B124" s="41"/>
      <c r="C124" s="18"/>
      <c r="D124" s="27">
        <f>SUM(D3:D123)</f>
        <v>1336</v>
      </c>
      <c r="E124" s="28">
        <f>SUM(E3:E123)</f>
        <v>5070</v>
      </c>
      <c r="F124" s="28">
        <f>SUM(F3:F123)</f>
        <v>3976</v>
      </c>
      <c r="G124" s="28">
        <f t="shared" ref="G124:I124" si="8">SUM(G3:G123)</f>
        <v>99</v>
      </c>
      <c r="H124" s="23">
        <f t="shared" si="8"/>
        <v>724</v>
      </c>
      <c r="I124" s="23">
        <f t="shared" si="8"/>
        <v>11205</v>
      </c>
      <c r="J124" s="52">
        <f>SUM(J3:J123)</f>
        <v>10445</v>
      </c>
      <c r="K124" s="57">
        <f t="shared" si="6"/>
        <v>1.0727620871230255</v>
      </c>
    </row>
    <row r="125" spans="1:11" x14ac:dyDescent="0.2">
      <c r="A125" s="40"/>
      <c r="B125" s="41"/>
      <c r="C125" s="41"/>
      <c r="D125" s="41"/>
      <c r="E125" s="41"/>
      <c r="F125" s="21"/>
      <c r="G125" s="41"/>
      <c r="H125" s="41"/>
      <c r="I125" s="41"/>
    </row>
    <row r="126" spans="1:11" x14ac:dyDescent="0.2">
      <c r="A126" s="71" t="s">
        <v>263</v>
      </c>
      <c r="B126" s="41"/>
      <c r="C126" s="41"/>
      <c r="D126" s="41"/>
      <c r="E126" s="41"/>
      <c r="F126" s="21"/>
      <c r="G126" s="41"/>
      <c r="H126" s="41"/>
      <c r="I126" s="41"/>
    </row>
    <row r="127" spans="1:11" x14ac:dyDescent="0.2">
      <c r="A127" s="40"/>
      <c r="B127" s="41"/>
      <c r="C127" s="41"/>
      <c r="D127" s="41"/>
      <c r="E127" s="41"/>
      <c r="F127" s="21"/>
      <c r="G127" s="41"/>
      <c r="H127" s="41"/>
      <c r="I127" s="41"/>
    </row>
    <row r="128" spans="1:11" x14ac:dyDescent="0.2">
      <c r="A128" s="73" t="s">
        <v>322</v>
      </c>
      <c r="B128" s="41"/>
      <c r="C128" s="41"/>
      <c r="D128" s="41"/>
      <c r="E128" s="41"/>
      <c r="F128" s="21"/>
      <c r="G128" s="41"/>
      <c r="H128" s="41"/>
      <c r="I128" s="41"/>
    </row>
    <row r="129" spans="1:9" x14ac:dyDescent="0.2">
      <c r="A129" s="40"/>
      <c r="B129" s="41"/>
      <c r="C129" s="41"/>
      <c r="D129" s="41"/>
      <c r="E129" s="41"/>
      <c r="F129" s="21"/>
      <c r="G129" s="41"/>
      <c r="H129" s="41"/>
      <c r="I129" s="41"/>
    </row>
    <row r="130" spans="1:9" x14ac:dyDescent="0.2">
      <c r="A130" s="40"/>
      <c r="B130" s="41"/>
      <c r="C130" s="41"/>
      <c r="D130" s="41"/>
      <c r="E130" s="41"/>
      <c r="F130" s="21"/>
      <c r="G130" s="41"/>
      <c r="H130" s="41"/>
      <c r="I130" s="41"/>
    </row>
    <row r="131" spans="1:9" x14ac:dyDescent="0.2">
      <c r="A131" s="40"/>
      <c r="B131" s="41"/>
      <c r="C131" s="41"/>
      <c r="D131" s="41"/>
      <c r="E131" s="41"/>
      <c r="F131" s="21"/>
      <c r="G131" s="41"/>
      <c r="H131" s="41"/>
      <c r="I131" s="41"/>
    </row>
    <row r="132" spans="1:9" x14ac:dyDescent="0.2">
      <c r="A132" s="40"/>
      <c r="B132" s="41"/>
      <c r="C132" s="41"/>
      <c r="D132" s="41"/>
      <c r="E132" s="41"/>
      <c r="F132" s="21"/>
      <c r="G132" s="41"/>
      <c r="H132" s="41"/>
      <c r="I132" s="41"/>
    </row>
    <row r="133" spans="1:9" x14ac:dyDescent="0.2">
      <c r="A133" s="40"/>
      <c r="B133" s="41"/>
      <c r="C133" s="41"/>
      <c r="D133" s="41"/>
      <c r="E133" s="41"/>
      <c r="F133" s="21"/>
      <c r="G133" s="41"/>
      <c r="H133" s="41"/>
      <c r="I133" s="41"/>
    </row>
    <row r="134" spans="1:9" x14ac:dyDescent="0.2">
      <c r="A134" s="40"/>
      <c r="B134" s="41"/>
      <c r="C134" s="41"/>
      <c r="D134" s="41"/>
      <c r="E134" s="41"/>
      <c r="F134" s="21"/>
      <c r="G134" s="41"/>
      <c r="H134" s="41"/>
      <c r="I134" s="41"/>
    </row>
    <row r="135" spans="1:9" x14ac:dyDescent="0.2">
      <c r="A135" s="40"/>
      <c r="B135" s="41"/>
      <c r="C135" s="41"/>
      <c r="D135" s="41"/>
      <c r="E135" s="41"/>
      <c r="F135" s="21"/>
      <c r="G135" s="41"/>
      <c r="H135" s="41"/>
      <c r="I135" s="41"/>
    </row>
    <row r="136" spans="1:9" x14ac:dyDescent="0.2">
      <c r="A136" s="40"/>
      <c r="B136" s="41"/>
      <c r="C136" s="41"/>
      <c r="D136" s="41"/>
      <c r="E136" s="41"/>
      <c r="F136" s="21"/>
      <c r="G136" s="41"/>
      <c r="H136" s="41"/>
      <c r="I136" s="41"/>
    </row>
    <row r="137" spans="1:9" x14ac:dyDescent="0.2">
      <c r="A137" s="40"/>
      <c r="B137" s="41"/>
      <c r="C137" s="41"/>
      <c r="D137" s="41"/>
      <c r="E137" s="41"/>
      <c r="F137" s="21"/>
      <c r="G137" s="41"/>
      <c r="H137" s="41"/>
      <c r="I137" s="41"/>
    </row>
    <row r="138" spans="1:9" x14ac:dyDescent="0.2">
      <c r="A138" s="40"/>
      <c r="B138" s="41"/>
      <c r="C138" s="41"/>
      <c r="D138" s="41"/>
      <c r="E138" s="41"/>
      <c r="F138" s="21"/>
      <c r="G138" s="41"/>
      <c r="H138" s="41"/>
      <c r="I138" s="41"/>
    </row>
    <row r="139" spans="1:9" x14ac:dyDescent="0.2">
      <c r="A139" s="40"/>
      <c r="B139" s="41"/>
      <c r="C139" s="41"/>
      <c r="D139" s="41"/>
      <c r="E139" s="41"/>
      <c r="F139" s="21"/>
      <c r="G139" s="41"/>
      <c r="H139" s="41"/>
      <c r="I139" s="41"/>
    </row>
    <row r="140" spans="1:9" x14ac:dyDescent="0.2">
      <c r="A140" s="74"/>
      <c r="B140" s="75"/>
      <c r="C140" s="75"/>
      <c r="D140" s="41"/>
      <c r="E140" s="41"/>
      <c r="F140" s="21"/>
      <c r="G140" s="41"/>
      <c r="H140" s="41"/>
      <c r="I140" s="41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0"/>
  <sheetViews>
    <sheetView tabSelected="1" zoomScaleNormal="100" workbookViewId="0">
      <pane xSplit="3" ySplit="2" topLeftCell="D109" activePane="bottomRight" state="frozen"/>
      <selection activeCell="I75" sqref="I75"/>
      <selection pane="topRight" activeCell="I75" sqref="I75"/>
      <selection pane="bottomLeft" activeCell="I75" sqref="I75"/>
      <selection pane="bottomRight" activeCell="N115" sqref="N115"/>
    </sheetView>
  </sheetViews>
  <sheetFormatPr defaultColWidth="5.7109375" defaultRowHeight="12.75" x14ac:dyDescent="0.2"/>
  <cols>
    <col min="1" max="1" width="6.7109375" style="76" customWidth="1"/>
    <col min="2" max="2" width="10.85546875" style="43" customWidth="1"/>
    <col min="3" max="3" width="26.42578125" style="43" bestFit="1" customWidth="1"/>
    <col min="4" max="5" width="6.28515625" style="43" customWidth="1"/>
    <col min="6" max="6" width="9.140625" style="77" bestFit="1" customWidth="1"/>
    <col min="7" max="7" width="7.7109375" style="43" bestFit="1" customWidth="1"/>
    <col min="8" max="8" width="7.7109375" style="43" customWidth="1"/>
    <col min="9" max="9" width="6.7109375" style="43" customWidth="1"/>
    <col min="10" max="10" width="8" style="72" customWidth="1"/>
    <col min="11" max="11" width="8.42578125" style="57" bestFit="1" customWidth="1"/>
    <col min="12" max="16384" width="5.7109375" style="43"/>
  </cols>
  <sheetData>
    <row r="1" spans="1:11" s="63" customFormat="1" x14ac:dyDescent="0.2">
      <c r="A1" s="58"/>
      <c r="B1" s="59"/>
      <c r="C1" s="60"/>
      <c r="D1" s="136" t="s">
        <v>327</v>
      </c>
      <c r="E1" s="137"/>
      <c r="F1" s="137"/>
      <c r="G1" s="137"/>
      <c r="H1" s="137"/>
      <c r="I1" s="138"/>
      <c r="J1" s="61"/>
      <c r="K1" s="62"/>
    </row>
    <row r="2" spans="1:11" ht="25.5" x14ac:dyDescent="0.2">
      <c r="A2" s="64" t="s">
        <v>0</v>
      </c>
      <c r="B2" s="19" t="s">
        <v>1</v>
      </c>
      <c r="C2" s="65" t="s">
        <v>2</v>
      </c>
      <c r="D2" s="38" t="s">
        <v>308</v>
      </c>
      <c r="E2" s="19" t="s">
        <v>309</v>
      </c>
      <c r="F2" s="37" t="s">
        <v>307</v>
      </c>
      <c r="G2" s="19" t="s">
        <v>315</v>
      </c>
      <c r="H2" s="39" t="s">
        <v>316</v>
      </c>
      <c r="I2" s="20" t="s">
        <v>317</v>
      </c>
      <c r="J2" s="66" t="s">
        <v>323</v>
      </c>
      <c r="K2" s="67" t="s">
        <v>318</v>
      </c>
    </row>
    <row r="3" spans="1:11" x14ac:dyDescent="0.2">
      <c r="A3" s="40" t="s">
        <v>3</v>
      </c>
      <c r="B3" s="41" t="s">
        <v>4</v>
      </c>
      <c r="C3" s="18" t="s">
        <v>5</v>
      </c>
      <c r="D3" s="24">
        <v>9</v>
      </c>
      <c r="E3" s="21">
        <v>27</v>
      </c>
      <c r="F3" s="21">
        <v>27</v>
      </c>
      <c r="G3" s="21">
        <v>0</v>
      </c>
      <c r="H3" s="18">
        <v>2</v>
      </c>
      <c r="I3" s="18">
        <f t="shared" ref="I3:I10" si="0">SUM(D3:H3)</f>
        <v>65</v>
      </c>
      <c r="J3" s="52">
        <v>62</v>
      </c>
      <c r="K3" s="57">
        <f>I3/J3</f>
        <v>1.0483870967741935</v>
      </c>
    </row>
    <row r="4" spans="1:11" x14ac:dyDescent="0.2">
      <c r="A4" s="40" t="s">
        <v>300</v>
      </c>
      <c r="B4" s="41" t="s">
        <v>301</v>
      </c>
      <c r="C4" s="23" t="s">
        <v>302</v>
      </c>
      <c r="D4" s="24">
        <v>1</v>
      </c>
      <c r="E4" s="21">
        <v>5</v>
      </c>
      <c r="F4" s="21">
        <v>2</v>
      </c>
      <c r="G4" s="21">
        <v>0</v>
      </c>
      <c r="H4" s="18">
        <v>0</v>
      </c>
      <c r="I4" s="18">
        <f t="shared" si="0"/>
        <v>8</v>
      </c>
      <c r="J4" s="52">
        <v>8</v>
      </c>
      <c r="K4" s="57">
        <f t="shared" ref="K4:K67" si="1">I4/J4</f>
        <v>1</v>
      </c>
    </row>
    <row r="5" spans="1:11" x14ac:dyDescent="0.2">
      <c r="A5" s="40" t="s">
        <v>6</v>
      </c>
      <c r="B5" s="41" t="s">
        <v>7</v>
      </c>
      <c r="C5" s="18" t="s">
        <v>7</v>
      </c>
      <c r="D5" s="24">
        <v>4</v>
      </c>
      <c r="E5" s="21">
        <v>11</v>
      </c>
      <c r="F5" s="21">
        <v>18</v>
      </c>
      <c r="G5" s="21">
        <v>0</v>
      </c>
      <c r="H5" s="18">
        <v>1</v>
      </c>
      <c r="I5" s="18">
        <f t="shared" si="0"/>
        <v>34</v>
      </c>
      <c r="J5" s="52">
        <v>32</v>
      </c>
      <c r="K5" s="57">
        <f t="shared" si="1"/>
        <v>1.0625</v>
      </c>
    </row>
    <row r="6" spans="1:11" x14ac:dyDescent="0.2">
      <c r="A6" s="40" t="s">
        <v>8</v>
      </c>
      <c r="B6" s="41" t="s">
        <v>9</v>
      </c>
      <c r="C6" s="18" t="s">
        <v>9</v>
      </c>
      <c r="D6" s="24">
        <v>2</v>
      </c>
      <c r="E6" s="21">
        <v>3</v>
      </c>
      <c r="F6" s="21">
        <v>6</v>
      </c>
      <c r="G6" s="21">
        <v>0</v>
      </c>
      <c r="H6" s="18">
        <v>4</v>
      </c>
      <c r="I6" s="18">
        <f t="shared" si="0"/>
        <v>15</v>
      </c>
      <c r="J6" s="52">
        <v>14</v>
      </c>
      <c r="K6" s="57">
        <f t="shared" si="1"/>
        <v>1.0714285714285714</v>
      </c>
    </row>
    <row r="7" spans="1:11" x14ac:dyDescent="0.2">
      <c r="A7" s="40" t="s">
        <v>10</v>
      </c>
      <c r="B7" s="41" t="s">
        <v>11</v>
      </c>
      <c r="C7" s="18" t="s">
        <v>12</v>
      </c>
      <c r="D7" s="24">
        <v>2</v>
      </c>
      <c r="E7" s="21">
        <v>5</v>
      </c>
      <c r="F7" s="21">
        <v>3</v>
      </c>
      <c r="G7" s="21">
        <v>0</v>
      </c>
      <c r="H7" s="18">
        <v>0</v>
      </c>
      <c r="I7" s="18">
        <f t="shared" si="0"/>
        <v>10</v>
      </c>
      <c r="J7" s="52">
        <v>25</v>
      </c>
      <c r="K7" s="57">
        <f t="shared" si="1"/>
        <v>0.4</v>
      </c>
    </row>
    <row r="8" spans="1:11" x14ac:dyDescent="0.2">
      <c r="A8" s="40" t="s">
        <v>13</v>
      </c>
      <c r="B8" s="41" t="s">
        <v>11</v>
      </c>
      <c r="C8" s="18" t="s">
        <v>14</v>
      </c>
      <c r="D8" s="24">
        <v>16</v>
      </c>
      <c r="E8" s="21">
        <v>62</v>
      </c>
      <c r="F8" s="21">
        <v>56</v>
      </c>
      <c r="G8" s="21">
        <v>49</v>
      </c>
      <c r="H8" s="18">
        <v>13</v>
      </c>
      <c r="I8" s="18">
        <f>SUM(D8:H8)</f>
        <v>196</v>
      </c>
      <c r="J8" s="52">
        <v>53</v>
      </c>
      <c r="K8" s="57">
        <f t="shared" si="1"/>
        <v>3.6981132075471699</v>
      </c>
    </row>
    <row r="9" spans="1:11" x14ac:dyDescent="0.2">
      <c r="A9" s="40" t="s">
        <v>15</v>
      </c>
      <c r="B9" s="41" t="s">
        <v>16</v>
      </c>
      <c r="C9" s="18" t="s">
        <v>17</v>
      </c>
      <c r="D9" s="24">
        <v>12</v>
      </c>
      <c r="E9" s="21">
        <v>20</v>
      </c>
      <c r="F9" s="21">
        <v>18</v>
      </c>
      <c r="G9" s="21">
        <v>1</v>
      </c>
      <c r="H9" s="18">
        <v>9</v>
      </c>
      <c r="I9" s="18">
        <f t="shared" si="0"/>
        <v>60</v>
      </c>
      <c r="J9" s="52">
        <v>62</v>
      </c>
      <c r="K9" s="57">
        <f t="shared" si="1"/>
        <v>0.967741935483871</v>
      </c>
    </row>
    <row r="10" spans="1:11" x14ac:dyDescent="0.2">
      <c r="A10" s="40" t="s">
        <v>18</v>
      </c>
      <c r="B10" s="41" t="s">
        <v>19</v>
      </c>
      <c r="C10" s="18" t="s">
        <v>20</v>
      </c>
      <c r="D10" s="24">
        <v>12</v>
      </c>
      <c r="E10" s="21">
        <v>64</v>
      </c>
      <c r="F10" s="21">
        <v>73</v>
      </c>
      <c r="G10" s="21">
        <v>16</v>
      </c>
      <c r="H10" s="18">
        <v>6</v>
      </c>
      <c r="I10" s="18">
        <f t="shared" si="0"/>
        <v>171</v>
      </c>
      <c r="J10" s="52">
        <v>147</v>
      </c>
      <c r="K10" s="57">
        <f t="shared" si="1"/>
        <v>1.1632653061224489</v>
      </c>
    </row>
    <row r="11" spans="1:11" x14ac:dyDescent="0.2">
      <c r="A11" s="40" t="s">
        <v>21</v>
      </c>
      <c r="B11" s="41" t="s">
        <v>22</v>
      </c>
      <c r="C11" s="18" t="s">
        <v>23</v>
      </c>
      <c r="D11" s="24">
        <v>7</v>
      </c>
      <c r="E11" s="21">
        <v>28</v>
      </c>
      <c r="F11" s="21">
        <v>17</v>
      </c>
      <c r="G11" s="21">
        <v>0</v>
      </c>
      <c r="H11" s="18">
        <v>3</v>
      </c>
      <c r="I11" s="18">
        <f>SUM(D11:H11)</f>
        <v>55</v>
      </c>
      <c r="J11" s="52">
        <v>51</v>
      </c>
      <c r="K11" s="57">
        <f t="shared" si="1"/>
        <v>1.0784313725490196</v>
      </c>
    </row>
    <row r="12" spans="1:11" x14ac:dyDescent="0.2">
      <c r="A12" s="40" t="s">
        <v>24</v>
      </c>
      <c r="B12" s="41" t="s">
        <v>25</v>
      </c>
      <c r="C12" s="18" t="s">
        <v>26</v>
      </c>
      <c r="D12" s="24">
        <v>14</v>
      </c>
      <c r="E12" s="21">
        <v>79</v>
      </c>
      <c r="F12" s="21">
        <v>34</v>
      </c>
      <c r="G12" s="21">
        <v>0</v>
      </c>
      <c r="H12" s="18">
        <v>0</v>
      </c>
      <c r="I12" s="18">
        <f>SUM(D12:H12)</f>
        <v>127</v>
      </c>
      <c r="J12" s="52">
        <v>85</v>
      </c>
      <c r="K12" s="57">
        <f t="shared" si="1"/>
        <v>1.4941176470588236</v>
      </c>
    </row>
    <row r="13" spans="1:11" x14ac:dyDescent="0.2">
      <c r="A13" s="40" t="s">
        <v>27</v>
      </c>
      <c r="B13" s="41" t="s">
        <v>25</v>
      </c>
      <c r="C13" s="18" t="s">
        <v>28</v>
      </c>
      <c r="D13" s="24">
        <v>28</v>
      </c>
      <c r="E13" s="21">
        <v>89</v>
      </c>
      <c r="F13" s="21">
        <v>103</v>
      </c>
      <c r="G13" s="21">
        <v>3</v>
      </c>
      <c r="H13" s="18">
        <v>11</v>
      </c>
      <c r="I13" s="18">
        <f>SUM(D13:H13)</f>
        <v>234</v>
      </c>
      <c r="J13" s="52">
        <v>198</v>
      </c>
      <c r="K13" s="57">
        <f t="shared" si="1"/>
        <v>1.1818181818181819</v>
      </c>
    </row>
    <row r="14" spans="1:11" x14ac:dyDescent="0.2">
      <c r="A14" s="40" t="s">
        <v>29</v>
      </c>
      <c r="B14" s="41" t="s">
        <v>30</v>
      </c>
      <c r="C14" s="18" t="s">
        <v>31</v>
      </c>
      <c r="D14" s="24">
        <v>5</v>
      </c>
      <c r="E14" s="21">
        <v>40</v>
      </c>
      <c r="F14" s="21">
        <v>20</v>
      </c>
      <c r="G14" s="21">
        <v>0</v>
      </c>
      <c r="H14" s="18">
        <v>0</v>
      </c>
      <c r="I14" s="18">
        <f>SUM(D14:H14)</f>
        <v>65</v>
      </c>
      <c r="J14" s="52">
        <v>96</v>
      </c>
      <c r="K14" s="57">
        <f t="shared" si="1"/>
        <v>0.67708333333333337</v>
      </c>
    </row>
    <row r="15" spans="1:11" x14ac:dyDescent="0.2">
      <c r="A15" s="40" t="s">
        <v>32</v>
      </c>
      <c r="B15" s="41" t="s">
        <v>30</v>
      </c>
      <c r="C15" s="18" t="s">
        <v>33</v>
      </c>
      <c r="D15" s="24">
        <v>3</v>
      </c>
      <c r="E15" s="21">
        <v>6</v>
      </c>
      <c r="F15" s="21">
        <v>9</v>
      </c>
      <c r="G15" s="21">
        <v>0</v>
      </c>
      <c r="H15" s="18">
        <v>0</v>
      </c>
      <c r="I15" s="18">
        <f t="shared" ref="I15:I20" si="2">SUM(D15:H15)</f>
        <v>18</v>
      </c>
      <c r="J15" s="52">
        <v>21</v>
      </c>
      <c r="K15" s="57">
        <f t="shared" si="1"/>
        <v>0.8571428571428571</v>
      </c>
    </row>
    <row r="16" spans="1:11" x14ac:dyDescent="0.2">
      <c r="A16" s="40" t="s">
        <v>34</v>
      </c>
      <c r="B16" s="41" t="s">
        <v>35</v>
      </c>
      <c r="C16" s="18" t="s">
        <v>36</v>
      </c>
      <c r="D16" s="24">
        <v>20</v>
      </c>
      <c r="E16" s="21">
        <v>45</v>
      </c>
      <c r="F16" s="21">
        <v>41</v>
      </c>
      <c r="G16" s="21">
        <v>1</v>
      </c>
      <c r="H16" s="18">
        <v>12</v>
      </c>
      <c r="I16" s="18">
        <f t="shared" si="2"/>
        <v>119</v>
      </c>
      <c r="J16" s="52">
        <v>64</v>
      </c>
      <c r="K16" s="57">
        <f t="shared" si="1"/>
        <v>1.859375</v>
      </c>
    </row>
    <row r="17" spans="1:11" x14ac:dyDescent="0.2">
      <c r="A17" s="40" t="s">
        <v>37</v>
      </c>
      <c r="B17" s="41" t="s">
        <v>38</v>
      </c>
      <c r="C17" s="18" t="s">
        <v>39</v>
      </c>
      <c r="D17" s="24">
        <v>8</v>
      </c>
      <c r="E17" s="21">
        <v>20</v>
      </c>
      <c r="F17" s="21">
        <v>42</v>
      </c>
      <c r="G17" s="21">
        <v>0</v>
      </c>
      <c r="H17" s="18">
        <v>1</v>
      </c>
      <c r="I17" s="18">
        <f t="shared" si="2"/>
        <v>71</v>
      </c>
      <c r="J17" s="52">
        <v>73</v>
      </c>
      <c r="K17" s="57">
        <f t="shared" si="1"/>
        <v>0.9726027397260274</v>
      </c>
    </row>
    <row r="18" spans="1:11" x14ac:dyDescent="0.2">
      <c r="A18" s="40" t="s">
        <v>292</v>
      </c>
      <c r="B18" s="41" t="s">
        <v>290</v>
      </c>
      <c r="C18" s="18" t="s">
        <v>291</v>
      </c>
      <c r="D18" s="24">
        <v>0</v>
      </c>
      <c r="E18" s="21">
        <v>3</v>
      </c>
      <c r="F18" s="21">
        <v>3</v>
      </c>
      <c r="G18" s="21">
        <v>0</v>
      </c>
      <c r="H18" s="18">
        <v>2</v>
      </c>
      <c r="I18" s="18">
        <f t="shared" si="2"/>
        <v>8</v>
      </c>
      <c r="J18" s="52">
        <v>8</v>
      </c>
      <c r="K18" s="57">
        <f t="shared" si="1"/>
        <v>1</v>
      </c>
    </row>
    <row r="19" spans="1:11" x14ac:dyDescent="0.2">
      <c r="A19" s="40" t="s">
        <v>40</v>
      </c>
      <c r="B19" s="41" t="s">
        <v>41</v>
      </c>
      <c r="C19" s="18" t="s">
        <v>42</v>
      </c>
      <c r="D19" s="24">
        <v>48</v>
      </c>
      <c r="E19" s="21">
        <v>191</v>
      </c>
      <c r="F19" s="21">
        <v>126</v>
      </c>
      <c r="G19" s="21">
        <v>0</v>
      </c>
      <c r="H19" s="18">
        <v>9</v>
      </c>
      <c r="I19" s="18">
        <f t="shared" si="2"/>
        <v>374</v>
      </c>
      <c r="J19" s="52">
        <v>306</v>
      </c>
      <c r="K19" s="57">
        <f t="shared" si="1"/>
        <v>1.2222222222222223</v>
      </c>
    </row>
    <row r="20" spans="1:11" x14ac:dyDescent="0.2">
      <c r="A20" s="40" t="s">
        <v>43</v>
      </c>
      <c r="B20" s="41" t="s">
        <v>41</v>
      </c>
      <c r="C20" s="18" t="s">
        <v>44</v>
      </c>
      <c r="D20" s="24">
        <v>24</v>
      </c>
      <c r="E20" s="21">
        <v>96</v>
      </c>
      <c r="F20" s="21">
        <v>124</v>
      </c>
      <c r="G20" s="21">
        <v>9</v>
      </c>
      <c r="H20" s="18">
        <v>7</v>
      </c>
      <c r="I20" s="18">
        <f t="shared" si="2"/>
        <v>260</v>
      </c>
      <c r="J20" s="52">
        <v>227</v>
      </c>
      <c r="K20" s="57">
        <f t="shared" si="1"/>
        <v>1.1453744493392071</v>
      </c>
    </row>
    <row r="21" spans="1:11" x14ac:dyDescent="0.2">
      <c r="A21" s="40" t="s">
        <v>285</v>
      </c>
      <c r="B21" s="41" t="s">
        <v>286</v>
      </c>
      <c r="C21" s="18" t="s">
        <v>287</v>
      </c>
      <c r="D21" s="24">
        <v>10</v>
      </c>
      <c r="E21" s="21">
        <v>37</v>
      </c>
      <c r="F21" s="21">
        <v>28</v>
      </c>
      <c r="G21" s="21">
        <v>0</v>
      </c>
      <c r="H21" s="18">
        <v>1</v>
      </c>
      <c r="I21" s="18">
        <f>SUM(D21:H21)</f>
        <v>76</v>
      </c>
      <c r="J21" s="52">
        <v>75</v>
      </c>
      <c r="K21" s="57">
        <f t="shared" si="1"/>
        <v>1.0133333333333334</v>
      </c>
    </row>
    <row r="22" spans="1:11" x14ac:dyDescent="0.2">
      <c r="A22" s="40" t="s">
        <v>45</v>
      </c>
      <c r="B22" s="41" t="s">
        <v>46</v>
      </c>
      <c r="C22" s="18" t="s">
        <v>47</v>
      </c>
      <c r="D22" s="24">
        <v>2</v>
      </c>
      <c r="E22" s="21">
        <v>7</v>
      </c>
      <c r="F22" s="21">
        <v>12</v>
      </c>
      <c r="G22" s="21">
        <v>0</v>
      </c>
      <c r="H22" s="18">
        <v>0</v>
      </c>
      <c r="I22" s="18">
        <f t="shared" ref="I22:I28" si="3">SUM(D22:H22)</f>
        <v>21</v>
      </c>
      <c r="J22" s="52">
        <v>20</v>
      </c>
      <c r="K22" s="57">
        <f t="shared" si="1"/>
        <v>1.05</v>
      </c>
    </row>
    <row r="23" spans="1:11" x14ac:dyDescent="0.2">
      <c r="A23" s="40" t="s">
        <v>48</v>
      </c>
      <c r="B23" s="41" t="s">
        <v>49</v>
      </c>
      <c r="C23" s="18" t="s">
        <v>50</v>
      </c>
      <c r="D23" s="24">
        <v>76</v>
      </c>
      <c r="E23" s="21">
        <v>325</v>
      </c>
      <c r="F23" s="21">
        <v>321</v>
      </c>
      <c r="G23" s="21">
        <v>52</v>
      </c>
      <c r="H23" s="18">
        <v>16</v>
      </c>
      <c r="I23" s="18">
        <f t="shared" si="3"/>
        <v>790</v>
      </c>
      <c r="J23" s="52">
        <v>493</v>
      </c>
      <c r="K23" s="57">
        <f t="shared" si="1"/>
        <v>1.6024340770791075</v>
      </c>
    </row>
    <row r="24" spans="1:11" x14ac:dyDescent="0.2">
      <c r="A24" s="40" t="s">
        <v>51</v>
      </c>
      <c r="B24" s="41" t="s">
        <v>52</v>
      </c>
      <c r="C24" s="18" t="s">
        <v>53</v>
      </c>
      <c r="D24" s="24">
        <v>3</v>
      </c>
      <c r="E24" s="21">
        <v>11</v>
      </c>
      <c r="F24" s="21">
        <v>13</v>
      </c>
      <c r="G24" s="21">
        <v>1</v>
      </c>
      <c r="H24" s="18">
        <v>0</v>
      </c>
      <c r="I24" s="18">
        <f t="shared" si="3"/>
        <v>28</v>
      </c>
      <c r="J24" s="52">
        <v>19</v>
      </c>
      <c r="K24" s="57">
        <f t="shared" si="1"/>
        <v>1.4736842105263157</v>
      </c>
    </row>
    <row r="25" spans="1:11" x14ac:dyDescent="0.2">
      <c r="A25" s="40" t="s">
        <v>54</v>
      </c>
      <c r="B25" s="41" t="s">
        <v>55</v>
      </c>
      <c r="C25" s="18" t="s">
        <v>56</v>
      </c>
      <c r="D25" s="24">
        <v>8</v>
      </c>
      <c r="E25" s="21">
        <v>37</v>
      </c>
      <c r="F25" s="21">
        <v>27</v>
      </c>
      <c r="G25" s="21">
        <v>0</v>
      </c>
      <c r="H25" s="18">
        <v>1</v>
      </c>
      <c r="I25" s="18">
        <f t="shared" si="3"/>
        <v>73</v>
      </c>
      <c r="J25" s="52">
        <v>48</v>
      </c>
      <c r="K25" s="57">
        <f t="shared" si="1"/>
        <v>1.5208333333333333</v>
      </c>
    </row>
    <row r="26" spans="1:11" x14ac:dyDescent="0.2">
      <c r="A26" s="40" t="s">
        <v>57</v>
      </c>
      <c r="B26" s="41" t="s">
        <v>58</v>
      </c>
      <c r="C26" s="18" t="s">
        <v>59</v>
      </c>
      <c r="D26" s="24">
        <v>25</v>
      </c>
      <c r="E26" s="21">
        <v>78</v>
      </c>
      <c r="F26" s="21">
        <v>78</v>
      </c>
      <c r="G26" s="21">
        <v>0</v>
      </c>
      <c r="H26" s="18">
        <v>4</v>
      </c>
      <c r="I26" s="18">
        <f t="shared" si="3"/>
        <v>185</v>
      </c>
      <c r="J26" s="52">
        <v>181</v>
      </c>
      <c r="K26" s="57">
        <f t="shared" si="1"/>
        <v>1.0220994475138121</v>
      </c>
    </row>
    <row r="27" spans="1:11" x14ac:dyDescent="0.2">
      <c r="A27" s="40" t="s">
        <v>60</v>
      </c>
      <c r="B27" s="41" t="s">
        <v>58</v>
      </c>
      <c r="C27" s="18" t="s">
        <v>61</v>
      </c>
      <c r="D27" s="24">
        <v>1</v>
      </c>
      <c r="E27" s="21">
        <v>18</v>
      </c>
      <c r="F27" s="21">
        <v>22</v>
      </c>
      <c r="G27" s="21">
        <v>0</v>
      </c>
      <c r="H27" s="18">
        <v>0</v>
      </c>
      <c r="I27" s="18">
        <f t="shared" si="3"/>
        <v>41</v>
      </c>
      <c r="J27" s="52">
        <v>43</v>
      </c>
      <c r="K27" s="57">
        <f t="shared" si="1"/>
        <v>0.95348837209302328</v>
      </c>
    </row>
    <row r="28" spans="1:11" x14ac:dyDescent="0.2">
      <c r="A28" s="40" t="s">
        <v>62</v>
      </c>
      <c r="B28" s="41" t="s">
        <v>58</v>
      </c>
      <c r="C28" s="18" t="s">
        <v>63</v>
      </c>
      <c r="D28" s="24">
        <v>6</v>
      </c>
      <c r="E28" s="21">
        <v>4</v>
      </c>
      <c r="F28" s="21">
        <v>4</v>
      </c>
      <c r="G28" s="21">
        <v>0</v>
      </c>
      <c r="H28" s="18">
        <v>0</v>
      </c>
      <c r="I28" s="18">
        <f t="shared" si="3"/>
        <v>14</v>
      </c>
      <c r="J28" s="52">
        <v>14</v>
      </c>
      <c r="K28" s="57">
        <f t="shared" si="1"/>
        <v>1</v>
      </c>
    </row>
    <row r="29" spans="1:11" x14ac:dyDescent="0.2">
      <c r="A29" s="40" t="s">
        <v>64</v>
      </c>
      <c r="B29" s="41" t="s">
        <v>65</v>
      </c>
      <c r="C29" s="18" t="s">
        <v>66</v>
      </c>
      <c r="D29" s="24">
        <v>13</v>
      </c>
      <c r="E29" s="21">
        <v>60</v>
      </c>
      <c r="F29" s="21">
        <v>36</v>
      </c>
      <c r="G29" s="21">
        <v>0</v>
      </c>
      <c r="H29" s="18">
        <v>3</v>
      </c>
      <c r="I29" s="18">
        <f>SUM(D29:H29)</f>
        <v>112</v>
      </c>
      <c r="J29" s="52">
        <v>71</v>
      </c>
      <c r="K29" s="57">
        <f t="shared" si="1"/>
        <v>1.5774647887323943</v>
      </c>
    </row>
    <row r="30" spans="1:11" x14ac:dyDescent="0.2">
      <c r="A30" s="40" t="s">
        <v>67</v>
      </c>
      <c r="B30" s="41" t="s">
        <v>65</v>
      </c>
      <c r="C30" s="18" t="s">
        <v>68</v>
      </c>
      <c r="D30" s="24">
        <v>11</v>
      </c>
      <c r="E30" s="21">
        <v>45</v>
      </c>
      <c r="F30" s="21">
        <v>47</v>
      </c>
      <c r="G30" s="21">
        <v>0</v>
      </c>
      <c r="H30" s="18">
        <v>6</v>
      </c>
      <c r="I30" s="18">
        <f>SUM(D30:H30)</f>
        <v>109</v>
      </c>
      <c r="J30" s="52">
        <v>52</v>
      </c>
      <c r="K30" s="57">
        <f t="shared" si="1"/>
        <v>2.0961538461538463</v>
      </c>
    </row>
    <row r="31" spans="1:11" x14ac:dyDescent="0.2">
      <c r="A31" s="40" t="s">
        <v>69</v>
      </c>
      <c r="B31" s="41" t="s">
        <v>70</v>
      </c>
      <c r="C31" s="18" t="s">
        <v>71</v>
      </c>
      <c r="D31" s="24">
        <v>10</v>
      </c>
      <c r="E31" s="21">
        <v>46</v>
      </c>
      <c r="F31" s="21">
        <v>24</v>
      </c>
      <c r="G31" s="21">
        <v>0</v>
      </c>
      <c r="H31" s="18">
        <v>0</v>
      </c>
      <c r="I31" s="18">
        <f>SUM(D31:H31)</f>
        <v>80</v>
      </c>
      <c r="J31" s="52">
        <v>93</v>
      </c>
      <c r="K31" s="57">
        <f t="shared" si="1"/>
        <v>0.86021505376344087</v>
      </c>
    </row>
    <row r="32" spans="1:11" x14ac:dyDescent="0.2">
      <c r="A32" s="40" t="s">
        <v>72</v>
      </c>
      <c r="B32" s="41" t="s">
        <v>73</v>
      </c>
      <c r="C32" s="18" t="s">
        <v>293</v>
      </c>
      <c r="D32" s="24">
        <v>1</v>
      </c>
      <c r="E32" s="21">
        <v>2</v>
      </c>
      <c r="F32" s="21">
        <v>2</v>
      </c>
      <c r="G32" s="21">
        <v>0</v>
      </c>
      <c r="H32" s="18">
        <v>0</v>
      </c>
      <c r="I32" s="18">
        <f>SUM(D32:H32)</f>
        <v>5</v>
      </c>
      <c r="J32" s="52">
        <v>5</v>
      </c>
      <c r="K32" s="57">
        <f t="shared" si="1"/>
        <v>1</v>
      </c>
    </row>
    <row r="33" spans="1:11" x14ac:dyDescent="0.2">
      <c r="A33" s="40" t="s">
        <v>74</v>
      </c>
      <c r="B33" s="41" t="s">
        <v>75</v>
      </c>
      <c r="C33" s="18" t="s">
        <v>267</v>
      </c>
      <c r="D33" s="24">
        <v>2</v>
      </c>
      <c r="E33" s="21">
        <v>3</v>
      </c>
      <c r="F33" s="21">
        <v>3</v>
      </c>
      <c r="G33" s="21">
        <v>0</v>
      </c>
      <c r="H33" s="18">
        <v>0</v>
      </c>
      <c r="I33" s="18">
        <f>SUM(D33:H33)</f>
        <v>8</v>
      </c>
      <c r="J33" s="52">
        <v>6</v>
      </c>
      <c r="K33" s="57">
        <f t="shared" si="1"/>
        <v>1.3333333333333333</v>
      </c>
    </row>
    <row r="34" spans="1:11" x14ac:dyDescent="0.2">
      <c r="A34" s="40" t="s">
        <v>76</v>
      </c>
      <c r="B34" s="41" t="s">
        <v>77</v>
      </c>
      <c r="C34" s="18" t="s">
        <v>78</v>
      </c>
      <c r="D34" s="24">
        <v>15</v>
      </c>
      <c r="E34" s="21">
        <v>128</v>
      </c>
      <c r="F34" s="21">
        <v>56</v>
      </c>
      <c r="G34" s="21">
        <v>1</v>
      </c>
      <c r="H34" s="18">
        <v>11</v>
      </c>
      <c r="I34" s="18">
        <f t="shared" ref="I34:I39" si="4">SUM(D34:H34)</f>
        <v>211</v>
      </c>
      <c r="J34" s="52">
        <v>264</v>
      </c>
      <c r="K34" s="57">
        <f t="shared" si="1"/>
        <v>0.7992424242424242</v>
      </c>
    </row>
    <row r="35" spans="1:11" x14ac:dyDescent="0.2">
      <c r="A35" s="40" t="s">
        <v>79</v>
      </c>
      <c r="B35" s="41" t="s">
        <v>80</v>
      </c>
      <c r="C35" s="18" t="s">
        <v>269</v>
      </c>
      <c r="D35" s="24">
        <v>18</v>
      </c>
      <c r="E35" s="21">
        <v>20</v>
      </c>
      <c r="F35" s="21">
        <v>22</v>
      </c>
      <c r="G35" s="21">
        <v>0</v>
      </c>
      <c r="H35" s="18">
        <v>3</v>
      </c>
      <c r="I35" s="18">
        <f t="shared" si="4"/>
        <v>63</v>
      </c>
      <c r="J35" s="52">
        <v>64</v>
      </c>
      <c r="K35" s="57">
        <f t="shared" si="1"/>
        <v>0.984375</v>
      </c>
    </row>
    <row r="36" spans="1:11" x14ac:dyDescent="0.2">
      <c r="A36" s="40" t="s">
        <v>81</v>
      </c>
      <c r="B36" s="41" t="s">
        <v>80</v>
      </c>
      <c r="C36" s="18" t="s">
        <v>82</v>
      </c>
      <c r="D36" s="24">
        <v>3</v>
      </c>
      <c r="E36" s="21">
        <v>12</v>
      </c>
      <c r="F36" s="21">
        <v>5</v>
      </c>
      <c r="G36" s="21">
        <v>0</v>
      </c>
      <c r="H36" s="18">
        <v>6</v>
      </c>
      <c r="I36" s="18">
        <f t="shared" si="4"/>
        <v>26</v>
      </c>
      <c r="J36" s="52">
        <v>26</v>
      </c>
      <c r="K36" s="57">
        <f t="shared" si="1"/>
        <v>1</v>
      </c>
    </row>
    <row r="37" spans="1:11" x14ac:dyDescent="0.2">
      <c r="A37" s="40" t="s">
        <v>83</v>
      </c>
      <c r="B37" s="41" t="s">
        <v>84</v>
      </c>
      <c r="C37" s="18" t="s">
        <v>85</v>
      </c>
      <c r="D37" s="24">
        <v>6</v>
      </c>
      <c r="E37" s="21">
        <v>47</v>
      </c>
      <c r="F37" s="21">
        <v>54</v>
      </c>
      <c r="G37" s="21">
        <v>0</v>
      </c>
      <c r="H37" s="18">
        <v>0</v>
      </c>
      <c r="I37" s="18">
        <f t="shared" si="4"/>
        <v>107</v>
      </c>
      <c r="J37" s="52">
        <v>110</v>
      </c>
      <c r="K37" s="57">
        <f t="shared" si="1"/>
        <v>0.97272727272727277</v>
      </c>
    </row>
    <row r="38" spans="1:11" x14ac:dyDescent="0.2">
      <c r="A38" s="40" t="s">
        <v>87</v>
      </c>
      <c r="B38" s="41" t="s">
        <v>86</v>
      </c>
      <c r="C38" s="18" t="s">
        <v>88</v>
      </c>
      <c r="D38" s="24">
        <v>0</v>
      </c>
      <c r="E38" s="21">
        <v>7</v>
      </c>
      <c r="F38" s="21">
        <v>5</v>
      </c>
      <c r="G38" s="21">
        <v>1</v>
      </c>
      <c r="H38" s="18">
        <v>1</v>
      </c>
      <c r="I38" s="18">
        <f t="shared" si="4"/>
        <v>14</v>
      </c>
      <c r="J38" s="52">
        <v>11</v>
      </c>
      <c r="K38" s="57">
        <f t="shared" si="1"/>
        <v>1.2727272727272727</v>
      </c>
    </row>
    <row r="39" spans="1:11" x14ac:dyDescent="0.2">
      <c r="A39" s="40" t="s">
        <v>89</v>
      </c>
      <c r="B39" s="41" t="s">
        <v>90</v>
      </c>
      <c r="C39" s="18" t="s">
        <v>91</v>
      </c>
      <c r="D39" s="24">
        <v>8</v>
      </c>
      <c r="E39" s="21">
        <v>7</v>
      </c>
      <c r="F39" s="21">
        <v>13</v>
      </c>
      <c r="G39" s="21">
        <v>0</v>
      </c>
      <c r="H39" s="18">
        <v>2</v>
      </c>
      <c r="I39" s="18">
        <f t="shared" si="4"/>
        <v>30</v>
      </c>
      <c r="J39" s="52">
        <v>30</v>
      </c>
      <c r="K39" s="57">
        <f t="shared" si="1"/>
        <v>1</v>
      </c>
    </row>
    <row r="40" spans="1:11" x14ac:dyDescent="0.2">
      <c r="A40" s="40" t="s">
        <v>92</v>
      </c>
      <c r="B40" s="41" t="s">
        <v>93</v>
      </c>
      <c r="C40" s="18" t="s">
        <v>94</v>
      </c>
      <c r="D40" s="24">
        <v>1</v>
      </c>
      <c r="E40" s="21">
        <v>4</v>
      </c>
      <c r="F40" s="21">
        <v>4</v>
      </c>
      <c r="G40" s="21">
        <v>0</v>
      </c>
      <c r="H40" s="18">
        <v>1</v>
      </c>
      <c r="I40" s="18">
        <f>SUM(D40:H40)</f>
        <v>10</v>
      </c>
      <c r="J40" s="52">
        <v>13</v>
      </c>
      <c r="K40" s="57">
        <f t="shared" si="1"/>
        <v>0.76923076923076927</v>
      </c>
    </row>
    <row r="41" spans="1:11" x14ac:dyDescent="0.2">
      <c r="A41" s="42" t="s">
        <v>273</v>
      </c>
      <c r="B41" s="41" t="s">
        <v>275</v>
      </c>
      <c r="C41" s="18" t="s">
        <v>277</v>
      </c>
      <c r="D41" s="24">
        <v>0</v>
      </c>
      <c r="E41" s="21">
        <v>2</v>
      </c>
      <c r="F41" s="21">
        <v>0</v>
      </c>
      <c r="G41" s="21">
        <v>0</v>
      </c>
      <c r="H41" s="18">
        <v>0</v>
      </c>
      <c r="I41" s="18">
        <f>SUM(D41:H41)</f>
        <v>2</v>
      </c>
      <c r="J41" s="52">
        <v>2</v>
      </c>
      <c r="K41" s="57">
        <f t="shared" si="1"/>
        <v>1</v>
      </c>
    </row>
    <row r="42" spans="1:11" x14ac:dyDescent="0.2">
      <c r="A42" s="42" t="s">
        <v>274</v>
      </c>
      <c r="B42" s="41" t="s">
        <v>275</v>
      </c>
      <c r="C42" s="18" t="s">
        <v>276</v>
      </c>
      <c r="D42" s="24">
        <v>0</v>
      </c>
      <c r="E42" s="21">
        <v>11</v>
      </c>
      <c r="F42" s="21">
        <v>2</v>
      </c>
      <c r="G42" s="21">
        <v>0</v>
      </c>
      <c r="H42" s="18">
        <v>0</v>
      </c>
      <c r="I42" s="18">
        <f>SUM(D42:H42)</f>
        <v>13</v>
      </c>
      <c r="J42" s="52">
        <v>12</v>
      </c>
      <c r="K42" s="57">
        <f t="shared" si="1"/>
        <v>1.0833333333333333</v>
      </c>
    </row>
    <row r="43" spans="1:11" x14ac:dyDescent="0.2">
      <c r="A43" s="40" t="s">
        <v>95</v>
      </c>
      <c r="B43" s="41" t="s">
        <v>96</v>
      </c>
      <c r="C43" s="18" t="s">
        <v>97</v>
      </c>
      <c r="D43" s="24">
        <v>0</v>
      </c>
      <c r="E43" s="21">
        <v>23</v>
      </c>
      <c r="F43" s="21">
        <v>14</v>
      </c>
      <c r="G43" s="21">
        <v>0</v>
      </c>
      <c r="H43" s="18">
        <v>1</v>
      </c>
      <c r="I43" s="18">
        <f t="shared" ref="I43:I107" si="5">SUM(D43:H43)</f>
        <v>38</v>
      </c>
      <c r="J43" s="52">
        <v>40</v>
      </c>
      <c r="K43" s="57">
        <f t="shared" si="1"/>
        <v>0.95</v>
      </c>
    </row>
    <row r="44" spans="1:11" x14ac:dyDescent="0.2">
      <c r="A44" s="40" t="s">
        <v>98</v>
      </c>
      <c r="B44" s="41" t="s">
        <v>99</v>
      </c>
      <c r="C44" s="18" t="s">
        <v>100</v>
      </c>
      <c r="D44" s="24">
        <v>5</v>
      </c>
      <c r="E44" s="21">
        <v>21</v>
      </c>
      <c r="F44" s="21">
        <v>28</v>
      </c>
      <c r="G44" s="21">
        <v>0</v>
      </c>
      <c r="H44" s="18">
        <v>2</v>
      </c>
      <c r="I44" s="18">
        <f t="shared" si="5"/>
        <v>56</v>
      </c>
      <c r="J44" s="52">
        <v>60</v>
      </c>
      <c r="K44" s="57">
        <f t="shared" si="1"/>
        <v>0.93333333333333335</v>
      </c>
    </row>
    <row r="45" spans="1:11" x14ac:dyDescent="0.2">
      <c r="A45" s="40" t="s">
        <v>101</v>
      </c>
      <c r="B45" s="41" t="s">
        <v>102</v>
      </c>
      <c r="C45" s="18" t="s">
        <v>103</v>
      </c>
      <c r="D45" s="24">
        <v>16</v>
      </c>
      <c r="E45" s="21">
        <v>102</v>
      </c>
      <c r="F45" s="21">
        <v>50</v>
      </c>
      <c r="G45" s="21">
        <v>0</v>
      </c>
      <c r="H45" s="18">
        <v>11</v>
      </c>
      <c r="I45" s="18">
        <f t="shared" si="5"/>
        <v>179</v>
      </c>
      <c r="J45" s="52">
        <v>143</v>
      </c>
      <c r="K45" s="57">
        <f t="shared" si="1"/>
        <v>1.2517482517482517</v>
      </c>
    </row>
    <row r="46" spans="1:11" x14ac:dyDescent="0.2">
      <c r="A46" s="40" t="s">
        <v>104</v>
      </c>
      <c r="B46" s="41" t="s">
        <v>105</v>
      </c>
      <c r="C46" s="18" t="s">
        <v>106</v>
      </c>
      <c r="D46" s="24">
        <v>3</v>
      </c>
      <c r="E46" s="21">
        <v>12</v>
      </c>
      <c r="F46" s="21">
        <v>7</v>
      </c>
      <c r="G46" s="21">
        <v>0</v>
      </c>
      <c r="H46" s="18">
        <v>0</v>
      </c>
      <c r="I46" s="18">
        <f t="shared" si="5"/>
        <v>22</v>
      </c>
      <c r="J46" s="52">
        <v>20</v>
      </c>
      <c r="K46" s="57">
        <f t="shared" si="1"/>
        <v>1.1000000000000001</v>
      </c>
    </row>
    <row r="47" spans="1:11" x14ac:dyDescent="0.2">
      <c r="A47" s="40" t="s">
        <v>107</v>
      </c>
      <c r="B47" s="41" t="s">
        <v>108</v>
      </c>
      <c r="C47" s="18" t="s">
        <v>109</v>
      </c>
      <c r="D47" s="24">
        <v>0</v>
      </c>
      <c r="E47" s="21">
        <v>4</v>
      </c>
      <c r="F47" s="21">
        <v>8</v>
      </c>
      <c r="G47" s="21">
        <v>0</v>
      </c>
      <c r="H47" s="18">
        <v>3</v>
      </c>
      <c r="I47" s="18">
        <f t="shared" si="5"/>
        <v>15</v>
      </c>
      <c r="J47" s="52">
        <v>17</v>
      </c>
      <c r="K47" s="57">
        <f t="shared" si="1"/>
        <v>0.88235294117647056</v>
      </c>
    </row>
    <row r="48" spans="1:11" x14ac:dyDescent="0.2">
      <c r="A48" s="40" t="s">
        <v>110</v>
      </c>
      <c r="B48" s="41" t="s">
        <v>111</v>
      </c>
      <c r="C48" s="18" t="s">
        <v>112</v>
      </c>
      <c r="D48" s="24">
        <v>14</v>
      </c>
      <c r="E48" s="21">
        <v>51</v>
      </c>
      <c r="F48" s="21">
        <v>55</v>
      </c>
      <c r="G48" s="21">
        <v>0</v>
      </c>
      <c r="H48" s="18">
        <v>7</v>
      </c>
      <c r="I48" s="18">
        <f t="shared" si="5"/>
        <v>127</v>
      </c>
      <c r="J48" s="52">
        <v>148</v>
      </c>
      <c r="K48" s="57">
        <f t="shared" si="1"/>
        <v>0.85810810810810811</v>
      </c>
    </row>
    <row r="49" spans="1:11" x14ac:dyDescent="0.2">
      <c r="A49" s="40" t="s">
        <v>113</v>
      </c>
      <c r="B49" s="41" t="s">
        <v>111</v>
      </c>
      <c r="C49" s="18" t="s">
        <v>114</v>
      </c>
      <c r="D49" s="24">
        <v>6</v>
      </c>
      <c r="E49" s="21">
        <v>14</v>
      </c>
      <c r="F49" s="21">
        <v>18</v>
      </c>
      <c r="G49" s="21">
        <v>1</v>
      </c>
      <c r="H49" s="18">
        <v>1</v>
      </c>
      <c r="I49" s="18">
        <f t="shared" si="5"/>
        <v>40</v>
      </c>
      <c r="J49" s="52">
        <v>35</v>
      </c>
      <c r="K49" s="57">
        <f t="shared" si="1"/>
        <v>1.1428571428571428</v>
      </c>
    </row>
    <row r="50" spans="1:11" x14ac:dyDescent="0.2">
      <c r="A50" s="40" t="s">
        <v>115</v>
      </c>
      <c r="B50" s="41" t="s">
        <v>116</v>
      </c>
      <c r="C50" s="18" t="s">
        <v>116</v>
      </c>
      <c r="D50" s="24">
        <v>10</v>
      </c>
      <c r="E50" s="21">
        <v>57</v>
      </c>
      <c r="F50" s="21">
        <v>30</v>
      </c>
      <c r="G50" s="21">
        <v>0</v>
      </c>
      <c r="H50" s="18">
        <v>37</v>
      </c>
      <c r="I50" s="18">
        <f t="shared" si="5"/>
        <v>134</v>
      </c>
      <c r="J50" s="52">
        <v>68</v>
      </c>
      <c r="K50" s="57">
        <f t="shared" si="1"/>
        <v>1.9705882352941178</v>
      </c>
    </row>
    <row r="51" spans="1:11" x14ac:dyDescent="0.2">
      <c r="A51" s="40" t="s">
        <v>117</v>
      </c>
      <c r="B51" s="41" t="s">
        <v>118</v>
      </c>
      <c r="C51" s="18" t="s">
        <v>119</v>
      </c>
      <c r="D51" s="24">
        <v>9</v>
      </c>
      <c r="E51" s="21">
        <v>26</v>
      </c>
      <c r="F51" s="21">
        <v>16</v>
      </c>
      <c r="G51" s="21">
        <v>3</v>
      </c>
      <c r="H51" s="18">
        <v>0</v>
      </c>
      <c r="I51" s="18">
        <f t="shared" si="5"/>
        <v>54</v>
      </c>
      <c r="J51" s="52">
        <v>54</v>
      </c>
      <c r="K51" s="57">
        <f t="shared" si="1"/>
        <v>1</v>
      </c>
    </row>
    <row r="52" spans="1:11" x14ac:dyDescent="0.2">
      <c r="A52" s="40" t="s">
        <v>120</v>
      </c>
      <c r="B52" s="41" t="s">
        <v>121</v>
      </c>
      <c r="C52" s="18" t="s">
        <v>122</v>
      </c>
      <c r="D52" s="24">
        <v>4</v>
      </c>
      <c r="E52" s="21">
        <v>8</v>
      </c>
      <c r="F52" s="21">
        <v>18</v>
      </c>
      <c r="G52" s="21">
        <v>0</v>
      </c>
      <c r="H52" s="18">
        <v>1</v>
      </c>
      <c r="I52" s="18">
        <f t="shared" si="5"/>
        <v>31</v>
      </c>
      <c r="J52" s="52">
        <v>31</v>
      </c>
      <c r="K52" s="57">
        <f t="shared" si="1"/>
        <v>1</v>
      </c>
    </row>
    <row r="53" spans="1:11" x14ac:dyDescent="0.2">
      <c r="A53" s="40" t="s">
        <v>123</v>
      </c>
      <c r="B53" s="41" t="s">
        <v>124</v>
      </c>
      <c r="C53" s="18" t="s">
        <v>125</v>
      </c>
      <c r="D53" s="24">
        <v>32</v>
      </c>
      <c r="E53" s="21">
        <v>102</v>
      </c>
      <c r="F53" s="21">
        <v>98</v>
      </c>
      <c r="G53" s="21">
        <v>0</v>
      </c>
      <c r="H53" s="18">
        <v>0</v>
      </c>
      <c r="I53" s="18">
        <f t="shared" si="5"/>
        <v>232</v>
      </c>
      <c r="J53" s="52">
        <v>133</v>
      </c>
      <c r="K53" s="57">
        <f t="shared" si="1"/>
        <v>1.744360902255639</v>
      </c>
    </row>
    <row r="54" spans="1:11" x14ac:dyDescent="0.2">
      <c r="A54" s="40" t="s">
        <v>126</v>
      </c>
      <c r="B54" s="41" t="s">
        <v>127</v>
      </c>
      <c r="C54" s="18" t="s">
        <v>128</v>
      </c>
      <c r="D54" s="24">
        <v>7</v>
      </c>
      <c r="E54" s="21">
        <v>56</v>
      </c>
      <c r="F54" s="21">
        <v>54</v>
      </c>
      <c r="G54" s="21">
        <v>0</v>
      </c>
      <c r="H54" s="18">
        <v>2</v>
      </c>
      <c r="I54" s="18">
        <f t="shared" si="5"/>
        <v>119</v>
      </c>
      <c r="J54" s="52">
        <v>114</v>
      </c>
      <c r="K54" s="57">
        <f t="shared" si="1"/>
        <v>1.0438596491228069</v>
      </c>
    </row>
    <row r="55" spans="1:11" x14ac:dyDescent="0.2">
      <c r="A55" s="42" t="s">
        <v>268</v>
      </c>
      <c r="B55" s="41" t="s">
        <v>129</v>
      </c>
      <c r="C55" s="18" t="s">
        <v>130</v>
      </c>
      <c r="D55" s="24">
        <v>22</v>
      </c>
      <c r="E55" s="21">
        <v>34</v>
      </c>
      <c r="F55" s="21">
        <v>52</v>
      </c>
      <c r="G55" s="21">
        <v>2</v>
      </c>
      <c r="H55" s="18">
        <v>9</v>
      </c>
      <c r="I55" s="18">
        <f t="shared" si="5"/>
        <v>119</v>
      </c>
      <c r="J55" s="52">
        <v>124</v>
      </c>
      <c r="K55" s="57">
        <f t="shared" si="1"/>
        <v>0.95967741935483875</v>
      </c>
    </row>
    <row r="56" spans="1:11" x14ac:dyDescent="0.2">
      <c r="A56" s="40" t="s">
        <v>131</v>
      </c>
      <c r="B56" s="41" t="s">
        <v>132</v>
      </c>
      <c r="C56" s="18" t="s">
        <v>133</v>
      </c>
      <c r="D56" s="24">
        <v>4</v>
      </c>
      <c r="E56" s="21">
        <v>26</v>
      </c>
      <c r="F56" s="21">
        <v>10</v>
      </c>
      <c r="G56" s="21">
        <v>0</v>
      </c>
      <c r="H56" s="18">
        <v>2</v>
      </c>
      <c r="I56" s="18">
        <f t="shared" si="5"/>
        <v>42</v>
      </c>
      <c r="J56" s="52">
        <v>43</v>
      </c>
      <c r="K56" s="57">
        <f t="shared" si="1"/>
        <v>0.97674418604651159</v>
      </c>
    </row>
    <row r="57" spans="1:11" x14ac:dyDescent="0.2">
      <c r="A57" s="40" t="s">
        <v>134</v>
      </c>
      <c r="B57" s="41" t="s">
        <v>135</v>
      </c>
      <c r="C57" s="18" t="s">
        <v>136</v>
      </c>
      <c r="D57" s="24">
        <v>8</v>
      </c>
      <c r="E57" s="21">
        <v>30</v>
      </c>
      <c r="F57" s="21">
        <v>11</v>
      </c>
      <c r="G57" s="21">
        <v>1</v>
      </c>
      <c r="H57" s="18">
        <v>1</v>
      </c>
      <c r="I57" s="18">
        <f t="shared" si="5"/>
        <v>51</v>
      </c>
      <c r="J57" s="52">
        <v>46</v>
      </c>
      <c r="K57" s="57">
        <f t="shared" si="1"/>
        <v>1.1086956521739131</v>
      </c>
    </row>
    <row r="58" spans="1:11" x14ac:dyDescent="0.2">
      <c r="A58" s="40" t="s">
        <v>137</v>
      </c>
      <c r="B58" s="41" t="s">
        <v>135</v>
      </c>
      <c r="C58" s="18" t="s">
        <v>138</v>
      </c>
      <c r="D58" s="24">
        <v>3</v>
      </c>
      <c r="E58" s="21">
        <v>20</v>
      </c>
      <c r="F58" s="21">
        <v>11</v>
      </c>
      <c r="G58" s="21">
        <v>0</v>
      </c>
      <c r="H58" s="18">
        <v>4</v>
      </c>
      <c r="I58" s="18">
        <f t="shared" si="5"/>
        <v>38</v>
      </c>
      <c r="J58" s="52">
        <v>39</v>
      </c>
      <c r="K58" s="57">
        <f t="shared" si="1"/>
        <v>0.97435897435897434</v>
      </c>
    </row>
    <row r="59" spans="1:11" x14ac:dyDescent="0.2">
      <c r="A59" s="40" t="s">
        <v>139</v>
      </c>
      <c r="B59" s="41" t="s">
        <v>140</v>
      </c>
      <c r="C59" s="18" t="s">
        <v>141</v>
      </c>
      <c r="D59" s="24">
        <v>17</v>
      </c>
      <c r="E59" s="21">
        <v>57</v>
      </c>
      <c r="F59" s="21">
        <v>23</v>
      </c>
      <c r="G59" s="21">
        <v>1</v>
      </c>
      <c r="H59" s="18">
        <v>2</v>
      </c>
      <c r="I59" s="18">
        <f t="shared" si="5"/>
        <v>100</v>
      </c>
      <c r="J59" s="52">
        <v>88</v>
      </c>
      <c r="K59" s="57">
        <f t="shared" si="1"/>
        <v>1.1363636363636365</v>
      </c>
    </row>
    <row r="60" spans="1:11" x14ac:dyDescent="0.2">
      <c r="A60" s="40" t="s">
        <v>142</v>
      </c>
      <c r="B60" s="41" t="s">
        <v>143</v>
      </c>
      <c r="C60" s="18" t="s">
        <v>144</v>
      </c>
      <c r="D60" s="24">
        <v>1</v>
      </c>
      <c r="E60" s="21">
        <v>17</v>
      </c>
      <c r="F60" s="21">
        <v>10</v>
      </c>
      <c r="G60" s="21">
        <v>0</v>
      </c>
      <c r="H60" s="18">
        <v>0</v>
      </c>
      <c r="I60" s="18">
        <f t="shared" si="5"/>
        <v>28</v>
      </c>
      <c r="J60" s="52">
        <v>25</v>
      </c>
      <c r="K60" s="57">
        <f t="shared" si="1"/>
        <v>1.1200000000000001</v>
      </c>
    </row>
    <row r="61" spans="1:11" x14ac:dyDescent="0.2">
      <c r="A61" s="40" t="s">
        <v>145</v>
      </c>
      <c r="B61" s="41" t="s">
        <v>143</v>
      </c>
      <c r="C61" s="18" t="s">
        <v>146</v>
      </c>
      <c r="D61" s="24">
        <v>7</v>
      </c>
      <c r="E61" s="21">
        <v>13</v>
      </c>
      <c r="F61" s="21">
        <v>15</v>
      </c>
      <c r="G61" s="21">
        <v>0</v>
      </c>
      <c r="H61" s="18">
        <v>0</v>
      </c>
      <c r="I61" s="18">
        <f t="shared" si="5"/>
        <v>35</v>
      </c>
      <c r="J61" s="52">
        <v>31</v>
      </c>
      <c r="K61" s="57">
        <f t="shared" si="1"/>
        <v>1.1290322580645162</v>
      </c>
    </row>
    <row r="62" spans="1:11" x14ac:dyDescent="0.2">
      <c r="A62" s="40" t="s">
        <v>147</v>
      </c>
      <c r="B62" s="41" t="s">
        <v>148</v>
      </c>
      <c r="C62" s="18" t="s">
        <v>149</v>
      </c>
      <c r="D62" s="24">
        <v>3</v>
      </c>
      <c r="E62" s="21">
        <v>12</v>
      </c>
      <c r="F62" s="21">
        <v>9</v>
      </c>
      <c r="G62" s="21">
        <v>0</v>
      </c>
      <c r="H62" s="18">
        <v>4</v>
      </c>
      <c r="I62" s="18">
        <f t="shared" si="5"/>
        <v>28</v>
      </c>
      <c r="J62" s="52">
        <v>31</v>
      </c>
      <c r="K62" s="57">
        <f t="shared" si="1"/>
        <v>0.90322580645161288</v>
      </c>
    </row>
    <row r="63" spans="1:11" x14ac:dyDescent="0.2">
      <c r="A63" s="40" t="s">
        <v>150</v>
      </c>
      <c r="B63" s="41" t="s">
        <v>151</v>
      </c>
      <c r="C63" s="18" t="s">
        <v>152</v>
      </c>
      <c r="D63" s="24">
        <v>10</v>
      </c>
      <c r="E63" s="21">
        <v>23</v>
      </c>
      <c r="F63" s="21">
        <v>15</v>
      </c>
      <c r="G63" s="21">
        <v>0</v>
      </c>
      <c r="H63" s="18">
        <v>0</v>
      </c>
      <c r="I63" s="18">
        <f t="shared" si="5"/>
        <v>48</v>
      </c>
      <c r="J63" s="52">
        <v>63</v>
      </c>
      <c r="K63" s="57">
        <f t="shared" si="1"/>
        <v>0.76190476190476186</v>
      </c>
    </row>
    <row r="64" spans="1:11" x14ac:dyDescent="0.2">
      <c r="A64" s="40" t="s">
        <v>153</v>
      </c>
      <c r="B64" s="41" t="s">
        <v>154</v>
      </c>
      <c r="C64" s="18" t="s">
        <v>155</v>
      </c>
      <c r="D64" s="24">
        <v>18</v>
      </c>
      <c r="E64" s="21">
        <v>28</v>
      </c>
      <c r="F64" s="21">
        <v>38</v>
      </c>
      <c r="G64" s="21">
        <v>0</v>
      </c>
      <c r="H64" s="18">
        <v>3</v>
      </c>
      <c r="I64" s="18">
        <f t="shared" si="5"/>
        <v>87</v>
      </c>
      <c r="J64" s="52">
        <v>79</v>
      </c>
      <c r="K64" s="57">
        <f t="shared" si="1"/>
        <v>1.1012658227848102</v>
      </c>
    </row>
    <row r="65" spans="1:11" x14ac:dyDescent="0.2">
      <c r="A65" s="40" t="s">
        <v>156</v>
      </c>
      <c r="B65" s="41" t="s">
        <v>157</v>
      </c>
      <c r="C65" s="18" t="s">
        <v>158</v>
      </c>
      <c r="D65" s="24">
        <v>4</v>
      </c>
      <c r="E65" s="21">
        <v>13</v>
      </c>
      <c r="F65" s="21">
        <v>14</v>
      </c>
      <c r="G65" s="21">
        <v>0</v>
      </c>
      <c r="H65" s="18">
        <v>4</v>
      </c>
      <c r="I65" s="18">
        <f t="shared" si="5"/>
        <v>35</v>
      </c>
      <c r="J65" s="52">
        <v>26</v>
      </c>
      <c r="K65" s="57">
        <f t="shared" si="1"/>
        <v>1.3461538461538463</v>
      </c>
    </row>
    <row r="66" spans="1:11" x14ac:dyDescent="0.2">
      <c r="A66" s="40" t="s">
        <v>159</v>
      </c>
      <c r="B66" s="41" t="s">
        <v>160</v>
      </c>
      <c r="C66" s="18" t="s">
        <v>160</v>
      </c>
      <c r="D66" s="24">
        <v>20</v>
      </c>
      <c r="E66" s="21">
        <v>145</v>
      </c>
      <c r="F66" s="21">
        <v>128</v>
      </c>
      <c r="G66" s="21">
        <v>0</v>
      </c>
      <c r="H66" s="18">
        <v>1</v>
      </c>
      <c r="I66" s="18">
        <f t="shared" si="5"/>
        <v>294</v>
      </c>
      <c r="J66" s="52">
        <v>171</v>
      </c>
      <c r="K66" s="57">
        <f t="shared" si="1"/>
        <v>1.7192982456140351</v>
      </c>
    </row>
    <row r="67" spans="1:11" x14ac:dyDescent="0.2">
      <c r="A67" s="40" t="s">
        <v>161</v>
      </c>
      <c r="B67" s="41" t="s">
        <v>162</v>
      </c>
      <c r="C67" s="18" t="s">
        <v>163</v>
      </c>
      <c r="D67" s="24">
        <v>8</v>
      </c>
      <c r="E67" s="21">
        <v>14</v>
      </c>
      <c r="F67" s="21">
        <v>17</v>
      </c>
      <c r="G67" s="21">
        <v>0</v>
      </c>
      <c r="H67" s="18">
        <v>0</v>
      </c>
      <c r="I67" s="18">
        <f t="shared" si="5"/>
        <v>39</v>
      </c>
      <c r="J67" s="52">
        <v>35</v>
      </c>
      <c r="K67" s="57">
        <f t="shared" si="1"/>
        <v>1.1142857142857143</v>
      </c>
    </row>
    <row r="68" spans="1:11" x14ac:dyDescent="0.2">
      <c r="A68" s="40" t="s">
        <v>164</v>
      </c>
      <c r="B68" s="41" t="s">
        <v>165</v>
      </c>
      <c r="C68" s="18" t="s">
        <v>166</v>
      </c>
      <c r="D68" s="24">
        <v>3</v>
      </c>
      <c r="E68" s="21">
        <v>13</v>
      </c>
      <c r="F68" s="21">
        <v>23</v>
      </c>
      <c r="G68" s="21">
        <v>0</v>
      </c>
      <c r="H68" s="18">
        <v>2</v>
      </c>
      <c r="I68" s="18">
        <f t="shared" si="5"/>
        <v>41</v>
      </c>
      <c r="J68" s="52">
        <v>38</v>
      </c>
      <c r="K68" s="57">
        <f t="shared" ref="K68:K124" si="6">I68/J68</f>
        <v>1.0789473684210527</v>
      </c>
    </row>
    <row r="69" spans="1:11" x14ac:dyDescent="0.2">
      <c r="A69" s="40" t="s">
        <v>167</v>
      </c>
      <c r="B69" s="41" t="s">
        <v>168</v>
      </c>
      <c r="C69" s="18" t="s">
        <v>169</v>
      </c>
      <c r="D69" s="24">
        <v>30</v>
      </c>
      <c r="E69" s="21">
        <v>65</v>
      </c>
      <c r="F69" s="21">
        <v>176</v>
      </c>
      <c r="G69" s="21">
        <v>0</v>
      </c>
      <c r="H69" s="18">
        <v>31</v>
      </c>
      <c r="I69" s="18">
        <f t="shared" si="5"/>
        <v>302</v>
      </c>
      <c r="J69" s="52">
        <v>229</v>
      </c>
      <c r="K69" s="57">
        <f t="shared" si="6"/>
        <v>1.3187772925764192</v>
      </c>
    </row>
    <row r="70" spans="1:11" x14ac:dyDescent="0.2">
      <c r="A70" s="40" t="s">
        <v>174</v>
      </c>
      <c r="B70" s="41" t="s">
        <v>168</v>
      </c>
      <c r="C70" s="18" t="s">
        <v>306</v>
      </c>
      <c r="D70" s="24">
        <v>14</v>
      </c>
      <c r="E70" s="21">
        <v>61</v>
      </c>
      <c r="F70" s="21">
        <v>71</v>
      </c>
      <c r="G70" s="21">
        <v>0</v>
      </c>
      <c r="H70" s="18">
        <v>133</v>
      </c>
      <c r="I70" s="18">
        <f t="shared" si="5"/>
        <v>279</v>
      </c>
      <c r="J70" s="52">
        <v>143</v>
      </c>
      <c r="K70" s="57">
        <f t="shared" si="6"/>
        <v>1.951048951048951</v>
      </c>
    </row>
    <row r="71" spans="1:11" x14ac:dyDescent="0.2">
      <c r="A71" s="42" t="s">
        <v>170</v>
      </c>
      <c r="B71" s="41" t="s">
        <v>168</v>
      </c>
      <c r="C71" s="18" t="s">
        <v>280</v>
      </c>
      <c r="D71" s="24">
        <v>13</v>
      </c>
      <c r="E71" s="21">
        <v>63</v>
      </c>
      <c r="F71" s="21">
        <v>102</v>
      </c>
      <c r="G71" s="21">
        <v>0</v>
      </c>
      <c r="H71" s="18">
        <v>3</v>
      </c>
      <c r="I71" s="18">
        <f t="shared" si="5"/>
        <v>181</v>
      </c>
      <c r="J71" s="52">
        <v>125</v>
      </c>
      <c r="K71" s="57">
        <f t="shared" si="6"/>
        <v>1.448</v>
      </c>
    </row>
    <row r="72" spans="1:11" x14ac:dyDescent="0.2">
      <c r="A72" s="42" t="s">
        <v>271</v>
      </c>
      <c r="B72" s="41" t="s">
        <v>168</v>
      </c>
      <c r="C72" s="18" t="s">
        <v>281</v>
      </c>
      <c r="D72" s="24">
        <v>16</v>
      </c>
      <c r="E72" s="21">
        <v>63</v>
      </c>
      <c r="F72" s="21">
        <v>86</v>
      </c>
      <c r="G72" s="21">
        <v>0</v>
      </c>
      <c r="H72" s="18">
        <v>309</v>
      </c>
      <c r="I72" s="18">
        <f t="shared" si="5"/>
        <v>474</v>
      </c>
      <c r="J72" s="52">
        <v>250</v>
      </c>
      <c r="K72" s="57">
        <f t="shared" si="6"/>
        <v>1.8959999999999999</v>
      </c>
    </row>
    <row r="73" spans="1:11" x14ac:dyDescent="0.2">
      <c r="A73" s="40" t="s">
        <v>299</v>
      </c>
      <c r="B73" s="41" t="s">
        <v>168</v>
      </c>
      <c r="C73" s="18" t="s">
        <v>298</v>
      </c>
      <c r="D73" s="24">
        <v>9</v>
      </c>
      <c r="E73" s="21">
        <v>37</v>
      </c>
      <c r="F73" s="21">
        <v>57</v>
      </c>
      <c r="G73" s="21">
        <v>0</v>
      </c>
      <c r="H73" s="18">
        <v>2</v>
      </c>
      <c r="I73" s="18">
        <f t="shared" si="5"/>
        <v>105</v>
      </c>
      <c r="J73" s="52">
        <v>141</v>
      </c>
      <c r="K73" s="57">
        <f t="shared" si="6"/>
        <v>0.74468085106382975</v>
      </c>
    </row>
    <row r="74" spans="1:11" x14ac:dyDescent="0.2">
      <c r="A74" s="42" t="s">
        <v>324</v>
      </c>
      <c r="B74" s="41" t="s">
        <v>168</v>
      </c>
      <c r="C74" s="18" t="s">
        <v>337</v>
      </c>
      <c r="D74" s="24">
        <v>0</v>
      </c>
      <c r="E74" s="21">
        <v>3</v>
      </c>
      <c r="F74" s="21">
        <v>2</v>
      </c>
      <c r="G74" s="21">
        <v>0</v>
      </c>
      <c r="H74" s="18">
        <v>0</v>
      </c>
      <c r="I74" s="18">
        <v>5</v>
      </c>
      <c r="J74" s="52">
        <v>5</v>
      </c>
      <c r="K74" s="57">
        <f t="shared" si="6"/>
        <v>1</v>
      </c>
    </row>
    <row r="75" spans="1:11" x14ac:dyDescent="0.2">
      <c r="A75" s="40" t="s">
        <v>171</v>
      </c>
      <c r="B75" s="41" t="s">
        <v>168</v>
      </c>
      <c r="C75" s="18" t="s">
        <v>284</v>
      </c>
      <c r="D75" s="24">
        <v>2</v>
      </c>
      <c r="E75" s="21">
        <v>22</v>
      </c>
      <c r="F75" s="21">
        <v>31</v>
      </c>
      <c r="G75" s="21">
        <v>0</v>
      </c>
      <c r="H75" s="18">
        <v>3</v>
      </c>
      <c r="I75" s="18">
        <f t="shared" si="5"/>
        <v>58</v>
      </c>
      <c r="J75" s="52">
        <v>63</v>
      </c>
      <c r="K75" s="57">
        <f t="shared" si="6"/>
        <v>0.92063492063492058</v>
      </c>
    </row>
    <row r="76" spans="1:11" x14ac:dyDescent="0.2">
      <c r="A76" s="40" t="s">
        <v>172</v>
      </c>
      <c r="B76" s="41" t="s">
        <v>168</v>
      </c>
      <c r="C76" s="18" t="s">
        <v>173</v>
      </c>
      <c r="D76" s="24">
        <v>18</v>
      </c>
      <c r="E76" s="21">
        <v>73</v>
      </c>
      <c r="F76" s="21">
        <v>52</v>
      </c>
      <c r="G76" s="21">
        <v>0</v>
      </c>
      <c r="H76" s="18">
        <v>0</v>
      </c>
      <c r="I76" s="18">
        <f t="shared" si="5"/>
        <v>143</v>
      </c>
      <c r="J76" s="52">
        <v>148</v>
      </c>
      <c r="K76" s="57">
        <f t="shared" si="6"/>
        <v>0.96621621621621623</v>
      </c>
    </row>
    <row r="77" spans="1:11" x14ac:dyDescent="0.2">
      <c r="A77" s="42" t="s">
        <v>175</v>
      </c>
      <c r="B77" s="41" t="s">
        <v>168</v>
      </c>
      <c r="C77" s="18" t="s">
        <v>266</v>
      </c>
      <c r="D77" s="24">
        <v>36</v>
      </c>
      <c r="E77" s="21">
        <v>129</v>
      </c>
      <c r="F77" s="21">
        <v>134</v>
      </c>
      <c r="G77" s="21">
        <v>0</v>
      </c>
      <c r="H77" s="18">
        <v>8</v>
      </c>
      <c r="I77" s="18">
        <f t="shared" si="5"/>
        <v>307</v>
      </c>
      <c r="J77" s="52">
        <v>306</v>
      </c>
      <c r="K77" s="57">
        <f t="shared" si="6"/>
        <v>1.0032679738562091</v>
      </c>
    </row>
    <row r="78" spans="1:11" x14ac:dyDescent="0.2">
      <c r="A78" s="40" t="s">
        <v>176</v>
      </c>
      <c r="B78" s="41" t="s">
        <v>168</v>
      </c>
      <c r="C78" s="18" t="s">
        <v>177</v>
      </c>
      <c r="D78" s="24">
        <v>15</v>
      </c>
      <c r="E78" s="21">
        <v>279</v>
      </c>
      <c r="F78" s="21">
        <v>75</v>
      </c>
      <c r="G78" s="21">
        <v>31</v>
      </c>
      <c r="H78" s="18">
        <v>0</v>
      </c>
      <c r="I78" s="18">
        <f t="shared" si="5"/>
        <v>400</v>
      </c>
      <c r="J78" s="52">
        <v>389</v>
      </c>
      <c r="K78" s="57">
        <f t="shared" si="6"/>
        <v>1.0282776349614395</v>
      </c>
    </row>
    <row r="79" spans="1:11" x14ac:dyDescent="0.2">
      <c r="A79" s="40" t="s">
        <v>178</v>
      </c>
      <c r="B79" s="41" t="s">
        <v>168</v>
      </c>
      <c r="C79" s="18" t="s">
        <v>294</v>
      </c>
      <c r="D79" s="24">
        <v>6</v>
      </c>
      <c r="E79" s="21">
        <v>34</v>
      </c>
      <c r="F79" s="21">
        <v>49</v>
      </c>
      <c r="G79" s="21">
        <v>0</v>
      </c>
      <c r="H79" s="18">
        <v>3</v>
      </c>
      <c r="I79" s="18">
        <f t="shared" si="5"/>
        <v>92</v>
      </c>
      <c r="J79" s="52">
        <v>170</v>
      </c>
      <c r="K79" s="57">
        <f t="shared" si="6"/>
        <v>0.54117647058823526</v>
      </c>
    </row>
    <row r="80" spans="1:11" x14ac:dyDescent="0.2">
      <c r="A80" s="42" t="s">
        <v>179</v>
      </c>
      <c r="B80" s="41" t="s">
        <v>168</v>
      </c>
      <c r="C80" s="18" t="s">
        <v>295</v>
      </c>
      <c r="D80" s="24">
        <v>51</v>
      </c>
      <c r="E80" s="21">
        <v>441</v>
      </c>
      <c r="F80" s="21">
        <v>74</v>
      </c>
      <c r="G80" s="21">
        <v>0</v>
      </c>
      <c r="H80" s="18">
        <v>2</v>
      </c>
      <c r="I80" s="18">
        <f t="shared" si="5"/>
        <v>568</v>
      </c>
      <c r="J80" s="52">
        <v>468</v>
      </c>
      <c r="K80" s="57">
        <f t="shared" si="6"/>
        <v>1.2136752136752136</v>
      </c>
    </row>
    <row r="81" spans="1:11" x14ac:dyDescent="0.2">
      <c r="A81" s="40" t="s">
        <v>297</v>
      </c>
      <c r="B81" s="41" t="s">
        <v>168</v>
      </c>
      <c r="C81" s="18" t="s">
        <v>296</v>
      </c>
      <c r="D81" s="24">
        <v>11</v>
      </c>
      <c r="E81" s="21">
        <v>112</v>
      </c>
      <c r="F81" s="21">
        <v>25</v>
      </c>
      <c r="G81" s="21">
        <v>0</v>
      </c>
      <c r="H81" s="18">
        <v>7</v>
      </c>
      <c r="I81" s="18">
        <f t="shared" si="5"/>
        <v>155</v>
      </c>
      <c r="J81" s="52">
        <v>198</v>
      </c>
      <c r="K81" s="57">
        <f t="shared" si="6"/>
        <v>0.78282828282828287</v>
      </c>
    </row>
    <row r="82" spans="1:11" x14ac:dyDescent="0.2">
      <c r="A82" s="42" t="s">
        <v>278</v>
      </c>
      <c r="B82" s="41" t="s">
        <v>168</v>
      </c>
      <c r="C82" s="18" t="s">
        <v>279</v>
      </c>
      <c r="D82" s="24">
        <v>4</v>
      </c>
      <c r="E82" s="21">
        <v>21</v>
      </c>
      <c r="F82" s="21">
        <v>37</v>
      </c>
      <c r="G82" s="21">
        <v>0</v>
      </c>
      <c r="H82" s="18">
        <v>2</v>
      </c>
      <c r="I82" s="18">
        <f>SUM(D82:H82)</f>
        <v>64</v>
      </c>
      <c r="J82" s="52">
        <v>76</v>
      </c>
      <c r="K82" s="57">
        <f t="shared" si="6"/>
        <v>0.84210526315789469</v>
      </c>
    </row>
    <row r="83" spans="1:11" x14ac:dyDescent="0.2">
      <c r="A83" s="40" t="s">
        <v>288</v>
      </c>
      <c r="B83" s="41" t="s">
        <v>168</v>
      </c>
      <c r="C83" s="18" t="s">
        <v>289</v>
      </c>
      <c r="D83" s="24">
        <v>9</v>
      </c>
      <c r="E83" s="21">
        <v>42</v>
      </c>
      <c r="F83" s="21">
        <v>44</v>
      </c>
      <c r="G83" s="21">
        <v>0</v>
      </c>
      <c r="H83" s="18">
        <v>2</v>
      </c>
      <c r="I83" s="18">
        <f t="shared" si="5"/>
        <v>97</v>
      </c>
      <c r="J83" s="52">
        <v>95</v>
      </c>
      <c r="K83" s="57">
        <f t="shared" si="6"/>
        <v>1.0210526315789474</v>
      </c>
    </row>
    <row r="84" spans="1:11" x14ac:dyDescent="0.2">
      <c r="A84" s="42" t="s">
        <v>180</v>
      </c>
      <c r="B84" s="41" t="s">
        <v>181</v>
      </c>
      <c r="C84" s="18" t="s">
        <v>181</v>
      </c>
      <c r="D84" s="24">
        <v>7</v>
      </c>
      <c r="E84" s="21">
        <v>20</v>
      </c>
      <c r="F84" s="21">
        <v>29</v>
      </c>
      <c r="G84" s="21">
        <v>0</v>
      </c>
      <c r="H84" s="18">
        <v>2</v>
      </c>
      <c r="I84" s="18">
        <f t="shared" si="5"/>
        <v>58</v>
      </c>
      <c r="J84" s="52">
        <v>63</v>
      </c>
      <c r="K84" s="57">
        <f t="shared" si="6"/>
        <v>0.92063492063492058</v>
      </c>
    </row>
    <row r="85" spans="1:11" x14ac:dyDescent="0.2">
      <c r="A85" s="40" t="s">
        <v>182</v>
      </c>
      <c r="B85" s="41" t="s">
        <v>181</v>
      </c>
      <c r="C85" s="18" t="s">
        <v>183</v>
      </c>
      <c r="D85" s="24">
        <v>2</v>
      </c>
      <c r="E85" s="21">
        <v>5</v>
      </c>
      <c r="F85" s="21">
        <v>2</v>
      </c>
      <c r="G85" s="21">
        <v>0</v>
      </c>
      <c r="H85" s="18">
        <v>0</v>
      </c>
      <c r="I85" s="18">
        <f t="shared" si="5"/>
        <v>9</v>
      </c>
      <c r="J85" s="52">
        <v>9</v>
      </c>
      <c r="K85" s="57">
        <f t="shared" si="6"/>
        <v>1</v>
      </c>
    </row>
    <row r="86" spans="1:11" x14ac:dyDescent="0.2">
      <c r="A86" s="40" t="s">
        <v>184</v>
      </c>
      <c r="B86" s="41" t="s">
        <v>181</v>
      </c>
      <c r="C86" s="18" t="s">
        <v>185</v>
      </c>
      <c r="D86" s="24">
        <v>3</v>
      </c>
      <c r="E86" s="21">
        <v>2</v>
      </c>
      <c r="F86" s="21">
        <v>1</v>
      </c>
      <c r="G86" s="21">
        <v>0</v>
      </c>
      <c r="H86" s="18">
        <v>0</v>
      </c>
      <c r="I86" s="18">
        <f t="shared" si="5"/>
        <v>6</v>
      </c>
      <c r="J86" s="52">
        <v>6</v>
      </c>
      <c r="K86" s="57">
        <f t="shared" si="6"/>
        <v>1</v>
      </c>
    </row>
    <row r="87" spans="1:11" x14ac:dyDescent="0.2">
      <c r="A87" s="40" t="s">
        <v>303</v>
      </c>
      <c r="B87" s="41" t="s">
        <v>304</v>
      </c>
      <c r="C87" s="18" t="s">
        <v>305</v>
      </c>
      <c r="D87" s="24">
        <v>1</v>
      </c>
      <c r="E87" s="21">
        <v>2</v>
      </c>
      <c r="F87" s="21">
        <v>1</v>
      </c>
      <c r="G87" s="21">
        <v>0</v>
      </c>
      <c r="H87" s="18">
        <v>0</v>
      </c>
      <c r="I87" s="18">
        <f t="shared" si="5"/>
        <v>4</v>
      </c>
      <c r="J87" s="52">
        <v>5</v>
      </c>
      <c r="K87" s="57">
        <f t="shared" si="6"/>
        <v>0.8</v>
      </c>
    </row>
    <row r="88" spans="1:11" x14ac:dyDescent="0.2">
      <c r="A88" s="40" t="s">
        <v>186</v>
      </c>
      <c r="B88" s="41" t="s">
        <v>187</v>
      </c>
      <c r="C88" s="18" t="s">
        <v>188</v>
      </c>
      <c r="D88" s="24">
        <v>9</v>
      </c>
      <c r="E88" s="21">
        <v>48</v>
      </c>
      <c r="F88" s="21">
        <v>24</v>
      </c>
      <c r="G88" s="21">
        <v>0</v>
      </c>
      <c r="H88" s="18">
        <v>5</v>
      </c>
      <c r="I88" s="18">
        <f t="shared" si="5"/>
        <v>86</v>
      </c>
      <c r="J88" s="52">
        <v>90</v>
      </c>
      <c r="K88" s="57">
        <f t="shared" si="6"/>
        <v>0.9555555555555556</v>
      </c>
    </row>
    <row r="89" spans="1:11" ht="12" customHeight="1" x14ac:dyDescent="0.2">
      <c r="A89" s="40" t="s">
        <v>189</v>
      </c>
      <c r="B89" s="41" t="s">
        <v>190</v>
      </c>
      <c r="C89" s="18" t="s">
        <v>190</v>
      </c>
      <c r="D89" s="24">
        <v>4</v>
      </c>
      <c r="E89" s="21">
        <v>10</v>
      </c>
      <c r="F89" s="21">
        <v>17</v>
      </c>
      <c r="G89" s="21">
        <v>0</v>
      </c>
      <c r="H89" s="18">
        <v>0</v>
      </c>
      <c r="I89" s="18">
        <f t="shared" si="5"/>
        <v>31</v>
      </c>
      <c r="J89" s="52">
        <v>18</v>
      </c>
      <c r="K89" s="57">
        <f t="shared" si="6"/>
        <v>1.7222222222222223</v>
      </c>
    </row>
    <row r="90" spans="1:11" x14ac:dyDescent="0.2">
      <c r="A90" s="40" t="s">
        <v>191</v>
      </c>
      <c r="B90" s="41" t="s">
        <v>190</v>
      </c>
      <c r="C90" s="18" t="s">
        <v>41</v>
      </c>
      <c r="D90" s="24">
        <v>12</v>
      </c>
      <c r="E90" s="21">
        <v>35</v>
      </c>
      <c r="F90" s="21">
        <v>21</v>
      </c>
      <c r="G90" s="21">
        <v>1</v>
      </c>
      <c r="H90" s="18">
        <v>1</v>
      </c>
      <c r="I90" s="18">
        <f t="shared" si="5"/>
        <v>70</v>
      </c>
      <c r="J90" s="52">
        <v>39</v>
      </c>
      <c r="K90" s="57">
        <f t="shared" si="6"/>
        <v>1.7948717948717949</v>
      </c>
    </row>
    <row r="91" spans="1:11" x14ac:dyDescent="0.2">
      <c r="A91" s="40" t="s">
        <v>192</v>
      </c>
      <c r="B91" s="41" t="s">
        <v>193</v>
      </c>
      <c r="C91" s="18" t="s">
        <v>194</v>
      </c>
      <c r="D91" s="24">
        <v>12</v>
      </c>
      <c r="E91" s="21">
        <v>58</v>
      </c>
      <c r="F91" s="21">
        <v>71</v>
      </c>
      <c r="G91" s="21">
        <v>0</v>
      </c>
      <c r="H91" s="18">
        <v>23</v>
      </c>
      <c r="I91" s="18">
        <f t="shared" si="5"/>
        <v>164</v>
      </c>
      <c r="J91" s="52">
        <v>168</v>
      </c>
      <c r="K91" s="57">
        <f t="shared" si="6"/>
        <v>0.97619047619047616</v>
      </c>
    </row>
    <row r="92" spans="1:11" x14ac:dyDescent="0.2">
      <c r="A92" s="40" t="s">
        <v>195</v>
      </c>
      <c r="B92" s="41" t="s">
        <v>193</v>
      </c>
      <c r="C92" s="18" t="s">
        <v>196</v>
      </c>
      <c r="D92" s="24">
        <v>5</v>
      </c>
      <c r="E92" s="21">
        <v>19</v>
      </c>
      <c r="F92" s="21">
        <v>10</v>
      </c>
      <c r="G92" s="21">
        <v>0</v>
      </c>
      <c r="H92" s="18">
        <v>3</v>
      </c>
      <c r="I92" s="18">
        <f t="shared" si="5"/>
        <v>37</v>
      </c>
      <c r="J92" s="52">
        <v>36</v>
      </c>
      <c r="K92" s="57">
        <f t="shared" si="6"/>
        <v>1.0277777777777777</v>
      </c>
    </row>
    <row r="93" spans="1:11" x14ac:dyDescent="0.2">
      <c r="A93" s="40" t="s">
        <v>197</v>
      </c>
      <c r="B93" s="41" t="s">
        <v>198</v>
      </c>
      <c r="C93" s="18" t="s">
        <v>199</v>
      </c>
      <c r="D93" s="24">
        <v>25</v>
      </c>
      <c r="E93" s="21">
        <v>69</v>
      </c>
      <c r="F93" s="21">
        <v>79</v>
      </c>
      <c r="G93" s="21">
        <v>0</v>
      </c>
      <c r="H93" s="18">
        <v>11</v>
      </c>
      <c r="I93" s="18">
        <f t="shared" si="5"/>
        <v>184</v>
      </c>
      <c r="J93" s="52">
        <v>117</v>
      </c>
      <c r="K93" s="57">
        <f t="shared" si="6"/>
        <v>1.5726495726495726</v>
      </c>
    </row>
    <row r="94" spans="1:11" x14ac:dyDescent="0.2">
      <c r="A94" s="40" t="s">
        <v>200</v>
      </c>
      <c r="B94" s="41" t="s">
        <v>201</v>
      </c>
      <c r="C94" s="18" t="s">
        <v>202</v>
      </c>
      <c r="D94" s="24">
        <v>22</v>
      </c>
      <c r="E94" s="21">
        <v>48</v>
      </c>
      <c r="F94" s="21">
        <v>82</v>
      </c>
      <c r="G94" s="21">
        <v>0</v>
      </c>
      <c r="H94" s="18">
        <v>0</v>
      </c>
      <c r="I94" s="18">
        <f t="shared" si="5"/>
        <v>152</v>
      </c>
      <c r="J94" s="52">
        <v>59</v>
      </c>
      <c r="K94" s="57">
        <f t="shared" si="6"/>
        <v>2.5762711864406778</v>
      </c>
    </row>
    <row r="95" spans="1:11" x14ac:dyDescent="0.2">
      <c r="A95" s="40" t="s">
        <v>203</v>
      </c>
      <c r="B95" s="41" t="s">
        <v>204</v>
      </c>
      <c r="C95" s="18" t="s">
        <v>205</v>
      </c>
      <c r="D95" s="24">
        <v>20</v>
      </c>
      <c r="E95" s="21">
        <v>98</v>
      </c>
      <c r="F95" s="21">
        <v>77</v>
      </c>
      <c r="G95" s="21">
        <v>3</v>
      </c>
      <c r="H95" s="18">
        <v>0</v>
      </c>
      <c r="I95" s="18">
        <f t="shared" si="5"/>
        <v>198</v>
      </c>
      <c r="J95" s="52">
        <v>203</v>
      </c>
      <c r="K95" s="57">
        <f t="shared" si="6"/>
        <v>0.97536945812807885</v>
      </c>
    </row>
    <row r="96" spans="1:11" x14ac:dyDescent="0.2">
      <c r="A96" s="40" t="s">
        <v>206</v>
      </c>
      <c r="B96" s="41" t="s">
        <v>207</v>
      </c>
      <c r="C96" s="18" t="s">
        <v>208</v>
      </c>
      <c r="D96" s="24">
        <v>20</v>
      </c>
      <c r="E96" s="21">
        <v>4</v>
      </c>
      <c r="F96" s="21">
        <v>4</v>
      </c>
      <c r="G96" s="21">
        <v>0</v>
      </c>
      <c r="H96" s="18">
        <v>0</v>
      </c>
      <c r="I96" s="18">
        <f t="shared" si="5"/>
        <v>28</v>
      </c>
      <c r="J96" s="52">
        <v>38</v>
      </c>
      <c r="K96" s="57">
        <f t="shared" si="6"/>
        <v>0.73684210526315785</v>
      </c>
    </row>
    <row r="97" spans="1:11" x14ac:dyDescent="0.2">
      <c r="A97" s="40" t="s">
        <v>209</v>
      </c>
      <c r="B97" s="41" t="s">
        <v>207</v>
      </c>
      <c r="C97" s="18" t="s">
        <v>210</v>
      </c>
      <c r="D97" s="24">
        <v>0</v>
      </c>
      <c r="E97" s="21">
        <v>0</v>
      </c>
      <c r="F97" s="21">
        <v>4</v>
      </c>
      <c r="G97" s="21">
        <v>0</v>
      </c>
      <c r="H97" s="18">
        <v>0</v>
      </c>
      <c r="I97" s="18">
        <f t="shared" si="5"/>
        <v>4</v>
      </c>
      <c r="J97" s="52">
        <v>8</v>
      </c>
      <c r="K97" s="57">
        <f t="shared" si="6"/>
        <v>0.5</v>
      </c>
    </row>
    <row r="98" spans="1:11" x14ac:dyDescent="0.2">
      <c r="A98" s="40" t="s">
        <v>211</v>
      </c>
      <c r="B98" s="41" t="s">
        <v>212</v>
      </c>
      <c r="C98" s="18" t="s">
        <v>310</v>
      </c>
      <c r="D98" s="24">
        <v>0</v>
      </c>
      <c r="E98" s="21">
        <v>1</v>
      </c>
      <c r="F98" s="21">
        <v>1</v>
      </c>
      <c r="G98" s="21">
        <v>0</v>
      </c>
      <c r="H98" s="18">
        <v>0</v>
      </c>
      <c r="I98" s="18">
        <f t="shared" si="5"/>
        <v>2</v>
      </c>
      <c r="J98" s="52">
        <v>3</v>
      </c>
      <c r="K98" s="57">
        <f t="shared" si="6"/>
        <v>0.66666666666666663</v>
      </c>
    </row>
    <row r="99" spans="1:11" x14ac:dyDescent="0.2">
      <c r="A99" s="40" t="s">
        <v>213</v>
      </c>
      <c r="B99" s="41" t="s">
        <v>214</v>
      </c>
      <c r="C99" s="18" t="s">
        <v>215</v>
      </c>
      <c r="D99" s="24">
        <v>9</v>
      </c>
      <c r="E99" s="21">
        <v>57</v>
      </c>
      <c r="F99" s="21">
        <v>61</v>
      </c>
      <c r="G99" s="21">
        <v>2</v>
      </c>
      <c r="H99" s="18">
        <v>6</v>
      </c>
      <c r="I99" s="18">
        <f t="shared" si="5"/>
        <v>135</v>
      </c>
      <c r="J99" s="52">
        <v>130</v>
      </c>
      <c r="K99" s="57">
        <f t="shared" si="6"/>
        <v>1.0384615384615385</v>
      </c>
    </row>
    <row r="100" spans="1:11" x14ac:dyDescent="0.2">
      <c r="A100" s="40" t="s">
        <v>216</v>
      </c>
      <c r="B100" s="41" t="s">
        <v>217</v>
      </c>
      <c r="C100" s="18" t="s">
        <v>218</v>
      </c>
      <c r="D100" s="24">
        <v>1</v>
      </c>
      <c r="E100" s="21">
        <v>12</v>
      </c>
      <c r="F100" s="21">
        <v>6</v>
      </c>
      <c r="G100" s="21">
        <v>0</v>
      </c>
      <c r="H100" s="18">
        <v>0</v>
      </c>
      <c r="I100" s="18">
        <f t="shared" si="5"/>
        <v>19</v>
      </c>
      <c r="J100" s="52">
        <v>20</v>
      </c>
      <c r="K100" s="57">
        <f t="shared" si="6"/>
        <v>0.95</v>
      </c>
    </row>
    <row r="101" spans="1:11" x14ac:dyDescent="0.2">
      <c r="A101" s="40" t="s">
        <v>219</v>
      </c>
      <c r="B101" s="41" t="s">
        <v>217</v>
      </c>
      <c r="C101" s="18" t="s">
        <v>217</v>
      </c>
      <c r="D101" s="24">
        <v>9</v>
      </c>
      <c r="E101" s="21">
        <v>32</v>
      </c>
      <c r="F101" s="21">
        <v>29</v>
      </c>
      <c r="G101" s="21">
        <v>0</v>
      </c>
      <c r="H101" s="18">
        <v>0</v>
      </c>
      <c r="I101" s="18">
        <f t="shared" si="5"/>
        <v>70</v>
      </c>
      <c r="J101" s="52">
        <v>81</v>
      </c>
      <c r="K101" s="57">
        <f t="shared" si="6"/>
        <v>0.86419753086419748</v>
      </c>
    </row>
    <row r="102" spans="1:11" x14ac:dyDescent="0.2">
      <c r="A102" s="40" t="s">
        <v>220</v>
      </c>
      <c r="B102" s="41" t="s">
        <v>221</v>
      </c>
      <c r="C102" s="18" t="s">
        <v>222</v>
      </c>
      <c r="D102" s="24">
        <v>19</v>
      </c>
      <c r="E102" s="21">
        <v>57</v>
      </c>
      <c r="F102" s="21">
        <v>45</v>
      </c>
      <c r="G102" s="21">
        <v>11</v>
      </c>
      <c r="H102" s="18">
        <v>2</v>
      </c>
      <c r="I102" s="18">
        <f t="shared" si="5"/>
        <v>134</v>
      </c>
      <c r="J102" s="52">
        <v>143</v>
      </c>
      <c r="K102" s="57">
        <f t="shared" si="6"/>
        <v>0.93706293706293708</v>
      </c>
    </row>
    <row r="103" spans="1:11" x14ac:dyDescent="0.2">
      <c r="A103" s="40" t="s">
        <v>223</v>
      </c>
      <c r="B103" s="41" t="s">
        <v>224</v>
      </c>
      <c r="C103" s="18" t="s">
        <v>225</v>
      </c>
      <c r="D103" s="24">
        <v>14</v>
      </c>
      <c r="E103" s="21">
        <v>43</v>
      </c>
      <c r="F103" s="21">
        <v>63</v>
      </c>
      <c r="G103" s="21">
        <v>3</v>
      </c>
      <c r="H103" s="18">
        <v>9</v>
      </c>
      <c r="I103" s="18">
        <f t="shared" si="5"/>
        <v>132</v>
      </c>
      <c r="J103" s="52">
        <v>96</v>
      </c>
      <c r="K103" s="57">
        <f t="shared" si="6"/>
        <v>1.375</v>
      </c>
    </row>
    <row r="104" spans="1:11" x14ac:dyDescent="0.2">
      <c r="A104" s="40" t="s">
        <v>226</v>
      </c>
      <c r="B104" s="41" t="s">
        <v>227</v>
      </c>
      <c r="C104" s="18" t="s">
        <v>228</v>
      </c>
      <c r="D104" s="24">
        <v>2</v>
      </c>
      <c r="E104" s="21">
        <v>34</v>
      </c>
      <c r="F104" s="21">
        <v>7</v>
      </c>
      <c r="G104" s="21">
        <v>0</v>
      </c>
      <c r="H104" s="18">
        <v>22</v>
      </c>
      <c r="I104" s="18">
        <f t="shared" si="5"/>
        <v>65</v>
      </c>
      <c r="J104" s="52">
        <v>66</v>
      </c>
      <c r="K104" s="57">
        <f t="shared" si="6"/>
        <v>0.98484848484848486</v>
      </c>
    </row>
    <row r="105" spans="1:11" x14ac:dyDescent="0.2">
      <c r="A105" s="40" t="s">
        <v>229</v>
      </c>
      <c r="B105" s="41" t="s">
        <v>230</v>
      </c>
      <c r="C105" s="18" t="s">
        <v>231</v>
      </c>
      <c r="D105" s="24">
        <v>2</v>
      </c>
      <c r="E105" s="21">
        <v>21</v>
      </c>
      <c r="F105" s="21">
        <v>13</v>
      </c>
      <c r="G105" s="21">
        <v>0</v>
      </c>
      <c r="H105" s="18">
        <v>2</v>
      </c>
      <c r="I105" s="18">
        <f t="shared" si="5"/>
        <v>38</v>
      </c>
      <c r="J105" s="52">
        <v>38</v>
      </c>
      <c r="K105" s="57">
        <f t="shared" si="6"/>
        <v>1</v>
      </c>
    </row>
    <row r="106" spans="1:11" x14ac:dyDescent="0.2">
      <c r="A106" s="40" t="s">
        <v>232</v>
      </c>
      <c r="B106" s="41" t="s">
        <v>233</v>
      </c>
      <c r="C106" s="18" t="s">
        <v>234</v>
      </c>
      <c r="D106" s="24">
        <v>24</v>
      </c>
      <c r="E106" s="21">
        <v>81</v>
      </c>
      <c r="F106" s="21">
        <v>79</v>
      </c>
      <c r="G106" s="21">
        <v>0</v>
      </c>
      <c r="H106" s="18">
        <v>13</v>
      </c>
      <c r="I106" s="18">
        <f t="shared" si="5"/>
        <v>197</v>
      </c>
      <c r="J106" s="52">
        <v>181</v>
      </c>
      <c r="K106" s="57">
        <f t="shared" si="6"/>
        <v>1.0883977900552486</v>
      </c>
    </row>
    <row r="107" spans="1:11" x14ac:dyDescent="0.2">
      <c r="A107" s="40" t="s">
        <v>235</v>
      </c>
      <c r="B107" s="41" t="s">
        <v>233</v>
      </c>
      <c r="C107" s="18" t="s">
        <v>236</v>
      </c>
      <c r="D107" s="24">
        <v>14</v>
      </c>
      <c r="E107" s="21">
        <v>67</v>
      </c>
      <c r="F107" s="21">
        <v>72</v>
      </c>
      <c r="G107" s="21">
        <v>0</v>
      </c>
      <c r="H107" s="18">
        <v>136</v>
      </c>
      <c r="I107" s="18">
        <f t="shared" si="5"/>
        <v>289</v>
      </c>
      <c r="J107" s="52">
        <v>267</v>
      </c>
      <c r="K107" s="57">
        <f t="shared" si="6"/>
        <v>1.0823970037453183</v>
      </c>
    </row>
    <row r="108" spans="1:11" x14ac:dyDescent="0.2">
      <c r="A108" s="40" t="s">
        <v>237</v>
      </c>
      <c r="B108" s="41" t="s">
        <v>233</v>
      </c>
      <c r="C108" s="18" t="s">
        <v>238</v>
      </c>
      <c r="D108" s="24">
        <v>0</v>
      </c>
      <c r="E108" s="21">
        <v>18</v>
      </c>
      <c r="F108" s="21">
        <v>8</v>
      </c>
      <c r="G108" s="21">
        <v>0</v>
      </c>
      <c r="H108" s="18">
        <v>0</v>
      </c>
      <c r="I108" s="18">
        <f t="shared" ref="I108:I123" si="7">SUM(D108:H108)</f>
        <v>26</v>
      </c>
      <c r="J108" s="52">
        <v>31</v>
      </c>
      <c r="K108" s="57">
        <f t="shared" si="6"/>
        <v>0.83870967741935487</v>
      </c>
    </row>
    <row r="109" spans="1:11" x14ac:dyDescent="0.2">
      <c r="A109" s="40" t="s">
        <v>239</v>
      </c>
      <c r="B109" s="41" t="s">
        <v>233</v>
      </c>
      <c r="C109" s="18" t="s">
        <v>311</v>
      </c>
      <c r="D109" s="24">
        <v>53</v>
      </c>
      <c r="E109" s="21">
        <v>218</v>
      </c>
      <c r="F109" s="21">
        <v>86</v>
      </c>
      <c r="G109" s="21">
        <v>0</v>
      </c>
      <c r="H109" s="18">
        <v>0</v>
      </c>
      <c r="I109" s="18">
        <f t="shared" si="7"/>
        <v>357</v>
      </c>
      <c r="J109" s="52">
        <v>343</v>
      </c>
      <c r="K109" s="57">
        <f t="shared" si="6"/>
        <v>1.0408163265306123</v>
      </c>
    </row>
    <row r="110" spans="1:11" x14ac:dyDescent="0.2">
      <c r="A110" s="40" t="s">
        <v>240</v>
      </c>
      <c r="B110" s="41" t="s">
        <v>233</v>
      </c>
      <c r="C110" s="18" t="s">
        <v>312</v>
      </c>
      <c r="D110" s="24">
        <v>99</v>
      </c>
      <c r="E110" s="21">
        <v>54</v>
      </c>
      <c r="F110" s="21">
        <v>25</v>
      </c>
      <c r="G110" s="21">
        <v>0</v>
      </c>
      <c r="H110" s="18">
        <v>0</v>
      </c>
      <c r="I110" s="18">
        <f t="shared" si="7"/>
        <v>178</v>
      </c>
      <c r="J110" s="52">
        <v>103</v>
      </c>
      <c r="K110" s="57">
        <f t="shared" si="6"/>
        <v>1.7281553398058251</v>
      </c>
    </row>
    <row r="111" spans="1:11" x14ac:dyDescent="0.2">
      <c r="A111" s="40" t="s">
        <v>241</v>
      </c>
      <c r="B111" s="41" t="s">
        <v>233</v>
      </c>
      <c r="C111" s="18" t="s">
        <v>242</v>
      </c>
      <c r="D111" s="24">
        <v>10</v>
      </c>
      <c r="E111" s="21">
        <v>53</v>
      </c>
      <c r="F111" s="21">
        <v>34</v>
      </c>
      <c r="G111" s="21">
        <v>0</v>
      </c>
      <c r="H111" s="18">
        <v>1</v>
      </c>
      <c r="I111" s="18">
        <f t="shared" si="7"/>
        <v>98</v>
      </c>
      <c r="J111" s="52">
        <v>104</v>
      </c>
      <c r="K111" s="57">
        <f t="shared" si="6"/>
        <v>0.94230769230769229</v>
      </c>
    </row>
    <row r="112" spans="1:11" x14ac:dyDescent="0.2">
      <c r="A112" s="40" t="s">
        <v>243</v>
      </c>
      <c r="B112" s="41" t="s">
        <v>233</v>
      </c>
      <c r="C112" s="18" t="s">
        <v>244</v>
      </c>
      <c r="D112" s="24">
        <v>9</v>
      </c>
      <c r="E112" s="21">
        <v>45</v>
      </c>
      <c r="F112" s="21">
        <v>29</v>
      </c>
      <c r="G112" s="21">
        <v>0</v>
      </c>
      <c r="H112" s="18">
        <v>0</v>
      </c>
      <c r="I112" s="18">
        <f t="shared" si="7"/>
        <v>83</v>
      </c>
      <c r="J112" s="52">
        <v>110</v>
      </c>
      <c r="K112" s="57">
        <f t="shared" si="6"/>
        <v>0.75454545454545452</v>
      </c>
    </row>
    <row r="113" spans="1:11" x14ac:dyDescent="0.2">
      <c r="A113" s="40" t="s">
        <v>245</v>
      </c>
      <c r="B113" s="41" t="s">
        <v>233</v>
      </c>
      <c r="C113" s="18" t="s">
        <v>272</v>
      </c>
      <c r="D113" s="24">
        <v>27</v>
      </c>
      <c r="E113" s="21">
        <v>324</v>
      </c>
      <c r="F113" s="21">
        <v>77</v>
      </c>
      <c r="G113" s="21">
        <v>5</v>
      </c>
      <c r="H113" s="18">
        <v>9</v>
      </c>
      <c r="I113" s="18">
        <f t="shared" si="7"/>
        <v>442</v>
      </c>
      <c r="J113" s="52">
        <v>419</v>
      </c>
      <c r="K113" s="57">
        <f t="shared" si="6"/>
        <v>1.0548926014319808</v>
      </c>
    </row>
    <row r="114" spans="1:11" x14ac:dyDescent="0.2">
      <c r="A114" s="42" t="s">
        <v>270</v>
      </c>
      <c r="B114" s="41" t="s">
        <v>233</v>
      </c>
      <c r="C114" s="18" t="s">
        <v>313</v>
      </c>
      <c r="D114" s="24">
        <v>47</v>
      </c>
      <c r="E114" s="21">
        <v>182</v>
      </c>
      <c r="F114" s="21">
        <v>110</v>
      </c>
      <c r="G114" s="21">
        <v>0</v>
      </c>
      <c r="H114" s="18">
        <v>0</v>
      </c>
      <c r="I114" s="18">
        <f t="shared" si="7"/>
        <v>339</v>
      </c>
      <c r="J114" s="52">
        <v>341</v>
      </c>
      <c r="K114" s="57">
        <f t="shared" si="6"/>
        <v>0.99413489736070382</v>
      </c>
    </row>
    <row r="115" spans="1:11" x14ac:dyDescent="0.2">
      <c r="A115" s="40" t="s">
        <v>246</v>
      </c>
      <c r="B115" s="41" t="s">
        <v>233</v>
      </c>
      <c r="C115" s="18" t="s">
        <v>247</v>
      </c>
      <c r="D115" s="24">
        <v>3</v>
      </c>
      <c r="E115" s="21">
        <v>10</v>
      </c>
      <c r="F115" s="21">
        <v>9</v>
      </c>
      <c r="G115" s="21">
        <v>0</v>
      </c>
      <c r="H115" s="18">
        <v>0</v>
      </c>
      <c r="I115" s="18">
        <f t="shared" si="7"/>
        <v>22</v>
      </c>
      <c r="J115" s="52">
        <v>21</v>
      </c>
      <c r="K115" s="57">
        <f t="shared" si="6"/>
        <v>1.0476190476190477</v>
      </c>
    </row>
    <row r="116" spans="1:11" x14ac:dyDescent="0.2">
      <c r="A116" s="40" t="s">
        <v>248</v>
      </c>
      <c r="B116" s="41" t="s">
        <v>233</v>
      </c>
      <c r="C116" s="18" t="s">
        <v>314</v>
      </c>
      <c r="D116" s="24">
        <v>12</v>
      </c>
      <c r="E116" s="21">
        <v>39</v>
      </c>
      <c r="F116" s="21">
        <v>28</v>
      </c>
      <c r="G116" s="21">
        <v>2</v>
      </c>
      <c r="H116" s="18">
        <v>3</v>
      </c>
      <c r="I116" s="18">
        <f t="shared" si="7"/>
        <v>84</v>
      </c>
      <c r="J116" s="52">
        <v>98</v>
      </c>
      <c r="K116" s="57">
        <f t="shared" si="6"/>
        <v>0.8571428571428571</v>
      </c>
    </row>
    <row r="117" spans="1:11" x14ac:dyDescent="0.2">
      <c r="A117" s="40" t="s">
        <v>282</v>
      </c>
      <c r="B117" s="41" t="s">
        <v>233</v>
      </c>
      <c r="C117" s="18" t="s">
        <v>283</v>
      </c>
      <c r="D117" s="24">
        <v>7</v>
      </c>
      <c r="E117" s="21">
        <v>48</v>
      </c>
      <c r="F117" s="21">
        <v>48</v>
      </c>
      <c r="G117" s="21">
        <v>0</v>
      </c>
      <c r="H117" s="18">
        <v>0</v>
      </c>
      <c r="I117" s="18">
        <f t="shared" si="7"/>
        <v>103</v>
      </c>
      <c r="J117" s="52">
        <v>103</v>
      </c>
      <c r="K117" s="57">
        <f t="shared" si="6"/>
        <v>1</v>
      </c>
    </row>
    <row r="118" spans="1:11" x14ac:dyDescent="0.2">
      <c r="A118" s="40" t="s">
        <v>249</v>
      </c>
      <c r="B118" s="41" t="s">
        <v>250</v>
      </c>
      <c r="C118" s="18" t="s">
        <v>250</v>
      </c>
      <c r="D118" s="24">
        <v>6</v>
      </c>
      <c r="E118" s="21">
        <v>22</v>
      </c>
      <c r="F118" s="21">
        <v>35</v>
      </c>
      <c r="G118" s="21">
        <v>0</v>
      </c>
      <c r="H118" s="18">
        <v>2</v>
      </c>
      <c r="I118" s="18">
        <f t="shared" si="7"/>
        <v>65</v>
      </c>
      <c r="J118" s="52">
        <v>66</v>
      </c>
      <c r="K118" s="57">
        <f t="shared" si="6"/>
        <v>0.98484848484848486</v>
      </c>
    </row>
    <row r="119" spans="1:11" x14ac:dyDescent="0.2">
      <c r="A119" s="40" t="s">
        <v>251</v>
      </c>
      <c r="B119" s="41" t="s">
        <v>250</v>
      </c>
      <c r="C119" s="18" t="s">
        <v>252</v>
      </c>
      <c r="D119" s="24">
        <v>2</v>
      </c>
      <c r="E119" s="21">
        <v>21</v>
      </c>
      <c r="F119" s="21">
        <v>9</v>
      </c>
      <c r="G119" s="21">
        <v>0</v>
      </c>
      <c r="H119" s="18">
        <v>0</v>
      </c>
      <c r="I119" s="18">
        <f t="shared" si="7"/>
        <v>32</v>
      </c>
      <c r="J119" s="52">
        <v>33</v>
      </c>
      <c r="K119" s="57">
        <f t="shared" si="6"/>
        <v>0.96969696969696972</v>
      </c>
    </row>
    <row r="120" spans="1:11" x14ac:dyDescent="0.2">
      <c r="A120" s="40" t="s">
        <v>253</v>
      </c>
      <c r="B120" s="41" t="s">
        <v>254</v>
      </c>
      <c r="C120" s="18" t="s">
        <v>255</v>
      </c>
      <c r="D120" s="24">
        <v>27</v>
      </c>
      <c r="E120" s="21">
        <v>53</v>
      </c>
      <c r="F120" s="21">
        <v>55</v>
      </c>
      <c r="G120" s="21">
        <v>0</v>
      </c>
      <c r="H120" s="18">
        <v>2</v>
      </c>
      <c r="I120" s="18">
        <f t="shared" si="7"/>
        <v>137</v>
      </c>
      <c r="J120" s="52">
        <v>116</v>
      </c>
      <c r="K120" s="57">
        <f t="shared" si="6"/>
        <v>1.1810344827586208</v>
      </c>
    </row>
    <row r="121" spans="1:11" x14ac:dyDescent="0.2">
      <c r="A121" s="40" t="s">
        <v>256</v>
      </c>
      <c r="B121" s="41" t="s">
        <v>264</v>
      </c>
      <c r="C121" s="18" t="s">
        <v>265</v>
      </c>
      <c r="D121" s="24">
        <v>1</v>
      </c>
      <c r="E121" s="21">
        <v>3</v>
      </c>
      <c r="F121" s="21">
        <v>3</v>
      </c>
      <c r="G121" s="21">
        <v>0</v>
      </c>
      <c r="H121" s="18">
        <v>0</v>
      </c>
      <c r="I121" s="18">
        <f t="shared" si="7"/>
        <v>7</v>
      </c>
      <c r="J121" s="52">
        <v>9</v>
      </c>
      <c r="K121" s="57">
        <f t="shared" si="6"/>
        <v>0.77777777777777779</v>
      </c>
    </row>
    <row r="122" spans="1:11" x14ac:dyDescent="0.2">
      <c r="A122" s="40" t="s">
        <v>257</v>
      </c>
      <c r="B122" s="41" t="s">
        <v>258</v>
      </c>
      <c r="C122" s="18" t="s">
        <v>259</v>
      </c>
      <c r="D122" s="24">
        <v>1</v>
      </c>
      <c r="E122" s="21">
        <v>13</v>
      </c>
      <c r="F122" s="21">
        <v>7</v>
      </c>
      <c r="G122" s="21">
        <v>0</v>
      </c>
      <c r="H122" s="18">
        <v>2</v>
      </c>
      <c r="I122" s="18">
        <f t="shared" si="7"/>
        <v>23</v>
      </c>
      <c r="J122" s="52">
        <v>21</v>
      </c>
      <c r="K122" s="57">
        <f t="shared" si="6"/>
        <v>1.0952380952380953</v>
      </c>
    </row>
    <row r="123" spans="1:11" ht="13.5" thickBot="1" x14ac:dyDescent="0.25">
      <c r="A123" s="68" t="s">
        <v>260</v>
      </c>
      <c r="B123" s="22" t="s">
        <v>261</v>
      </c>
      <c r="C123" s="26" t="s">
        <v>261</v>
      </c>
      <c r="D123" s="25">
        <v>10</v>
      </c>
      <c r="E123" s="22">
        <v>47</v>
      </c>
      <c r="F123" s="22">
        <v>26</v>
      </c>
      <c r="G123" s="22">
        <v>0</v>
      </c>
      <c r="H123" s="26">
        <v>0</v>
      </c>
      <c r="I123" s="26">
        <f t="shared" si="7"/>
        <v>83</v>
      </c>
      <c r="J123" s="69">
        <v>79</v>
      </c>
      <c r="K123" s="70">
        <f t="shared" si="6"/>
        <v>1.0506329113924051</v>
      </c>
    </row>
    <row r="124" spans="1:11" ht="14.45" customHeight="1" thickTop="1" x14ac:dyDescent="0.2">
      <c r="A124" s="71" t="s">
        <v>262</v>
      </c>
      <c r="B124" s="41"/>
      <c r="C124" s="18"/>
      <c r="D124" s="27">
        <f>SUM(D3:D123)</f>
        <v>1452</v>
      </c>
      <c r="E124" s="28">
        <f>SUM(E3:E123)</f>
        <v>6044</v>
      </c>
      <c r="F124" s="28">
        <f>SUM(F3:F123)</f>
        <v>4674</v>
      </c>
      <c r="G124" s="28">
        <f t="shared" ref="G124:I124" si="8">SUM(G3:G123)</f>
        <v>200</v>
      </c>
      <c r="H124" s="23">
        <f t="shared" si="8"/>
        <v>991</v>
      </c>
      <c r="I124" s="23">
        <f t="shared" si="8"/>
        <v>13361</v>
      </c>
      <c r="J124" s="52">
        <f>SUM(J3:J123)</f>
        <v>11573</v>
      </c>
      <c r="K124" s="57">
        <f t="shared" si="6"/>
        <v>1.1544975373714681</v>
      </c>
    </row>
    <row r="125" spans="1:11" x14ac:dyDescent="0.2">
      <c r="A125" s="40"/>
      <c r="B125" s="41"/>
      <c r="C125" s="41"/>
      <c r="D125" s="41"/>
      <c r="E125" s="41"/>
      <c r="F125" s="21"/>
      <c r="G125" s="41"/>
      <c r="H125" s="41"/>
      <c r="I125" s="41"/>
    </row>
    <row r="126" spans="1:11" x14ac:dyDescent="0.2">
      <c r="A126" s="71" t="s">
        <v>263</v>
      </c>
      <c r="B126" s="41"/>
      <c r="C126" s="41"/>
      <c r="D126" s="41"/>
      <c r="E126" s="41"/>
      <c r="F126" s="21"/>
      <c r="G126" s="41"/>
      <c r="H126" s="41"/>
      <c r="I126" s="41"/>
    </row>
    <row r="127" spans="1:11" x14ac:dyDescent="0.2">
      <c r="A127" s="40"/>
      <c r="B127" s="41"/>
      <c r="C127" s="41"/>
      <c r="D127" s="41"/>
      <c r="E127" s="41"/>
      <c r="F127" s="21"/>
      <c r="G127" s="41"/>
      <c r="H127" s="41"/>
      <c r="I127" s="41"/>
    </row>
    <row r="128" spans="1:11" x14ac:dyDescent="0.2">
      <c r="A128" s="73" t="s">
        <v>322</v>
      </c>
      <c r="B128" s="41"/>
      <c r="C128" s="41"/>
      <c r="D128" s="41"/>
      <c r="E128" s="41"/>
      <c r="F128" s="21"/>
      <c r="G128" s="41"/>
      <c r="H128" s="41"/>
      <c r="I128" s="41"/>
    </row>
    <row r="129" spans="1:9" x14ac:dyDescent="0.2">
      <c r="A129" s="40"/>
      <c r="B129" s="41"/>
      <c r="C129" s="41"/>
      <c r="D129" s="41"/>
      <c r="E129" s="41"/>
      <c r="F129" s="21"/>
      <c r="G129" s="41"/>
      <c r="H129" s="41"/>
      <c r="I129" s="41"/>
    </row>
    <row r="130" spans="1:9" x14ac:dyDescent="0.2">
      <c r="A130" s="40"/>
      <c r="B130" s="41"/>
      <c r="C130" s="41"/>
      <c r="D130" s="41"/>
      <c r="E130" s="41"/>
      <c r="F130" s="21"/>
      <c r="G130" s="41"/>
      <c r="H130" s="41"/>
      <c r="I130" s="41"/>
    </row>
    <row r="131" spans="1:9" x14ac:dyDescent="0.2">
      <c r="A131" s="40"/>
      <c r="B131" s="41"/>
      <c r="C131" s="41"/>
      <c r="D131" s="41"/>
      <c r="E131" s="41"/>
      <c r="F131" s="21"/>
      <c r="G131" s="41"/>
      <c r="H131" s="41"/>
      <c r="I131" s="41"/>
    </row>
    <row r="132" spans="1:9" x14ac:dyDescent="0.2">
      <c r="A132" s="40"/>
      <c r="B132" s="41"/>
      <c r="C132" s="41"/>
      <c r="D132" s="41"/>
      <c r="E132" s="41"/>
      <c r="F132" s="21"/>
      <c r="G132" s="41"/>
      <c r="H132" s="41"/>
      <c r="I132" s="41"/>
    </row>
    <row r="133" spans="1:9" x14ac:dyDescent="0.2">
      <c r="A133" s="40"/>
      <c r="B133" s="41"/>
      <c r="C133" s="41"/>
      <c r="D133" s="41"/>
      <c r="E133" s="41"/>
      <c r="F133" s="21"/>
      <c r="G133" s="41"/>
      <c r="H133" s="41"/>
      <c r="I133" s="41"/>
    </row>
    <row r="134" spans="1:9" x14ac:dyDescent="0.2">
      <c r="A134" s="40"/>
      <c r="B134" s="41"/>
      <c r="C134" s="41"/>
      <c r="D134" s="41"/>
      <c r="E134" s="41"/>
      <c r="F134" s="21"/>
      <c r="G134" s="41"/>
      <c r="H134" s="41"/>
      <c r="I134" s="41"/>
    </row>
    <row r="135" spans="1:9" x14ac:dyDescent="0.2">
      <c r="A135" s="40"/>
      <c r="B135" s="41"/>
      <c r="C135" s="41"/>
      <c r="D135" s="41"/>
      <c r="E135" s="41"/>
      <c r="F135" s="21"/>
      <c r="G135" s="41"/>
      <c r="H135" s="41"/>
      <c r="I135" s="41"/>
    </row>
    <row r="136" spans="1:9" x14ac:dyDescent="0.2">
      <c r="A136" s="40"/>
      <c r="B136" s="41"/>
      <c r="C136" s="41"/>
      <c r="D136" s="41"/>
      <c r="E136" s="41"/>
      <c r="F136" s="21"/>
      <c r="G136" s="41"/>
      <c r="H136" s="41"/>
      <c r="I136" s="41"/>
    </row>
    <row r="137" spans="1:9" x14ac:dyDescent="0.2">
      <c r="A137" s="40"/>
      <c r="B137" s="41"/>
      <c r="C137" s="41"/>
      <c r="D137" s="41"/>
      <c r="E137" s="41"/>
      <c r="F137" s="21"/>
      <c r="G137" s="41"/>
      <c r="H137" s="41"/>
      <c r="I137" s="41"/>
    </row>
    <row r="138" spans="1:9" x14ac:dyDescent="0.2">
      <c r="A138" s="40"/>
      <c r="B138" s="41"/>
      <c r="C138" s="41"/>
      <c r="D138" s="41"/>
      <c r="E138" s="41"/>
      <c r="F138" s="21"/>
      <c r="G138" s="41"/>
      <c r="H138" s="41"/>
      <c r="I138" s="41"/>
    </row>
    <row r="139" spans="1:9" x14ac:dyDescent="0.2">
      <c r="A139" s="40"/>
      <c r="B139" s="41"/>
      <c r="C139" s="41"/>
      <c r="D139" s="41"/>
      <c r="E139" s="41"/>
      <c r="F139" s="21"/>
      <c r="G139" s="41"/>
      <c r="H139" s="41"/>
      <c r="I139" s="41"/>
    </row>
    <row r="140" spans="1:9" x14ac:dyDescent="0.2">
      <c r="A140" s="74"/>
      <c r="B140" s="75"/>
      <c r="C140" s="75"/>
      <c r="D140" s="41"/>
      <c r="E140" s="41"/>
      <c r="F140" s="21"/>
      <c r="G140" s="41"/>
      <c r="H140" s="41"/>
      <c r="I140" s="41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0"/>
  <sheetViews>
    <sheetView zoomScaleNormal="100" workbookViewId="0">
      <pane xSplit="3" ySplit="2" topLeftCell="D104" activePane="bottomRight" state="frozen"/>
      <selection activeCell="I75" sqref="I75"/>
      <selection pane="topRight" activeCell="I75" sqref="I75"/>
      <selection pane="bottomLeft" activeCell="I75" sqref="I75"/>
      <selection pane="bottomRight" activeCell="N110" sqref="N110"/>
    </sheetView>
  </sheetViews>
  <sheetFormatPr defaultColWidth="5.7109375" defaultRowHeight="12.75" x14ac:dyDescent="0.2"/>
  <cols>
    <col min="1" max="1" width="6.7109375" style="76" customWidth="1"/>
    <col min="2" max="2" width="10.85546875" style="43" customWidth="1"/>
    <col min="3" max="3" width="26.42578125" style="43" bestFit="1" customWidth="1"/>
    <col min="4" max="5" width="6.28515625" style="43" customWidth="1"/>
    <col min="6" max="6" width="9.140625" style="77" bestFit="1" customWidth="1"/>
    <col min="7" max="7" width="7.7109375" style="43" bestFit="1" customWidth="1"/>
    <col min="8" max="8" width="7.7109375" style="43" customWidth="1"/>
    <col min="9" max="9" width="6.7109375" style="43" customWidth="1"/>
    <col min="10" max="10" width="8" style="72" customWidth="1"/>
    <col min="11" max="11" width="8.42578125" style="57" bestFit="1" customWidth="1"/>
    <col min="12" max="16384" width="5.7109375" style="43"/>
  </cols>
  <sheetData>
    <row r="1" spans="1:11" s="63" customFormat="1" x14ac:dyDescent="0.2">
      <c r="A1" s="58"/>
      <c r="B1" s="59"/>
      <c r="C1" s="60"/>
      <c r="D1" s="136" t="s">
        <v>328</v>
      </c>
      <c r="E1" s="137"/>
      <c r="F1" s="137"/>
      <c r="G1" s="137"/>
      <c r="H1" s="137"/>
      <c r="I1" s="138"/>
      <c r="J1" s="61"/>
      <c r="K1" s="62"/>
    </row>
    <row r="2" spans="1:11" ht="25.5" x14ac:dyDescent="0.2">
      <c r="A2" s="64" t="s">
        <v>0</v>
      </c>
      <c r="B2" s="19" t="s">
        <v>1</v>
      </c>
      <c r="C2" s="65" t="s">
        <v>2</v>
      </c>
      <c r="D2" s="38" t="s">
        <v>308</v>
      </c>
      <c r="E2" s="19" t="s">
        <v>309</v>
      </c>
      <c r="F2" s="37" t="s">
        <v>307</v>
      </c>
      <c r="G2" s="19" t="s">
        <v>315</v>
      </c>
      <c r="H2" s="39" t="s">
        <v>316</v>
      </c>
      <c r="I2" s="20" t="s">
        <v>317</v>
      </c>
      <c r="J2" s="66" t="s">
        <v>323</v>
      </c>
      <c r="K2" s="67" t="s">
        <v>318</v>
      </c>
    </row>
    <row r="3" spans="1:11" x14ac:dyDescent="0.2">
      <c r="A3" s="40" t="s">
        <v>3</v>
      </c>
      <c r="B3" s="41" t="s">
        <v>4</v>
      </c>
      <c r="C3" s="18" t="s">
        <v>5</v>
      </c>
      <c r="D3" s="24">
        <v>11</v>
      </c>
      <c r="E3" s="21">
        <v>40</v>
      </c>
      <c r="F3" s="21">
        <v>27</v>
      </c>
      <c r="G3" s="21">
        <v>0</v>
      </c>
      <c r="H3" s="18">
        <v>2</v>
      </c>
      <c r="I3" s="18">
        <f t="shared" ref="I3:I10" si="0">SUM(D3:H3)</f>
        <v>80</v>
      </c>
      <c r="J3" s="52">
        <v>65</v>
      </c>
      <c r="K3" s="57">
        <f>I3/J3</f>
        <v>1.2307692307692308</v>
      </c>
    </row>
    <row r="4" spans="1:11" x14ac:dyDescent="0.2">
      <c r="A4" s="40" t="s">
        <v>300</v>
      </c>
      <c r="B4" s="41" t="s">
        <v>301</v>
      </c>
      <c r="C4" s="23" t="s">
        <v>302</v>
      </c>
      <c r="D4" s="24">
        <v>1</v>
      </c>
      <c r="E4" s="21">
        <v>2</v>
      </c>
      <c r="F4" s="21">
        <v>4</v>
      </c>
      <c r="G4" s="21">
        <v>0</v>
      </c>
      <c r="H4" s="18">
        <v>2</v>
      </c>
      <c r="I4" s="18">
        <f t="shared" si="0"/>
        <v>9</v>
      </c>
      <c r="J4" s="52">
        <v>8</v>
      </c>
      <c r="K4" s="57">
        <f t="shared" ref="K4:K67" si="1">I4/J4</f>
        <v>1.125</v>
      </c>
    </row>
    <row r="5" spans="1:11" x14ac:dyDescent="0.2">
      <c r="A5" s="40" t="s">
        <v>6</v>
      </c>
      <c r="B5" s="41" t="s">
        <v>7</v>
      </c>
      <c r="C5" s="18" t="s">
        <v>7</v>
      </c>
      <c r="D5" s="24">
        <v>1</v>
      </c>
      <c r="E5" s="21">
        <v>15</v>
      </c>
      <c r="F5" s="21">
        <v>23</v>
      </c>
      <c r="G5" s="21">
        <v>0</v>
      </c>
      <c r="H5" s="18">
        <v>0</v>
      </c>
      <c r="I5" s="18">
        <f t="shared" si="0"/>
        <v>39</v>
      </c>
      <c r="J5" s="52">
        <v>39</v>
      </c>
      <c r="K5" s="57">
        <f t="shared" si="1"/>
        <v>1</v>
      </c>
    </row>
    <row r="6" spans="1:11" x14ac:dyDescent="0.2">
      <c r="A6" s="40" t="s">
        <v>8</v>
      </c>
      <c r="B6" s="41" t="s">
        <v>9</v>
      </c>
      <c r="C6" s="18" t="s">
        <v>9</v>
      </c>
      <c r="D6" s="24">
        <v>4</v>
      </c>
      <c r="E6" s="21">
        <v>8</v>
      </c>
      <c r="F6" s="21">
        <v>7</v>
      </c>
      <c r="G6" s="21">
        <v>0</v>
      </c>
      <c r="H6" s="18">
        <v>0</v>
      </c>
      <c r="I6" s="18">
        <f t="shared" si="0"/>
        <v>19</v>
      </c>
      <c r="J6" s="52">
        <v>16</v>
      </c>
      <c r="K6" s="57">
        <f t="shared" si="1"/>
        <v>1.1875</v>
      </c>
    </row>
    <row r="7" spans="1:11" x14ac:dyDescent="0.2">
      <c r="A7" s="40" t="s">
        <v>10</v>
      </c>
      <c r="B7" s="41" t="s">
        <v>11</v>
      </c>
      <c r="C7" s="18" t="s">
        <v>12</v>
      </c>
      <c r="D7" s="24">
        <v>2</v>
      </c>
      <c r="E7" s="21">
        <v>18</v>
      </c>
      <c r="F7" s="21">
        <v>13</v>
      </c>
      <c r="G7" s="21">
        <v>0</v>
      </c>
      <c r="H7" s="18">
        <v>0</v>
      </c>
      <c r="I7" s="18">
        <f t="shared" si="0"/>
        <v>33</v>
      </c>
      <c r="J7" s="52">
        <v>33</v>
      </c>
      <c r="K7" s="57">
        <f t="shared" si="1"/>
        <v>1</v>
      </c>
    </row>
    <row r="8" spans="1:11" x14ac:dyDescent="0.2">
      <c r="A8" s="40" t="s">
        <v>13</v>
      </c>
      <c r="B8" s="41" t="s">
        <v>11</v>
      </c>
      <c r="C8" s="18" t="s">
        <v>14</v>
      </c>
      <c r="D8" s="24">
        <v>20</v>
      </c>
      <c r="E8" s="21">
        <v>58</v>
      </c>
      <c r="F8" s="21">
        <v>59</v>
      </c>
      <c r="G8" s="21">
        <v>44</v>
      </c>
      <c r="H8" s="18">
        <v>14</v>
      </c>
      <c r="I8" s="18">
        <f t="shared" si="0"/>
        <v>195</v>
      </c>
      <c r="J8" s="52">
        <v>102</v>
      </c>
      <c r="K8" s="57">
        <f t="shared" si="1"/>
        <v>1.911764705882353</v>
      </c>
    </row>
    <row r="9" spans="1:11" x14ac:dyDescent="0.2">
      <c r="A9" s="40" t="s">
        <v>15</v>
      </c>
      <c r="B9" s="41" t="s">
        <v>16</v>
      </c>
      <c r="C9" s="18" t="s">
        <v>17</v>
      </c>
      <c r="D9" s="24">
        <v>1</v>
      </c>
      <c r="E9" s="21">
        <v>13</v>
      </c>
      <c r="F9" s="21">
        <v>13</v>
      </c>
      <c r="G9" s="21">
        <v>0</v>
      </c>
      <c r="H9" s="18">
        <v>1</v>
      </c>
      <c r="I9" s="18">
        <f t="shared" si="0"/>
        <v>28</v>
      </c>
      <c r="J9" s="52">
        <v>60</v>
      </c>
      <c r="K9" s="57">
        <f t="shared" si="1"/>
        <v>0.46666666666666667</v>
      </c>
    </row>
    <row r="10" spans="1:11" x14ac:dyDescent="0.2">
      <c r="A10" s="40" t="s">
        <v>18</v>
      </c>
      <c r="B10" s="41" t="s">
        <v>19</v>
      </c>
      <c r="C10" s="18" t="s">
        <v>20</v>
      </c>
      <c r="D10" s="24">
        <v>27</v>
      </c>
      <c r="E10" s="21">
        <v>74</v>
      </c>
      <c r="F10" s="21">
        <v>83</v>
      </c>
      <c r="G10" s="21">
        <v>8</v>
      </c>
      <c r="H10" s="18">
        <v>6</v>
      </c>
      <c r="I10" s="18">
        <f t="shared" si="0"/>
        <v>198</v>
      </c>
      <c r="J10" s="52">
        <v>164</v>
      </c>
      <c r="K10" s="57">
        <f t="shared" si="1"/>
        <v>1.2073170731707317</v>
      </c>
    </row>
    <row r="11" spans="1:11" x14ac:dyDescent="0.2">
      <c r="A11" s="40" t="s">
        <v>21</v>
      </c>
      <c r="B11" s="41" t="s">
        <v>22</v>
      </c>
      <c r="C11" s="18" t="s">
        <v>23</v>
      </c>
      <c r="D11" s="24">
        <v>12</v>
      </c>
      <c r="E11" s="21">
        <v>23</v>
      </c>
      <c r="F11" s="21">
        <v>16</v>
      </c>
      <c r="G11" s="21">
        <v>0</v>
      </c>
      <c r="H11" s="18">
        <v>5</v>
      </c>
      <c r="I11" s="18">
        <f>SUM(D11:H11)</f>
        <v>56</v>
      </c>
      <c r="J11" s="52">
        <v>52</v>
      </c>
      <c r="K11" s="57">
        <f t="shared" si="1"/>
        <v>1.0769230769230769</v>
      </c>
    </row>
    <row r="12" spans="1:11" x14ac:dyDescent="0.2">
      <c r="A12" s="40" t="s">
        <v>24</v>
      </c>
      <c r="B12" s="41" t="s">
        <v>25</v>
      </c>
      <c r="C12" s="18" t="s">
        <v>26</v>
      </c>
      <c r="D12" s="24">
        <v>20</v>
      </c>
      <c r="E12" s="21">
        <v>63</v>
      </c>
      <c r="F12" s="21">
        <v>30</v>
      </c>
      <c r="G12" s="21">
        <v>0</v>
      </c>
      <c r="H12" s="18">
        <v>1</v>
      </c>
      <c r="I12" s="18">
        <f>SUM(D12:H12)</f>
        <v>114</v>
      </c>
      <c r="J12" s="52">
        <v>78</v>
      </c>
      <c r="K12" s="57">
        <f t="shared" si="1"/>
        <v>1.4615384615384615</v>
      </c>
    </row>
    <row r="13" spans="1:11" x14ac:dyDescent="0.2">
      <c r="A13" s="40" t="s">
        <v>27</v>
      </c>
      <c r="B13" s="41" t="s">
        <v>25</v>
      </c>
      <c r="C13" s="18" t="s">
        <v>28</v>
      </c>
      <c r="D13" s="24">
        <v>46</v>
      </c>
      <c r="E13" s="21">
        <v>148</v>
      </c>
      <c r="F13" s="21">
        <v>156</v>
      </c>
      <c r="G13" s="21">
        <v>0</v>
      </c>
      <c r="H13" s="18">
        <v>9</v>
      </c>
      <c r="I13" s="18">
        <f>SUM(D13:H13)</f>
        <v>359</v>
      </c>
      <c r="J13" s="52">
        <v>213</v>
      </c>
      <c r="K13" s="57">
        <f t="shared" si="1"/>
        <v>1.6854460093896713</v>
      </c>
    </row>
    <row r="14" spans="1:11" x14ac:dyDescent="0.2">
      <c r="A14" s="40" t="s">
        <v>29</v>
      </c>
      <c r="B14" s="41" t="s">
        <v>30</v>
      </c>
      <c r="C14" s="18" t="s">
        <v>31</v>
      </c>
      <c r="D14" s="24">
        <v>12</v>
      </c>
      <c r="E14" s="21">
        <v>35</v>
      </c>
      <c r="F14" s="21">
        <v>41</v>
      </c>
      <c r="G14" s="21">
        <v>0</v>
      </c>
      <c r="H14" s="18">
        <v>0</v>
      </c>
      <c r="I14" s="18">
        <f>SUM(D14:H14)</f>
        <v>88</v>
      </c>
      <c r="J14" s="52">
        <v>111</v>
      </c>
      <c r="K14" s="57">
        <f t="shared" si="1"/>
        <v>0.7927927927927928</v>
      </c>
    </row>
    <row r="15" spans="1:11" x14ac:dyDescent="0.2">
      <c r="A15" s="40" t="s">
        <v>32</v>
      </c>
      <c r="B15" s="41" t="s">
        <v>30</v>
      </c>
      <c r="C15" s="18" t="s">
        <v>33</v>
      </c>
      <c r="D15" s="24">
        <v>1</v>
      </c>
      <c r="E15" s="21">
        <v>6</v>
      </c>
      <c r="F15" s="21">
        <v>7</v>
      </c>
      <c r="G15" s="21">
        <v>0</v>
      </c>
      <c r="H15" s="18">
        <v>0</v>
      </c>
      <c r="I15" s="18">
        <f t="shared" ref="I15:I18" si="2">SUM(D15:H15)</f>
        <v>14</v>
      </c>
      <c r="J15" s="52">
        <v>13</v>
      </c>
      <c r="K15" s="57">
        <f t="shared" si="1"/>
        <v>1.0769230769230769</v>
      </c>
    </row>
    <row r="16" spans="1:11" x14ac:dyDescent="0.2">
      <c r="A16" s="40" t="s">
        <v>34</v>
      </c>
      <c r="B16" s="41" t="s">
        <v>35</v>
      </c>
      <c r="C16" s="18" t="s">
        <v>36</v>
      </c>
      <c r="D16" s="24">
        <v>21</v>
      </c>
      <c r="E16" s="21">
        <v>60</v>
      </c>
      <c r="F16" s="21">
        <v>43</v>
      </c>
      <c r="G16" s="21">
        <v>0</v>
      </c>
      <c r="H16" s="18">
        <v>23</v>
      </c>
      <c r="I16" s="18">
        <f t="shared" si="2"/>
        <v>147</v>
      </c>
      <c r="J16" s="52">
        <v>65</v>
      </c>
      <c r="K16" s="57">
        <f t="shared" si="1"/>
        <v>2.2615384615384615</v>
      </c>
    </row>
    <row r="17" spans="1:11" x14ac:dyDescent="0.2">
      <c r="A17" s="40" t="s">
        <v>37</v>
      </c>
      <c r="B17" s="41" t="s">
        <v>38</v>
      </c>
      <c r="C17" s="18" t="s">
        <v>39</v>
      </c>
      <c r="D17" s="24">
        <v>13</v>
      </c>
      <c r="E17" s="21">
        <v>28</v>
      </c>
      <c r="F17" s="21">
        <v>32</v>
      </c>
      <c r="G17" s="21">
        <v>1</v>
      </c>
      <c r="H17" s="18">
        <v>2</v>
      </c>
      <c r="I17" s="18">
        <f t="shared" si="2"/>
        <v>76</v>
      </c>
      <c r="J17" s="52">
        <v>61</v>
      </c>
      <c r="K17" s="57">
        <f t="shared" si="1"/>
        <v>1.2459016393442623</v>
      </c>
    </row>
    <row r="18" spans="1:11" x14ac:dyDescent="0.2">
      <c r="A18" s="40" t="s">
        <v>292</v>
      </c>
      <c r="B18" s="41" t="s">
        <v>290</v>
      </c>
      <c r="C18" s="18" t="s">
        <v>291</v>
      </c>
      <c r="D18" s="24">
        <v>0</v>
      </c>
      <c r="E18" s="21">
        <v>2</v>
      </c>
      <c r="F18" s="21">
        <v>1</v>
      </c>
      <c r="G18" s="21">
        <v>0</v>
      </c>
      <c r="H18" s="18">
        <v>0</v>
      </c>
      <c r="I18" s="18">
        <f t="shared" si="2"/>
        <v>3</v>
      </c>
      <c r="J18" s="52">
        <v>5</v>
      </c>
      <c r="K18" s="57">
        <f t="shared" si="1"/>
        <v>0.6</v>
      </c>
    </row>
    <row r="19" spans="1:11" x14ac:dyDescent="0.2">
      <c r="A19" s="40" t="s">
        <v>40</v>
      </c>
      <c r="B19" s="41" t="s">
        <v>41</v>
      </c>
      <c r="C19" s="18" t="s">
        <v>42</v>
      </c>
      <c r="D19" s="24">
        <v>42</v>
      </c>
      <c r="E19" s="21">
        <v>195</v>
      </c>
      <c r="F19" s="21">
        <v>178</v>
      </c>
      <c r="G19" s="21">
        <v>0</v>
      </c>
      <c r="H19" s="18">
        <v>15</v>
      </c>
      <c r="I19" s="18">
        <f>SUM(D19:H19)</f>
        <v>430</v>
      </c>
      <c r="J19" s="52">
        <v>362</v>
      </c>
      <c r="K19" s="57">
        <f t="shared" si="1"/>
        <v>1.1878453038674033</v>
      </c>
    </row>
    <row r="20" spans="1:11" x14ac:dyDescent="0.2">
      <c r="A20" s="40" t="s">
        <v>43</v>
      </c>
      <c r="B20" s="41" t="s">
        <v>41</v>
      </c>
      <c r="C20" s="18" t="s">
        <v>44</v>
      </c>
      <c r="D20" s="24">
        <v>19</v>
      </c>
      <c r="E20" s="21">
        <v>76</v>
      </c>
      <c r="F20" s="21">
        <v>102</v>
      </c>
      <c r="G20" s="21">
        <v>13</v>
      </c>
      <c r="H20" s="18">
        <v>4</v>
      </c>
      <c r="I20" s="18">
        <f>SUM(D20:H20)</f>
        <v>214</v>
      </c>
      <c r="J20" s="52">
        <v>231</v>
      </c>
      <c r="K20" s="57">
        <f t="shared" si="1"/>
        <v>0.92640692640692646</v>
      </c>
    </row>
    <row r="21" spans="1:11" x14ac:dyDescent="0.2">
      <c r="A21" s="40" t="s">
        <v>285</v>
      </c>
      <c r="B21" s="41" t="s">
        <v>286</v>
      </c>
      <c r="C21" s="18" t="s">
        <v>287</v>
      </c>
      <c r="D21" s="24">
        <v>34</v>
      </c>
      <c r="E21" s="21">
        <v>23</v>
      </c>
      <c r="F21" s="21">
        <v>16</v>
      </c>
      <c r="G21" s="21">
        <v>0</v>
      </c>
      <c r="H21" s="18">
        <v>0</v>
      </c>
      <c r="I21" s="18">
        <f>SUM(D21:H21)</f>
        <v>73</v>
      </c>
      <c r="J21" s="52">
        <v>77</v>
      </c>
      <c r="K21" s="57">
        <f t="shared" si="1"/>
        <v>0.94805194805194803</v>
      </c>
    </row>
    <row r="22" spans="1:11" x14ac:dyDescent="0.2">
      <c r="A22" s="40" t="s">
        <v>45</v>
      </c>
      <c r="B22" s="41" t="s">
        <v>46</v>
      </c>
      <c r="C22" s="18" t="s">
        <v>47</v>
      </c>
      <c r="D22" s="24">
        <v>0</v>
      </c>
      <c r="E22" s="21">
        <v>11</v>
      </c>
      <c r="F22" s="21">
        <v>6</v>
      </c>
      <c r="G22" s="21">
        <v>0</v>
      </c>
      <c r="H22" s="18">
        <v>1</v>
      </c>
      <c r="I22" s="18">
        <f t="shared" ref="I22:I28" si="3">SUM(D22:H22)</f>
        <v>18</v>
      </c>
      <c r="J22" s="52">
        <v>18</v>
      </c>
      <c r="K22" s="57">
        <f t="shared" si="1"/>
        <v>1</v>
      </c>
    </row>
    <row r="23" spans="1:11" x14ac:dyDescent="0.2">
      <c r="A23" s="40" t="s">
        <v>48</v>
      </c>
      <c r="B23" s="41" t="s">
        <v>49</v>
      </c>
      <c r="C23" s="18" t="s">
        <v>50</v>
      </c>
      <c r="D23" s="24">
        <v>64</v>
      </c>
      <c r="E23" s="21">
        <v>257</v>
      </c>
      <c r="F23" s="21">
        <v>237</v>
      </c>
      <c r="G23" s="21">
        <v>22</v>
      </c>
      <c r="H23" s="18">
        <v>10</v>
      </c>
      <c r="I23" s="18">
        <f t="shared" si="3"/>
        <v>590</v>
      </c>
      <c r="J23" s="52">
        <v>500</v>
      </c>
      <c r="K23" s="57">
        <f t="shared" si="1"/>
        <v>1.18</v>
      </c>
    </row>
    <row r="24" spans="1:11" x14ac:dyDescent="0.2">
      <c r="A24" s="40" t="s">
        <v>51</v>
      </c>
      <c r="B24" s="41" t="s">
        <v>52</v>
      </c>
      <c r="C24" s="18" t="s">
        <v>53</v>
      </c>
      <c r="D24" s="24">
        <v>4</v>
      </c>
      <c r="E24" s="21">
        <v>18</v>
      </c>
      <c r="F24" s="21">
        <v>17</v>
      </c>
      <c r="G24" s="21">
        <v>0</v>
      </c>
      <c r="H24" s="18">
        <v>0</v>
      </c>
      <c r="I24" s="18">
        <f t="shared" si="3"/>
        <v>39</v>
      </c>
      <c r="J24" s="52">
        <v>22</v>
      </c>
      <c r="K24" s="57">
        <f t="shared" si="1"/>
        <v>1.7727272727272727</v>
      </c>
    </row>
    <row r="25" spans="1:11" x14ac:dyDescent="0.2">
      <c r="A25" s="40" t="s">
        <v>54</v>
      </c>
      <c r="B25" s="41" t="s">
        <v>55</v>
      </c>
      <c r="C25" s="18" t="s">
        <v>56</v>
      </c>
      <c r="D25" s="24">
        <v>14</v>
      </c>
      <c r="E25" s="21">
        <v>34</v>
      </c>
      <c r="F25" s="21">
        <v>42</v>
      </c>
      <c r="G25" s="21">
        <v>0</v>
      </c>
      <c r="H25" s="18">
        <v>4</v>
      </c>
      <c r="I25" s="18">
        <f t="shared" si="3"/>
        <v>94</v>
      </c>
      <c r="J25" s="52">
        <v>71</v>
      </c>
      <c r="K25" s="57">
        <f t="shared" si="1"/>
        <v>1.323943661971831</v>
      </c>
    </row>
    <row r="26" spans="1:11" x14ac:dyDescent="0.2">
      <c r="A26" s="40" t="s">
        <v>57</v>
      </c>
      <c r="B26" s="41" t="s">
        <v>58</v>
      </c>
      <c r="C26" s="18" t="s">
        <v>59</v>
      </c>
      <c r="D26" s="24">
        <v>32</v>
      </c>
      <c r="E26" s="21">
        <v>73</v>
      </c>
      <c r="F26" s="21">
        <v>83</v>
      </c>
      <c r="G26" s="21">
        <v>0</v>
      </c>
      <c r="H26" s="18">
        <v>2</v>
      </c>
      <c r="I26" s="18">
        <f t="shared" si="3"/>
        <v>190</v>
      </c>
      <c r="J26" s="52">
        <v>178</v>
      </c>
      <c r="K26" s="57">
        <f t="shared" si="1"/>
        <v>1.0674157303370786</v>
      </c>
    </row>
    <row r="27" spans="1:11" x14ac:dyDescent="0.2">
      <c r="A27" s="40" t="s">
        <v>60</v>
      </c>
      <c r="B27" s="41" t="s">
        <v>58</v>
      </c>
      <c r="C27" s="18" t="s">
        <v>61</v>
      </c>
      <c r="D27" s="24">
        <v>5</v>
      </c>
      <c r="E27" s="21">
        <v>23</v>
      </c>
      <c r="F27" s="21">
        <v>15</v>
      </c>
      <c r="G27" s="21">
        <v>0</v>
      </c>
      <c r="H27" s="18">
        <v>0</v>
      </c>
      <c r="I27" s="18">
        <f t="shared" si="3"/>
        <v>43</v>
      </c>
      <c r="J27" s="52">
        <v>45</v>
      </c>
      <c r="K27" s="57">
        <f t="shared" si="1"/>
        <v>0.9555555555555556</v>
      </c>
    </row>
    <row r="28" spans="1:11" x14ac:dyDescent="0.2">
      <c r="A28" s="40" t="s">
        <v>62</v>
      </c>
      <c r="B28" s="41" t="s">
        <v>58</v>
      </c>
      <c r="C28" s="18" t="s">
        <v>63</v>
      </c>
      <c r="D28" s="24">
        <v>13</v>
      </c>
      <c r="E28" s="21">
        <v>7</v>
      </c>
      <c r="F28" s="21">
        <v>4</v>
      </c>
      <c r="G28" s="21">
        <v>0</v>
      </c>
      <c r="H28" s="18">
        <v>2</v>
      </c>
      <c r="I28" s="18">
        <f t="shared" si="3"/>
        <v>26</v>
      </c>
      <c r="J28" s="52">
        <v>20</v>
      </c>
      <c r="K28" s="57">
        <f t="shared" si="1"/>
        <v>1.3</v>
      </c>
    </row>
    <row r="29" spans="1:11" x14ac:dyDescent="0.2">
      <c r="A29" s="40" t="s">
        <v>64</v>
      </c>
      <c r="B29" s="41" t="s">
        <v>65</v>
      </c>
      <c r="C29" s="18" t="s">
        <v>66</v>
      </c>
      <c r="D29" s="24">
        <v>9</v>
      </c>
      <c r="E29" s="21">
        <v>29</v>
      </c>
      <c r="F29" s="21">
        <v>12</v>
      </c>
      <c r="G29" s="21">
        <v>1</v>
      </c>
      <c r="H29" s="18">
        <v>9</v>
      </c>
      <c r="I29" s="18">
        <f>SUM(D29:H29)</f>
        <v>60</v>
      </c>
      <c r="J29" s="52">
        <v>70</v>
      </c>
      <c r="K29" s="57">
        <f t="shared" si="1"/>
        <v>0.8571428571428571</v>
      </c>
    </row>
    <row r="30" spans="1:11" x14ac:dyDescent="0.2">
      <c r="A30" s="40" t="s">
        <v>67</v>
      </c>
      <c r="B30" s="41" t="s">
        <v>65</v>
      </c>
      <c r="C30" s="18" t="s">
        <v>68</v>
      </c>
      <c r="D30" s="24">
        <v>20</v>
      </c>
      <c r="E30" s="21">
        <v>41</v>
      </c>
      <c r="F30" s="21">
        <v>40</v>
      </c>
      <c r="G30" s="21">
        <v>1</v>
      </c>
      <c r="H30" s="18">
        <v>2</v>
      </c>
      <c r="I30" s="18">
        <f>SUM(D30:H30)</f>
        <v>104</v>
      </c>
      <c r="J30" s="52">
        <v>57</v>
      </c>
      <c r="K30" s="57">
        <f t="shared" si="1"/>
        <v>1.8245614035087718</v>
      </c>
    </row>
    <row r="31" spans="1:11" x14ac:dyDescent="0.2">
      <c r="A31" s="40" t="s">
        <v>69</v>
      </c>
      <c r="B31" s="41" t="s">
        <v>70</v>
      </c>
      <c r="C31" s="18" t="s">
        <v>71</v>
      </c>
      <c r="D31" s="24">
        <v>20</v>
      </c>
      <c r="E31" s="21">
        <v>36</v>
      </c>
      <c r="F31" s="21">
        <v>22</v>
      </c>
      <c r="G31" s="21">
        <v>0</v>
      </c>
      <c r="H31" s="18">
        <v>0</v>
      </c>
      <c r="I31" s="18">
        <f>SUM(D31:H31)</f>
        <v>78</v>
      </c>
      <c r="J31" s="52">
        <v>85</v>
      </c>
      <c r="K31" s="57">
        <f t="shared" si="1"/>
        <v>0.91764705882352937</v>
      </c>
    </row>
    <row r="32" spans="1:11" x14ac:dyDescent="0.2">
      <c r="A32" s="40" t="s">
        <v>72</v>
      </c>
      <c r="B32" s="41" t="s">
        <v>73</v>
      </c>
      <c r="C32" s="18" t="s">
        <v>293</v>
      </c>
      <c r="D32" s="24">
        <v>0</v>
      </c>
      <c r="E32" s="21">
        <v>1</v>
      </c>
      <c r="F32" s="21">
        <v>1</v>
      </c>
      <c r="G32" s="21">
        <v>0</v>
      </c>
      <c r="H32" s="18">
        <v>0</v>
      </c>
      <c r="I32" s="18">
        <f>SUM(D32:H32)</f>
        <v>2</v>
      </c>
      <c r="J32" s="52">
        <v>2</v>
      </c>
      <c r="K32" s="57">
        <f t="shared" si="1"/>
        <v>1</v>
      </c>
    </row>
    <row r="33" spans="1:11" x14ac:dyDescent="0.2">
      <c r="A33" s="40" t="s">
        <v>74</v>
      </c>
      <c r="B33" s="41" t="s">
        <v>75</v>
      </c>
      <c r="C33" s="18" t="s">
        <v>267</v>
      </c>
      <c r="D33" s="24">
        <v>2</v>
      </c>
      <c r="E33" s="21">
        <v>4</v>
      </c>
      <c r="F33" s="21">
        <v>3</v>
      </c>
      <c r="G33" s="21">
        <v>0</v>
      </c>
      <c r="H33" s="18">
        <v>0</v>
      </c>
      <c r="I33" s="18">
        <f>SUM(D33:H33)</f>
        <v>9</v>
      </c>
      <c r="J33" s="52">
        <v>5</v>
      </c>
      <c r="K33" s="57">
        <f t="shared" si="1"/>
        <v>1.8</v>
      </c>
    </row>
    <row r="34" spans="1:11" x14ac:dyDescent="0.2">
      <c r="A34" s="40" t="s">
        <v>76</v>
      </c>
      <c r="B34" s="41" t="s">
        <v>77</v>
      </c>
      <c r="C34" s="18" t="s">
        <v>78</v>
      </c>
      <c r="D34" s="24">
        <v>39</v>
      </c>
      <c r="E34" s="21">
        <v>195</v>
      </c>
      <c r="F34" s="21">
        <v>113</v>
      </c>
      <c r="G34" s="21">
        <v>12</v>
      </c>
      <c r="H34" s="18">
        <v>24</v>
      </c>
      <c r="I34" s="18">
        <f t="shared" ref="I34:I39" si="4">SUM(D34:H34)</f>
        <v>383</v>
      </c>
      <c r="J34" s="52">
        <v>295</v>
      </c>
      <c r="K34" s="57">
        <f t="shared" si="1"/>
        <v>1.2983050847457627</v>
      </c>
    </row>
    <row r="35" spans="1:11" x14ac:dyDescent="0.2">
      <c r="A35" s="40" t="s">
        <v>79</v>
      </c>
      <c r="B35" s="41" t="s">
        <v>80</v>
      </c>
      <c r="C35" s="18" t="s">
        <v>269</v>
      </c>
      <c r="D35" s="24">
        <v>15</v>
      </c>
      <c r="E35" s="21">
        <v>20</v>
      </c>
      <c r="F35" s="21">
        <v>16</v>
      </c>
      <c r="G35" s="21">
        <v>0</v>
      </c>
      <c r="H35" s="18">
        <v>3</v>
      </c>
      <c r="I35" s="18">
        <f t="shared" si="4"/>
        <v>54</v>
      </c>
      <c r="J35" s="52">
        <v>51</v>
      </c>
      <c r="K35" s="57">
        <f t="shared" si="1"/>
        <v>1.0588235294117647</v>
      </c>
    </row>
    <row r="36" spans="1:11" x14ac:dyDescent="0.2">
      <c r="A36" s="40" t="s">
        <v>81</v>
      </c>
      <c r="B36" s="41" t="s">
        <v>80</v>
      </c>
      <c r="C36" s="18" t="s">
        <v>82</v>
      </c>
      <c r="D36" s="24">
        <v>4</v>
      </c>
      <c r="E36" s="21">
        <v>7</v>
      </c>
      <c r="F36" s="21">
        <v>6</v>
      </c>
      <c r="G36" s="21">
        <v>0</v>
      </c>
      <c r="H36" s="18">
        <v>4</v>
      </c>
      <c r="I36" s="18">
        <f t="shared" si="4"/>
        <v>21</v>
      </c>
      <c r="J36" s="52">
        <v>20</v>
      </c>
      <c r="K36" s="57">
        <f t="shared" si="1"/>
        <v>1.05</v>
      </c>
    </row>
    <row r="37" spans="1:11" x14ac:dyDescent="0.2">
      <c r="A37" s="106" t="s">
        <v>83</v>
      </c>
      <c r="B37" s="107" t="s">
        <v>84</v>
      </c>
      <c r="C37" s="108" t="s">
        <v>85</v>
      </c>
      <c r="D37" s="109">
        <v>14</v>
      </c>
      <c r="E37" s="110">
        <v>56</v>
      </c>
      <c r="F37" s="110">
        <v>64</v>
      </c>
      <c r="G37" s="110">
        <v>0</v>
      </c>
      <c r="H37" s="108">
        <v>3</v>
      </c>
      <c r="I37" s="108">
        <f t="shared" si="4"/>
        <v>137</v>
      </c>
      <c r="J37" s="52">
        <v>146</v>
      </c>
      <c r="K37" s="57">
        <f t="shared" si="1"/>
        <v>0.93835616438356162</v>
      </c>
    </row>
    <row r="38" spans="1:11" x14ac:dyDescent="0.2">
      <c r="A38" s="40" t="s">
        <v>87</v>
      </c>
      <c r="B38" s="41" t="s">
        <v>86</v>
      </c>
      <c r="C38" s="18" t="s">
        <v>88</v>
      </c>
      <c r="D38" s="24">
        <v>1</v>
      </c>
      <c r="E38" s="21">
        <v>5</v>
      </c>
      <c r="F38" s="21">
        <v>4</v>
      </c>
      <c r="G38" s="21">
        <v>0</v>
      </c>
      <c r="H38" s="18">
        <v>0</v>
      </c>
      <c r="I38" s="18">
        <f t="shared" si="4"/>
        <v>10</v>
      </c>
      <c r="J38" s="52">
        <v>9</v>
      </c>
      <c r="K38" s="57">
        <f t="shared" si="1"/>
        <v>1.1111111111111112</v>
      </c>
    </row>
    <row r="39" spans="1:11" x14ac:dyDescent="0.2">
      <c r="A39" s="40" t="s">
        <v>89</v>
      </c>
      <c r="B39" s="41" t="s">
        <v>90</v>
      </c>
      <c r="C39" s="18" t="s">
        <v>91</v>
      </c>
      <c r="D39" s="24">
        <v>1</v>
      </c>
      <c r="E39" s="21">
        <v>13</v>
      </c>
      <c r="F39" s="21">
        <v>10</v>
      </c>
      <c r="G39" s="21">
        <v>0</v>
      </c>
      <c r="H39" s="18">
        <v>1</v>
      </c>
      <c r="I39" s="18">
        <f t="shared" si="4"/>
        <v>25</v>
      </c>
      <c r="J39" s="52">
        <v>24</v>
      </c>
      <c r="K39" s="57">
        <f t="shared" si="1"/>
        <v>1.0416666666666667</v>
      </c>
    </row>
    <row r="40" spans="1:11" x14ac:dyDescent="0.2">
      <c r="A40" s="40" t="s">
        <v>92</v>
      </c>
      <c r="B40" s="41" t="s">
        <v>93</v>
      </c>
      <c r="C40" s="18" t="s">
        <v>94</v>
      </c>
      <c r="D40" s="24">
        <v>4</v>
      </c>
      <c r="E40" s="21">
        <v>7</v>
      </c>
      <c r="F40" s="21">
        <v>8</v>
      </c>
      <c r="G40" s="21">
        <v>0</v>
      </c>
      <c r="H40" s="18">
        <v>0</v>
      </c>
      <c r="I40" s="18">
        <f>SUM(D40:H40)</f>
        <v>19</v>
      </c>
      <c r="J40" s="52">
        <v>17</v>
      </c>
      <c r="K40" s="57">
        <f t="shared" si="1"/>
        <v>1.1176470588235294</v>
      </c>
    </row>
    <row r="41" spans="1:11" x14ac:dyDescent="0.2">
      <c r="A41" s="42" t="s">
        <v>273</v>
      </c>
      <c r="B41" s="41" t="s">
        <v>275</v>
      </c>
      <c r="C41" s="18" t="s">
        <v>277</v>
      </c>
      <c r="D41" s="24">
        <v>2</v>
      </c>
      <c r="E41" s="21">
        <v>2</v>
      </c>
      <c r="F41" s="21">
        <v>0</v>
      </c>
      <c r="G41" s="21">
        <v>0</v>
      </c>
      <c r="H41" s="18">
        <v>0</v>
      </c>
      <c r="I41" s="18">
        <f>SUM(D41:H41)</f>
        <v>4</v>
      </c>
      <c r="J41" s="52">
        <v>4</v>
      </c>
      <c r="K41" s="57">
        <f t="shared" si="1"/>
        <v>1</v>
      </c>
    </row>
    <row r="42" spans="1:11" x14ac:dyDescent="0.2">
      <c r="A42" s="42" t="s">
        <v>274</v>
      </c>
      <c r="B42" s="41" t="s">
        <v>275</v>
      </c>
      <c r="C42" s="18" t="s">
        <v>276</v>
      </c>
      <c r="D42" s="24">
        <v>1</v>
      </c>
      <c r="E42" s="21">
        <v>6</v>
      </c>
      <c r="F42" s="21">
        <v>3</v>
      </c>
      <c r="G42" s="21">
        <v>0</v>
      </c>
      <c r="H42" s="18">
        <v>0</v>
      </c>
      <c r="I42" s="18">
        <f>SUM(D42:H42)</f>
        <v>10</v>
      </c>
      <c r="J42" s="52">
        <v>9</v>
      </c>
      <c r="K42" s="57">
        <f t="shared" si="1"/>
        <v>1.1111111111111112</v>
      </c>
    </row>
    <row r="43" spans="1:11" x14ac:dyDescent="0.2">
      <c r="A43" s="40" t="s">
        <v>95</v>
      </c>
      <c r="B43" s="41" t="s">
        <v>96</v>
      </c>
      <c r="C43" s="18" t="s">
        <v>97</v>
      </c>
      <c r="D43" s="24">
        <v>6</v>
      </c>
      <c r="E43" s="21">
        <v>20</v>
      </c>
      <c r="F43" s="21">
        <v>25</v>
      </c>
      <c r="G43" s="21">
        <v>0</v>
      </c>
      <c r="H43" s="18">
        <v>9</v>
      </c>
      <c r="I43" s="18">
        <f t="shared" ref="I43:I107" si="5">SUM(D43:H43)</f>
        <v>60</v>
      </c>
      <c r="J43" s="52">
        <v>40</v>
      </c>
      <c r="K43" s="57">
        <f t="shared" si="1"/>
        <v>1.5</v>
      </c>
    </row>
    <row r="44" spans="1:11" x14ac:dyDescent="0.2">
      <c r="A44" s="40" t="s">
        <v>98</v>
      </c>
      <c r="B44" s="41" t="s">
        <v>99</v>
      </c>
      <c r="C44" s="18" t="s">
        <v>100</v>
      </c>
      <c r="D44" s="24">
        <v>7</v>
      </c>
      <c r="E44" s="21">
        <v>15</v>
      </c>
      <c r="F44" s="21">
        <v>22</v>
      </c>
      <c r="G44" s="21">
        <v>0</v>
      </c>
      <c r="H44" s="18">
        <v>0</v>
      </c>
      <c r="I44" s="18">
        <f t="shared" si="5"/>
        <v>44</v>
      </c>
      <c r="J44" s="52">
        <v>50</v>
      </c>
      <c r="K44" s="57">
        <f t="shared" si="1"/>
        <v>0.88</v>
      </c>
    </row>
    <row r="45" spans="1:11" x14ac:dyDescent="0.2">
      <c r="A45" s="40" t="s">
        <v>101</v>
      </c>
      <c r="B45" s="41" t="s">
        <v>102</v>
      </c>
      <c r="C45" s="18" t="s">
        <v>103</v>
      </c>
      <c r="D45" s="24">
        <v>11</v>
      </c>
      <c r="E45" s="21">
        <v>92</v>
      </c>
      <c r="F45" s="21">
        <v>58</v>
      </c>
      <c r="G45" s="21">
        <v>0</v>
      </c>
      <c r="H45" s="18">
        <v>6</v>
      </c>
      <c r="I45" s="18">
        <f t="shared" si="5"/>
        <v>167</v>
      </c>
      <c r="J45" s="52">
        <v>148</v>
      </c>
      <c r="K45" s="57">
        <f t="shared" si="1"/>
        <v>1.1283783783783783</v>
      </c>
    </row>
    <row r="46" spans="1:11" x14ac:dyDescent="0.2">
      <c r="A46" s="40" t="s">
        <v>104</v>
      </c>
      <c r="B46" s="41" t="s">
        <v>105</v>
      </c>
      <c r="C46" s="18" t="s">
        <v>106</v>
      </c>
      <c r="D46" s="24">
        <v>0</v>
      </c>
      <c r="E46" s="21">
        <v>12</v>
      </c>
      <c r="F46" s="21">
        <v>12</v>
      </c>
      <c r="G46" s="21">
        <v>0</v>
      </c>
      <c r="H46" s="18">
        <v>0</v>
      </c>
      <c r="I46" s="18">
        <f t="shared" si="5"/>
        <v>24</v>
      </c>
      <c r="J46" s="52">
        <v>23</v>
      </c>
      <c r="K46" s="57">
        <f t="shared" si="1"/>
        <v>1.0434782608695652</v>
      </c>
    </row>
    <row r="47" spans="1:11" x14ac:dyDescent="0.2">
      <c r="A47" s="40" t="s">
        <v>107</v>
      </c>
      <c r="B47" s="41" t="s">
        <v>108</v>
      </c>
      <c r="C47" s="18" t="s">
        <v>109</v>
      </c>
      <c r="D47" s="24">
        <v>1</v>
      </c>
      <c r="E47" s="21">
        <v>12</v>
      </c>
      <c r="F47" s="21">
        <v>17</v>
      </c>
      <c r="G47" s="21">
        <v>0</v>
      </c>
      <c r="H47" s="18">
        <v>1</v>
      </c>
      <c r="I47" s="18">
        <f t="shared" si="5"/>
        <v>31</v>
      </c>
      <c r="J47" s="52">
        <v>31</v>
      </c>
      <c r="K47" s="57">
        <f t="shared" si="1"/>
        <v>1</v>
      </c>
    </row>
    <row r="48" spans="1:11" x14ac:dyDescent="0.2">
      <c r="A48" s="40" t="s">
        <v>110</v>
      </c>
      <c r="B48" s="41" t="s">
        <v>111</v>
      </c>
      <c r="C48" s="18" t="s">
        <v>112</v>
      </c>
      <c r="D48" s="24">
        <v>19</v>
      </c>
      <c r="E48" s="21">
        <v>63</v>
      </c>
      <c r="F48" s="21">
        <v>45</v>
      </c>
      <c r="G48" s="21">
        <v>0</v>
      </c>
      <c r="H48" s="18">
        <v>4</v>
      </c>
      <c r="I48" s="18">
        <f t="shared" si="5"/>
        <v>131</v>
      </c>
      <c r="J48" s="52">
        <v>156</v>
      </c>
      <c r="K48" s="57">
        <f t="shared" si="1"/>
        <v>0.83974358974358976</v>
      </c>
    </row>
    <row r="49" spans="1:11" x14ac:dyDescent="0.2">
      <c r="A49" s="40" t="s">
        <v>113</v>
      </c>
      <c r="B49" s="41" t="s">
        <v>111</v>
      </c>
      <c r="C49" s="18" t="s">
        <v>114</v>
      </c>
      <c r="D49" s="24">
        <v>4</v>
      </c>
      <c r="E49" s="21">
        <v>17</v>
      </c>
      <c r="F49" s="21">
        <v>15</v>
      </c>
      <c r="G49" s="21">
        <v>0</v>
      </c>
      <c r="H49" s="18">
        <v>0</v>
      </c>
      <c r="I49" s="18">
        <f t="shared" si="5"/>
        <v>36</v>
      </c>
      <c r="J49" s="52">
        <v>38</v>
      </c>
      <c r="K49" s="57">
        <f t="shared" si="1"/>
        <v>0.94736842105263153</v>
      </c>
    </row>
    <row r="50" spans="1:11" x14ac:dyDescent="0.2">
      <c r="A50" s="40" t="s">
        <v>115</v>
      </c>
      <c r="B50" s="41" t="s">
        <v>116</v>
      </c>
      <c r="C50" s="18" t="s">
        <v>116</v>
      </c>
      <c r="D50" s="24">
        <v>11</v>
      </c>
      <c r="E50" s="21">
        <v>44</v>
      </c>
      <c r="F50" s="21">
        <v>35</v>
      </c>
      <c r="G50" s="21">
        <v>0</v>
      </c>
      <c r="H50" s="18">
        <v>38</v>
      </c>
      <c r="I50" s="18">
        <f t="shared" si="5"/>
        <v>128</v>
      </c>
      <c r="J50" s="52">
        <v>65</v>
      </c>
      <c r="K50" s="57">
        <f t="shared" si="1"/>
        <v>1.9692307692307693</v>
      </c>
    </row>
    <row r="51" spans="1:11" x14ac:dyDescent="0.2">
      <c r="A51" s="40" t="s">
        <v>117</v>
      </c>
      <c r="B51" s="41" t="s">
        <v>118</v>
      </c>
      <c r="C51" s="18" t="s">
        <v>119</v>
      </c>
      <c r="D51" s="24">
        <v>6</v>
      </c>
      <c r="E51" s="21">
        <v>19</v>
      </c>
      <c r="F51" s="21">
        <v>22</v>
      </c>
      <c r="G51" s="21">
        <v>0</v>
      </c>
      <c r="H51" s="18">
        <v>1</v>
      </c>
      <c r="I51" s="18">
        <f t="shared" si="5"/>
        <v>48</v>
      </c>
      <c r="J51" s="52">
        <v>38</v>
      </c>
      <c r="K51" s="57">
        <f t="shared" si="1"/>
        <v>1.263157894736842</v>
      </c>
    </row>
    <row r="52" spans="1:11" x14ac:dyDescent="0.2">
      <c r="A52" s="40" t="s">
        <v>120</v>
      </c>
      <c r="B52" s="41" t="s">
        <v>121</v>
      </c>
      <c r="C52" s="18" t="s">
        <v>122</v>
      </c>
      <c r="D52" s="24">
        <v>2</v>
      </c>
      <c r="E52" s="21">
        <v>14</v>
      </c>
      <c r="F52" s="21">
        <v>14</v>
      </c>
      <c r="G52" s="21">
        <v>0</v>
      </c>
      <c r="H52" s="18">
        <v>0</v>
      </c>
      <c r="I52" s="18">
        <f t="shared" si="5"/>
        <v>30</v>
      </c>
      <c r="J52" s="52">
        <v>34</v>
      </c>
      <c r="K52" s="57">
        <f t="shared" si="1"/>
        <v>0.88235294117647056</v>
      </c>
    </row>
    <row r="53" spans="1:11" x14ac:dyDescent="0.2">
      <c r="A53" s="40" t="s">
        <v>123</v>
      </c>
      <c r="B53" s="41" t="s">
        <v>124</v>
      </c>
      <c r="C53" s="18" t="s">
        <v>125</v>
      </c>
      <c r="D53" s="24">
        <v>48</v>
      </c>
      <c r="E53" s="21">
        <v>115</v>
      </c>
      <c r="F53" s="21">
        <v>103</v>
      </c>
      <c r="G53" s="21">
        <v>0</v>
      </c>
      <c r="H53" s="18">
        <v>0</v>
      </c>
      <c r="I53" s="18">
        <f t="shared" si="5"/>
        <v>266</v>
      </c>
      <c r="J53" s="52">
        <v>175</v>
      </c>
      <c r="K53" s="57">
        <f t="shared" si="1"/>
        <v>1.52</v>
      </c>
    </row>
    <row r="54" spans="1:11" x14ac:dyDescent="0.2">
      <c r="A54" s="40" t="s">
        <v>126</v>
      </c>
      <c r="B54" s="41" t="s">
        <v>127</v>
      </c>
      <c r="C54" s="18" t="s">
        <v>128</v>
      </c>
      <c r="D54" s="24">
        <v>14</v>
      </c>
      <c r="E54" s="21">
        <v>55</v>
      </c>
      <c r="F54" s="21">
        <v>54</v>
      </c>
      <c r="G54" s="21">
        <v>0</v>
      </c>
      <c r="H54" s="18">
        <v>5</v>
      </c>
      <c r="I54" s="18">
        <f t="shared" si="5"/>
        <v>128</v>
      </c>
      <c r="J54" s="52">
        <v>118</v>
      </c>
      <c r="K54" s="57">
        <f t="shared" si="1"/>
        <v>1.0847457627118644</v>
      </c>
    </row>
    <row r="55" spans="1:11" x14ac:dyDescent="0.2">
      <c r="A55" s="42" t="s">
        <v>268</v>
      </c>
      <c r="B55" s="41" t="s">
        <v>129</v>
      </c>
      <c r="C55" s="18" t="s">
        <v>130</v>
      </c>
      <c r="D55" s="24">
        <v>26</v>
      </c>
      <c r="E55" s="21">
        <v>48</v>
      </c>
      <c r="F55" s="21">
        <v>50</v>
      </c>
      <c r="G55" s="21">
        <v>1</v>
      </c>
      <c r="H55" s="18">
        <v>9</v>
      </c>
      <c r="I55" s="18">
        <f t="shared" si="5"/>
        <v>134</v>
      </c>
      <c r="J55" s="52">
        <v>136</v>
      </c>
      <c r="K55" s="57">
        <f t="shared" si="1"/>
        <v>0.98529411764705888</v>
      </c>
    </row>
    <row r="56" spans="1:11" x14ac:dyDescent="0.2">
      <c r="A56" s="40" t="s">
        <v>131</v>
      </c>
      <c r="B56" s="41" t="s">
        <v>132</v>
      </c>
      <c r="C56" s="18" t="s">
        <v>133</v>
      </c>
      <c r="D56" s="24">
        <v>5</v>
      </c>
      <c r="E56" s="21">
        <v>18</v>
      </c>
      <c r="F56" s="21">
        <v>14</v>
      </c>
      <c r="G56" s="21">
        <v>0</v>
      </c>
      <c r="H56" s="18">
        <v>2</v>
      </c>
      <c r="I56" s="18">
        <f t="shared" si="5"/>
        <v>39</v>
      </c>
      <c r="J56" s="52">
        <v>40</v>
      </c>
      <c r="K56" s="57">
        <f t="shared" si="1"/>
        <v>0.97499999999999998</v>
      </c>
    </row>
    <row r="57" spans="1:11" x14ac:dyDescent="0.2">
      <c r="A57" s="40" t="s">
        <v>134</v>
      </c>
      <c r="B57" s="41" t="s">
        <v>135</v>
      </c>
      <c r="C57" s="18" t="s">
        <v>136</v>
      </c>
      <c r="D57" s="24">
        <v>0</v>
      </c>
      <c r="E57" s="21">
        <v>18</v>
      </c>
      <c r="F57" s="21">
        <v>13</v>
      </c>
      <c r="G57" s="21">
        <v>0</v>
      </c>
      <c r="H57" s="18">
        <v>0</v>
      </c>
      <c r="I57" s="18">
        <f t="shared" si="5"/>
        <v>31</v>
      </c>
      <c r="J57" s="52">
        <v>29</v>
      </c>
      <c r="K57" s="57">
        <f t="shared" si="1"/>
        <v>1.0689655172413792</v>
      </c>
    </row>
    <row r="58" spans="1:11" x14ac:dyDescent="0.2">
      <c r="A58" s="40" t="s">
        <v>137</v>
      </c>
      <c r="B58" s="41" t="s">
        <v>135</v>
      </c>
      <c r="C58" s="18" t="s">
        <v>138</v>
      </c>
      <c r="D58" s="24">
        <v>5</v>
      </c>
      <c r="E58" s="21">
        <v>10</v>
      </c>
      <c r="F58" s="21">
        <v>18</v>
      </c>
      <c r="G58" s="21">
        <v>0</v>
      </c>
      <c r="H58" s="18">
        <v>4</v>
      </c>
      <c r="I58" s="18">
        <f t="shared" si="5"/>
        <v>37</v>
      </c>
      <c r="J58" s="52">
        <v>39</v>
      </c>
      <c r="K58" s="57">
        <f t="shared" si="1"/>
        <v>0.94871794871794868</v>
      </c>
    </row>
    <row r="59" spans="1:11" x14ac:dyDescent="0.2">
      <c r="A59" s="40" t="s">
        <v>139</v>
      </c>
      <c r="B59" s="41" t="s">
        <v>140</v>
      </c>
      <c r="C59" s="18" t="s">
        <v>141</v>
      </c>
      <c r="D59" s="24">
        <v>19</v>
      </c>
      <c r="E59" s="21">
        <v>65</v>
      </c>
      <c r="F59" s="21">
        <v>43</v>
      </c>
      <c r="G59" s="21">
        <v>1</v>
      </c>
      <c r="H59" s="18">
        <v>4</v>
      </c>
      <c r="I59" s="18">
        <f t="shared" si="5"/>
        <v>132</v>
      </c>
      <c r="J59" s="52">
        <v>137</v>
      </c>
      <c r="K59" s="57">
        <f t="shared" si="1"/>
        <v>0.96350364963503654</v>
      </c>
    </row>
    <row r="60" spans="1:11" x14ac:dyDescent="0.2">
      <c r="A60" s="40" t="s">
        <v>142</v>
      </c>
      <c r="B60" s="41" t="s">
        <v>143</v>
      </c>
      <c r="C60" s="18" t="s">
        <v>144</v>
      </c>
      <c r="D60" s="24">
        <v>3</v>
      </c>
      <c r="E60" s="21">
        <v>18</v>
      </c>
      <c r="F60" s="21">
        <v>14</v>
      </c>
      <c r="G60" s="21">
        <v>0</v>
      </c>
      <c r="H60" s="18">
        <v>1</v>
      </c>
      <c r="I60" s="18">
        <f t="shared" si="5"/>
        <v>36</v>
      </c>
      <c r="J60" s="52">
        <v>33</v>
      </c>
      <c r="K60" s="57">
        <f t="shared" si="1"/>
        <v>1.0909090909090908</v>
      </c>
    </row>
    <row r="61" spans="1:11" x14ac:dyDescent="0.2">
      <c r="A61" s="40" t="s">
        <v>145</v>
      </c>
      <c r="B61" s="41" t="s">
        <v>143</v>
      </c>
      <c r="C61" s="18" t="s">
        <v>146</v>
      </c>
      <c r="D61" s="24">
        <v>5</v>
      </c>
      <c r="E61" s="21">
        <v>17</v>
      </c>
      <c r="F61" s="21">
        <v>13</v>
      </c>
      <c r="G61" s="21">
        <v>0</v>
      </c>
      <c r="H61" s="18">
        <v>0</v>
      </c>
      <c r="I61" s="18">
        <f t="shared" si="5"/>
        <v>35</v>
      </c>
      <c r="J61" s="52">
        <v>22</v>
      </c>
      <c r="K61" s="57">
        <f t="shared" si="1"/>
        <v>1.5909090909090908</v>
      </c>
    </row>
    <row r="62" spans="1:11" x14ac:dyDescent="0.2">
      <c r="A62" s="40" t="s">
        <v>147</v>
      </c>
      <c r="B62" s="41" t="s">
        <v>148</v>
      </c>
      <c r="C62" s="18" t="s">
        <v>149</v>
      </c>
      <c r="D62" s="24">
        <v>0</v>
      </c>
      <c r="E62" s="21">
        <v>14</v>
      </c>
      <c r="F62" s="21">
        <v>9</v>
      </c>
      <c r="G62" s="21">
        <v>0</v>
      </c>
      <c r="H62" s="18">
        <v>3</v>
      </c>
      <c r="I62" s="18">
        <f t="shared" si="5"/>
        <v>26</v>
      </c>
      <c r="J62" s="52">
        <v>29</v>
      </c>
      <c r="K62" s="57">
        <f t="shared" si="1"/>
        <v>0.89655172413793105</v>
      </c>
    </row>
    <row r="63" spans="1:11" x14ac:dyDescent="0.2">
      <c r="A63" s="40" t="s">
        <v>150</v>
      </c>
      <c r="B63" s="41" t="s">
        <v>151</v>
      </c>
      <c r="C63" s="18" t="s">
        <v>152</v>
      </c>
      <c r="D63" s="24">
        <v>11</v>
      </c>
      <c r="E63" s="21">
        <v>39</v>
      </c>
      <c r="F63" s="21">
        <v>24</v>
      </c>
      <c r="G63" s="21">
        <v>0</v>
      </c>
      <c r="H63" s="18">
        <v>0</v>
      </c>
      <c r="I63" s="18">
        <f t="shared" si="5"/>
        <v>74</v>
      </c>
      <c r="J63" s="52">
        <v>82</v>
      </c>
      <c r="K63" s="57">
        <f t="shared" si="1"/>
        <v>0.90243902439024393</v>
      </c>
    </row>
    <row r="64" spans="1:11" x14ac:dyDescent="0.2">
      <c r="A64" s="40" t="s">
        <v>153</v>
      </c>
      <c r="B64" s="41" t="s">
        <v>154</v>
      </c>
      <c r="C64" s="18" t="s">
        <v>155</v>
      </c>
      <c r="D64" s="24">
        <v>7</v>
      </c>
      <c r="E64" s="21">
        <v>44</v>
      </c>
      <c r="F64" s="21">
        <v>27</v>
      </c>
      <c r="G64" s="21">
        <v>0</v>
      </c>
      <c r="H64" s="18">
        <v>5</v>
      </c>
      <c r="I64" s="18">
        <f t="shared" si="5"/>
        <v>83</v>
      </c>
      <c r="J64" s="52">
        <v>83</v>
      </c>
      <c r="K64" s="57">
        <f t="shared" si="1"/>
        <v>1</v>
      </c>
    </row>
    <row r="65" spans="1:11" x14ac:dyDescent="0.2">
      <c r="A65" s="40" t="s">
        <v>156</v>
      </c>
      <c r="B65" s="41" t="s">
        <v>157</v>
      </c>
      <c r="C65" s="18" t="s">
        <v>158</v>
      </c>
      <c r="D65" s="24">
        <v>7</v>
      </c>
      <c r="E65" s="21">
        <v>17</v>
      </c>
      <c r="F65" s="21">
        <v>27</v>
      </c>
      <c r="G65" s="21">
        <v>0</v>
      </c>
      <c r="H65" s="18">
        <v>2</v>
      </c>
      <c r="I65" s="18">
        <f t="shared" si="5"/>
        <v>53</v>
      </c>
      <c r="J65" s="52">
        <v>48</v>
      </c>
      <c r="K65" s="57">
        <f t="shared" si="1"/>
        <v>1.1041666666666667</v>
      </c>
    </row>
    <row r="66" spans="1:11" x14ac:dyDescent="0.2">
      <c r="A66" s="40" t="s">
        <v>159</v>
      </c>
      <c r="B66" s="41" t="s">
        <v>160</v>
      </c>
      <c r="C66" s="18" t="s">
        <v>160</v>
      </c>
      <c r="D66" s="24">
        <v>18</v>
      </c>
      <c r="E66" s="21">
        <v>173</v>
      </c>
      <c r="F66" s="21">
        <v>150</v>
      </c>
      <c r="G66" s="21">
        <v>0</v>
      </c>
      <c r="H66" s="18">
        <v>11</v>
      </c>
      <c r="I66" s="18">
        <f t="shared" si="5"/>
        <v>352</v>
      </c>
      <c r="J66" s="52">
        <v>186</v>
      </c>
      <c r="K66" s="57">
        <f t="shared" si="1"/>
        <v>1.89247311827957</v>
      </c>
    </row>
    <row r="67" spans="1:11" x14ac:dyDescent="0.2">
      <c r="A67" s="40" t="s">
        <v>161</v>
      </c>
      <c r="B67" s="41" t="s">
        <v>162</v>
      </c>
      <c r="C67" s="18" t="s">
        <v>163</v>
      </c>
      <c r="D67" s="24">
        <v>6</v>
      </c>
      <c r="E67" s="21">
        <v>17</v>
      </c>
      <c r="F67" s="21">
        <v>16</v>
      </c>
      <c r="G67" s="21">
        <v>0</v>
      </c>
      <c r="H67" s="18">
        <v>0</v>
      </c>
      <c r="I67" s="18">
        <f t="shared" si="5"/>
        <v>39</v>
      </c>
      <c r="J67" s="52">
        <v>35</v>
      </c>
      <c r="K67" s="57">
        <f t="shared" si="1"/>
        <v>1.1142857142857143</v>
      </c>
    </row>
    <row r="68" spans="1:11" x14ac:dyDescent="0.2">
      <c r="A68" s="40" t="s">
        <v>164</v>
      </c>
      <c r="B68" s="41" t="s">
        <v>165</v>
      </c>
      <c r="C68" s="18" t="s">
        <v>166</v>
      </c>
      <c r="D68" s="24">
        <v>6</v>
      </c>
      <c r="E68" s="21">
        <v>17</v>
      </c>
      <c r="F68" s="21">
        <v>15</v>
      </c>
      <c r="G68" s="21">
        <v>0</v>
      </c>
      <c r="H68" s="18">
        <v>2</v>
      </c>
      <c r="I68" s="18">
        <f t="shared" si="5"/>
        <v>40</v>
      </c>
      <c r="J68" s="52">
        <v>37</v>
      </c>
      <c r="K68" s="57">
        <f t="shared" ref="K68:K124" si="6">I68/J68</f>
        <v>1.0810810810810811</v>
      </c>
    </row>
    <row r="69" spans="1:11" x14ac:dyDescent="0.2">
      <c r="A69" s="40" t="s">
        <v>167</v>
      </c>
      <c r="B69" s="41" t="s">
        <v>168</v>
      </c>
      <c r="C69" s="18" t="s">
        <v>169</v>
      </c>
      <c r="D69" s="24">
        <v>38</v>
      </c>
      <c r="E69" s="21">
        <v>87</v>
      </c>
      <c r="F69" s="21">
        <v>210</v>
      </c>
      <c r="G69" s="21">
        <v>1</v>
      </c>
      <c r="H69" s="18">
        <v>29</v>
      </c>
      <c r="I69" s="18">
        <f t="shared" si="5"/>
        <v>365</v>
      </c>
      <c r="J69" s="52">
        <v>304</v>
      </c>
      <c r="K69" s="57">
        <f t="shared" si="6"/>
        <v>1.200657894736842</v>
      </c>
    </row>
    <row r="70" spans="1:11" x14ac:dyDescent="0.2">
      <c r="A70" s="40" t="s">
        <v>174</v>
      </c>
      <c r="B70" s="41" t="s">
        <v>168</v>
      </c>
      <c r="C70" s="18" t="s">
        <v>306</v>
      </c>
      <c r="D70" s="24">
        <v>18</v>
      </c>
      <c r="E70" s="21">
        <v>65</v>
      </c>
      <c r="F70" s="21">
        <v>62</v>
      </c>
      <c r="G70" s="21">
        <v>0</v>
      </c>
      <c r="H70" s="18">
        <v>43</v>
      </c>
      <c r="I70" s="18">
        <f t="shared" si="5"/>
        <v>188</v>
      </c>
      <c r="J70" s="52">
        <v>184</v>
      </c>
      <c r="K70" s="57">
        <f t="shared" si="6"/>
        <v>1.0217391304347827</v>
      </c>
    </row>
    <row r="71" spans="1:11" x14ac:dyDescent="0.2">
      <c r="A71" s="42" t="s">
        <v>170</v>
      </c>
      <c r="B71" s="41" t="s">
        <v>168</v>
      </c>
      <c r="C71" s="18" t="s">
        <v>280</v>
      </c>
      <c r="D71" s="24">
        <v>19</v>
      </c>
      <c r="E71" s="21">
        <v>68</v>
      </c>
      <c r="F71" s="21">
        <v>118</v>
      </c>
      <c r="G71" s="21">
        <v>0</v>
      </c>
      <c r="H71" s="18">
        <v>8</v>
      </c>
      <c r="I71" s="18">
        <f t="shared" si="5"/>
        <v>213</v>
      </c>
      <c r="J71" s="52">
        <v>182</v>
      </c>
      <c r="K71" s="57">
        <f t="shared" si="6"/>
        <v>1.1703296703296704</v>
      </c>
    </row>
    <row r="72" spans="1:11" x14ac:dyDescent="0.2">
      <c r="A72" s="42" t="s">
        <v>271</v>
      </c>
      <c r="B72" s="41" t="s">
        <v>168</v>
      </c>
      <c r="C72" s="18" t="s">
        <v>281</v>
      </c>
      <c r="D72" s="24">
        <v>28</v>
      </c>
      <c r="E72" s="21">
        <v>52</v>
      </c>
      <c r="F72" s="21">
        <v>79</v>
      </c>
      <c r="G72" s="21">
        <v>0</v>
      </c>
      <c r="H72" s="18">
        <v>349</v>
      </c>
      <c r="I72" s="18">
        <f t="shared" si="5"/>
        <v>508</v>
      </c>
      <c r="J72" s="52">
        <v>326</v>
      </c>
      <c r="K72" s="57">
        <f t="shared" si="6"/>
        <v>1.5582822085889572</v>
      </c>
    </row>
    <row r="73" spans="1:11" x14ac:dyDescent="0.2">
      <c r="A73" s="40" t="s">
        <v>299</v>
      </c>
      <c r="B73" s="41" t="s">
        <v>168</v>
      </c>
      <c r="C73" s="18" t="s">
        <v>298</v>
      </c>
      <c r="D73" s="24">
        <v>17</v>
      </c>
      <c r="E73" s="21">
        <v>39</v>
      </c>
      <c r="F73" s="21">
        <v>70</v>
      </c>
      <c r="G73" s="21">
        <v>0</v>
      </c>
      <c r="H73" s="18">
        <v>11</v>
      </c>
      <c r="I73" s="18">
        <f t="shared" si="5"/>
        <v>137</v>
      </c>
      <c r="J73" s="52">
        <v>136</v>
      </c>
      <c r="K73" s="57">
        <f t="shared" si="6"/>
        <v>1.0073529411764706</v>
      </c>
    </row>
    <row r="74" spans="1:11" x14ac:dyDescent="0.2">
      <c r="A74" s="42" t="s">
        <v>324</v>
      </c>
      <c r="B74" s="41" t="s">
        <v>168</v>
      </c>
      <c r="C74" s="18" t="s">
        <v>337</v>
      </c>
      <c r="D74" s="24">
        <v>3</v>
      </c>
      <c r="E74" s="21">
        <v>5</v>
      </c>
      <c r="F74" s="21">
        <v>3</v>
      </c>
      <c r="G74" s="21">
        <v>0</v>
      </c>
      <c r="H74" s="18">
        <v>1</v>
      </c>
      <c r="I74" s="18">
        <v>12</v>
      </c>
      <c r="J74" s="52">
        <v>9</v>
      </c>
      <c r="K74" s="57">
        <f t="shared" si="6"/>
        <v>1.3333333333333333</v>
      </c>
    </row>
    <row r="75" spans="1:11" x14ac:dyDescent="0.2">
      <c r="A75" s="40" t="s">
        <v>171</v>
      </c>
      <c r="B75" s="41" t="s">
        <v>168</v>
      </c>
      <c r="C75" s="18" t="s">
        <v>284</v>
      </c>
      <c r="D75" s="24">
        <v>9</v>
      </c>
      <c r="E75" s="21">
        <v>43</v>
      </c>
      <c r="F75" s="21">
        <v>34</v>
      </c>
      <c r="G75" s="21">
        <v>0</v>
      </c>
      <c r="H75" s="18">
        <v>1</v>
      </c>
      <c r="I75" s="18">
        <f t="shared" si="5"/>
        <v>87</v>
      </c>
      <c r="J75" s="52">
        <v>78</v>
      </c>
      <c r="K75" s="57">
        <f t="shared" si="6"/>
        <v>1.1153846153846154</v>
      </c>
    </row>
    <row r="76" spans="1:11" x14ac:dyDescent="0.2">
      <c r="A76" s="40" t="s">
        <v>172</v>
      </c>
      <c r="B76" s="41" t="s">
        <v>168</v>
      </c>
      <c r="C76" s="18" t="s">
        <v>173</v>
      </c>
      <c r="D76" s="24">
        <v>18</v>
      </c>
      <c r="E76" s="21">
        <v>69</v>
      </c>
      <c r="F76" s="21">
        <v>76</v>
      </c>
      <c r="G76" s="21">
        <v>0</v>
      </c>
      <c r="H76" s="18">
        <v>0</v>
      </c>
      <c r="I76" s="18">
        <f t="shared" si="5"/>
        <v>163</v>
      </c>
      <c r="J76" s="52">
        <v>187</v>
      </c>
      <c r="K76" s="57">
        <f t="shared" si="6"/>
        <v>0.87165775401069523</v>
      </c>
    </row>
    <row r="77" spans="1:11" x14ac:dyDescent="0.2">
      <c r="A77" s="42" t="s">
        <v>175</v>
      </c>
      <c r="B77" s="41" t="s">
        <v>168</v>
      </c>
      <c r="C77" s="18" t="s">
        <v>266</v>
      </c>
      <c r="D77" s="24">
        <v>18</v>
      </c>
      <c r="E77" s="21">
        <v>126</v>
      </c>
      <c r="F77" s="21">
        <v>127</v>
      </c>
      <c r="G77" s="21">
        <v>1</v>
      </c>
      <c r="H77" s="18">
        <v>1</v>
      </c>
      <c r="I77" s="18">
        <f t="shared" si="5"/>
        <v>273</v>
      </c>
      <c r="J77" s="52">
        <v>289</v>
      </c>
      <c r="K77" s="57">
        <f t="shared" si="6"/>
        <v>0.94463667820069208</v>
      </c>
    </row>
    <row r="78" spans="1:11" x14ac:dyDescent="0.2">
      <c r="A78" s="40" t="s">
        <v>176</v>
      </c>
      <c r="B78" s="41" t="s">
        <v>168</v>
      </c>
      <c r="C78" s="18" t="s">
        <v>177</v>
      </c>
      <c r="D78" s="24">
        <v>26</v>
      </c>
      <c r="E78" s="21">
        <v>221</v>
      </c>
      <c r="F78" s="21">
        <v>65</v>
      </c>
      <c r="G78" s="21">
        <v>26</v>
      </c>
      <c r="H78" s="18">
        <v>0</v>
      </c>
      <c r="I78" s="18">
        <f t="shared" si="5"/>
        <v>338</v>
      </c>
      <c r="J78" s="52">
        <v>430</v>
      </c>
      <c r="K78" s="57">
        <f t="shared" si="6"/>
        <v>0.78604651162790695</v>
      </c>
    </row>
    <row r="79" spans="1:11" x14ac:dyDescent="0.2">
      <c r="A79" s="40" t="s">
        <v>178</v>
      </c>
      <c r="B79" s="41" t="s">
        <v>168</v>
      </c>
      <c r="C79" s="18" t="s">
        <v>294</v>
      </c>
      <c r="D79" s="24">
        <v>24</v>
      </c>
      <c r="E79" s="21">
        <v>137</v>
      </c>
      <c r="F79" s="21">
        <v>142</v>
      </c>
      <c r="G79" s="21">
        <v>0</v>
      </c>
      <c r="H79" s="18">
        <v>0</v>
      </c>
      <c r="I79" s="18">
        <f t="shared" si="5"/>
        <v>303</v>
      </c>
      <c r="J79" s="52">
        <v>224</v>
      </c>
      <c r="K79" s="57">
        <f t="shared" si="6"/>
        <v>1.3526785714285714</v>
      </c>
    </row>
    <row r="80" spans="1:11" x14ac:dyDescent="0.2">
      <c r="A80" s="42" t="s">
        <v>179</v>
      </c>
      <c r="B80" s="41" t="s">
        <v>168</v>
      </c>
      <c r="C80" s="18" t="s">
        <v>295</v>
      </c>
      <c r="D80" s="24">
        <v>41</v>
      </c>
      <c r="E80" s="21">
        <v>341</v>
      </c>
      <c r="F80" s="21">
        <v>32</v>
      </c>
      <c r="G80" s="21">
        <v>3</v>
      </c>
      <c r="H80" s="18">
        <v>2</v>
      </c>
      <c r="I80" s="18">
        <f t="shared" si="5"/>
        <v>419</v>
      </c>
      <c r="J80" s="52">
        <v>556</v>
      </c>
      <c r="K80" s="57">
        <f t="shared" si="6"/>
        <v>0.75359712230215825</v>
      </c>
    </row>
    <row r="81" spans="1:11" x14ac:dyDescent="0.2">
      <c r="A81" s="40" t="s">
        <v>297</v>
      </c>
      <c r="B81" s="41" t="s">
        <v>168</v>
      </c>
      <c r="C81" s="18" t="s">
        <v>296</v>
      </c>
      <c r="D81" s="24">
        <v>17</v>
      </c>
      <c r="E81" s="21">
        <v>159</v>
      </c>
      <c r="F81" s="21">
        <v>49</v>
      </c>
      <c r="G81" s="21">
        <v>0</v>
      </c>
      <c r="H81" s="18">
        <v>6</v>
      </c>
      <c r="I81" s="18">
        <f t="shared" si="5"/>
        <v>231</v>
      </c>
      <c r="J81" s="52">
        <v>213</v>
      </c>
      <c r="K81" s="57">
        <f t="shared" si="6"/>
        <v>1.0845070422535212</v>
      </c>
    </row>
    <row r="82" spans="1:11" x14ac:dyDescent="0.2">
      <c r="A82" s="147" t="s">
        <v>278</v>
      </c>
      <c r="B82" s="107" t="s">
        <v>168</v>
      </c>
      <c r="C82" s="108" t="s">
        <v>279</v>
      </c>
      <c r="D82" s="109">
        <v>5</v>
      </c>
      <c r="E82" s="110">
        <v>17</v>
      </c>
      <c r="F82" s="110">
        <v>37</v>
      </c>
      <c r="G82" s="110">
        <v>0</v>
      </c>
      <c r="H82" s="108">
        <v>0</v>
      </c>
      <c r="I82" s="108">
        <f t="shared" si="5"/>
        <v>59</v>
      </c>
      <c r="J82" s="52">
        <v>82</v>
      </c>
      <c r="K82" s="57">
        <f t="shared" si="6"/>
        <v>0.71951219512195119</v>
      </c>
    </row>
    <row r="83" spans="1:11" x14ac:dyDescent="0.2">
      <c r="A83" s="40" t="s">
        <v>288</v>
      </c>
      <c r="B83" s="41" t="s">
        <v>168</v>
      </c>
      <c r="C83" s="18" t="s">
        <v>289</v>
      </c>
      <c r="D83" s="24">
        <v>16</v>
      </c>
      <c r="E83" s="21">
        <v>57</v>
      </c>
      <c r="F83" s="21">
        <v>38</v>
      </c>
      <c r="G83" s="21">
        <v>0</v>
      </c>
      <c r="H83" s="18">
        <v>0</v>
      </c>
      <c r="I83" s="18">
        <f t="shared" si="5"/>
        <v>111</v>
      </c>
      <c r="J83" s="52">
        <v>112</v>
      </c>
      <c r="K83" s="57">
        <f t="shared" si="6"/>
        <v>0.9910714285714286</v>
      </c>
    </row>
    <row r="84" spans="1:11" x14ac:dyDescent="0.2">
      <c r="A84" s="42" t="s">
        <v>180</v>
      </c>
      <c r="B84" s="41" t="s">
        <v>181</v>
      </c>
      <c r="C84" s="18" t="s">
        <v>181</v>
      </c>
      <c r="D84" s="24">
        <v>11</v>
      </c>
      <c r="E84" s="21">
        <v>32</v>
      </c>
      <c r="F84" s="21">
        <v>21</v>
      </c>
      <c r="G84" s="21">
        <v>0</v>
      </c>
      <c r="H84" s="18">
        <v>5</v>
      </c>
      <c r="I84" s="18">
        <f t="shared" si="5"/>
        <v>69</v>
      </c>
      <c r="J84" s="52">
        <v>77</v>
      </c>
      <c r="K84" s="57">
        <f t="shared" si="6"/>
        <v>0.89610389610389607</v>
      </c>
    </row>
    <row r="85" spans="1:11" x14ac:dyDescent="0.2">
      <c r="A85" s="40" t="s">
        <v>182</v>
      </c>
      <c r="B85" s="41" t="s">
        <v>181</v>
      </c>
      <c r="C85" s="18" t="s">
        <v>183</v>
      </c>
      <c r="D85" s="24">
        <v>4</v>
      </c>
      <c r="E85" s="21">
        <v>6</v>
      </c>
      <c r="F85" s="21">
        <v>11</v>
      </c>
      <c r="G85" s="21">
        <v>0</v>
      </c>
      <c r="H85" s="18">
        <v>0</v>
      </c>
      <c r="I85" s="18">
        <f t="shared" si="5"/>
        <v>21</v>
      </c>
      <c r="J85" s="52">
        <v>21</v>
      </c>
      <c r="K85" s="57">
        <f t="shared" si="6"/>
        <v>1</v>
      </c>
    </row>
    <row r="86" spans="1:11" x14ac:dyDescent="0.2">
      <c r="A86" s="40" t="s">
        <v>184</v>
      </c>
      <c r="B86" s="41" t="s">
        <v>181</v>
      </c>
      <c r="C86" s="18" t="s">
        <v>185</v>
      </c>
      <c r="D86" s="24">
        <v>2</v>
      </c>
      <c r="E86" s="21">
        <v>2</v>
      </c>
      <c r="F86" s="21">
        <v>5</v>
      </c>
      <c r="G86" s="21">
        <v>0</v>
      </c>
      <c r="H86" s="18">
        <v>1</v>
      </c>
      <c r="I86" s="18">
        <f t="shared" si="5"/>
        <v>10</v>
      </c>
      <c r="J86" s="52">
        <v>11</v>
      </c>
      <c r="K86" s="57">
        <f t="shared" si="6"/>
        <v>0.90909090909090906</v>
      </c>
    </row>
    <row r="87" spans="1:11" x14ac:dyDescent="0.2">
      <c r="A87" s="40" t="s">
        <v>303</v>
      </c>
      <c r="B87" s="41" t="s">
        <v>304</v>
      </c>
      <c r="C87" s="18" t="s">
        <v>305</v>
      </c>
      <c r="D87" s="24">
        <v>3</v>
      </c>
      <c r="E87" s="21">
        <v>3</v>
      </c>
      <c r="F87" s="21">
        <v>2</v>
      </c>
      <c r="G87" s="21">
        <v>0</v>
      </c>
      <c r="H87" s="18">
        <v>1</v>
      </c>
      <c r="I87" s="18">
        <f t="shared" si="5"/>
        <v>9</v>
      </c>
      <c r="J87" s="52">
        <v>11</v>
      </c>
      <c r="K87" s="57">
        <f t="shared" si="6"/>
        <v>0.81818181818181823</v>
      </c>
    </row>
    <row r="88" spans="1:11" x14ac:dyDescent="0.2">
      <c r="A88" s="40" t="s">
        <v>186</v>
      </c>
      <c r="B88" s="41" t="s">
        <v>187</v>
      </c>
      <c r="C88" s="18" t="s">
        <v>188</v>
      </c>
      <c r="D88" s="24">
        <v>11</v>
      </c>
      <c r="E88" s="21">
        <v>56</v>
      </c>
      <c r="F88" s="21">
        <v>24</v>
      </c>
      <c r="G88" s="21">
        <v>1</v>
      </c>
      <c r="H88" s="18">
        <v>2</v>
      </c>
      <c r="I88" s="18">
        <f t="shared" si="5"/>
        <v>94</v>
      </c>
      <c r="J88" s="52">
        <v>88</v>
      </c>
      <c r="K88" s="57">
        <f t="shared" si="6"/>
        <v>1.0681818181818181</v>
      </c>
    </row>
    <row r="89" spans="1:11" ht="12" customHeight="1" x14ac:dyDescent="0.2">
      <c r="A89" s="40" t="s">
        <v>189</v>
      </c>
      <c r="B89" s="41" t="s">
        <v>190</v>
      </c>
      <c r="C89" s="18" t="s">
        <v>190</v>
      </c>
      <c r="D89" s="24">
        <v>13</v>
      </c>
      <c r="E89" s="21">
        <v>11</v>
      </c>
      <c r="F89" s="21">
        <v>17</v>
      </c>
      <c r="G89" s="21">
        <v>0</v>
      </c>
      <c r="H89" s="18">
        <v>0</v>
      </c>
      <c r="I89" s="18">
        <f t="shared" si="5"/>
        <v>41</v>
      </c>
      <c r="J89" s="52">
        <v>20</v>
      </c>
      <c r="K89" s="57">
        <f t="shared" si="6"/>
        <v>2.0499999999999998</v>
      </c>
    </row>
    <row r="90" spans="1:11" x14ac:dyDescent="0.2">
      <c r="A90" s="40" t="s">
        <v>191</v>
      </c>
      <c r="B90" s="41" t="s">
        <v>190</v>
      </c>
      <c r="C90" s="18" t="s">
        <v>41</v>
      </c>
      <c r="D90" s="24">
        <v>13</v>
      </c>
      <c r="E90" s="21">
        <v>32</v>
      </c>
      <c r="F90" s="21">
        <v>26</v>
      </c>
      <c r="G90" s="21">
        <v>4</v>
      </c>
      <c r="H90" s="18">
        <v>4</v>
      </c>
      <c r="I90" s="18">
        <f t="shared" si="5"/>
        <v>79</v>
      </c>
      <c r="J90" s="52">
        <v>34</v>
      </c>
      <c r="K90" s="57">
        <f t="shared" si="6"/>
        <v>2.3235294117647061</v>
      </c>
    </row>
    <row r="91" spans="1:11" x14ac:dyDescent="0.2">
      <c r="A91" s="40" t="s">
        <v>192</v>
      </c>
      <c r="B91" s="41" t="s">
        <v>193</v>
      </c>
      <c r="C91" s="18" t="s">
        <v>194</v>
      </c>
      <c r="D91" s="24">
        <v>15</v>
      </c>
      <c r="E91" s="21">
        <v>53</v>
      </c>
      <c r="F91" s="21">
        <v>39</v>
      </c>
      <c r="G91" s="21">
        <v>0</v>
      </c>
      <c r="H91" s="18">
        <v>21</v>
      </c>
      <c r="I91" s="18">
        <f t="shared" si="5"/>
        <v>128</v>
      </c>
      <c r="J91" s="52">
        <v>149</v>
      </c>
      <c r="K91" s="57">
        <f t="shared" si="6"/>
        <v>0.85906040268456374</v>
      </c>
    </row>
    <row r="92" spans="1:11" x14ac:dyDescent="0.2">
      <c r="A92" s="40" t="s">
        <v>195</v>
      </c>
      <c r="B92" s="41" t="s">
        <v>193</v>
      </c>
      <c r="C92" s="18" t="s">
        <v>196</v>
      </c>
      <c r="D92" s="24">
        <v>7</v>
      </c>
      <c r="E92" s="21">
        <v>31</v>
      </c>
      <c r="F92" s="21">
        <v>22</v>
      </c>
      <c r="G92" s="21">
        <v>0</v>
      </c>
      <c r="H92" s="18">
        <v>3</v>
      </c>
      <c r="I92" s="18">
        <f t="shared" si="5"/>
        <v>63</v>
      </c>
      <c r="J92" s="52">
        <v>62</v>
      </c>
      <c r="K92" s="57">
        <f t="shared" si="6"/>
        <v>1.0161290322580645</v>
      </c>
    </row>
    <row r="93" spans="1:11" x14ac:dyDescent="0.2">
      <c r="A93" s="40" t="s">
        <v>197</v>
      </c>
      <c r="B93" s="41" t="s">
        <v>198</v>
      </c>
      <c r="C93" s="18" t="s">
        <v>199</v>
      </c>
      <c r="D93" s="24">
        <v>18</v>
      </c>
      <c r="E93" s="21">
        <v>49</v>
      </c>
      <c r="F93" s="21">
        <v>70</v>
      </c>
      <c r="G93" s="21">
        <v>1</v>
      </c>
      <c r="H93" s="18">
        <v>8</v>
      </c>
      <c r="I93" s="18">
        <f t="shared" si="5"/>
        <v>146</v>
      </c>
      <c r="J93" s="52">
        <v>135</v>
      </c>
      <c r="K93" s="57">
        <f t="shared" si="6"/>
        <v>1.0814814814814815</v>
      </c>
    </row>
    <row r="94" spans="1:11" x14ac:dyDescent="0.2">
      <c r="A94" s="40" t="s">
        <v>200</v>
      </c>
      <c r="B94" s="41" t="s">
        <v>201</v>
      </c>
      <c r="C94" s="18" t="s">
        <v>202</v>
      </c>
      <c r="D94" s="24">
        <v>14</v>
      </c>
      <c r="E94" s="21">
        <v>21</v>
      </c>
      <c r="F94" s="21">
        <v>30</v>
      </c>
      <c r="G94" s="21">
        <v>0</v>
      </c>
      <c r="H94" s="18">
        <v>0</v>
      </c>
      <c r="I94" s="18">
        <f t="shared" si="5"/>
        <v>65</v>
      </c>
      <c r="J94" s="52">
        <v>71</v>
      </c>
      <c r="K94" s="57">
        <f t="shared" si="6"/>
        <v>0.91549295774647887</v>
      </c>
    </row>
    <row r="95" spans="1:11" x14ac:dyDescent="0.2">
      <c r="A95" s="40" t="s">
        <v>203</v>
      </c>
      <c r="B95" s="41" t="s">
        <v>204</v>
      </c>
      <c r="C95" s="18" t="s">
        <v>205</v>
      </c>
      <c r="D95" s="24">
        <v>14</v>
      </c>
      <c r="E95" s="21">
        <v>116</v>
      </c>
      <c r="F95" s="21">
        <v>98</v>
      </c>
      <c r="G95" s="21">
        <v>0</v>
      </c>
      <c r="H95" s="18">
        <v>1</v>
      </c>
      <c r="I95" s="18">
        <f t="shared" si="5"/>
        <v>229</v>
      </c>
      <c r="J95" s="52">
        <v>251</v>
      </c>
      <c r="K95" s="57">
        <f t="shared" si="6"/>
        <v>0.91235059760956172</v>
      </c>
    </row>
    <row r="96" spans="1:11" x14ac:dyDescent="0.2">
      <c r="A96" s="40" t="s">
        <v>206</v>
      </c>
      <c r="B96" s="41" t="s">
        <v>207</v>
      </c>
      <c r="C96" s="18" t="s">
        <v>208</v>
      </c>
      <c r="D96" s="24">
        <v>17</v>
      </c>
      <c r="E96" s="21">
        <v>33</v>
      </c>
      <c r="F96" s="21">
        <v>38</v>
      </c>
      <c r="G96" s="21">
        <v>0</v>
      </c>
      <c r="H96" s="18">
        <v>3</v>
      </c>
      <c r="I96" s="18">
        <f t="shared" si="5"/>
        <v>91</v>
      </c>
      <c r="J96" s="52">
        <v>25</v>
      </c>
      <c r="K96" s="57">
        <f t="shared" si="6"/>
        <v>3.64</v>
      </c>
    </row>
    <row r="97" spans="1:11" x14ac:dyDescent="0.2">
      <c r="A97" s="40" t="s">
        <v>209</v>
      </c>
      <c r="B97" s="41" t="s">
        <v>207</v>
      </c>
      <c r="C97" s="18" t="s">
        <v>210</v>
      </c>
      <c r="D97" s="24">
        <v>2</v>
      </c>
      <c r="E97" s="21">
        <v>3</v>
      </c>
      <c r="F97" s="21">
        <v>2</v>
      </c>
      <c r="G97" s="21">
        <v>0</v>
      </c>
      <c r="H97" s="18">
        <v>0</v>
      </c>
      <c r="I97" s="18">
        <f t="shared" si="5"/>
        <v>7</v>
      </c>
      <c r="J97" s="52">
        <v>1</v>
      </c>
      <c r="K97" s="57">
        <f t="shared" si="6"/>
        <v>7</v>
      </c>
    </row>
    <row r="98" spans="1:11" x14ac:dyDescent="0.2">
      <c r="A98" s="106" t="s">
        <v>211</v>
      </c>
      <c r="B98" s="107" t="s">
        <v>212</v>
      </c>
      <c r="C98" s="108" t="s">
        <v>310</v>
      </c>
      <c r="D98" s="109">
        <v>1</v>
      </c>
      <c r="E98" s="110">
        <v>3</v>
      </c>
      <c r="F98" s="110">
        <v>1</v>
      </c>
      <c r="G98" s="110">
        <v>0</v>
      </c>
      <c r="H98" s="108">
        <v>0</v>
      </c>
      <c r="I98" s="108">
        <f t="shared" si="5"/>
        <v>5</v>
      </c>
      <c r="J98" s="52">
        <v>8</v>
      </c>
      <c r="K98" s="57">
        <f t="shared" si="6"/>
        <v>0.625</v>
      </c>
    </row>
    <row r="99" spans="1:11" x14ac:dyDescent="0.2">
      <c r="A99" s="40" t="s">
        <v>213</v>
      </c>
      <c r="B99" s="41" t="s">
        <v>214</v>
      </c>
      <c r="C99" s="18" t="s">
        <v>215</v>
      </c>
      <c r="D99" s="24">
        <v>7</v>
      </c>
      <c r="E99" s="21">
        <v>50</v>
      </c>
      <c r="F99" s="21">
        <v>63</v>
      </c>
      <c r="G99" s="21">
        <v>0</v>
      </c>
      <c r="H99" s="18">
        <v>10</v>
      </c>
      <c r="I99" s="18">
        <f t="shared" si="5"/>
        <v>130</v>
      </c>
      <c r="J99" s="52">
        <v>128</v>
      </c>
      <c r="K99" s="57">
        <f t="shared" si="6"/>
        <v>1.015625</v>
      </c>
    </row>
    <row r="100" spans="1:11" x14ac:dyDescent="0.2">
      <c r="A100" s="40" t="s">
        <v>216</v>
      </c>
      <c r="B100" s="41" t="s">
        <v>217</v>
      </c>
      <c r="C100" s="18" t="s">
        <v>218</v>
      </c>
      <c r="D100" s="24">
        <v>2</v>
      </c>
      <c r="E100" s="21">
        <v>12</v>
      </c>
      <c r="F100" s="21">
        <v>15</v>
      </c>
      <c r="G100" s="21">
        <v>0</v>
      </c>
      <c r="H100" s="18">
        <v>0</v>
      </c>
      <c r="I100" s="18">
        <f t="shared" si="5"/>
        <v>29</v>
      </c>
      <c r="J100" s="52">
        <v>33</v>
      </c>
      <c r="K100" s="57">
        <f t="shared" si="6"/>
        <v>0.87878787878787878</v>
      </c>
    </row>
    <row r="101" spans="1:11" x14ac:dyDescent="0.2">
      <c r="A101" s="40" t="s">
        <v>219</v>
      </c>
      <c r="B101" s="41" t="s">
        <v>217</v>
      </c>
      <c r="C101" s="18" t="s">
        <v>217</v>
      </c>
      <c r="D101" s="24">
        <v>13</v>
      </c>
      <c r="E101" s="21">
        <v>47</v>
      </c>
      <c r="F101" s="21">
        <v>41</v>
      </c>
      <c r="G101" s="21">
        <v>0</v>
      </c>
      <c r="H101" s="18">
        <v>1</v>
      </c>
      <c r="I101" s="18">
        <f t="shared" si="5"/>
        <v>102</v>
      </c>
      <c r="J101" s="52">
        <v>103</v>
      </c>
      <c r="K101" s="57">
        <f t="shared" si="6"/>
        <v>0.99029126213592233</v>
      </c>
    </row>
    <row r="102" spans="1:11" x14ac:dyDescent="0.2">
      <c r="A102" s="40" t="s">
        <v>220</v>
      </c>
      <c r="B102" s="41" t="s">
        <v>221</v>
      </c>
      <c r="C102" s="18" t="s">
        <v>222</v>
      </c>
      <c r="D102" s="24">
        <v>15</v>
      </c>
      <c r="E102" s="21">
        <v>71</v>
      </c>
      <c r="F102" s="21">
        <v>40</v>
      </c>
      <c r="G102" s="21">
        <v>5</v>
      </c>
      <c r="H102" s="18">
        <v>3</v>
      </c>
      <c r="I102" s="18">
        <f t="shared" si="5"/>
        <v>134</v>
      </c>
      <c r="J102" s="52">
        <v>135</v>
      </c>
      <c r="K102" s="57">
        <f t="shared" si="6"/>
        <v>0.99259259259259258</v>
      </c>
    </row>
    <row r="103" spans="1:11" x14ac:dyDescent="0.2">
      <c r="A103" s="40" t="s">
        <v>223</v>
      </c>
      <c r="B103" s="41" t="s">
        <v>224</v>
      </c>
      <c r="C103" s="18" t="s">
        <v>225</v>
      </c>
      <c r="D103" s="24">
        <v>13</v>
      </c>
      <c r="E103" s="21">
        <v>55</v>
      </c>
      <c r="F103" s="21">
        <v>47</v>
      </c>
      <c r="G103" s="21">
        <v>2</v>
      </c>
      <c r="H103" s="18">
        <v>8</v>
      </c>
      <c r="I103" s="18">
        <f t="shared" si="5"/>
        <v>125</v>
      </c>
      <c r="J103" s="52">
        <v>109</v>
      </c>
      <c r="K103" s="57">
        <f t="shared" si="6"/>
        <v>1.1467889908256881</v>
      </c>
    </row>
    <row r="104" spans="1:11" x14ac:dyDescent="0.2">
      <c r="A104" s="40" t="s">
        <v>226</v>
      </c>
      <c r="B104" s="41" t="s">
        <v>227</v>
      </c>
      <c r="C104" s="18" t="s">
        <v>228</v>
      </c>
      <c r="D104" s="24">
        <v>7</v>
      </c>
      <c r="E104" s="21">
        <v>21</v>
      </c>
      <c r="F104" s="21">
        <v>15</v>
      </c>
      <c r="G104" s="21">
        <v>0</v>
      </c>
      <c r="H104" s="18">
        <v>32</v>
      </c>
      <c r="I104" s="18">
        <f t="shared" si="5"/>
        <v>75</v>
      </c>
      <c r="J104" s="52">
        <v>85</v>
      </c>
      <c r="K104" s="57">
        <f t="shared" si="6"/>
        <v>0.88235294117647056</v>
      </c>
    </row>
    <row r="105" spans="1:11" x14ac:dyDescent="0.2">
      <c r="A105" s="40" t="s">
        <v>229</v>
      </c>
      <c r="B105" s="41" t="s">
        <v>230</v>
      </c>
      <c r="C105" s="18" t="s">
        <v>231</v>
      </c>
      <c r="D105" s="24">
        <v>3</v>
      </c>
      <c r="E105" s="21">
        <v>25</v>
      </c>
      <c r="F105" s="21">
        <v>25</v>
      </c>
      <c r="G105" s="21">
        <v>0</v>
      </c>
      <c r="H105" s="18">
        <v>2</v>
      </c>
      <c r="I105" s="18">
        <f t="shared" si="5"/>
        <v>55</v>
      </c>
      <c r="J105" s="52">
        <v>51</v>
      </c>
      <c r="K105" s="57">
        <f t="shared" si="6"/>
        <v>1.0784313725490196</v>
      </c>
    </row>
    <row r="106" spans="1:11" x14ac:dyDescent="0.2">
      <c r="A106" s="40" t="s">
        <v>232</v>
      </c>
      <c r="B106" s="41" t="s">
        <v>233</v>
      </c>
      <c r="C106" s="18" t="s">
        <v>234</v>
      </c>
      <c r="D106" s="24">
        <v>17</v>
      </c>
      <c r="E106" s="21">
        <v>116</v>
      </c>
      <c r="F106" s="21">
        <v>91</v>
      </c>
      <c r="G106" s="21">
        <v>1</v>
      </c>
      <c r="H106" s="18">
        <v>7</v>
      </c>
      <c r="I106" s="18">
        <f t="shared" si="5"/>
        <v>232</v>
      </c>
      <c r="J106" s="52">
        <v>217</v>
      </c>
      <c r="K106" s="57">
        <f t="shared" si="6"/>
        <v>1.0691244239631337</v>
      </c>
    </row>
    <row r="107" spans="1:11" x14ac:dyDescent="0.2">
      <c r="A107" s="40" t="s">
        <v>235</v>
      </c>
      <c r="B107" s="41" t="s">
        <v>233</v>
      </c>
      <c r="C107" s="18" t="s">
        <v>236</v>
      </c>
      <c r="D107" s="24">
        <v>23</v>
      </c>
      <c r="E107" s="21">
        <v>81</v>
      </c>
      <c r="F107" s="21">
        <v>75</v>
      </c>
      <c r="G107" s="21">
        <v>0</v>
      </c>
      <c r="H107" s="18">
        <v>155</v>
      </c>
      <c r="I107" s="18">
        <f t="shared" si="5"/>
        <v>334</v>
      </c>
      <c r="J107" s="52">
        <v>283</v>
      </c>
      <c r="K107" s="57">
        <f t="shared" si="6"/>
        <v>1.1802120141342756</v>
      </c>
    </row>
    <row r="108" spans="1:11" x14ac:dyDescent="0.2">
      <c r="A108" s="40" t="s">
        <v>237</v>
      </c>
      <c r="B108" s="41" t="s">
        <v>233</v>
      </c>
      <c r="C108" s="18" t="s">
        <v>238</v>
      </c>
      <c r="D108" s="24">
        <v>2</v>
      </c>
      <c r="E108" s="21">
        <v>9</v>
      </c>
      <c r="F108" s="21">
        <v>15</v>
      </c>
      <c r="G108" s="21">
        <v>0</v>
      </c>
      <c r="H108" s="18">
        <v>0</v>
      </c>
      <c r="I108" s="18">
        <f t="shared" ref="I108:I123" si="7">SUM(D108:H108)</f>
        <v>26</v>
      </c>
      <c r="J108" s="52">
        <v>28</v>
      </c>
      <c r="K108" s="57">
        <f t="shared" si="6"/>
        <v>0.9285714285714286</v>
      </c>
    </row>
    <row r="109" spans="1:11" x14ac:dyDescent="0.2">
      <c r="A109" s="40" t="s">
        <v>239</v>
      </c>
      <c r="B109" s="41" t="s">
        <v>233</v>
      </c>
      <c r="C109" s="18" t="s">
        <v>311</v>
      </c>
      <c r="D109" s="24">
        <v>25</v>
      </c>
      <c r="E109" s="21">
        <v>244</v>
      </c>
      <c r="F109" s="21">
        <v>132</v>
      </c>
      <c r="G109" s="21">
        <v>3</v>
      </c>
      <c r="H109" s="18">
        <v>5</v>
      </c>
      <c r="I109" s="18">
        <f t="shared" si="7"/>
        <v>409</v>
      </c>
      <c r="J109" s="52">
        <v>439</v>
      </c>
      <c r="K109" s="57">
        <f t="shared" si="6"/>
        <v>0.93166287015945326</v>
      </c>
    </row>
    <row r="110" spans="1:11" x14ac:dyDescent="0.2">
      <c r="A110" s="40" t="s">
        <v>240</v>
      </c>
      <c r="B110" s="41" t="s">
        <v>233</v>
      </c>
      <c r="C110" s="18" t="s">
        <v>312</v>
      </c>
      <c r="D110" s="24">
        <v>28</v>
      </c>
      <c r="E110" s="21">
        <v>54</v>
      </c>
      <c r="F110" s="21">
        <v>94</v>
      </c>
      <c r="G110" s="21">
        <v>0</v>
      </c>
      <c r="H110" s="18">
        <v>0</v>
      </c>
      <c r="I110" s="18">
        <f t="shared" si="7"/>
        <v>176</v>
      </c>
      <c r="J110" s="52">
        <v>94</v>
      </c>
      <c r="K110" s="57">
        <f t="shared" si="6"/>
        <v>1.8723404255319149</v>
      </c>
    </row>
    <row r="111" spans="1:11" x14ac:dyDescent="0.2">
      <c r="A111" s="40" t="s">
        <v>241</v>
      </c>
      <c r="B111" s="41" t="s">
        <v>233</v>
      </c>
      <c r="C111" s="18" t="s">
        <v>242</v>
      </c>
      <c r="D111" s="24">
        <v>18</v>
      </c>
      <c r="E111" s="21">
        <v>75</v>
      </c>
      <c r="F111" s="21">
        <v>67</v>
      </c>
      <c r="G111" s="21">
        <v>0</v>
      </c>
      <c r="H111" s="18">
        <v>1</v>
      </c>
      <c r="I111" s="18">
        <f t="shared" si="7"/>
        <v>161</v>
      </c>
      <c r="J111" s="52">
        <v>154</v>
      </c>
      <c r="K111" s="57">
        <f t="shared" si="6"/>
        <v>1.0454545454545454</v>
      </c>
    </row>
    <row r="112" spans="1:11" x14ac:dyDescent="0.2">
      <c r="A112" s="40" t="s">
        <v>243</v>
      </c>
      <c r="B112" s="41" t="s">
        <v>233</v>
      </c>
      <c r="C112" s="18" t="s">
        <v>244</v>
      </c>
      <c r="D112" s="24">
        <v>24</v>
      </c>
      <c r="E112" s="21">
        <v>73</v>
      </c>
      <c r="F112" s="21">
        <v>40</v>
      </c>
      <c r="G112" s="21">
        <v>0</v>
      </c>
      <c r="H112" s="18">
        <v>0</v>
      </c>
      <c r="I112" s="18">
        <f t="shared" si="7"/>
        <v>137</v>
      </c>
      <c r="J112" s="52">
        <v>146</v>
      </c>
      <c r="K112" s="57">
        <f t="shared" si="6"/>
        <v>0.93835616438356162</v>
      </c>
    </row>
    <row r="113" spans="1:11" x14ac:dyDescent="0.2">
      <c r="A113" s="40" t="s">
        <v>245</v>
      </c>
      <c r="B113" s="41" t="s">
        <v>233</v>
      </c>
      <c r="C113" s="18" t="s">
        <v>272</v>
      </c>
      <c r="D113" s="24">
        <v>33</v>
      </c>
      <c r="E113" s="21">
        <v>363</v>
      </c>
      <c r="F113" s="21">
        <v>58</v>
      </c>
      <c r="G113" s="21">
        <v>0</v>
      </c>
      <c r="H113" s="18">
        <v>4</v>
      </c>
      <c r="I113" s="18">
        <f t="shared" si="7"/>
        <v>458</v>
      </c>
      <c r="J113" s="52">
        <v>437</v>
      </c>
      <c r="K113" s="57">
        <f t="shared" si="6"/>
        <v>1.0480549199084668</v>
      </c>
    </row>
    <row r="114" spans="1:11" x14ac:dyDescent="0.2">
      <c r="A114" s="42" t="s">
        <v>270</v>
      </c>
      <c r="B114" s="41" t="s">
        <v>233</v>
      </c>
      <c r="C114" s="18" t="s">
        <v>313</v>
      </c>
      <c r="D114" s="24">
        <v>42</v>
      </c>
      <c r="E114" s="21">
        <v>178</v>
      </c>
      <c r="F114" s="21">
        <v>110</v>
      </c>
      <c r="G114" s="21">
        <v>0</v>
      </c>
      <c r="H114" s="18">
        <v>5</v>
      </c>
      <c r="I114" s="18">
        <f t="shared" si="7"/>
        <v>335</v>
      </c>
      <c r="J114" s="52">
        <v>345</v>
      </c>
      <c r="K114" s="57">
        <f t="shared" si="6"/>
        <v>0.97101449275362317</v>
      </c>
    </row>
    <row r="115" spans="1:11" x14ac:dyDescent="0.2">
      <c r="A115" s="40" t="s">
        <v>246</v>
      </c>
      <c r="B115" s="41" t="s">
        <v>233</v>
      </c>
      <c r="C115" s="18" t="s">
        <v>247</v>
      </c>
      <c r="D115" s="24">
        <v>4</v>
      </c>
      <c r="E115" s="21">
        <v>25</v>
      </c>
      <c r="F115" s="21">
        <v>13</v>
      </c>
      <c r="G115" s="21">
        <v>0</v>
      </c>
      <c r="H115" s="18">
        <v>0</v>
      </c>
      <c r="I115" s="18">
        <f t="shared" si="7"/>
        <v>42</v>
      </c>
      <c r="J115" s="52">
        <v>39</v>
      </c>
      <c r="K115" s="57">
        <f t="shared" si="6"/>
        <v>1.0769230769230769</v>
      </c>
    </row>
    <row r="116" spans="1:11" x14ac:dyDescent="0.2">
      <c r="A116" s="40" t="s">
        <v>248</v>
      </c>
      <c r="B116" s="41" t="s">
        <v>233</v>
      </c>
      <c r="C116" s="18" t="s">
        <v>314</v>
      </c>
      <c r="D116" s="24">
        <v>19</v>
      </c>
      <c r="E116" s="21">
        <v>41</v>
      </c>
      <c r="F116" s="21">
        <v>41</v>
      </c>
      <c r="G116" s="21">
        <v>2</v>
      </c>
      <c r="H116" s="18">
        <v>0</v>
      </c>
      <c r="I116" s="18">
        <f t="shared" si="7"/>
        <v>103</v>
      </c>
      <c r="J116" s="52">
        <v>104</v>
      </c>
      <c r="K116" s="57">
        <f t="shared" si="6"/>
        <v>0.99038461538461542</v>
      </c>
    </row>
    <row r="117" spans="1:11" x14ac:dyDescent="0.2">
      <c r="A117" s="40" t="s">
        <v>282</v>
      </c>
      <c r="B117" s="41" t="s">
        <v>233</v>
      </c>
      <c r="C117" s="18" t="s">
        <v>283</v>
      </c>
      <c r="D117" s="24">
        <v>11</v>
      </c>
      <c r="E117" s="21">
        <v>47</v>
      </c>
      <c r="F117" s="21">
        <v>48</v>
      </c>
      <c r="G117" s="21">
        <v>0</v>
      </c>
      <c r="H117" s="18">
        <v>0</v>
      </c>
      <c r="I117" s="18">
        <f t="shared" si="7"/>
        <v>106</v>
      </c>
      <c r="J117" s="52">
        <v>103</v>
      </c>
      <c r="K117" s="57">
        <f t="shared" si="6"/>
        <v>1.029126213592233</v>
      </c>
    </row>
    <row r="118" spans="1:11" x14ac:dyDescent="0.2">
      <c r="A118" s="40" t="s">
        <v>249</v>
      </c>
      <c r="B118" s="41" t="s">
        <v>250</v>
      </c>
      <c r="C118" s="18" t="s">
        <v>250</v>
      </c>
      <c r="D118" s="24">
        <v>5</v>
      </c>
      <c r="E118" s="21">
        <v>14</v>
      </c>
      <c r="F118" s="21">
        <v>18</v>
      </c>
      <c r="G118" s="21">
        <v>0</v>
      </c>
      <c r="H118" s="18">
        <v>1</v>
      </c>
      <c r="I118" s="18">
        <f t="shared" si="7"/>
        <v>38</v>
      </c>
      <c r="J118" s="52">
        <v>42</v>
      </c>
      <c r="K118" s="57">
        <f t="shared" si="6"/>
        <v>0.90476190476190477</v>
      </c>
    </row>
    <row r="119" spans="1:11" x14ac:dyDescent="0.2">
      <c r="A119" s="40" t="s">
        <v>251</v>
      </c>
      <c r="B119" s="41" t="s">
        <v>250</v>
      </c>
      <c r="C119" s="18" t="s">
        <v>252</v>
      </c>
      <c r="D119" s="24">
        <v>8</v>
      </c>
      <c r="E119" s="21">
        <v>30</v>
      </c>
      <c r="F119" s="21">
        <v>28</v>
      </c>
      <c r="G119" s="21">
        <v>0</v>
      </c>
      <c r="H119" s="18">
        <v>4</v>
      </c>
      <c r="I119" s="18">
        <f t="shared" si="7"/>
        <v>70</v>
      </c>
      <c r="J119" s="52">
        <v>68</v>
      </c>
      <c r="K119" s="57">
        <f t="shared" si="6"/>
        <v>1.0294117647058822</v>
      </c>
    </row>
    <row r="120" spans="1:11" x14ac:dyDescent="0.2">
      <c r="A120" s="40" t="s">
        <v>253</v>
      </c>
      <c r="B120" s="41" t="s">
        <v>254</v>
      </c>
      <c r="C120" s="18" t="s">
        <v>255</v>
      </c>
      <c r="D120" s="24">
        <v>18</v>
      </c>
      <c r="E120" s="21">
        <v>64</v>
      </c>
      <c r="F120" s="21">
        <v>53</v>
      </c>
      <c r="G120" s="21">
        <v>1</v>
      </c>
      <c r="H120" s="18">
        <v>6</v>
      </c>
      <c r="I120" s="18">
        <f t="shared" si="7"/>
        <v>142</v>
      </c>
      <c r="J120" s="52">
        <v>131</v>
      </c>
      <c r="K120" s="57">
        <f t="shared" si="6"/>
        <v>1.083969465648855</v>
      </c>
    </row>
    <row r="121" spans="1:11" x14ac:dyDescent="0.2">
      <c r="A121" s="40" t="s">
        <v>256</v>
      </c>
      <c r="B121" s="41" t="s">
        <v>264</v>
      </c>
      <c r="C121" s="18" t="s">
        <v>265</v>
      </c>
      <c r="D121" s="24">
        <v>3</v>
      </c>
      <c r="E121" s="21">
        <v>7</v>
      </c>
      <c r="F121" s="21">
        <v>7</v>
      </c>
      <c r="G121" s="21">
        <v>0</v>
      </c>
      <c r="H121" s="18">
        <v>0</v>
      </c>
      <c r="I121" s="18">
        <v>17</v>
      </c>
      <c r="J121" s="52">
        <v>16</v>
      </c>
      <c r="K121" s="57">
        <f t="shared" si="6"/>
        <v>1.0625</v>
      </c>
    </row>
    <row r="122" spans="1:11" x14ac:dyDescent="0.2">
      <c r="A122" s="40" t="s">
        <v>257</v>
      </c>
      <c r="B122" s="41" t="s">
        <v>258</v>
      </c>
      <c r="C122" s="18" t="s">
        <v>259</v>
      </c>
      <c r="D122" s="24">
        <v>4</v>
      </c>
      <c r="E122" s="21">
        <v>9</v>
      </c>
      <c r="F122" s="21">
        <v>12</v>
      </c>
      <c r="G122" s="21">
        <v>0</v>
      </c>
      <c r="H122" s="18">
        <v>0</v>
      </c>
      <c r="I122" s="18">
        <f t="shared" si="7"/>
        <v>25</v>
      </c>
      <c r="J122" s="52">
        <v>27</v>
      </c>
      <c r="K122" s="57">
        <f t="shared" si="6"/>
        <v>0.92592592592592593</v>
      </c>
    </row>
    <row r="123" spans="1:11" ht="13.5" thickBot="1" x14ac:dyDescent="0.25">
      <c r="A123" s="68" t="s">
        <v>260</v>
      </c>
      <c r="B123" s="22" t="s">
        <v>261</v>
      </c>
      <c r="C123" s="26" t="s">
        <v>261</v>
      </c>
      <c r="D123" s="25">
        <v>10</v>
      </c>
      <c r="E123" s="22">
        <v>48</v>
      </c>
      <c r="F123" s="22">
        <v>28</v>
      </c>
      <c r="G123" s="22">
        <v>0</v>
      </c>
      <c r="H123" s="26">
        <v>0</v>
      </c>
      <c r="I123" s="26">
        <f t="shared" si="7"/>
        <v>86</v>
      </c>
      <c r="J123" s="69">
        <v>63</v>
      </c>
      <c r="K123" s="70">
        <f t="shared" si="6"/>
        <v>1.3650793650793651</v>
      </c>
    </row>
    <row r="124" spans="1:11" ht="14.45" customHeight="1" thickTop="1" x14ac:dyDescent="0.2">
      <c r="A124" s="71" t="s">
        <v>262</v>
      </c>
      <c r="B124" s="41"/>
      <c r="C124" s="18"/>
      <c r="D124" s="27">
        <f>SUM(D3:D123)</f>
        <v>1594</v>
      </c>
      <c r="E124" s="28">
        <f>SUM(E3:E123)</f>
        <v>6421</v>
      </c>
      <c r="F124" s="28">
        <f>SUM(F3:F123)</f>
        <v>5136</v>
      </c>
      <c r="G124" s="28">
        <f t="shared" ref="G124:I124" si="8">SUM(G3:G123)</f>
        <v>155</v>
      </c>
      <c r="H124" s="23">
        <f t="shared" si="8"/>
        <v>1000</v>
      </c>
      <c r="I124" s="23">
        <f t="shared" si="8"/>
        <v>14306</v>
      </c>
      <c r="J124" s="52">
        <f>SUM(J3:J123)</f>
        <v>12911</v>
      </c>
      <c r="K124" s="57">
        <f t="shared" si="6"/>
        <v>1.1080474014406321</v>
      </c>
    </row>
    <row r="125" spans="1:11" x14ac:dyDescent="0.2">
      <c r="A125" s="40"/>
      <c r="B125" s="41"/>
      <c r="C125" s="41"/>
      <c r="D125" s="41"/>
      <c r="E125" s="41"/>
      <c r="F125" s="21"/>
      <c r="G125" s="41"/>
      <c r="H125" s="41"/>
      <c r="I125" s="41"/>
    </row>
    <row r="126" spans="1:11" x14ac:dyDescent="0.2">
      <c r="A126" s="71" t="s">
        <v>263</v>
      </c>
      <c r="B126" s="41"/>
      <c r="C126" s="41"/>
      <c r="D126" s="41"/>
      <c r="E126" s="41"/>
      <c r="F126" s="21"/>
      <c r="G126" s="41"/>
      <c r="H126" s="41"/>
      <c r="I126" s="41"/>
    </row>
    <row r="127" spans="1:11" x14ac:dyDescent="0.2">
      <c r="A127" s="40"/>
      <c r="B127" s="41"/>
      <c r="C127" s="41"/>
      <c r="D127" s="41"/>
      <c r="E127" s="41"/>
      <c r="F127" s="21"/>
      <c r="G127" s="41"/>
      <c r="H127" s="41"/>
      <c r="I127" s="41"/>
    </row>
    <row r="128" spans="1:11" x14ac:dyDescent="0.2">
      <c r="A128" s="73" t="s">
        <v>322</v>
      </c>
      <c r="B128" s="41"/>
      <c r="C128" s="41"/>
      <c r="D128" s="41"/>
      <c r="E128" s="41"/>
      <c r="F128" s="21"/>
      <c r="G128" s="41"/>
      <c r="H128" s="41"/>
      <c r="I128" s="41"/>
    </row>
    <row r="129" spans="1:9" x14ac:dyDescent="0.2">
      <c r="A129" s="40"/>
      <c r="B129" s="41"/>
      <c r="C129" s="41"/>
      <c r="D129" s="41"/>
      <c r="E129" s="41"/>
      <c r="F129" s="21"/>
      <c r="G129" s="41"/>
      <c r="H129" s="41"/>
      <c r="I129" s="41"/>
    </row>
    <row r="130" spans="1:9" x14ac:dyDescent="0.2">
      <c r="A130" s="40"/>
      <c r="B130" s="41"/>
      <c r="C130" s="41"/>
      <c r="D130" s="41"/>
      <c r="E130" s="41"/>
      <c r="F130" s="21"/>
      <c r="G130" s="41"/>
      <c r="H130" s="41"/>
      <c r="I130" s="41"/>
    </row>
    <row r="131" spans="1:9" x14ac:dyDescent="0.2">
      <c r="A131" s="40"/>
      <c r="B131" s="41"/>
      <c r="C131" s="41"/>
      <c r="D131" s="41"/>
      <c r="E131" s="41"/>
      <c r="F131" s="21"/>
      <c r="G131" s="41"/>
      <c r="H131" s="41"/>
      <c r="I131" s="41"/>
    </row>
    <row r="132" spans="1:9" x14ac:dyDescent="0.2">
      <c r="A132" s="40"/>
      <c r="B132" s="41"/>
      <c r="C132" s="41"/>
      <c r="D132" s="41"/>
      <c r="E132" s="41"/>
      <c r="F132" s="21"/>
      <c r="G132" s="41"/>
      <c r="H132" s="41"/>
      <c r="I132" s="41"/>
    </row>
    <row r="133" spans="1:9" x14ac:dyDescent="0.2">
      <c r="A133" s="40"/>
      <c r="B133" s="41"/>
      <c r="C133" s="41"/>
      <c r="D133" s="41"/>
      <c r="E133" s="41"/>
      <c r="F133" s="21"/>
      <c r="G133" s="41"/>
      <c r="H133" s="41"/>
      <c r="I133" s="41"/>
    </row>
    <row r="134" spans="1:9" x14ac:dyDescent="0.2">
      <c r="A134" s="40"/>
      <c r="B134" s="41"/>
      <c r="C134" s="41"/>
      <c r="D134" s="41"/>
      <c r="E134" s="41"/>
      <c r="F134" s="21"/>
      <c r="G134" s="41"/>
      <c r="H134" s="41"/>
      <c r="I134" s="41"/>
    </row>
    <row r="135" spans="1:9" x14ac:dyDescent="0.2">
      <c r="A135" s="40"/>
      <c r="B135" s="41"/>
      <c r="C135" s="41"/>
      <c r="D135" s="41"/>
      <c r="E135" s="41"/>
      <c r="F135" s="21"/>
      <c r="G135" s="41"/>
      <c r="H135" s="41"/>
      <c r="I135" s="41"/>
    </row>
    <row r="136" spans="1:9" x14ac:dyDescent="0.2">
      <c r="A136" s="40"/>
      <c r="B136" s="41"/>
      <c r="C136" s="41"/>
      <c r="D136" s="41"/>
      <c r="E136" s="41"/>
      <c r="F136" s="21"/>
      <c r="G136" s="41"/>
      <c r="H136" s="41"/>
      <c r="I136" s="41"/>
    </row>
    <row r="137" spans="1:9" x14ac:dyDescent="0.2">
      <c r="A137" s="40"/>
      <c r="B137" s="41"/>
      <c r="C137" s="41"/>
      <c r="D137" s="41"/>
      <c r="E137" s="41"/>
      <c r="F137" s="21"/>
      <c r="G137" s="41"/>
      <c r="H137" s="41"/>
      <c r="I137" s="41"/>
    </row>
    <row r="138" spans="1:9" x14ac:dyDescent="0.2">
      <c r="A138" s="40"/>
      <c r="B138" s="41"/>
      <c r="C138" s="41"/>
      <c r="D138" s="41"/>
      <c r="E138" s="41"/>
      <c r="F138" s="21"/>
      <c r="G138" s="41"/>
      <c r="H138" s="41"/>
      <c r="I138" s="41"/>
    </row>
    <row r="139" spans="1:9" x14ac:dyDescent="0.2">
      <c r="A139" s="40"/>
      <c r="B139" s="41"/>
      <c r="C139" s="41"/>
      <c r="D139" s="41"/>
      <c r="E139" s="41"/>
      <c r="F139" s="21"/>
      <c r="G139" s="41"/>
      <c r="H139" s="41"/>
      <c r="I139" s="41"/>
    </row>
    <row r="140" spans="1:9" x14ac:dyDescent="0.2">
      <c r="A140" s="74"/>
      <c r="B140" s="75"/>
      <c r="C140" s="75"/>
      <c r="D140" s="41"/>
      <c r="E140" s="41"/>
      <c r="F140" s="21"/>
      <c r="G140" s="41"/>
      <c r="H140" s="41"/>
      <c r="I140" s="41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0"/>
  <sheetViews>
    <sheetView zoomScaleNormal="100" workbookViewId="0">
      <pane xSplit="3" ySplit="2" topLeftCell="D104" activePane="bottomRight" state="frozen"/>
      <selection activeCell="I75" sqref="I75"/>
      <selection pane="topRight" activeCell="I75" sqref="I75"/>
      <selection pane="bottomLeft" activeCell="I75" sqref="I75"/>
      <selection pane="bottomRight" activeCell="P110" sqref="P110"/>
    </sheetView>
  </sheetViews>
  <sheetFormatPr defaultColWidth="5.7109375" defaultRowHeight="12.75" x14ac:dyDescent="0.2"/>
  <cols>
    <col min="1" max="1" width="6.7109375" style="76" customWidth="1"/>
    <col min="2" max="2" width="10.85546875" style="43" customWidth="1"/>
    <col min="3" max="3" width="26.42578125" style="43" bestFit="1" customWidth="1"/>
    <col min="4" max="5" width="6.28515625" style="43" customWidth="1"/>
    <col min="6" max="6" width="9.140625" style="77" bestFit="1" customWidth="1"/>
    <col min="7" max="7" width="7.7109375" style="43" bestFit="1" customWidth="1"/>
    <col min="8" max="8" width="7.7109375" style="43" customWidth="1"/>
    <col min="9" max="9" width="6.7109375" style="43" customWidth="1"/>
    <col min="10" max="10" width="8" style="72" customWidth="1"/>
    <col min="11" max="11" width="8.42578125" style="57" bestFit="1" customWidth="1"/>
    <col min="12" max="16384" width="5.7109375" style="43"/>
  </cols>
  <sheetData>
    <row r="1" spans="1:11" s="63" customFormat="1" x14ac:dyDescent="0.2">
      <c r="A1" s="58"/>
      <c r="B1" s="59"/>
      <c r="C1" s="60"/>
      <c r="D1" s="136" t="s">
        <v>329</v>
      </c>
      <c r="E1" s="137"/>
      <c r="F1" s="137"/>
      <c r="G1" s="137"/>
      <c r="H1" s="137"/>
      <c r="I1" s="138"/>
      <c r="J1" s="61"/>
      <c r="K1" s="62"/>
    </row>
    <row r="2" spans="1:11" ht="25.5" x14ac:dyDescent="0.2">
      <c r="A2" s="64" t="s">
        <v>0</v>
      </c>
      <c r="B2" s="19" t="s">
        <v>1</v>
      </c>
      <c r="C2" s="65" t="s">
        <v>2</v>
      </c>
      <c r="D2" s="38" t="s">
        <v>308</v>
      </c>
      <c r="E2" s="19" t="s">
        <v>309</v>
      </c>
      <c r="F2" s="37" t="s">
        <v>307</v>
      </c>
      <c r="G2" s="19" t="s">
        <v>315</v>
      </c>
      <c r="H2" s="39" t="s">
        <v>316</v>
      </c>
      <c r="I2" s="20" t="s">
        <v>317</v>
      </c>
      <c r="J2" s="66" t="s">
        <v>323</v>
      </c>
      <c r="K2" s="67" t="s">
        <v>318</v>
      </c>
    </row>
    <row r="3" spans="1:11" x14ac:dyDescent="0.2">
      <c r="A3" s="40" t="s">
        <v>3</v>
      </c>
      <c r="B3" s="41" t="s">
        <v>4</v>
      </c>
      <c r="C3" s="18" t="s">
        <v>5</v>
      </c>
      <c r="D3" s="24">
        <v>4</v>
      </c>
      <c r="E3" s="21">
        <v>24</v>
      </c>
      <c r="F3" s="21">
        <v>19</v>
      </c>
      <c r="G3" s="21">
        <v>0</v>
      </c>
      <c r="H3" s="18">
        <v>8</v>
      </c>
      <c r="I3" s="18">
        <f t="shared" ref="I3:I10" si="0">SUM(D3:H3)</f>
        <v>55</v>
      </c>
      <c r="J3" s="52">
        <v>41</v>
      </c>
      <c r="K3" s="57">
        <f>I3/J3</f>
        <v>1.3414634146341464</v>
      </c>
    </row>
    <row r="4" spans="1:11" x14ac:dyDescent="0.2">
      <c r="A4" s="40" t="s">
        <v>300</v>
      </c>
      <c r="B4" s="41" t="s">
        <v>301</v>
      </c>
      <c r="C4" s="23" t="s">
        <v>302</v>
      </c>
      <c r="D4" s="24">
        <v>0</v>
      </c>
      <c r="E4" s="21">
        <v>2</v>
      </c>
      <c r="F4" s="21">
        <v>1</v>
      </c>
      <c r="G4" s="21">
        <v>0</v>
      </c>
      <c r="H4" s="18">
        <v>0</v>
      </c>
      <c r="I4" s="18">
        <f t="shared" si="0"/>
        <v>3</v>
      </c>
      <c r="J4" s="52">
        <v>3</v>
      </c>
      <c r="K4" s="57">
        <f t="shared" ref="K4:K67" si="1">I4/J4</f>
        <v>1</v>
      </c>
    </row>
    <row r="5" spans="1:11" x14ac:dyDescent="0.2">
      <c r="A5" s="40" t="s">
        <v>6</v>
      </c>
      <c r="B5" s="41" t="s">
        <v>7</v>
      </c>
      <c r="C5" s="18" t="s">
        <v>7</v>
      </c>
      <c r="D5" s="24">
        <v>4</v>
      </c>
      <c r="E5" s="21">
        <v>18</v>
      </c>
      <c r="F5" s="21">
        <v>19</v>
      </c>
      <c r="G5" s="21">
        <v>0</v>
      </c>
      <c r="H5" s="18">
        <v>1</v>
      </c>
      <c r="I5" s="18">
        <f t="shared" si="0"/>
        <v>42</v>
      </c>
      <c r="J5" s="52">
        <v>45</v>
      </c>
      <c r="K5" s="57">
        <f t="shared" si="1"/>
        <v>0.93333333333333335</v>
      </c>
    </row>
    <row r="6" spans="1:11" x14ac:dyDescent="0.2">
      <c r="A6" s="40" t="s">
        <v>8</v>
      </c>
      <c r="B6" s="41" t="s">
        <v>9</v>
      </c>
      <c r="C6" s="18" t="s">
        <v>9</v>
      </c>
      <c r="D6" s="24">
        <v>0</v>
      </c>
      <c r="E6" s="21">
        <v>4</v>
      </c>
      <c r="F6" s="21">
        <v>3</v>
      </c>
      <c r="G6" s="21">
        <v>0</v>
      </c>
      <c r="H6" s="18">
        <v>1</v>
      </c>
      <c r="I6" s="18">
        <f t="shared" si="0"/>
        <v>8</v>
      </c>
      <c r="J6" s="52">
        <v>8</v>
      </c>
      <c r="K6" s="57">
        <f t="shared" si="1"/>
        <v>1</v>
      </c>
    </row>
    <row r="7" spans="1:11" x14ac:dyDescent="0.2">
      <c r="A7" s="40" t="s">
        <v>10</v>
      </c>
      <c r="B7" s="41" t="s">
        <v>11</v>
      </c>
      <c r="C7" s="18" t="s">
        <v>12</v>
      </c>
      <c r="D7" s="24">
        <v>3</v>
      </c>
      <c r="E7" s="21">
        <v>13</v>
      </c>
      <c r="F7" s="21">
        <v>10</v>
      </c>
      <c r="G7" s="21">
        <v>0</v>
      </c>
      <c r="H7" s="18">
        <v>1</v>
      </c>
      <c r="I7" s="18">
        <f t="shared" si="0"/>
        <v>27</v>
      </c>
      <c r="J7" s="52">
        <v>30</v>
      </c>
      <c r="K7" s="57">
        <f t="shared" si="1"/>
        <v>0.9</v>
      </c>
    </row>
    <row r="8" spans="1:11" x14ac:dyDescent="0.2">
      <c r="A8" s="40" t="s">
        <v>13</v>
      </c>
      <c r="B8" s="41" t="s">
        <v>11</v>
      </c>
      <c r="C8" s="18" t="s">
        <v>14</v>
      </c>
      <c r="D8" s="24">
        <v>10</v>
      </c>
      <c r="E8" s="21">
        <v>54</v>
      </c>
      <c r="F8" s="21">
        <v>32</v>
      </c>
      <c r="G8" s="21">
        <v>43</v>
      </c>
      <c r="H8" s="18">
        <v>11</v>
      </c>
      <c r="I8" s="18">
        <f t="shared" si="0"/>
        <v>150</v>
      </c>
      <c r="J8" s="52">
        <v>65</v>
      </c>
      <c r="K8" s="57">
        <f t="shared" si="1"/>
        <v>2.3076923076923075</v>
      </c>
    </row>
    <row r="9" spans="1:11" x14ac:dyDescent="0.2">
      <c r="A9" s="40" t="s">
        <v>15</v>
      </c>
      <c r="B9" s="41" t="s">
        <v>16</v>
      </c>
      <c r="C9" s="18" t="s">
        <v>17</v>
      </c>
      <c r="D9" s="24">
        <v>4</v>
      </c>
      <c r="E9" s="21">
        <v>29</v>
      </c>
      <c r="F9" s="21">
        <v>20</v>
      </c>
      <c r="G9" s="21">
        <v>0</v>
      </c>
      <c r="H9" s="18">
        <v>1</v>
      </c>
      <c r="I9" s="18">
        <f t="shared" si="0"/>
        <v>54</v>
      </c>
      <c r="J9" s="52">
        <v>41</v>
      </c>
      <c r="K9" s="57">
        <f t="shared" si="1"/>
        <v>1.3170731707317074</v>
      </c>
    </row>
    <row r="10" spans="1:11" x14ac:dyDescent="0.2">
      <c r="A10" s="40" t="s">
        <v>18</v>
      </c>
      <c r="B10" s="41" t="s">
        <v>19</v>
      </c>
      <c r="C10" s="18" t="s">
        <v>20</v>
      </c>
      <c r="D10" s="24">
        <v>24</v>
      </c>
      <c r="E10" s="21">
        <v>42</v>
      </c>
      <c r="F10" s="21">
        <v>63</v>
      </c>
      <c r="G10" s="21">
        <v>5</v>
      </c>
      <c r="H10" s="18">
        <v>2</v>
      </c>
      <c r="I10" s="18">
        <f t="shared" si="0"/>
        <v>136</v>
      </c>
      <c r="J10" s="52">
        <v>136</v>
      </c>
      <c r="K10" s="57">
        <f t="shared" si="1"/>
        <v>1</v>
      </c>
    </row>
    <row r="11" spans="1:11" x14ac:dyDescent="0.2">
      <c r="A11" s="40" t="s">
        <v>21</v>
      </c>
      <c r="B11" s="41" t="s">
        <v>22</v>
      </c>
      <c r="C11" s="18" t="s">
        <v>23</v>
      </c>
      <c r="D11" s="24">
        <v>4</v>
      </c>
      <c r="E11" s="21">
        <v>18</v>
      </c>
      <c r="F11" s="21">
        <v>7</v>
      </c>
      <c r="G11" s="21">
        <v>0</v>
      </c>
      <c r="H11" s="18">
        <v>1</v>
      </c>
      <c r="I11" s="18">
        <f>SUM(D11:H11)</f>
        <v>30</v>
      </c>
      <c r="J11" s="52">
        <v>30</v>
      </c>
      <c r="K11" s="57">
        <f t="shared" si="1"/>
        <v>1</v>
      </c>
    </row>
    <row r="12" spans="1:11" x14ac:dyDescent="0.2">
      <c r="A12" s="40" t="s">
        <v>24</v>
      </c>
      <c r="B12" s="41" t="s">
        <v>25</v>
      </c>
      <c r="C12" s="18" t="s">
        <v>26</v>
      </c>
      <c r="D12" s="24">
        <v>18</v>
      </c>
      <c r="E12" s="21">
        <v>57</v>
      </c>
      <c r="F12" s="21">
        <v>20</v>
      </c>
      <c r="G12" s="21">
        <v>0</v>
      </c>
      <c r="H12" s="18">
        <v>3</v>
      </c>
      <c r="I12" s="18">
        <f>SUM(D12:H12)</f>
        <v>98</v>
      </c>
      <c r="J12" s="52">
        <v>80</v>
      </c>
      <c r="K12" s="57">
        <f t="shared" si="1"/>
        <v>1.2250000000000001</v>
      </c>
    </row>
    <row r="13" spans="1:11" x14ac:dyDescent="0.2">
      <c r="A13" s="40" t="s">
        <v>27</v>
      </c>
      <c r="B13" s="41" t="s">
        <v>25</v>
      </c>
      <c r="C13" s="18" t="s">
        <v>28</v>
      </c>
      <c r="D13" s="24">
        <v>33</v>
      </c>
      <c r="E13" s="21">
        <v>117</v>
      </c>
      <c r="F13" s="21">
        <v>106</v>
      </c>
      <c r="G13" s="21">
        <v>0</v>
      </c>
      <c r="H13" s="18">
        <v>3</v>
      </c>
      <c r="I13" s="18">
        <f>SUM(D13:H13)</f>
        <v>259</v>
      </c>
      <c r="J13" s="52">
        <v>196</v>
      </c>
      <c r="K13" s="57">
        <f t="shared" si="1"/>
        <v>1.3214285714285714</v>
      </c>
    </row>
    <row r="14" spans="1:11" x14ac:dyDescent="0.2">
      <c r="A14" s="40" t="s">
        <v>29</v>
      </c>
      <c r="B14" s="41" t="s">
        <v>30</v>
      </c>
      <c r="C14" s="18" t="s">
        <v>31</v>
      </c>
      <c r="D14" s="24">
        <v>17</v>
      </c>
      <c r="E14" s="21">
        <v>27</v>
      </c>
      <c r="F14" s="21">
        <v>31</v>
      </c>
      <c r="G14" s="21">
        <v>0</v>
      </c>
      <c r="H14" s="18">
        <v>1</v>
      </c>
      <c r="I14" s="18">
        <f>SUM(D14:H14)</f>
        <v>76</v>
      </c>
      <c r="J14" s="52">
        <v>77</v>
      </c>
      <c r="K14" s="57">
        <f t="shared" si="1"/>
        <v>0.98701298701298701</v>
      </c>
    </row>
    <row r="15" spans="1:11" x14ac:dyDescent="0.2">
      <c r="A15" s="40" t="s">
        <v>32</v>
      </c>
      <c r="B15" s="41" t="s">
        <v>30</v>
      </c>
      <c r="C15" s="18" t="s">
        <v>33</v>
      </c>
      <c r="D15" s="24">
        <v>2</v>
      </c>
      <c r="E15" s="21">
        <v>15</v>
      </c>
      <c r="F15" s="21">
        <v>7</v>
      </c>
      <c r="G15" s="21">
        <v>0</v>
      </c>
      <c r="H15" s="18">
        <v>0</v>
      </c>
      <c r="I15" s="18">
        <f t="shared" ref="I15:I20" si="2">SUM(D15:H15)</f>
        <v>24</v>
      </c>
      <c r="J15" s="52">
        <v>10</v>
      </c>
      <c r="K15" s="57">
        <f t="shared" si="1"/>
        <v>2.4</v>
      </c>
    </row>
    <row r="16" spans="1:11" x14ac:dyDescent="0.2">
      <c r="A16" s="40" t="s">
        <v>34</v>
      </c>
      <c r="B16" s="41" t="s">
        <v>35</v>
      </c>
      <c r="C16" s="18" t="s">
        <v>36</v>
      </c>
      <c r="D16" s="24">
        <v>18</v>
      </c>
      <c r="E16" s="21">
        <v>37</v>
      </c>
      <c r="F16" s="21">
        <v>39</v>
      </c>
      <c r="G16" s="21">
        <v>0</v>
      </c>
      <c r="H16" s="18">
        <v>10</v>
      </c>
      <c r="I16" s="18">
        <f t="shared" si="2"/>
        <v>104</v>
      </c>
      <c r="J16" s="52">
        <v>64</v>
      </c>
      <c r="K16" s="57">
        <f t="shared" si="1"/>
        <v>1.625</v>
      </c>
    </row>
    <row r="17" spans="1:11" x14ac:dyDescent="0.2">
      <c r="A17" s="40" t="s">
        <v>37</v>
      </c>
      <c r="B17" s="41" t="s">
        <v>38</v>
      </c>
      <c r="C17" s="18" t="s">
        <v>39</v>
      </c>
      <c r="D17" s="24">
        <v>11</v>
      </c>
      <c r="E17" s="21">
        <v>37</v>
      </c>
      <c r="F17" s="21">
        <v>31</v>
      </c>
      <c r="G17" s="21">
        <v>0</v>
      </c>
      <c r="H17" s="18">
        <v>1</v>
      </c>
      <c r="I17" s="18">
        <f t="shared" si="2"/>
        <v>80</v>
      </c>
      <c r="J17" s="52">
        <v>51</v>
      </c>
      <c r="K17" s="57">
        <f t="shared" si="1"/>
        <v>1.5686274509803921</v>
      </c>
    </row>
    <row r="18" spans="1:11" x14ac:dyDescent="0.2">
      <c r="A18" s="40" t="s">
        <v>292</v>
      </c>
      <c r="B18" s="41" t="s">
        <v>290</v>
      </c>
      <c r="C18" s="18" t="s">
        <v>291</v>
      </c>
      <c r="D18" s="24">
        <v>1</v>
      </c>
      <c r="E18" s="21">
        <v>6</v>
      </c>
      <c r="F18" s="21">
        <v>4</v>
      </c>
      <c r="G18" s="21">
        <v>0</v>
      </c>
      <c r="H18" s="18">
        <v>1</v>
      </c>
      <c r="I18" s="18">
        <f t="shared" si="2"/>
        <v>12</v>
      </c>
      <c r="J18" s="52">
        <v>7</v>
      </c>
      <c r="K18" s="57">
        <f t="shared" si="1"/>
        <v>1.7142857142857142</v>
      </c>
    </row>
    <row r="19" spans="1:11" x14ac:dyDescent="0.2">
      <c r="A19" s="40" t="s">
        <v>40</v>
      </c>
      <c r="B19" s="41" t="s">
        <v>41</v>
      </c>
      <c r="C19" s="18" t="s">
        <v>42</v>
      </c>
      <c r="D19" s="24">
        <v>35</v>
      </c>
      <c r="E19" s="21">
        <v>198</v>
      </c>
      <c r="F19" s="21">
        <v>104</v>
      </c>
      <c r="G19" s="21">
        <v>0</v>
      </c>
      <c r="H19" s="18">
        <v>12</v>
      </c>
      <c r="I19" s="18">
        <f t="shared" si="2"/>
        <v>349</v>
      </c>
      <c r="J19" s="52">
        <v>287</v>
      </c>
      <c r="K19" s="57">
        <f t="shared" si="1"/>
        <v>1.2160278745644599</v>
      </c>
    </row>
    <row r="20" spans="1:11" x14ac:dyDescent="0.2">
      <c r="A20" s="40" t="s">
        <v>43</v>
      </c>
      <c r="B20" s="41" t="s">
        <v>41</v>
      </c>
      <c r="C20" s="18" t="s">
        <v>44</v>
      </c>
      <c r="D20" s="24">
        <v>14</v>
      </c>
      <c r="E20" s="21">
        <v>69</v>
      </c>
      <c r="F20" s="21">
        <v>58</v>
      </c>
      <c r="G20" s="21">
        <v>4</v>
      </c>
      <c r="H20" s="18">
        <v>9</v>
      </c>
      <c r="I20" s="18">
        <f t="shared" si="2"/>
        <v>154</v>
      </c>
      <c r="J20" s="52">
        <v>193</v>
      </c>
      <c r="K20" s="57">
        <f t="shared" si="1"/>
        <v>0.79792746113989632</v>
      </c>
    </row>
    <row r="21" spans="1:11" x14ac:dyDescent="0.2">
      <c r="A21" s="40" t="s">
        <v>285</v>
      </c>
      <c r="B21" s="41" t="s">
        <v>286</v>
      </c>
      <c r="C21" s="18" t="s">
        <v>287</v>
      </c>
      <c r="D21" s="24">
        <v>6</v>
      </c>
      <c r="E21" s="21">
        <v>35</v>
      </c>
      <c r="F21" s="21">
        <v>31</v>
      </c>
      <c r="G21" s="21">
        <v>0</v>
      </c>
      <c r="H21" s="18">
        <v>1</v>
      </c>
      <c r="I21" s="18">
        <f>SUM(D21:H21)</f>
        <v>73</v>
      </c>
      <c r="J21" s="52">
        <v>79</v>
      </c>
      <c r="K21" s="57">
        <f t="shared" si="1"/>
        <v>0.92405063291139244</v>
      </c>
    </row>
    <row r="22" spans="1:11" x14ac:dyDescent="0.2">
      <c r="A22" s="40" t="s">
        <v>45</v>
      </c>
      <c r="B22" s="41" t="s">
        <v>46</v>
      </c>
      <c r="C22" s="18" t="s">
        <v>47</v>
      </c>
      <c r="D22" s="24">
        <v>2</v>
      </c>
      <c r="E22" s="21">
        <v>12</v>
      </c>
      <c r="F22" s="21">
        <v>6</v>
      </c>
      <c r="G22" s="21">
        <v>0</v>
      </c>
      <c r="H22" s="18">
        <v>0</v>
      </c>
      <c r="I22" s="18">
        <f t="shared" ref="I22:I28" si="3">SUM(D22:H22)</f>
        <v>20</v>
      </c>
      <c r="J22" s="52">
        <v>19</v>
      </c>
      <c r="K22" s="57">
        <f t="shared" si="1"/>
        <v>1.0526315789473684</v>
      </c>
    </row>
    <row r="23" spans="1:11" x14ac:dyDescent="0.2">
      <c r="A23" s="40" t="s">
        <v>48</v>
      </c>
      <c r="B23" s="41" t="s">
        <v>49</v>
      </c>
      <c r="C23" s="18" t="s">
        <v>50</v>
      </c>
      <c r="D23" s="24">
        <v>48</v>
      </c>
      <c r="E23" s="21">
        <v>252</v>
      </c>
      <c r="F23" s="21">
        <v>259</v>
      </c>
      <c r="G23" s="21">
        <v>7</v>
      </c>
      <c r="H23" s="18">
        <v>7</v>
      </c>
      <c r="I23" s="18">
        <f t="shared" si="3"/>
        <v>573</v>
      </c>
      <c r="J23" s="52">
        <v>453</v>
      </c>
      <c r="K23" s="57">
        <f t="shared" si="1"/>
        <v>1.2649006622516556</v>
      </c>
    </row>
    <row r="24" spans="1:11" x14ac:dyDescent="0.2">
      <c r="A24" s="40" t="s">
        <v>51</v>
      </c>
      <c r="B24" s="41" t="s">
        <v>52</v>
      </c>
      <c r="C24" s="18" t="s">
        <v>53</v>
      </c>
      <c r="D24" s="24">
        <v>5</v>
      </c>
      <c r="E24" s="21">
        <v>10</v>
      </c>
      <c r="F24" s="21">
        <v>12</v>
      </c>
      <c r="G24" s="21">
        <v>0</v>
      </c>
      <c r="H24" s="18">
        <v>0</v>
      </c>
      <c r="I24" s="18">
        <f t="shared" si="3"/>
        <v>27</v>
      </c>
      <c r="J24" s="52">
        <v>22</v>
      </c>
      <c r="K24" s="57">
        <f t="shared" si="1"/>
        <v>1.2272727272727273</v>
      </c>
    </row>
    <row r="25" spans="1:11" x14ac:dyDescent="0.2">
      <c r="A25" s="40" t="s">
        <v>54</v>
      </c>
      <c r="B25" s="41" t="s">
        <v>55</v>
      </c>
      <c r="C25" s="18" t="s">
        <v>56</v>
      </c>
      <c r="D25" s="24">
        <v>6</v>
      </c>
      <c r="E25" s="21">
        <v>25</v>
      </c>
      <c r="F25" s="21">
        <v>31</v>
      </c>
      <c r="G25" s="21">
        <v>0</v>
      </c>
      <c r="H25" s="18">
        <v>1</v>
      </c>
      <c r="I25" s="18">
        <f t="shared" si="3"/>
        <v>63</v>
      </c>
      <c r="J25" s="52">
        <v>49</v>
      </c>
      <c r="K25" s="57">
        <f t="shared" si="1"/>
        <v>1.2857142857142858</v>
      </c>
    </row>
    <row r="26" spans="1:11" x14ac:dyDescent="0.2">
      <c r="A26" s="40" t="s">
        <v>57</v>
      </c>
      <c r="B26" s="41" t="s">
        <v>58</v>
      </c>
      <c r="C26" s="18" t="s">
        <v>59</v>
      </c>
      <c r="D26" s="24">
        <v>28</v>
      </c>
      <c r="E26" s="21">
        <v>66</v>
      </c>
      <c r="F26" s="21">
        <v>52</v>
      </c>
      <c r="G26" s="21">
        <v>0</v>
      </c>
      <c r="H26" s="18">
        <v>4</v>
      </c>
      <c r="I26" s="18">
        <f t="shared" si="3"/>
        <v>150</v>
      </c>
      <c r="J26" s="52">
        <v>153</v>
      </c>
      <c r="K26" s="57">
        <f t="shared" si="1"/>
        <v>0.98039215686274506</v>
      </c>
    </row>
    <row r="27" spans="1:11" x14ac:dyDescent="0.2">
      <c r="A27" s="40" t="s">
        <v>60</v>
      </c>
      <c r="B27" s="41" t="s">
        <v>58</v>
      </c>
      <c r="C27" s="18" t="s">
        <v>61</v>
      </c>
      <c r="D27" s="24">
        <v>3</v>
      </c>
      <c r="E27" s="21">
        <v>18</v>
      </c>
      <c r="F27" s="21">
        <v>21</v>
      </c>
      <c r="G27" s="21">
        <v>0</v>
      </c>
      <c r="H27" s="18">
        <v>0</v>
      </c>
      <c r="I27" s="18">
        <f t="shared" si="3"/>
        <v>42</v>
      </c>
      <c r="J27" s="52">
        <v>55</v>
      </c>
      <c r="K27" s="57">
        <f t="shared" si="1"/>
        <v>0.76363636363636367</v>
      </c>
    </row>
    <row r="28" spans="1:11" x14ac:dyDescent="0.2">
      <c r="A28" s="40" t="s">
        <v>62</v>
      </c>
      <c r="B28" s="41" t="s">
        <v>58</v>
      </c>
      <c r="C28" s="18" t="s">
        <v>63</v>
      </c>
      <c r="D28" s="24">
        <v>9</v>
      </c>
      <c r="E28" s="21">
        <v>6</v>
      </c>
      <c r="F28" s="21">
        <v>2</v>
      </c>
      <c r="G28" s="21">
        <v>0</v>
      </c>
      <c r="H28" s="18">
        <v>0</v>
      </c>
      <c r="I28" s="18">
        <f t="shared" si="3"/>
        <v>17</v>
      </c>
      <c r="J28" s="52">
        <v>17</v>
      </c>
      <c r="K28" s="57">
        <f t="shared" si="1"/>
        <v>1</v>
      </c>
    </row>
    <row r="29" spans="1:11" x14ac:dyDescent="0.2">
      <c r="A29" s="40" t="s">
        <v>64</v>
      </c>
      <c r="B29" s="41" t="s">
        <v>65</v>
      </c>
      <c r="C29" s="18" t="s">
        <v>66</v>
      </c>
      <c r="D29" s="24">
        <v>1</v>
      </c>
      <c r="E29" s="21">
        <v>17</v>
      </c>
      <c r="F29" s="21">
        <v>4</v>
      </c>
      <c r="G29" s="21">
        <v>0</v>
      </c>
      <c r="H29" s="18">
        <v>3</v>
      </c>
      <c r="I29" s="18">
        <f>SUM(D29:H29)</f>
        <v>25</v>
      </c>
      <c r="J29" s="52">
        <v>66</v>
      </c>
      <c r="K29" s="57">
        <f t="shared" si="1"/>
        <v>0.37878787878787878</v>
      </c>
    </row>
    <row r="30" spans="1:11" x14ac:dyDescent="0.2">
      <c r="A30" s="40" t="s">
        <v>67</v>
      </c>
      <c r="B30" s="41" t="s">
        <v>65</v>
      </c>
      <c r="C30" s="18" t="s">
        <v>68</v>
      </c>
      <c r="D30" s="24">
        <v>11</v>
      </c>
      <c r="E30" s="21">
        <v>33</v>
      </c>
      <c r="F30" s="21">
        <v>38</v>
      </c>
      <c r="G30" s="21">
        <v>0</v>
      </c>
      <c r="H30" s="18">
        <v>4</v>
      </c>
      <c r="I30" s="18">
        <f>SUM(D30:H30)</f>
        <v>86</v>
      </c>
      <c r="J30" s="52">
        <v>45</v>
      </c>
      <c r="K30" s="57">
        <f t="shared" si="1"/>
        <v>1.9111111111111112</v>
      </c>
    </row>
    <row r="31" spans="1:11" x14ac:dyDescent="0.2">
      <c r="A31" s="40" t="s">
        <v>69</v>
      </c>
      <c r="B31" s="41" t="s">
        <v>70</v>
      </c>
      <c r="C31" s="18" t="s">
        <v>71</v>
      </c>
      <c r="D31" s="24">
        <v>6</v>
      </c>
      <c r="E31" s="21">
        <v>21</v>
      </c>
      <c r="F31" s="21">
        <v>18</v>
      </c>
      <c r="G31" s="21">
        <v>0</v>
      </c>
      <c r="H31" s="18">
        <v>0</v>
      </c>
      <c r="I31" s="18">
        <f>SUM(D31:H31)</f>
        <v>45</v>
      </c>
      <c r="J31" s="52">
        <v>53</v>
      </c>
      <c r="K31" s="57">
        <f t="shared" si="1"/>
        <v>0.84905660377358494</v>
      </c>
    </row>
    <row r="32" spans="1:11" x14ac:dyDescent="0.2">
      <c r="A32" s="40" t="s">
        <v>72</v>
      </c>
      <c r="B32" s="41" t="s">
        <v>73</v>
      </c>
      <c r="C32" s="18" t="s">
        <v>293</v>
      </c>
      <c r="D32" s="24">
        <v>1</v>
      </c>
      <c r="E32" s="21">
        <v>1</v>
      </c>
      <c r="F32" s="21">
        <v>0</v>
      </c>
      <c r="G32" s="21">
        <v>0</v>
      </c>
      <c r="H32" s="18">
        <v>0</v>
      </c>
      <c r="I32" s="18">
        <f>SUM(D32:H32)</f>
        <v>2</v>
      </c>
      <c r="J32" s="52">
        <v>1</v>
      </c>
      <c r="K32" s="57">
        <f t="shared" si="1"/>
        <v>2</v>
      </c>
    </row>
    <row r="33" spans="1:11" x14ac:dyDescent="0.2">
      <c r="A33" s="40" t="s">
        <v>74</v>
      </c>
      <c r="B33" s="41" t="s">
        <v>75</v>
      </c>
      <c r="C33" s="18" t="s">
        <v>267</v>
      </c>
      <c r="D33" s="24">
        <v>0</v>
      </c>
      <c r="E33" s="21">
        <v>3</v>
      </c>
      <c r="F33" s="21">
        <v>1</v>
      </c>
      <c r="G33" s="21">
        <v>0</v>
      </c>
      <c r="H33" s="18">
        <v>0</v>
      </c>
      <c r="I33" s="18">
        <f>SUM(D33:H33)</f>
        <v>4</v>
      </c>
      <c r="J33" s="52">
        <v>4</v>
      </c>
      <c r="K33" s="57">
        <f t="shared" si="1"/>
        <v>1</v>
      </c>
    </row>
    <row r="34" spans="1:11" x14ac:dyDescent="0.2">
      <c r="A34" s="40" t="s">
        <v>76</v>
      </c>
      <c r="B34" s="41" t="s">
        <v>77</v>
      </c>
      <c r="C34" s="18" t="s">
        <v>78</v>
      </c>
      <c r="D34" s="24">
        <v>24</v>
      </c>
      <c r="E34" s="21">
        <v>197</v>
      </c>
      <c r="F34" s="21">
        <v>76</v>
      </c>
      <c r="G34" s="21">
        <v>4</v>
      </c>
      <c r="H34" s="18">
        <v>19</v>
      </c>
      <c r="I34" s="18">
        <f t="shared" ref="I34:I39" si="4">SUM(D34:H34)</f>
        <v>320</v>
      </c>
      <c r="J34" s="52">
        <v>282</v>
      </c>
      <c r="K34" s="57">
        <f t="shared" si="1"/>
        <v>1.1347517730496455</v>
      </c>
    </row>
    <row r="35" spans="1:11" x14ac:dyDescent="0.2">
      <c r="A35" s="40" t="s">
        <v>79</v>
      </c>
      <c r="B35" s="41" t="s">
        <v>80</v>
      </c>
      <c r="C35" s="18" t="s">
        <v>269</v>
      </c>
      <c r="D35" s="24">
        <v>6</v>
      </c>
      <c r="E35" s="21">
        <v>17</v>
      </c>
      <c r="F35" s="21">
        <v>30</v>
      </c>
      <c r="G35" s="21">
        <v>0</v>
      </c>
      <c r="H35" s="18">
        <v>3</v>
      </c>
      <c r="I35" s="18">
        <f t="shared" si="4"/>
        <v>56</v>
      </c>
      <c r="J35" s="52">
        <v>55</v>
      </c>
      <c r="K35" s="57">
        <f t="shared" si="1"/>
        <v>1.0181818181818181</v>
      </c>
    </row>
    <row r="36" spans="1:11" x14ac:dyDescent="0.2">
      <c r="A36" s="40" t="s">
        <v>81</v>
      </c>
      <c r="B36" s="41" t="s">
        <v>80</v>
      </c>
      <c r="C36" s="18" t="s">
        <v>82</v>
      </c>
      <c r="D36" s="24">
        <v>4</v>
      </c>
      <c r="E36" s="21">
        <v>9</v>
      </c>
      <c r="F36" s="21">
        <v>8</v>
      </c>
      <c r="G36" s="21">
        <v>0</v>
      </c>
      <c r="H36" s="18">
        <v>1</v>
      </c>
      <c r="I36" s="18">
        <f t="shared" si="4"/>
        <v>22</v>
      </c>
      <c r="J36" s="52">
        <v>21</v>
      </c>
      <c r="K36" s="57">
        <f t="shared" si="1"/>
        <v>1.0476190476190477</v>
      </c>
    </row>
    <row r="37" spans="1:11" x14ac:dyDescent="0.2">
      <c r="A37" s="40" t="s">
        <v>83</v>
      </c>
      <c r="B37" s="41" t="s">
        <v>84</v>
      </c>
      <c r="C37" s="18" t="s">
        <v>85</v>
      </c>
      <c r="D37" s="24">
        <v>8</v>
      </c>
      <c r="E37" s="21">
        <v>37</v>
      </c>
      <c r="F37" s="21">
        <v>53</v>
      </c>
      <c r="G37" s="21">
        <v>0</v>
      </c>
      <c r="H37" s="18">
        <v>2</v>
      </c>
      <c r="I37" s="18">
        <f t="shared" si="4"/>
        <v>100</v>
      </c>
      <c r="J37" s="52">
        <v>107</v>
      </c>
      <c r="K37" s="57">
        <f t="shared" si="1"/>
        <v>0.93457943925233644</v>
      </c>
    </row>
    <row r="38" spans="1:11" x14ac:dyDescent="0.2">
      <c r="A38" s="40" t="s">
        <v>87</v>
      </c>
      <c r="B38" s="41" t="s">
        <v>86</v>
      </c>
      <c r="C38" s="18" t="s">
        <v>88</v>
      </c>
      <c r="D38" s="24">
        <v>1</v>
      </c>
      <c r="E38" s="21">
        <v>7</v>
      </c>
      <c r="F38" s="21">
        <v>2</v>
      </c>
      <c r="G38" s="21">
        <v>0</v>
      </c>
      <c r="H38" s="18">
        <v>0</v>
      </c>
      <c r="I38" s="18">
        <f t="shared" si="4"/>
        <v>10</v>
      </c>
      <c r="J38" s="52">
        <v>9</v>
      </c>
      <c r="K38" s="57">
        <f t="shared" si="1"/>
        <v>1.1111111111111112</v>
      </c>
    </row>
    <row r="39" spans="1:11" x14ac:dyDescent="0.2">
      <c r="A39" s="40" t="s">
        <v>89</v>
      </c>
      <c r="B39" s="41" t="s">
        <v>90</v>
      </c>
      <c r="C39" s="18" t="s">
        <v>91</v>
      </c>
      <c r="D39" s="24">
        <v>5</v>
      </c>
      <c r="E39" s="21">
        <v>10</v>
      </c>
      <c r="F39" s="21">
        <v>7</v>
      </c>
      <c r="G39" s="21">
        <v>0</v>
      </c>
      <c r="H39" s="18">
        <v>0</v>
      </c>
      <c r="I39" s="18">
        <f t="shared" si="4"/>
        <v>22</v>
      </c>
      <c r="J39" s="52">
        <v>18</v>
      </c>
      <c r="K39" s="57">
        <f t="shared" si="1"/>
        <v>1.2222222222222223</v>
      </c>
    </row>
    <row r="40" spans="1:11" x14ac:dyDescent="0.2">
      <c r="A40" s="40" t="s">
        <v>92</v>
      </c>
      <c r="B40" s="41" t="s">
        <v>93</v>
      </c>
      <c r="C40" s="18" t="s">
        <v>94</v>
      </c>
      <c r="D40" s="24">
        <v>2</v>
      </c>
      <c r="E40" s="21">
        <v>7</v>
      </c>
      <c r="F40" s="21">
        <v>10</v>
      </c>
      <c r="G40" s="21">
        <v>0</v>
      </c>
      <c r="H40" s="18">
        <v>3</v>
      </c>
      <c r="I40" s="18">
        <f>SUM(D40:H40)</f>
        <v>22</v>
      </c>
      <c r="J40" s="52">
        <v>17</v>
      </c>
      <c r="K40" s="57">
        <f t="shared" si="1"/>
        <v>1.2941176470588236</v>
      </c>
    </row>
    <row r="41" spans="1:11" x14ac:dyDescent="0.2">
      <c r="A41" s="42" t="s">
        <v>273</v>
      </c>
      <c r="B41" s="41" t="s">
        <v>275</v>
      </c>
      <c r="C41" s="18" t="s">
        <v>277</v>
      </c>
      <c r="D41" s="24">
        <v>0</v>
      </c>
      <c r="E41" s="21">
        <v>1</v>
      </c>
      <c r="F41" s="21">
        <v>3</v>
      </c>
      <c r="G41" s="21">
        <v>0</v>
      </c>
      <c r="H41" s="18">
        <v>0</v>
      </c>
      <c r="I41" s="18">
        <f>SUM(D41:H41)</f>
        <v>4</v>
      </c>
      <c r="J41" s="52">
        <v>4</v>
      </c>
      <c r="K41" s="57">
        <f t="shared" si="1"/>
        <v>1</v>
      </c>
    </row>
    <row r="42" spans="1:11" x14ac:dyDescent="0.2">
      <c r="A42" s="42" t="s">
        <v>274</v>
      </c>
      <c r="B42" s="41" t="s">
        <v>275</v>
      </c>
      <c r="C42" s="18" t="s">
        <v>276</v>
      </c>
      <c r="D42" s="24">
        <v>0</v>
      </c>
      <c r="E42" s="21">
        <v>8</v>
      </c>
      <c r="F42" s="21">
        <v>3</v>
      </c>
      <c r="G42" s="21">
        <v>0</v>
      </c>
      <c r="H42" s="18">
        <v>0</v>
      </c>
      <c r="I42" s="18">
        <f>SUM(D42:H42)</f>
        <v>11</v>
      </c>
      <c r="J42" s="52">
        <v>10</v>
      </c>
      <c r="K42" s="57">
        <f t="shared" si="1"/>
        <v>1.1000000000000001</v>
      </c>
    </row>
    <row r="43" spans="1:11" x14ac:dyDescent="0.2">
      <c r="A43" s="40" t="s">
        <v>95</v>
      </c>
      <c r="B43" s="41" t="s">
        <v>96</v>
      </c>
      <c r="C43" s="18" t="s">
        <v>97</v>
      </c>
      <c r="D43" s="24">
        <v>2</v>
      </c>
      <c r="E43" s="21">
        <v>21</v>
      </c>
      <c r="F43" s="21">
        <v>8</v>
      </c>
      <c r="G43" s="21">
        <v>0</v>
      </c>
      <c r="H43" s="18">
        <v>0</v>
      </c>
      <c r="I43" s="18">
        <f t="shared" ref="I43:I107" si="5">SUM(D43:H43)</f>
        <v>31</v>
      </c>
      <c r="J43" s="52">
        <v>24</v>
      </c>
      <c r="K43" s="57">
        <f t="shared" si="1"/>
        <v>1.2916666666666667</v>
      </c>
    </row>
    <row r="44" spans="1:11" x14ac:dyDescent="0.2">
      <c r="A44" s="40" t="s">
        <v>98</v>
      </c>
      <c r="B44" s="41" t="s">
        <v>99</v>
      </c>
      <c r="C44" s="18" t="s">
        <v>100</v>
      </c>
      <c r="D44" s="24">
        <v>4</v>
      </c>
      <c r="E44" s="21">
        <v>17</v>
      </c>
      <c r="F44" s="21">
        <v>17</v>
      </c>
      <c r="G44" s="21">
        <v>1</v>
      </c>
      <c r="H44" s="18">
        <v>1</v>
      </c>
      <c r="I44" s="18">
        <f t="shared" si="5"/>
        <v>40</v>
      </c>
      <c r="J44" s="52">
        <v>42</v>
      </c>
      <c r="K44" s="57">
        <f t="shared" si="1"/>
        <v>0.95238095238095233</v>
      </c>
    </row>
    <row r="45" spans="1:11" x14ac:dyDescent="0.2">
      <c r="A45" s="40" t="s">
        <v>101</v>
      </c>
      <c r="B45" s="41" t="s">
        <v>102</v>
      </c>
      <c r="C45" s="18" t="s">
        <v>103</v>
      </c>
      <c r="D45" s="24">
        <v>13</v>
      </c>
      <c r="E45" s="21">
        <v>97</v>
      </c>
      <c r="F45" s="21">
        <v>37</v>
      </c>
      <c r="G45" s="21">
        <v>0</v>
      </c>
      <c r="H45" s="18">
        <v>4</v>
      </c>
      <c r="I45" s="18">
        <f t="shared" si="5"/>
        <v>151</v>
      </c>
      <c r="J45" s="52">
        <v>120</v>
      </c>
      <c r="K45" s="57">
        <f t="shared" si="1"/>
        <v>1.2583333333333333</v>
      </c>
    </row>
    <row r="46" spans="1:11" x14ac:dyDescent="0.2">
      <c r="A46" s="40" t="s">
        <v>104</v>
      </c>
      <c r="B46" s="41" t="s">
        <v>105</v>
      </c>
      <c r="C46" s="18" t="s">
        <v>106</v>
      </c>
      <c r="D46" s="24">
        <v>2</v>
      </c>
      <c r="E46" s="21">
        <v>10</v>
      </c>
      <c r="F46" s="21">
        <v>1</v>
      </c>
      <c r="G46" s="21">
        <v>0</v>
      </c>
      <c r="H46" s="18">
        <v>0</v>
      </c>
      <c r="I46" s="18">
        <f t="shared" si="5"/>
        <v>13</v>
      </c>
      <c r="J46" s="52">
        <v>12</v>
      </c>
      <c r="K46" s="57">
        <f t="shared" si="1"/>
        <v>1.0833333333333333</v>
      </c>
    </row>
    <row r="47" spans="1:11" x14ac:dyDescent="0.2">
      <c r="A47" s="40" t="s">
        <v>107</v>
      </c>
      <c r="B47" s="41" t="s">
        <v>108</v>
      </c>
      <c r="C47" s="18" t="s">
        <v>109</v>
      </c>
      <c r="D47" s="24">
        <v>3</v>
      </c>
      <c r="E47" s="21">
        <v>4</v>
      </c>
      <c r="F47" s="21">
        <v>4</v>
      </c>
      <c r="G47" s="21">
        <v>0</v>
      </c>
      <c r="H47" s="18">
        <v>0</v>
      </c>
      <c r="I47" s="18">
        <f t="shared" si="5"/>
        <v>11</v>
      </c>
      <c r="J47" s="52">
        <v>13</v>
      </c>
      <c r="K47" s="57">
        <f t="shared" si="1"/>
        <v>0.84615384615384615</v>
      </c>
    </row>
    <row r="48" spans="1:11" x14ac:dyDescent="0.2">
      <c r="A48" s="40" t="s">
        <v>110</v>
      </c>
      <c r="B48" s="41" t="s">
        <v>111</v>
      </c>
      <c r="C48" s="18" t="s">
        <v>112</v>
      </c>
      <c r="D48" s="24">
        <v>15</v>
      </c>
      <c r="E48" s="21">
        <v>60</v>
      </c>
      <c r="F48" s="21">
        <v>42</v>
      </c>
      <c r="G48" s="21">
        <v>1</v>
      </c>
      <c r="H48" s="18">
        <v>5</v>
      </c>
      <c r="I48" s="18">
        <f t="shared" si="5"/>
        <v>123</v>
      </c>
      <c r="J48" s="52">
        <v>137</v>
      </c>
      <c r="K48" s="57">
        <f t="shared" si="1"/>
        <v>0.8978102189781022</v>
      </c>
    </row>
    <row r="49" spans="1:11" x14ac:dyDescent="0.2">
      <c r="A49" s="40" t="s">
        <v>113</v>
      </c>
      <c r="B49" s="41" t="s">
        <v>111</v>
      </c>
      <c r="C49" s="18" t="s">
        <v>114</v>
      </c>
      <c r="D49" s="24">
        <v>1</v>
      </c>
      <c r="E49" s="21">
        <v>12</v>
      </c>
      <c r="F49" s="21">
        <v>11</v>
      </c>
      <c r="G49" s="21">
        <v>0</v>
      </c>
      <c r="H49" s="18">
        <v>0</v>
      </c>
      <c r="I49" s="18">
        <f t="shared" si="5"/>
        <v>24</v>
      </c>
      <c r="J49" s="52">
        <v>31</v>
      </c>
      <c r="K49" s="57">
        <f t="shared" si="1"/>
        <v>0.77419354838709675</v>
      </c>
    </row>
    <row r="50" spans="1:11" x14ac:dyDescent="0.2">
      <c r="A50" s="40" t="s">
        <v>115</v>
      </c>
      <c r="B50" s="41" t="s">
        <v>116</v>
      </c>
      <c r="C50" s="18" t="s">
        <v>116</v>
      </c>
      <c r="D50" s="24">
        <v>9</v>
      </c>
      <c r="E50" s="21">
        <v>65</v>
      </c>
      <c r="F50" s="21">
        <v>29</v>
      </c>
      <c r="G50" s="21">
        <v>0</v>
      </c>
      <c r="H50" s="18">
        <v>27</v>
      </c>
      <c r="I50" s="18">
        <f t="shared" si="5"/>
        <v>130</v>
      </c>
      <c r="J50" s="52">
        <v>71</v>
      </c>
      <c r="K50" s="57">
        <f t="shared" si="1"/>
        <v>1.8309859154929577</v>
      </c>
    </row>
    <row r="51" spans="1:11" x14ac:dyDescent="0.2">
      <c r="A51" s="40" t="s">
        <v>117</v>
      </c>
      <c r="B51" s="41" t="s">
        <v>118</v>
      </c>
      <c r="C51" s="18" t="s">
        <v>119</v>
      </c>
      <c r="D51" s="24">
        <v>5</v>
      </c>
      <c r="E51" s="21">
        <v>22</v>
      </c>
      <c r="F51" s="21">
        <v>16</v>
      </c>
      <c r="G51" s="21">
        <v>0</v>
      </c>
      <c r="H51" s="18">
        <v>0</v>
      </c>
      <c r="I51" s="18">
        <f t="shared" si="5"/>
        <v>43</v>
      </c>
      <c r="J51" s="52">
        <v>39</v>
      </c>
      <c r="K51" s="57">
        <f t="shared" si="1"/>
        <v>1.1025641025641026</v>
      </c>
    </row>
    <row r="52" spans="1:11" x14ac:dyDescent="0.2">
      <c r="A52" s="40" t="s">
        <v>120</v>
      </c>
      <c r="B52" s="41" t="s">
        <v>121</v>
      </c>
      <c r="C52" s="18" t="s">
        <v>122</v>
      </c>
      <c r="D52" s="24">
        <v>5</v>
      </c>
      <c r="E52" s="21">
        <v>5</v>
      </c>
      <c r="F52" s="21">
        <v>18</v>
      </c>
      <c r="G52" s="21">
        <v>0</v>
      </c>
      <c r="H52" s="18">
        <v>0</v>
      </c>
      <c r="I52" s="18">
        <f t="shared" si="5"/>
        <v>28</v>
      </c>
      <c r="J52" s="52">
        <v>27</v>
      </c>
      <c r="K52" s="57">
        <f t="shared" si="1"/>
        <v>1.037037037037037</v>
      </c>
    </row>
    <row r="53" spans="1:11" x14ac:dyDescent="0.2">
      <c r="A53" s="40" t="s">
        <v>123</v>
      </c>
      <c r="B53" s="41" t="s">
        <v>124</v>
      </c>
      <c r="C53" s="18" t="s">
        <v>125</v>
      </c>
      <c r="D53" s="24">
        <v>16</v>
      </c>
      <c r="E53" s="21">
        <v>85</v>
      </c>
      <c r="F53" s="21">
        <v>99</v>
      </c>
      <c r="G53" s="21">
        <v>0</v>
      </c>
      <c r="H53" s="18">
        <v>0</v>
      </c>
      <c r="I53" s="18">
        <f t="shared" si="5"/>
        <v>200</v>
      </c>
      <c r="J53" s="52">
        <v>134</v>
      </c>
      <c r="K53" s="57">
        <f t="shared" si="1"/>
        <v>1.4925373134328359</v>
      </c>
    </row>
    <row r="54" spans="1:11" x14ac:dyDescent="0.2">
      <c r="A54" s="40" t="s">
        <v>126</v>
      </c>
      <c r="B54" s="41" t="s">
        <v>127</v>
      </c>
      <c r="C54" s="18" t="s">
        <v>128</v>
      </c>
      <c r="D54" s="24">
        <v>7</v>
      </c>
      <c r="E54" s="21">
        <v>76</v>
      </c>
      <c r="F54" s="21">
        <v>26</v>
      </c>
      <c r="G54" s="21">
        <v>0</v>
      </c>
      <c r="H54" s="18">
        <v>2</v>
      </c>
      <c r="I54" s="18">
        <f t="shared" si="5"/>
        <v>111</v>
      </c>
      <c r="J54" s="52">
        <v>95</v>
      </c>
      <c r="K54" s="57">
        <f t="shared" si="1"/>
        <v>1.168421052631579</v>
      </c>
    </row>
    <row r="55" spans="1:11" x14ac:dyDescent="0.2">
      <c r="A55" s="42" t="s">
        <v>268</v>
      </c>
      <c r="B55" s="41" t="s">
        <v>129</v>
      </c>
      <c r="C55" s="18" t="s">
        <v>130</v>
      </c>
      <c r="D55" s="24">
        <v>14</v>
      </c>
      <c r="E55" s="21">
        <v>38</v>
      </c>
      <c r="F55" s="21">
        <v>43</v>
      </c>
      <c r="G55" s="21">
        <v>0</v>
      </c>
      <c r="H55" s="18">
        <v>14</v>
      </c>
      <c r="I55" s="18">
        <f t="shared" si="5"/>
        <v>109</v>
      </c>
      <c r="J55" s="52">
        <v>113</v>
      </c>
      <c r="K55" s="57">
        <f t="shared" si="1"/>
        <v>0.96460176991150437</v>
      </c>
    </row>
    <row r="56" spans="1:11" x14ac:dyDescent="0.2">
      <c r="A56" s="40" t="s">
        <v>131</v>
      </c>
      <c r="B56" s="41" t="s">
        <v>132</v>
      </c>
      <c r="C56" s="18" t="s">
        <v>133</v>
      </c>
      <c r="D56" s="24">
        <v>2</v>
      </c>
      <c r="E56" s="21">
        <v>39</v>
      </c>
      <c r="F56" s="21">
        <v>0</v>
      </c>
      <c r="G56" s="21">
        <v>0</v>
      </c>
      <c r="H56" s="18">
        <v>0</v>
      </c>
      <c r="I56" s="18">
        <f t="shared" si="5"/>
        <v>41</v>
      </c>
      <c r="J56" s="52">
        <v>41</v>
      </c>
      <c r="K56" s="57">
        <f t="shared" si="1"/>
        <v>1</v>
      </c>
    </row>
    <row r="57" spans="1:11" x14ac:dyDescent="0.2">
      <c r="A57" s="40" t="s">
        <v>134</v>
      </c>
      <c r="B57" s="41" t="s">
        <v>135</v>
      </c>
      <c r="C57" s="18" t="s">
        <v>136</v>
      </c>
      <c r="D57" s="24">
        <v>4</v>
      </c>
      <c r="E57" s="21">
        <v>14</v>
      </c>
      <c r="F57" s="21">
        <v>6</v>
      </c>
      <c r="G57" s="21">
        <v>0</v>
      </c>
      <c r="H57" s="18">
        <v>1</v>
      </c>
      <c r="I57" s="18">
        <f t="shared" si="5"/>
        <v>25</v>
      </c>
      <c r="J57" s="52">
        <v>28</v>
      </c>
      <c r="K57" s="57">
        <f t="shared" si="1"/>
        <v>0.8928571428571429</v>
      </c>
    </row>
    <row r="58" spans="1:11" x14ac:dyDescent="0.2">
      <c r="A58" s="40" t="s">
        <v>137</v>
      </c>
      <c r="B58" s="41" t="s">
        <v>135</v>
      </c>
      <c r="C58" s="18" t="s">
        <v>138</v>
      </c>
      <c r="D58" s="24">
        <v>2</v>
      </c>
      <c r="E58" s="21">
        <v>17</v>
      </c>
      <c r="F58" s="21">
        <v>11</v>
      </c>
      <c r="G58" s="21">
        <v>0</v>
      </c>
      <c r="H58" s="18">
        <v>0</v>
      </c>
      <c r="I58" s="18">
        <f t="shared" si="5"/>
        <v>30</v>
      </c>
      <c r="J58" s="52">
        <v>38</v>
      </c>
      <c r="K58" s="57">
        <f t="shared" si="1"/>
        <v>0.78947368421052633</v>
      </c>
    </row>
    <row r="59" spans="1:11" x14ac:dyDescent="0.2">
      <c r="A59" s="40" t="s">
        <v>139</v>
      </c>
      <c r="B59" s="41" t="s">
        <v>140</v>
      </c>
      <c r="C59" s="18" t="s">
        <v>141</v>
      </c>
      <c r="D59" s="24">
        <v>6</v>
      </c>
      <c r="E59" s="21">
        <v>56</v>
      </c>
      <c r="F59" s="21">
        <v>38</v>
      </c>
      <c r="G59" s="21">
        <v>0</v>
      </c>
      <c r="H59" s="18">
        <v>3</v>
      </c>
      <c r="I59" s="18">
        <f t="shared" si="5"/>
        <v>103</v>
      </c>
      <c r="J59" s="52">
        <v>97</v>
      </c>
      <c r="K59" s="57">
        <f t="shared" si="1"/>
        <v>1.0618556701030928</v>
      </c>
    </row>
    <row r="60" spans="1:11" x14ac:dyDescent="0.2">
      <c r="A60" s="40" t="s">
        <v>142</v>
      </c>
      <c r="B60" s="41" t="s">
        <v>143</v>
      </c>
      <c r="C60" s="18" t="s">
        <v>144</v>
      </c>
      <c r="D60" s="24">
        <v>5</v>
      </c>
      <c r="E60" s="21">
        <v>20</v>
      </c>
      <c r="F60" s="21">
        <v>8</v>
      </c>
      <c r="G60" s="21">
        <v>0</v>
      </c>
      <c r="H60" s="18">
        <v>0</v>
      </c>
      <c r="I60" s="18">
        <f t="shared" si="5"/>
        <v>33</v>
      </c>
      <c r="J60" s="52">
        <v>31</v>
      </c>
      <c r="K60" s="57">
        <f t="shared" si="1"/>
        <v>1.064516129032258</v>
      </c>
    </row>
    <row r="61" spans="1:11" x14ac:dyDescent="0.2">
      <c r="A61" s="40" t="s">
        <v>145</v>
      </c>
      <c r="B61" s="41" t="s">
        <v>143</v>
      </c>
      <c r="C61" s="18" t="s">
        <v>146</v>
      </c>
      <c r="D61" s="24">
        <v>2</v>
      </c>
      <c r="E61" s="21">
        <v>24</v>
      </c>
      <c r="F61" s="21">
        <v>11</v>
      </c>
      <c r="G61" s="21">
        <v>0</v>
      </c>
      <c r="H61" s="18">
        <v>0</v>
      </c>
      <c r="I61" s="18">
        <f t="shared" si="5"/>
        <v>37</v>
      </c>
      <c r="J61" s="52">
        <v>31</v>
      </c>
      <c r="K61" s="57">
        <f t="shared" si="1"/>
        <v>1.1935483870967742</v>
      </c>
    </row>
    <row r="62" spans="1:11" x14ac:dyDescent="0.2">
      <c r="A62" s="40" t="s">
        <v>147</v>
      </c>
      <c r="B62" s="41" t="s">
        <v>148</v>
      </c>
      <c r="C62" s="18" t="s">
        <v>149</v>
      </c>
      <c r="D62" s="24">
        <v>6</v>
      </c>
      <c r="E62" s="21">
        <v>11</v>
      </c>
      <c r="F62" s="21">
        <v>8</v>
      </c>
      <c r="G62" s="21">
        <v>0</v>
      </c>
      <c r="H62" s="18">
        <v>2</v>
      </c>
      <c r="I62" s="18">
        <f t="shared" si="5"/>
        <v>27</v>
      </c>
      <c r="J62" s="52">
        <v>25</v>
      </c>
      <c r="K62" s="57">
        <f t="shared" si="1"/>
        <v>1.08</v>
      </c>
    </row>
    <row r="63" spans="1:11" x14ac:dyDescent="0.2">
      <c r="A63" s="40" t="s">
        <v>150</v>
      </c>
      <c r="B63" s="41" t="s">
        <v>151</v>
      </c>
      <c r="C63" s="18" t="s">
        <v>152</v>
      </c>
      <c r="D63" s="24">
        <v>6</v>
      </c>
      <c r="E63" s="21">
        <v>42</v>
      </c>
      <c r="F63" s="21">
        <v>9</v>
      </c>
      <c r="G63" s="21">
        <v>0</v>
      </c>
      <c r="H63" s="18">
        <v>0</v>
      </c>
      <c r="I63" s="18">
        <f t="shared" si="5"/>
        <v>57</v>
      </c>
      <c r="J63" s="52">
        <v>66</v>
      </c>
      <c r="K63" s="57">
        <f t="shared" si="1"/>
        <v>0.86363636363636365</v>
      </c>
    </row>
    <row r="64" spans="1:11" x14ac:dyDescent="0.2">
      <c r="A64" s="40" t="s">
        <v>153</v>
      </c>
      <c r="B64" s="41" t="s">
        <v>154</v>
      </c>
      <c r="C64" s="18" t="s">
        <v>155</v>
      </c>
      <c r="D64" s="24">
        <v>7</v>
      </c>
      <c r="E64" s="21">
        <v>27</v>
      </c>
      <c r="F64" s="21">
        <v>21</v>
      </c>
      <c r="G64" s="21">
        <v>0</v>
      </c>
      <c r="H64" s="18">
        <v>0</v>
      </c>
      <c r="I64" s="18">
        <f t="shared" si="5"/>
        <v>55</v>
      </c>
      <c r="J64" s="52">
        <v>52</v>
      </c>
      <c r="K64" s="57">
        <f t="shared" si="1"/>
        <v>1.0576923076923077</v>
      </c>
    </row>
    <row r="65" spans="1:11" x14ac:dyDescent="0.2">
      <c r="A65" s="40" t="s">
        <v>156</v>
      </c>
      <c r="B65" s="41" t="s">
        <v>157</v>
      </c>
      <c r="C65" s="18" t="s">
        <v>158</v>
      </c>
      <c r="D65" s="24">
        <v>2</v>
      </c>
      <c r="E65" s="21">
        <v>13</v>
      </c>
      <c r="F65" s="21">
        <v>11</v>
      </c>
      <c r="G65" s="21">
        <v>0</v>
      </c>
      <c r="H65" s="18">
        <v>5</v>
      </c>
      <c r="I65" s="18">
        <f t="shared" si="5"/>
        <v>31</v>
      </c>
      <c r="J65" s="52">
        <v>29</v>
      </c>
      <c r="K65" s="57">
        <f t="shared" si="1"/>
        <v>1.0689655172413792</v>
      </c>
    </row>
    <row r="66" spans="1:11" x14ac:dyDescent="0.2">
      <c r="A66" s="40" t="s">
        <v>159</v>
      </c>
      <c r="B66" s="41" t="s">
        <v>160</v>
      </c>
      <c r="C66" s="18" t="s">
        <v>160</v>
      </c>
      <c r="D66" s="24">
        <v>25</v>
      </c>
      <c r="E66" s="21">
        <v>151</v>
      </c>
      <c r="F66" s="21">
        <v>85</v>
      </c>
      <c r="G66" s="21">
        <v>3</v>
      </c>
      <c r="H66" s="18">
        <v>7</v>
      </c>
      <c r="I66" s="18">
        <f t="shared" si="5"/>
        <v>271</v>
      </c>
      <c r="J66" s="52">
        <v>145</v>
      </c>
      <c r="K66" s="57">
        <f t="shared" si="1"/>
        <v>1.8689655172413793</v>
      </c>
    </row>
    <row r="67" spans="1:11" x14ac:dyDescent="0.2">
      <c r="A67" s="40" t="s">
        <v>161</v>
      </c>
      <c r="B67" s="41" t="s">
        <v>162</v>
      </c>
      <c r="C67" s="18" t="s">
        <v>163</v>
      </c>
      <c r="D67" s="24">
        <v>4</v>
      </c>
      <c r="E67" s="21">
        <v>12</v>
      </c>
      <c r="F67" s="21">
        <v>19</v>
      </c>
      <c r="G67" s="21">
        <v>0</v>
      </c>
      <c r="H67" s="18">
        <v>0</v>
      </c>
      <c r="I67" s="18">
        <f t="shared" si="5"/>
        <v>35</v>
      </c>
      <c r="J67" s="52">
        <v>34</v>
      </c>
      <c r="K67" s="57">
        <f t="shared" si="1"/>
        <v>1.0294117647058822</v>
      </c>
    </row>
    <row r="68" spans="1:11" x14ac:dyDescent="0.2">
      <c r="A68" s="40" t="s">
        <v>164</v>
      </c>
      <c r="B68" s="41" t="s">
        <v>165</v>
      </c>
      <c r="C68" s="18" t="s">
        <v>166</v>
      </c>
      <c r="D68" s="24">
        <v>6</v>
      </c>
      <c r="E68" s="21">
        <v>7</v>
      </c>
      <c r="F68" s="21">
        <v>17</v>
      </c>
      <c r="G68" s="21">
        <v>0</v>
      </c>
      <c r="H68" s="18">
        <v>3</v>
      </c>
      <c r="I68" s="18">
        <f t="shared" si="5"/>
        <v>33</v>
      </c>
      <c r="J68" s="52">
        <v>33</v>
      </c>
      <c r="K68" s="57">
        <f t="shared" ref="K68:K124" si="6">I68/J68</f>
        <v>1</v>
      </c>
    </row>
    <row r="69" spans="1:11" x14ac:dyDescent="0.2">
      <c r="A69" s="40" t="s">
        <v>167</v>
      </c>
      <c r="B69" s="41" t="s">
        <v>168</v>
      </c>
      <c r="C69" s="18" t="s">
        <v>169</v>
      </c>
      <c r="D69" s="24">
        <v>27</v>
      </c>
      <c r="E69" s="21">
        <v>61</v>
      </c>
      <c r="F69" s="21">
        <v>117</v>
      </c>
      <c r="G69" s="21">
        <v>0</v>
      </c>
      <c r="H69" s="18">
        <v>26</v>
      </c>
      <c r="I69" s="18">
        <f t="shared" si="5"/>
        <v>231</v>
      </c>
      <c r="J69" s="52">
        <v>209</v>
      </c>
      <c r="K69" s="57">
        <f t="shared" si="6"/>
        <v>1.1052631578947369</v>
      </c>
    </row>
    <row r="70" spans="1:11" x14ac:dyDescent="0.2">
      <c r="A70" s="40" t="s">
        <v>174</v>
      </c>
      <c r="B70" s="41" t="s">
        <v>168</v>
      </c>
      <c r="C70" s="18" t="s">
        <v>306</v>
      </c>
      <c r="D70" s="24">
        <v>11</v>
      </c>
      <c r="E70" s="21">
        <v>47</v>
      </c>
      <c r="F70" s="21">
        <v>55</v>
      </c>
      <c r="G70" s="21">
        <v>0</v>
      </c>
      <c r="H70" s="18">
        <v>40</v>
      </c>
      <c r="I70" s="18">
        <f t="shared" si="5"/>
        <v>153</v>
      </c>
      <c r="J70" s="52">
        <v>149</v>
      </c>
      <c r="K70" s="57">
        <f t="shared" si="6"/>
        <v>1.0268456375838926</v>
      </c>
    </row>
    <row r="71" spans="1:11" x14ac:dyDescent="0.2">
      <c r="A71" s="42" t="s">
        <v>170</v>
      </c>
      <c r="B71" s="41" t="s">
        <v>168</v>
      </c>
      <c r="C71" s="18" t="s">
        <v>280</v>
      </c>
      <c r="D71" s="24">
        <v>12</v>
      </c>
      <c r="E71" s="21">
        <v>46</v>
      </c>
      <c r="F71" s="21">
        <v>73</v>
      </c>
      <c r="G71" s="21">
        <v>0</v>
      </c>
      <c r="H71" s="18">
        <v>8</v>
      </c>
      <c r="I71" s="18">
        <f t="shared" si="5"/>
        <v>139</v>
      </c>
      <c r="J71" s="52">
        <v>137</v>
      </c>
      <c r="K71" s="57">
        <f t="shared" si="6"/>
        <v>1.0145985401459854</v>
      </c>
    </row>
    <row r="72" spans="1:11" x14ac:dyDescent="0.2">
      <c r="A72" s="42" t="s">
        <v>271</v>
      </c>
      <c r="B72" s="41" t="s">
        <v>168</v>
      </c>
      <c r="C72" s="18" t="s">
        <v>281</v>
      </c>
      <c r="D72" s="24">
        <v>11</v>
      </c>
      <c r="E72" s="21">
        <v>37</v>
      </c>
      <c r="F72" s="21">
        <v>76</v>
      </c>
      <c r="G72" s="21">
        <v>0</v>
      </c>
      <c r="H72" s="18">
        <v>255</v>
      </c>
      <c r="I72" s="18">
        <f t="shared" si="5"/>
        <v>379</v>
      </c>
      <c r="J72" s="52">
        <v>202</v>
      </c>
      <c r="K72" s="57">
        <f t="shared" si="6"/>
        <v>1.8762376237623761</v>
      </c>
    </row>
    <row r="73" spans="1:11" x14ac:dyDescent="0.2">
      <c r="A73" s="40" t="s">
        <v>299</v>
      </c>
      <c r="B73" s="41" t="s">
        <v>168</v>
      </c>
      <c r="C73" s="18" t="s">
        <v>298</v>
      </c>
      <c r="D73" s="24">
        <v>11</v>
      </c>
      <c r="E73" s="21">
        <v>54</v>
      </c>
      <c r="F73" s="21">
        <v>72</v>
      </c>
      <c r="G73" s="21">
        <v>0</v>
      </c>
      <c r="H73" s="18">
        <v>11</v>
      </c>
      <c r="I73" s="18">
        <f t="shared" si="5"/>
        <v>148</v>
      </c>
      <c r="J73" s="52">
        <v>135</v>
      </c>
      <c r="K73" s="57">
        <f t="shared" si="6"/>
        <v>1.0962962962962963</v>
      </c>
    </row>
    <row r="74" spans="1:11" x14ac:dyDescent="0.2">
      <c r="A74" s="42" t="s">
        <v>324</v>
      </c>
      <c r="B74" s="41" t="s">
        <v>168</v>
      </c>
      <c r="C74" s="18" t="s">
        <v>337</v>
      </c>
      <c r="D74" s="24">
        <v>2</v>
      </c>
      <c r="E74" s="21">
        <v>2</v>
      </c>
      <c r="F74" s="21">
        <v>3</v>
      </c>
      <c r="G74" s="21">
        <v>0</v>
      </c>
      <c r="H74" s="18">
        <v>3</v>
      </c>
      <c r="I74" s="18">
        <v>10</v>
      </c>
      <c r="J74" s="52">
        <v>6</v>
      </c>
      <c r="K74" s="57">
        <f t="shared" si="6"/>
        <v>1.6666666666666667</v>
      </c>
    </row>
    <row r="75" spans="1:11" x14ac:dyDescent="0.2">
      <c r="A75" s="40" t="s">
        <v>171</v>
      </c>
      <c r="B75" s="41" t="s">
        <v>168</v>
      </c>
      <c r="C75" s="18" t="s">
        <v>284</v>
      </c>
      <c r="D75" s="24">
        <v>4</v>
      </c>
      <c r="E75" s="21">
        <v>28</v>
      </c>
      <c r="F75" s="21">
        <v>22</v>
      </c>
      <c r="G75" s="21">
        <v>0</v>
      </c>
      <c r="H75" s="18">
        <v>0</v>
      </c>
      <c r="I75" s="18">
        <f t="shared" si="5"/>
        <v>54</v>
      </c>
      <c r="J75" s="52">
        <v>57</v>
      </c>
      <c r="K75" s="57">
        <f t="shared" si="6"/>
        <v>0.94736842105263153</v>
      </c>
    </row>
    <row r="76" spans="1:11" x14ac:dyDescent="0.2">
      <c r="A76" s="40" t="s">
        <v>172</v>
      </c>
      <c r="B76" s="41" t="s">
        <v>168</v>
      </c>
      <c r="C76" s="18" t="s">
        <v>173</v>
      </c>
      <c r="D76" s="24">
        <v>10</v>
      </c>
      <c r="E76" s="21">
        <v>70</v>
      </c>
      <c r="F76" s="21">
        <v>68</v>
      </c>
      <c r="G76" s="21">
        <v>0</v>
      </c>
      <c r="H76" s="18">
        <v>0</v>
      </c>
      <c r="I76" s="18">
        <f t="shared" si="5"/>
        <v>148</v>
      </c>
      <c r="J76" s="52">
        <v>161</v>
      </c>
      <c r="K76" s="57">
        <f t="shared" si="6"/>
        <v>0.91925465838509313</v>
      </c>
    </row>
    <row r="77" spans="1:11" x14ac:dyDescent="0.2">
      <c r="A77" s="42" t="s">
        <v>175</v>
      </c>
      <c r="B77" s="41" t="s">
        <v>168</v>
      </c>
      <c r="C77" s="18" t="s">
        <v>266</v>
      </c>
      <c r="D77" s="24">
        <v>29</v>
      </c>
      <c r="E77" s="21">
        <v>109</v>
      </c>
      <c r="F77" s="21">
        <v>134</v>
      </c>
      <c r="G77" s="21">
        <v>3</v>
      </c>
      <c r="H77" s="18">
        <v>0</v>
      </c>
      <c r="I77" s="18">
        <f t="shared" si="5"/>
        <v>275</v>
      </c>
      <c r="J77" s="52">
        <v>280</v>
      </c>
      <c r="K77" s="57">
        <f t="shared" si="6"/>
        <v>0.9821428571428571</v>
      </c>
    </row>
    <row r="78" spans="1:11" x14ac:dyDescent="0.2">
      <c r="A78" s="40" t="s">
        <v>176</v>
      </c>
      <c r="B78" s="41" t="s">
        <v>168</v>
      </c>
      <c r="C78" s="18" t="s">
        <v>177</v>
      </c>
      <c r="D78" s="24">
        <v>15</v>
      </c>
      <c r="E78" s="21">
        <v>347</v>
      </c>
      <c r="F78" s="21">
        <v>45</v>
      </c>
      <c r="G78" s="21">
        <v>22</v>
      </c>
      <c r="H78" s="18">
        <v>0</v>
      </c>
      <c r="I78" s="18">
        <f t="shared" si="5"/>
        <v>429</v>
      </c>
      <c r="J78" s="52">
        <v>369</v>
      </c>
      <c r="K78" s="57">
        <f t="shared" si="6"/>
        <v>1.1626016260162602</v>
      </c>
    </row>
    <row r="79" spans="1:11" x14ac:dyDescent="0.2">
      <c r="A79" s="40" t="s">
        <v>178</v>
      </c>
      <c r="B79" s="41" t="s">
        <v>168</v>
      </c>
      <c r="C79" s="18" t="s">
        <v>294</v>
      </c>
      <c r="D79" s="24">
        <v>28</v>
      </c>
      <c r="E79" s="21">
        <v>176</v>
      </c>
      <c r="F79" s="21">
        <v>163</v>
      </c>
      <c r="G79" s="21">
        <v>0</v>
      </c>
      <c r="H79" s="18">
        <v>2</v>
      </c>
      <c r="I79" s="18">
        <f t="shared" si="5"/>
        <v>369</v>
      </c>
      <c r="J79" s="52">
        <v>180</v>
      </c>
      <c r="K79" s="57">
        <f t="shared" si="6"/>
        <v>2.0499999999999998</v>
      </c>
    </row>
    <row r="80" spans="1:11" x14ac:dyDescent="0.2">
      <c r="A80" s="42" t="s">
        <v>179</v>
      </c>
      <c r="B80" s="41" t="s">
        <v>168</v>
      </c>
      <c r="C80" s="18" t="s">
        <v>295</v>
      </c>
      <c r="D80" s="24">
        <v>37</v>
      </c>
      <c r="E80" s="21">
        <v>440</v>
      </c>
      <c r="F80" s="21">
        <v>75</v>
      </c>
      <c r="G80" s="21">
        <v>2</v>
      </c>
      <c r="H80" s="18">
        <v>0</v>
      </c>
      <c r="I80" s="18">
        <f t="shared" si="5"/>
        <v>554</v>
      </c>
      <c r="J80" s="52">
        <v>579</v>
      </c>
      <c r="K80" s="57">
        <f t="shared" si="6"/>
        <v>0.95682210708117443</v>
      </c>
    </row>
    <row r="81" spans="1:11" x14ac:dyDescent="0.2">
      <c r="A81" s="40" t="s">
        <v>297</v>
      </c>
      <c r="B81" s="41" t="s">
        <v>168</v>
      </c>
      <c r="C81" s="18" t="s">
        <v>296</v>
      </c>
      <c r="D81" s="24">
        <v>18</v>
      </c>
      <c r="E81" s="21">
        <v>166</v>
      </c>
      <c r="F81" s="21">
        <v>47</v>
      </c>
      <c r="G81" s="21">
        <v>0</v>
      </c>
      <c r="H81" s="18">
        <v>5</v>
      </c>
      <c r="I81" s="18">
        <f t="shared" si="5"/>
        <v>236</v>
      </c>
      <c r="J81" s="52">
        <v>212</v>
      </c>
      <c r="K81" s="57">
        <f t="shared" si="6"/>
        <v>1.1132075471698113</v>
      </c>
    </row>
    <row r="82" spans="1:11" x14ac:dyDescent="0.2">
      <c r="A82" s="42" t="s">
        <v>278</v>
      </c>
      <c r="B82" s="41" t="s">
        <v>168</v>
      </c>
      <c r="C82" s="18" t="s">
        <v>279</v>
      </c>
      <c r="D82" s="24">
        <v>4</v>
      </c>
      <c r="E82" s="21">
        <v>17</v>
      </c>
      <c r="F82" s="21">
        <v>30</v>
      </c>
      <c r="G82" s="21">
        <v>5</v>
      </c>
      <c r="H82" s="18">
        <v>4</v>
      </c>
      <c r="I82" s="18">
        <f t="shared" si="5"/>
        <v>60</v>
      </c>
      <c r="J82" s="52">
        <v>77</v>
      </c>
      <c r="K82" s="57">
        <f t="shared" si="6"/>
        <v>0.77922077922077926</v>
      </c>
    </row>
    <row r="83" spans="1:11" x14ac:dyDescent="0.2">
      <c r="A83" s="40" t="s">
        <v>288</v>
      </c>
      <c r="B83" s="41" t="s">
        <v>168</v>
      </c>
      <c r="C83" s="18" t="s">
        <v>289</v>
      </c>
      <c r="D83" s="24">
        <v>7</v>
      </c>
      <c r="E83" s="21">
        <v>56</v>
      </c>
      <c r="F83" s="21">
        <v>47</v>
      </c>
      <c r="G83" s="21">
        <v>0</v>
      </c>
      <c r="H83" s="18">
        <v>0</v>
      </c>
      <c r="I83" s="18">
        <f t="shared" si="5"/>
        <v>110</v>
      </c>
      <c r="J83" s="52">
        <v>110</v>
      </c>
      <c r="K83" s="57">
        <f t="shared" si="6"/>
        <v>1</v>
      </c>
    </row>
    <row r="84" spans="1:11" x14ac:dyDescent="0.2">
      <c r="A84" s="42" t="s">
        <v>180</v>
      </c>
      <c r="B84" s="41" t="s">
        <v>181</v>
      </c>
      <c r="C84" s="18" t="s">
        <v>181</v>
      </c>
      <c r="D84" s="24">
        <v>8</v>
      </c>
      <c r="E84" s="21">
        <v>19</v>
      </c>
      <c r="F84" s="21">
        <v>14</v>
      </c>
      <c r="G84" s="21">
        <v>0</v>
      </c>
      <c r="H84" s="18">
        <v>0</v>
      </c>
      <c r="I84" s="18">
        <f t="shared" si="5"/>
        <v>41</v>
      </c>
      <c r="J84" s="52">
        <v>47</v>
      </c>
      <c r="K84" s="57">
        <f t="shared" si="6"/>
        <v>0.87234042553191493</v>
      </c>
    </row>
    <row r="85" spans="1:11" x14ac:dyDescent="0.2">
      <c r="A85" s="40" t="s">
        <v>182</v>
      </c>
      <c r="B85" s="41" t="s">
        <v>181</v>
      </c>
      <c r="C85" s="18" t="s">
        <v>183</v>
      </c>
      <c r="D85" s="24">
        <v>0</v>
      </c>
      <c r="E85" s="21">
        <v>9</v>
      </c>
      <c r="F85" s="21">
        <v>5</v>
      </c>
      <c r="G85" s="21">
        <v>0</v>
      </c>
      <c r="H85" s="18">
        <v>2</v>
      </c>
      <c r="I85" s="18">
        <f t="shared" si="5"/>
        <v>16</v>
      </c>
      <c r="J85" s="52">
        <v>16</v>
      </c>
      <c r="K85" s="57">
        <f t="shared" si="6"/>
        <v>1</v>
      </c>
    </row>
    <row r="86" spans="1:11" x14ac:dyDescent="0.2">
      <c r="A86" s="40" t="s">
        <v>184</v>
      </c>
      <c r="B86" s="41" t="s">
        <v>181</v>
      </c>
      <c r="C86" s="18" t="s">
        <v>185</v>
      </c>
      <c r="D86" s="24">
        <v>2</v>
      </c>
      <c r="E86" s="21">
        <v>1</v>
      </c>
      <c r="F86" s="21">
        <v>2</v>
      </c>
      <c r="G86" s="21">
        <v>0</v>
      </c>
      <c r="H86" s="18">
        <v>0</v>
      </c>
      <c r="I86" s="18">
        <f t="shared" si="5"/>
        <v>5</v>
      </c>
      <c r="J86" s="52">
        <v>5</v>
      </c>
      <c r="K86" s="57">
        <f t="shared" si="6"/>
        <v>1</v>
      </c>
    </row>
    <row r="87" spans="1:11" x14ac:dyDescent="0.2">
      <c r="A87" s="40" t="s">
        <v>303</v>
      </c>
      <c r="B87" s="41" t="s">
        <v>304</v>
      </c>
      <c r="C87" s="18" t="s">
        <v>305</v>
      </c>
      <c r="D87" s="24">
        <v>2</v>
      </c>
      <c r="E87" s="21">
        <v>1</v>
      </c>
      <c r="F87" s="21">
        <v>2</v>
      </c>
      <c r="G87" s="21">
        <v>0</v>
      </c>
      <c r="H87" s="18">
        <v>0</v>
      </c>
      <c r="I87" s="18">
        <f t="shared" si="5"/>
        <v>5</v>
      </c>
      <c r="J87" s="52">
        <v>4</v>
      </c>
      <c r="K87" s="57">
        <f t="shared" si="6"/>
        <v>1.25</v>
      </c>
    </row>
    <row r="88" spans="1:11" x14ac:dyDescent="0.2">
      <c r="A88" s="40" t="s">
        <v>186</v>
      </c>
      <c r="B88" s="41" t="s">
        <v>187</v>
      </c>
      <c r="C88" s="18" t="s">
        <v>188</v>
      </c>
      <c r="D88" s="24">
        <v>16</v>
      </c>
      <c r="E88" s="21">
        <v>58</v>
      </c>
      <c r="F88" s="21">
        <v>18</v>
      </c>
      <c r="G88" s="21">
        <v>2</v>
      </c>
      <c r="H88" s="18">
        <v>5</v>
      </c>
      <c r="I88" s="18">
        <f t="shared" si="5"/>
        <v>99</v>
      </c>
      <c r="J88" s="52">
        <v>94</v>
      </c>
      <c r="K88" s="57">
        <f t="shared" si="6"/>
        <v>1.053191489361702</v>
      </c>
    </row>
    <row r="89" spans="1:11" ht="12" customHeight="1" x14ac:dyDescent="0.2">
      <c r="A89" s="40" t="s">
        <v>189</v>
      </c>
      <c r="B89" s="41" t="s">
        <v>190</v>
      </c>
      <c r="C89" s="18" t="s">
        <v>190</v>
      </c>
      <c r="D89" s="24">
        <v>7</v>
      </c>
      <c r="E89" s="21">
        <v>9</v>
      </c>
      <c r="F89" s="21">
        <v>19</v>
      </c>
      <c r="G89" s="21">
        <v>0</v>
      </c>
      <c r="H89" s="18">
        <v>4</v>
      </c>
      <c r="I89" s="18">
        <f t="shared" si="5"/>
        <v>39</v>
      </c>
      <c r="J89" s="52">
        <v>15</v>
      </c>
      <c r="K89" s="57">
        <f t="shared" si="6"/>
        <v>2.6</v>
      </c>
    </row>
    <row r="90" spans="1:11" x14ac:dyDescent="0.2">
      <c r="A90" s="40" t="s">
        <v>191</v>
      </c>
      <c r="B90" s="41" t="s">
        <v>190</v>
      </c>
      <c r="C90" s="18" t="s">
        <v>41</v>
      </c>
      <c r="D90" s="24">
        <v>7</v>
      </c>
      <c r="E90" s="21">
        <v>34</v>
      </c>
      <c r="F90" s="21">
        <v>28</v>
      </c>
      <c r="G90" s="21">
        <v>0</v>
      </c>
      <c r="H90" s="18">
        <v>4</v>
      </c>
      <c r="I90" s="18">
        <f t="shared" si="5"/>
        <v>73</v>
      </c>
      <c r="J90" s="52">
        <v>40</v>
      </c>
      <c r="K90" s="57">
        <f t="shared" si="6"/>
        <v>1.825</v>
      </c>
    </row>
    <row r="91" spans="1:11" x14ac:dyDescent="0.2">
      <c r="A91" s="40" t="s">
        <v>192</v>
      </c>
      <c r="B91" s="41" t="s">
        <v>193</v>
      </c>
      <c r="C91" s="18" t="s">
        <v>194</v>
      </c>
      <c r="D91" s="24">
        <v>19</v>
      </c>
      <c r="E91" s="21">
        <v>49</v>
      </c>
      <c r="F91" s="21">
        <v>47</v>
      </c>
      <c r="G91" s="21">
        <v>0</v>
      </c>
      <c r="H91" s="18">
        <v>20</v>
      </c>
      <c r="I91" s="18">
        <f t="shared" si="5"/>
        <v>135</v>
      </c>
      <c r="J91" s="52">
        <v>142</v>
      </c>
      <c r="K91" s="57">
        <f t="shared" si="6"/>
        <v>0.95070422535211263</v>
      </c>
    </row>
    <row r="92" spans="1:11" x14ac:dyDescent="0.2">
      <c r="A92" s="40" t="s">
        <v>195</v>
      </c>
      <c r="B92" s="41" t="s">
        <v>193</v>
      </c>
      <c r="C92" s="18" t="s">
        <v>196</v>
      </c>
      <c r="D92" s="24">
        <v>9</v>
      </c>
      <c r="E92" s="21">
        <v>32</v>
      </c>
      <c r="F92" s="21">
        <v>16</v>
      </c>
      <c r="G92" s="21">
        <v>0</v>
      </c>
      <c r="H92" s="18">
        <v>0</v>
      </c>
      <c r="I92" s="18">
        <f t="shared" si="5"/>
        <v>57</v>
      </c>
      <c r="J92" s="52">
        <v>44</v>
      </c>
      <c r="K92" s="57">
        <f t="shared" si="6"/>
        <v>1.2954545454545454</v>
      </c>
    </row>
    <row r="93" spans="1:11" x14ac:dyDescent="0.2">
      <c r="A93" s="40" t="s">
        <v>197</v>
      </c>
      <c r="B93" s="41" t="s">
        <v>198</v>
      </c>
      <c r="C93" s="18" t="s">
        <v>199</v>
      </c>
      <c r="D93" s="24">
        <v>22</v>
      </c>
      <c r="E93" s="21">
        <v>49</v>
      </c>
      <c r="F93" s="21">
        <v>65</v>
      </c>
      <c r="G93" s="21">
        <v>2</v>
      </c>
      <c r="H93" s="18">
        <v>5</v>
      </c>
      <c r="I93" s="18">
        <f t="shared" si="5"/>
        <v>143</v>
      </c>
      <c r="J93" s="52">
        <v>104</v>
      </c>
      <c r="K93" s="57">
        <f t="shared" si="6"/>
        <v>1.375</v>
      </c>
    </row>
    <row r="94" spans="1:11" x14ac:dyDescent="0.2">
      <c r="A94" s="40" t="s">
        <v>200</v>
      </c>
      <c r="B94" s="41" t="s">
        <v>201</v>
      </c>
      <c r="C94" s="18" t="s">
        <v>202</v>
      </c>
      <c r="D94" s="24">
        <v>15</v>
      </c>
      <c r="E94" s="21">
        <v>22</v>
      </c>
      <c r="F94" s="21">
        <v>33</v>
      </c>
      <c r="G94" s="21">
        <v>0</v>
      </c>
      <c r="H94" s="18">
        <v>0</v>
      </c>
      <c r="I94" s="18">
        <f t="shared" si="5"/>
        <v>70</v>
      </c>
      <c r="J94" s="52">
        <v>66</v>
      </c>
      <c r="K94" s="57">
        <f t="shared" si="6"/>
        <v>1.0606060606060606</v>
      </c>
    </row>
    <row r="95" spans="1:11" x14ac:dyDescent="0.2">
      <c r="A95" s="40" t="s">
        <v>203</v>
      </c>
      <c r="B95" s="41" t="s">
        <v>204</v>
      </c>
      <c r="C95" s="18" t="s">
        <v>205</v>
      </c>
      <c r="D95" s="24">
        <v>17</v>
      </c>
      <c r="E95" s="21">
        <v>115</v>
      </c>
      <c r="F95" s="21">
        <v>85</v>
      </c>
      <c r="G95" s="21">
        <v>0</v>
      </c>
      <c r="H95" s="18">
        <v>0</v>
      </c>
      <c r="I95" s="18">
        <f t="shared" si="5"/>
        <v>217</v>
      </c>
      <c r="J95" s="52">
        <v>210</v>
      </c>
      <c r="K95" s="57">
        <f t="shared" si="6"/>
        <v>1.0333333333333334</v>
      </c>
    </row>
    <row r="96" spans="1:11" x14ac:dyDescent="0.2">
      <c r="A96" s="40" t="s">
        <v>206</v>
      </c>
      <c r="B96" s="41" t="s">
        <v>207</v>
      </c>
      <c r="C96" s="18" t="s">
        <v>208</v>
      </c>
      <c r="D96" s="24">
        <v>4</v>
      </c>
      <c r="E96" s="21">
        <v>46</v>
      </c>
      <c r="F96" s="21">
        <v>22</v>
      </c>
      <c r="G96" s="21">
        <v>0</v>
      </c>
      <c r="H96" s="18">
        <v>4</v>
      </c>
      <c r="I96" s="18">
        <f t="shared" si="5"/>
        <v>76</v>
      </c>
      <c r="J96" s="52">
        <v>26</v>
      </c>
      <c r="K96" s="57">
        <f t="shared" si="6"/>
        <v>2.9230769230769229</v>
      </c>
    </row>
    <row r="97" spans="1:11" x14ac:dyDescent="0.2">
      <c r="A97" s="40" t="s">
        <v>209</v>
      </c>
      <c r="B97" s="41" t="s">
        <v>207</v>
      </c>
      <c r="C97" s="18" t="s">
        <v>210</v>
      </c>
      <c r="D97" s="24">
        <v>0</v>
      </c>
      <c r="E97" s="21">
        <v>3</v>
      </c>
      <c r="F97" s="21">
        <v>10</v>
      </c>
      <c r="G97" s="21">
        <v>1</v>
      </c>
      <c r="H97" s="18">
        <v>1</v>
      </c>
      <c r="I97" s="18">
        <f t="shared" si="5"/>
        <v>15</v>
      </c>
      <c r="J97" s="52">
        <v>9</v>
      </c>
      <c r="K97" s="57">
        <f t="shared" si="6"/>
        <v>1.6666666666666667</v>
      </c>
    </row>
    <row r="98" spans="1:11" x14ac:dyDescent="0.2">
      <c r="A98" s="40" t="s">
        <v>211</v>
      </c>
      <c r="B98" s="41" t="s">
        <v>212</v>
      </c>
      <c r="C98" s="18" t="s">
        <v>310</v>
      </c>
      <c r="D98" s="24">
        <v>0</v>
      </c>
      <c r="E98" s="21">
        <v>0</v>
      </c>
      <c r="F98" s="21">
        <v>4</v>
      </c>
      <c r="G98" s="21">
        <v>0</v>
      </c>
      <c r="H98" s="18">
        <v>0</v>
      </c>
      <c r="I98" s="18">
        <f t="shared" si="5"/>
        <v>4</v>
      </c>
      <c r="J98" s="52">
        <v>1</v>
      </c>
      <c r="K98" s="57">
        <f t="shared" si="6"/>
        <v>4</v>
      </c>
    </row>
    <row r="99" spans="1:11" x14ac:dyDescent="0.2">
      <c r="A99" s="40" t="s">
        <v>213</v>
      </c>
      <c r="B99" s="41" t="s">
        <v>214</v>
      </c>
      <c r="C99" s="18" t="s">
        <v>215</v>
      </c>
      <c r="D99" s="24">
        <v>9</v>
      </c>
      <c r="E99" s="21">
        <v>53</v>
      </c>
      <c r="F99" s="21">
        <v>63</v>
      </c>
      <c r="G99" s="21">
        <v>1</v>
      </c>
      <c r="H99" s="18">
        <v>6</v>
      </c>
      <c r="I99" s="18">
        <f t="shared" si="5"/>
        <v>132</v>
      </c>
      <c r="J99" s="52">
        <v>132</v>
      </c>
      <c r="K99" s="57">
        <f t="shared" si="6"/>
        <v>1</v>
      </c>
    </row>
    <row r="100" spans="1:11" x14ac:dyDescent="0.2">
      <c r="A100" s="40" t="s">
        <v>216</v>
      </c>
      <c r="B100" s="41" t="s">
        <v>217</v>
      </c>
      <c r="C100" s="18" t="s">
        <v>218</v>
      </c>
      <c r="D100" s="24">
        <v>4</v>
      </c>
      <c r="E100" s="21">
        <v>8</v>
      </c>
      <c r="F100" s="21">
        <v>10</v>
      </c>
      <c r="G100" s="21">
        <v>0</v>
      </c>
      <c r="H100" s="18">
        <v>0</v>
      </c>
      <c r="I100" s="18">
        <f t="shared" si="5"/>
        <v>22</v>
      </c>
      <c r="J100" s="52">
        <v>22</v>
      </c>
      <c r="K100" s="57">
        <f t="shared" si="6"/>
        <v>1</v>
      </c>
    </row>
    <row r="101" spans="1:11" x14ac:dyDescent="0.2">
      <c r="A101" s="40" t="s">
        <v>219</v>
      </c>
      <c r="B101" s="41" t="s">
        <v>217</v>
      </c>
      <c r="C101" s="18" t="s">
        <v>217</v>
      </c>
      <c r="D101" s="24">
        <v>11</v>
      </c>
      <c r="E101" s="21">
        <v>37</v>
      </c>
      <c r="F101" s="21">
        <v>31</v>
      </c>
      <c r="G101" s="21">
        <v>0</v>
      </c>
      <c r="H101" s="18">
        <v>2</v>
      </c>
      <c r="I101" s="18">
        <f t="shared" si="5"/>
        <v>81</v>
      </c>
      <c r="J101" s="52">
        <v>82</v>
      </c>
      <c r="K101" s="57">
        <f t="shared" si="6"/>
        <v>0.98780487804878048</v>
      </c>
    </row>
    <row r="102" spans="1:11" x14ac:dyDescent="0.2">
      <c r="A102" s="40" t="s">
        <v>220</v>
      </c>
      <c r="B102" s="41" t="s">
        <v>221</v>
      </c>
      <c r="C102" s="18" t="s">
        <v>222</v>
      </c>
      <c r="D102" s="24">
        <v>19</v>
      </c>
      <c r="E102" s="21">
        <v>56</v>
      </c>
      <c r="F102" s="21">
        <v>31</v>
      </c>
      <c r="G102" s="21">
        <v>0</v>
      </c>
      <c r="H102" s="18">
        <v>2</v>
      </c>
      <c r="I102" s="18">
        <f t="shared" si="5"/>
        <v>108</v>
      </c>
      <c r="J102" s="52">
        <v>119</v>
      </c>
      <c r="K102" s="57">
        <f t="shared" si="6"/>
        <v>0.90756302521008403</v>
      </c>
    </row>
    <row r="103" spans="1:11" x14ac:dyDescent="0.2">
      <c r="A103" s="40" t="s">
        <v>223</v>
      </c>
      <c r="B103" s="41" t="s">
        <v>224</v>
      </c>
      <c r="C103" s="18" t="s">
        <v>225</v>
      </c>
      <c r="D103" s="24">
        <v>13</v>
      </c>
      <c r="E103" s="21">
        <v>49</v>
      </c>
      <c r="F103" s="21">
        <v>40</v>
      </c>
      <c r="G103" s="21">
        <v>0</v>
      </c>
      <c r="H103" s="18">
        <v>9</v>
      </c>
      <c r="I103" s="18">
        <f t="shared" si="5"/>
        <v>111</v>
      </c>
      <c r="J103" s="52">
        <v>87</v>
      </c>
      <c r="K103" s="57">
        <f t="shared" si="6"/>
        <v>1.2758620689655173</v>
      </c>
    </row>
    <row r="104" spans="1:11" x14ac:dyDescent="0.2">
      <c r="A104" s="40" t="s">
        <v>226</v>
      </c>
      <c r="B104" s="41" t="s">
        <v>227</v>
      </c>
      <c r="C104" s="18" t="s">
        <v>228</v>
      </c>
      <c r="D104" s="24">
        <v>11</v>
      </c>
      <c r="E104" s="21">
        <v>36</v>
      </c>
      <c r="F104" s="21">
        <v>11</v>
      </c>
      <c r="G104" s="21">
        <v>0</v>
      </c>
      <c r="H104" s="18">
        <v>33</v>
      </c>
      <c r="I104" s="18">
        <f t="shared" si="5"/>
        <v>91</v>
      </c>
      <c r="J104" s="52">
        <v>80</v>
      </c>
      <c r="K104" s="57">
        <f t="shared" si="6"/>
        <v>1.1375</v>
      </c>
    </row>
    <row r="105" spans="1:11" x14ac:dyDescent="0.2">
      <c r="A105" s="40" t="s">
        <v>229</v>
      </c>
      <c r="B105" s="41" t="s">
        <v>230</v>
      </c>
      <c r="C105" s="18" t="s">
        <v>231</v>
      </c>
      <c r="D105" s="24">
        <v>4</v>
      </c>
      <c r="E105" s="21">
        <v>18</v>
      </c>
      <c r="F105" s="21">
        <v>11</v>
      </c>
      <c r="G105" s="21">
        <v>0</v>
      </c>
      <c r="H105" s="18">
        <v>1</v>
      </c>
      <c r="I105" s="18">
        <f t="shared" si="5"/>
        <v>34</v>
      </c>
      <c r="J105" s="52">
        <v>34</v>
      </c>
      <c r="K105" s="57">
        <f t="shared" si="6"/>
        <v>1</v>
      </c>
    </row>
    <row r="106" spans="1:11" x14ac:dyDescent="0.2">
      <c r="A106" s="40" t="s">
        <v>232</v>
      </c>
      <c r="B106" s="41" t="s">
        <v>233</v>
      </c>
      <c r="C106" s="18" t="s">
        <v>234</v>
      </c>
      <c r="D106" s="24">
        <v>15</v>
      </c>
      <c r="E106" s="21">
        <v>68</v>
      </c>
      <c r="F106" s="21">
        <v>81</v>
      </c>
      <c r="G106" s="21">
        <v>0</v>
      </c>
      <c r="H106" s="18">
        <v>19</v>
      </c>
      <c r="I106" s="18">
        <f t="shared" si="5"/>
        <v>183</v>
      </c>
      <c r="J106" s="52">
        <v>172</v>
      </c>
      <c r="K106" s="57">
        <f t="shared" si="6"/>
        <v>1.0639534883720929</v>
      </c>
    </row>
    <row r="107" spans="1:11" x14ac:dyDescent="0.2">
      <c r="A107" s="40" t="s">
        <v>235</v>
      </c>
      <c r="B107" s="41" t="s">
        <v>233</v>
      </c>
      <c r="C107" s="18" t="s">
        <v>236</v>
      </c>
      <c r="D107" s="24">
        <v>15</v>
      </c>
      <c r="E107" s="21">
        <v>78</v>
      </c>
      <c r="F107" s="21">
        <v>73</v>
      </c>
      <c r="G107" s="21">
        <v>0</v>
      </c>
      <c r="H107" s="18">
        <v>120</v>
      </c>
      <c r="I107" s="18">
        <f t="shared" si="5"/>
        <v>286</v>
      </c>
      <c r="J107" s="52">
        <v>257</v>
      </c>
      <c r="K107" s="57">
        <f t="shared" si="6"/>
        <v>1.1128404669260701</v>
      </c>
    </row>
    <row r="108" spans="1:11" x14ac:dyDescent="0.2">
      <c r="A108" s="40" t="s">
        <v>237</v>
      </c>
      <c r="B108" s="41" t="s">
        <v>233</v>
      </c>
      <c r="C108" s="18" t="s">
        <v>238</v>
      </c>
      <c r="D108" s="24">
        <v>1</v>
      </c>
      <c r="E108" s="21">
        <v>9</v>
      </c>
      <c r="F108" s="21">
        <v>7</v>
      </c>
      <c r="G108" s="21">
        <v>0</v>
      </c>
      <c r="H108" s="18">
        <v>0</v>
      </c>
      <c r="I108" s="18">
        <f t="shared" ref="I108:I123" si="7">SUM(D108:H108)</f>
        <v>17</v>
      </c>
      <c r="J108" s="52">
        <v>17</v>
      </c>
      <c r="K108" s="57">
        <f t="shared" si="6"/>
        <v>1</v>
      </c>
    </row>
    <row r="109" spans="1:11" x14ac:dyDescent="0.2">
      <c r="A109" s="40" t="s">
        <v>239</v>
      </c>
      <c r="B109" s="41" t="s">
        <v>233</v>
      </c>
      <c r="C109" s="18" t="s">
        <v>311</v>
      </c>
      <c r="D109" s="24">
        <v>14</v>
      </c>
      <c r="E109" s="21">
        <v>205</v>
      </c>
      <c r="F109" s="21">
        <v>70</v>
      </c>
      <c r="G109" s="21">
        <v>0</v>
      </c>
      <c r="H109" s="18">
        <v>0</v>
      </c>
      <c r="I109" s="18">
        <f t="shared" si="7"/>
        <v>289</v>
      </c>
      <c r="J109" s="52">
        <v>338</v>
      </c>
      <c r="K109" s="57">
        <f t="shared" si="6"/>
        <v>0.8550295857988166</v>
      </c>
    </row>
    <row r="110" spans="1:11" x14ac:dyDescent="0.2">
      <c r="A110" s="40" t="s">
        <v>240</v>
      </c>
      <c r="B110" s="41" t="s">
        <v>233</v>
      </c>
      <c r="C110" s="18" t="s">
        <v>312</v>
      </c>
      <c r="D110" s="24">
        <v>28</v>
      </c>
      <c r="E110" s="21">
        <v>43</v>
      </c>
      <c r="F110" s="21">
        <v>99</v>
      </c>
      <c r="G110" s="21">
        <v>0</v>
      </c>
      <c r="H110" s="18">
        <v>0</v>
      </c>
      <c r="I110" s="18">
        <f t="shared" si="7"/>
        <v>170</v>
      </c>
      <c r="J110" s="52">
        <v>107</v>
      </c>
      <c r="K110" s="57">
        <f t="shared" si="6"/>
        <v>1.5887850467289719</v>
      </c>
    </row>
    <row r="111" spans="1:11" x14ac:dyDescent="0.2">
      <c r="A111" s="40" t="s">
        <v>241</v>
      </c>
      <c r="B111" s="41" t="s">
        <v>233</v>
      </c>
      <c r="C111" s="18" t="s">
        <v>242</v>
      </c>
      <c r="D111" s="24">
        <v>10</v>
      </c>
      <c r="E111" s="21">
        <v>65</v>
      </c>
      <c r="F111" s="21">
        <v>50</v>
      </c>
      <c r="G111" s="21">
        <v>0</v>
      </c>
      <c r="H111" s="18">
        <v>3</v>
      </c>
      <c r="I111" s="18">
        <f t="shared" si="7"/>
        <v>128</v>
      </c>
      <c r="J111" s="52">
        <v>120</v>
      </c>
      <c r="K111" s="57">
        <f t="shared" si="6"/>
        <v>1.0666666666666667</v>
      </c>
    </row>
    <row r="112" spans="1:11" x14ac:dyDescent="0.2">
      <c r="A112" s="40" t="s">
        <v>243</v>
      </c>
      <c r="B112" s="41" t="s">
        <v>233</v>
      </c>
      <c r="C112" s="18" t="s">
        <v>244</v>
      </c>
      <c r="D112" s="24">
        <v>20</v>
      </c>
      <c r="E112" s="21">
        <v>41</v>
      </c>
      <c r="F112" s="21">
        <v>41</v>
      </c>
      <c r="G112" s="21">
        <v>0</v>
      </c>
      <c r="H112" s="18">
        <v>0</v>
      </c>
      <c r="I112" s="18">
        <f t="shared" si="7"/>
        <v>102</v>
      </c>
      <c r="J112" s="52">
        <v>126</v>
      </c>
      <c r="K112" s="57">
        <f t="shared" si="6"/>
        <v>0.80952380952380953</v>
      </c>
    </row>
    <row r="113" spans="1:11" x14ac:dyDescent="0.2">
      <c r="A113" s="40" t="s">
        <v>245</v>
      </c>
      <c r="B113" s="41" t="s">
        <v>233</v>
      </c>
      <c r="C113" s="18" t="s">
        <v>272</v>
      </c>
      <c r="D113" s="24">
        <v>34</v>
      </c>
      <c r="E113" s="21">
        <v>276</v>
      </c>
      <c r="F113" s="21">
        <v>74</v>
      </c>
      <c r="G113" s="21">
        <v>0</v>
      </c>
      <c r="H113" s="18">
        <v>12</v>
      </c>
      <c r="I113" s="18">
        <f t="shared" si="7"/>
        <v>396</v>
      </c>
      <c r="J113" s="52">
        <v>387</v>
      </c>
      <c r="K113" s="57">
        <f t="shared" si="6"/>
        <v>1.0232558139534884</v>
      </c>
    </row>
    <row r="114" spans="1:11" x14ac:dyDescent="0.2">
      <c r="A114" s="42" t="s">
        <v>270</v>
      </c>
      <c r="B114" s="41" t="s">
        <v>233</v>
      </c>
      <c r="C114" s="18" t="s">
        <v>313</v>
      </c>
      <c r="D114" s="24">
        <v>34</v>
      </c>
      <c r="E114" s="21">
        <v>125</v>
      </c>
      <c r="F114" s="21">
        <v>83</v>
      </c>
      <c r="G114" s="21">
        <v>0</v>
      </c>
      <c r="H114" s="18">
        <v>1</v>
      </c>
      <c r="I114" s="18">
        <f t="shared" si="7"/>
        <v>243</v>
      </c>
      <c r="J114" s="52">
        <v>298</v>
      </c>
      <c r="K114" s="57">
        <f t="shared" si="6"/>
        <v>0.81543624161073824</v>
      </c>
    </row>
    <row r="115" spans="1:11" x14ac:dyDescent="0.2">
      <c r="A115" s="40" t="s">
        <v>246</v>
      </c>
      <c r="B115" s="41" t="s">
        <v>233</v>
      </c>
      <c r="C115" s="18" t="s">
        <v>247</v>
      </c>
      <c r="D115" s="24">
        <v>4</v>
      </c>
      <c r="E115" s="21">
        <v>23</v>
      </c>
      <c r="F115" s="21">
        <v>15</v>
      </c>
      <c r="G115" s="21">
        <v>0</v>
      </c>
      <c r="H115" s="18">
        <v>0</v>
      </c>
      <c r="I115" s="18">
        <f t="shared" si="7"/>
        <v>42</v>
      </c>
      <c r="J115" s="52">
        <v>43</v>
      </c>
      <c r="K115" s="57">
        <f t="shared" si="6"/>
        <v>0.97674418604651159</v>
      </c>
    </row>
    <row r="116" spans="1:11" x14ac:dyDescent="0.2">
      <c r="A116" s="40" t="s">
        <v>248</v>
      </c>
      <c r="B116" s="41" t="s">
        <v>233</v>
      </c>
      <c r="C116" s="18" t="s">
        <v>314</v>
      </c>
      <c r="D116" s="24">
        <v>12</v>
      </c>
      <c r="E116" s="21">
        <v>42</v>
      </c>
      <c r="F116" s="21">
        <v>49</v>
      </c>
      <c r="G116" s="21">
        <v>0</v>
      </c>
      <c r="H116" s="18">
        <v>2</v>
      </c>
      <c r="I116" s="18">
        <f t="shared" si="7"/>
        <v>105</v>
      </c>
      <c r="J116" s="52">
        <v>75</v>
      </c>
      <c r="K116" s="57">
        <f t="shared" si="6"/>
        <v>1.4</v>
      </c>
    </row>
    <row r="117" spans="1:11" x14ac:dyDescent="0.2">
      <c r="A117" s="40" t="s">
        <v>282</v>
      </c>
      <c r="B117" s="41" t="s">
        <v>233</v>
      </c>
      <c r="C117" s="18" t="s">
        <v>283</v>
      </c>
      <c r="D117" s="24">
        <v>16</v>
      </c>
      <c r="E117" s="21">
        <v>52</v>
      </c>
      <c r="F117" s="21">
        <v>42</v>
      </c>
      <c r="G117" s="21">
        <v>0</v>
      </c>
      <c r="H117" s="18">
        <v>0</v>
      </c>
      <c r="I117" s="18">
        <f t="shared" si="7"/>
        <v>110</v>
      </c>
      <c r="J117" s="52">
        <v>120</v>
      </c>
      <c r="K117" s="57">
        <f t="shared" si="6"/>
        <v>0.91666666666666663</v>
      </c>
    </row>
    <row r="118" spans="1:11" x14ac:dyDescent="0.2">
      <c r="A118" s="40" t="s">
        <v>249</v>
      </c>
      <c r="B118" s="41" t="s">
        <v>250</v>
      </c>
      <c r="C118" s="18" t="s">
        <v>250</v>
      </c>
      <c r="D118" s="24">
        <v>4</v>
      </c>
      <c r="E118" s="21">
        <v>18</v>
      </c>
      <c r="F118" s="21">
        <v>20</v>
      </c>
      <c r="G118" s="21">
        <v>0</v>
      </c>
      <c r="H118" s="18">
        <v>1</v>
      </c>
      <c r="I118" s="18">
        <f t="shared" si="7"/>
        <v>43</v>
      </c>
      <c r="J118" s="52">
        <v>44</v>
      </c>
      <c r="K118" s="57">
        <f t="shared" si="6"/>
        <v>0.97727272727272729</v>
      </c>
    </row>
    <row r="119" spans="1:11" x14ac:dyDescent="0.2">
      <c r="A119" s="40" t="s">
        <v>251</v>
      </c>
      <c r="B119" s="41" t="s">
        <v>250</v>
      </c>
      <c r="C119" s="18" t="s">
        <v>252</v>
      </c>
      <c r="D119" s="24">
        <v>4</v>
      </c>
      <c r="E119" s="21">
        <v>43</v>
      </c>
      <c r="F119" s="21">
        <v>16</v>
      </c>
      <c r="G119" s="21">
        <v>0</v>
      </c>
      <c r="H119" s="18">
        <v>0</v>
      </c>
      <c r="I119" s="18">
        <f t="shared" si="7"/>
        <v>63</v>
      </c>
      <c r="J119" s="52">
        <v>55</v>
      </c>
      <c r="K119" s="57">
        <f t="shared" si="6"/>
        <v>1.1454545454545455</v>
      </c>
    </row>
    <row r="120" spans="1:11" x14ac:dyDescent="0.2">
      <c r="A120" s="40" t="s">
        <v>253</v>
      </c>
      <c r="B120" s="41" t="s">
        <v>254</v>
      </c>
      <c r="C120" s="18" t="s">
        <v>255</v>
      </c>
      <c r="D120" s="24">
        <v>11</v>
      </c>
      <c r="E120" s="21">
        <v>51</v>
      </c>
      <c r="F120" s="21">
        <v>35</v>
      </c>
      <c r="G120" s="21">
        <v>0</v>
      </c>
      <c r="H120" s="18">
        <v>2</v>
      </c>
      <c r="I120" s="18">
        <f>SUM(D120:H120)</f>
        <v>99</v>
      </c>
      <c r="J120" s="52">
        <v>105</v>
      </c>
      <c r="K120" s="57">
        <f t="shared" si="6"/>
        <v>0.94285714285714284</v>
      </c>
    </row>
    <row r="121" spans="1:11" x14ac:dyDescent="0.2">
      <c r="A121" s="40" t="s">
        <v>256</v>
      </c>
      <c r="B121" s="41" t="s">
        <v>264</v>
      </c>
      <c r="C121" s="18" t="s">
        <v>265</v>
      </c>
      <c r="D121" s="24">
        <v>0</v>
      </c>
      <c r="E121" s="21">
        <v>5</v>
      </c>
      <c r="F121" s="21">
        <v>5</v>
      </c>
      <c r="G121" s="21">
        <v>0</v>
      </c>
      <c r="H121" s="18">
        <v>0</v>
      </c>
      <c r="I121" s="18">
        <f t="shared" si="7"/>
        <v>10</v>
      </c>
      <c r="J121" s="52">
        <v>13</v>
      </c>
      <c r="K121" s="57">
        <f t="shared" si="6"/>
        <v>0.76923076923076927</v>
      </c>
    </row>
    <row r="122" spans="1:11" x14ac:dyDescent="0.2">
      <c r="A122" s="40" t="s">
        <v>257</v>
      </c>
      <c r="B122" s="41" t="s">
        <v>258</v>
      </c>
      <c r="C122" s="18" t="s">
        <v>259</v>
      </c>
      <c r="D122" s="24">
        <v>5</v>
      </c>
      <c r="E122" s="21">
        <v>8</v>
      </c>
      <c r="F122" s="21">
        <v>6</v>
      </c>
      <c r="G122" s="21">
        <v>0</v>
      </c>
      <c r="H122" s="18">
        <v>0</v>
      </c>
      <c r="I122" s="18">
        <f t="shared" si="7"/>
        <v>19</v>
      </c>
      <c r="J122" s="52">
        <v>17</v>
      </c>
      <c r="K122" s="57">
        <f t="shared" si="6"/>
        <v>1.1176470588235294</v>
      </c>
    </row>
    <row r="123" spans="1:11" ht="13.5" thickBot="1" x14ac:dyDescent="0.25">
      <c r="A123" s="68" t="s">
        <v>260</v>
      </c>
      <c r="B123" s="22" t="s">
        <v>261</v>
      </c>
      <c r="C123" s="26" t="s">
        <v>261</v>
      </c>
      <c r="D123" s="25">
        <v>7</v>
      </c>
      <c r="E123" s="22">
        <v>45</v>
      </c>
      <c r="F123" s="22">
        <v>26</v>
      </c>
      <c r="G123" s="22">
        <v>0</v>
      </c>
      <c r="H123" s="26">
        <v>1</v>
      </c>
      <c r="I123" s="26">
        <f t="shared" si="7"/>
        <v>79</v>
      </c>
      <c r="J123" s="69">
        <v>75</v>
      </c>
      <c r="K123" s="70">
        <f t="shared" si="6"/>
        <v>1.0533333333333332</v>
      </c>
    </row>
    <row r="124" spans="1:11" ht="14.45" customHeight="1" thickTop="1" x14ac:dyDescent="0.2">
      <c r="A124" s="71" t="s">
        <v>262</v>
      </c>
      <c r="B124" s="41"/>
      <c r="C124" s="18"/>
      <c r="D124" s="27">
        <f>SUM(D3:D123)</f>
        <v>1210</v>
      </c>
      <c r="E124" s="28">
        <f>SUM(E3:E123)</f>
        <v>6061</v>
      </c>
      <c r="F124" s="28">
        <f>SUM(F3:F123)</f>
        <v>4222</v>
      </c>
      <c r="G124" s="28">
        <f t="shared" ref="G124:I124" si="8">SUM(G3:G123)</f>
        <v>106</v>
      </c>
      <c r="H124" s="23">
        <f t="shared" si="8"/>
        <v>801</v>
      </c>
      <c r="I124" s="23">
        <f t="shared" si="8"/>
        <v>12400</v>
      </c>
      <c r="J124" s="52">
        <f>SUM(J3:J123)</f>
        <v>11022</v>
      </c>
      <c r="K124" s="57">
        <f t="shared" si="6"/>
        <v>1.1250226819089095</v>
      </c>
    </row>
    <row r="125" spans="1:11" x14ac:dyDescent="0.2">
      <c r="A125" s="40"/>
      <c r="B125" s="41"/>
      <c r="C125" s="41"/>
      <c r="D125" s="41"/>
      <c r="E125" s="41"/>
      <c r="F125" s="21"/>
      <c r="G125" s="41"/>
      <c r="H125" s="41"/>
      <c r="I125" s="41"/>
    </row>
    <row r="126" spans="1:11" x14ac:dyDescent="0.2">
      <c r="A126" s="71" t="s">
        <v>263</v>
      </c>
      <c r="B126" s="41"/>
      <c r="C126" s="41"/>
      <c r="D126" s="41"/>
      <c r="E126" s="41"/>
      <c r="F126" s="21"/>
      <c r="G126" s="41"/>
      <c r="H126" s="41"/>
      <c r="I126" s="41"/>
    </row>
    <row r="127" spans="1:11" x14ac:dyDescent="0.2">
      <c r="A127" s="40"/>
      <c r="B127" s="41"/>
      <c r="C127" s="41"/>
      <c r="D127" s="41"/>
      <c r="E127" s="41"/>
      <c r="F127" s="21"/>
      <c r="G127" s="41"/>
      <c r="H127" s="41"/>
      <c r="I127" s="41"/>
    </row>
    <row r="128" spans="1:11" x14ac:dyDescent="0.2">
      <c r="A128" s="73" t="s">
        <v>322</v>
      </c>
      <c r="B128" s="41"/>
      <c r="C128" s="41"/>
      <c r="D128" s="41"/>
      <c r="E128" s="41"/>
      <c r="F128" s="21"/>
      <c r="G128" s="41"/>
      <c r="H128" s="41"/>
      <c r="I128" s="41"/>
    </row>
    <row r="129" spans="1:9" x14ac:dyDescent="0.2">
      <c r="A129" s="40"/>
      <c r="B129" s="41"/>
      <c r="C129" s="41"/>
      <c r="D129" s="41"/>
      <c r="E129" s="41"/>
      <c r="F129" s="21"/>
      <c r="G129" s="41"/>
      <c r="H129" s="41"/>
      <c r="I129" s="41"/>
    </row>
    <row r="130" spans="1:9" x14ac:dyDescent="0.2">
      <c r="A130" s="40"/>
      <c r="B130" s="41"/>
      <c r="C130" s="41"/>
      <c r="D130" s="41"/>
      <c r="E130" s="41"/>
      <c r="F130" s="21"/>
      <c r="G130" s="41"/>
      <c r="H130" s="41"/>
      <c r="I130" s="41"/>
    </row>
    <row r="131" spans="1:9" x14ac:dyDescent="0.2">
      <c r="A131" s="40"/>
      <c r="B131" s="41"/>
      <c r="C131" s="41"/>
      <c r="D131" s="41"/>
      <c r="E131" s="41"/>
      <c r="F131" s="21"/>
      <c r="G131" s="41"/>
      <c r="H131" s="41"/>
      <c r="I131" s="41"/>
    </row>
    <row r="132" spans="1:9" x14ac:dyDescent="0.2">
      <c r="A132" s="40"/>
      <c r="B132" s="41"/>
      <c r="C132" s="41"/>
      <c r="D132" s="41"/>
      <c r="E132" s="41"/>
      <c r="F132" s="21"/>
      <c r="G132" s="41"/>
      <c r="H132" s="41"/>
      <c r="I132" s="41"/>
    </row>
    <row r="133" spans="1:9" x14ac:dyDescent="0.2">
      <c r="A133" s="40"/>
      <c r="B133" s="41"/>
      <c r="C133" s="41"/>
      <c r="D133" s="41"/>
      <c r="E133" s="41"/>
      <c r="F133" s="21"/>
      <c r="G133" s="41"/>
      <c r="H133" s="41"/>
      <c r="I133" s="41"/>
    </row>
    <row r="134" spans="1:9" x14ac:dyDescent="0.2">
      <c r="A134" s="40"/>
      <c r="B134" s="41"/>
      <c r="C134" s="41"/>
      <c r="D134" s="41"/>
      <c r="E134" s="41"/>
      <c r="F134" s="21"/>
      <c r="G134" s="41"/>
      <c r="H134" s="41"/>
      <c r="I134" s="41"/>
    </row>
    <row r="135" spans="1:9" x14ac:dyDescent="0.2">
      <c r="A135" s="40"/>
      <c r="B135" s="41"/>
      <c r="C135" s="41"/>
      <c r="D135" s="41"/>
      <c r="E135" s="41"/>
      <c r="F135" s="21"/>
      <c r="G135" s="41"/>
      <c r="H135" s="41"/>
      <c r="I135" s="41"/>
    </row>
    <row r="136" spans="1:9" x14ac:dyDescent="0.2">
      <c r="A136" s="40"/>
      <c r="B136" s="41"/>
      <c r="C136" s="41"/>
      <c r="D136" s="41"/>
      <c r="E136" s="41"/>
      <c r="F136" s="21"/>
      <c r="G136" s="41"/>
      <c r="H136" s="41"/>
      <c r="I136" s="41"/>
    </row>
    <row r="137" spans="1:9" x14ac:dyDescent="0.2">
      <c r="A137" s="40"/>
      <c r="B137" s="41"/>
      <c r="C137" s="41"/>
      <c r="D137" s="41"/>
      <c r="E137" s="41"/>
      <c r="F137" s="21"/>
      <c r="G137" s="41"/>
      <c r="H137" s="41"/>
      <c r="I137" s="41"/>
    </row>
    <row r="138" spans="1:9" x14ac:dyDescent="0.2">
      <c r="A138" s="40"/>
      <c r="B138" s="41"/>
      <c r="C138" s="41"/>
      <c r="D138" s="41"/>
      <c r="E138" s="41"/>
      <c r="F138" s="21"/>
      <c r="G138" s="41"/>
      <c r="H138" s="41"/>
      <c r="I138" s="41"/>
    </row>
    <row r="139" spans="1:9" x14ac:dyDescent="0.2">
      <c r="A139" s="40"/>
      <c r="B139" s="41"/>
      <c r="C139" s="41"/>
      <c r="D139" s="41"/>
      <c r="E139" s="41"/>
      <c r="F139" s="21"/>
      <c r="G139" s="41"/>
      <c r="H139" s="41"/>
      <c r="I139" s="41"/>
    </row>
    <row r="140" spans="1:9" x14ac:dyDescent="0.2">
      <c r="A140" s="74"/>
      <c r="B140" s="75"/>
      <c r="C140" s="75"/>
      <c r="D140" s="41"/>
      <c r="E140" s="41"/>
      <c r="F140" s="21"/>
      <c r="G140" s="41"/>
      <c r="H140" s="41"/>
      <c r="I140" s="41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0"/>
  <sheetViews>
    <sheetView zoomScaleNormal="100" workbookViewId="0">
      <pane xSplit="3" ySplit="2" topLeftCell="D102" activePane="bottomRight" state="frozen"/>
      <selection activeCell="I75" sqref="I75"/>
      <selection pane="topRight" activeCell="I75" sqref="I75"/>
      <selection pane="bottomLeft" activeCell="I75" sqref="I75"/>
      <selection pane="bottomRight" activeCell="M109" sqref="M109"/>
    </sheetView>
  </sheetViews>
  <sheetFormatPr defaultColWidth="5.7109375" defaultRowHeight="12.75" x14ac:dyDescent="0.2"/>
  <cols>
    <col min="1" max="1" width="6.7109375" style="76" customWidth="1"/>
    <col min="2" max="2" width="10.85546875" style="43" customWidth="1"/>
    <col min="3" max="3" width="26.42578125" style="43" bestFit="1" customWidth="1"/>
    <col min="4" max="5" width="6.28515625" style="43" customWidth="1"/>
    <col min="6" max="6" width="9.140625" style="77" bestFit="1" customWidth="1"/>
    <col min="7" max="7" width="7.7109375" style="43" bestFit="1" customWidth="1"/>
    <col min="8" max="8" width="7.7109375" style="43" customWidth="1"/>
    <col min="9" max="9" width="6.7109375" style="43" customWidth="1"/>
    <col min="10" max="10" width="8" style="72" customWidth="1"/>
    <col min="11" max="11" width="8.42578125" style="57" bestFit="1" customWidth="1"/>
    <col min="12" max="16384" width="5.7109375" style="43"/>
  </cols>
  <sheetData>
    <row r="1" spans="1:11" s="63" customFormat="1" x14ac:dyDescent="0.2">
      <c r="A1" s="58"/>
      <c r="B1" s="59"/>
      <c r="C1" s="60"/>
      <c r="D1" s="136" t="s">
        <v>330</v>
      </c>
      <c r="E1" s="137"/>
      <c r="F1" s="137"/>
      <c r="G1" s="137"/>
      <c r="H1" s="137"/>
      <c r="I1" s="138"/>
      <c r="J1" s="61"/>
      <c r="K1" s="62"/>
    </row>
    <row r="2" spans="1:11" ht="25.5" x14ac:dyDescent="0.2">
      <c r="A2" s="64" t="s">
        <v>0</v>
      </c>
      <c r="B2" s="19" t="s">
        <v>1</v>
      </c>
      <c r="C2" s="65" t="s">
        <v>2</v>
      </c>
      <c r="D2" s="38" t="s">
        <v>308</v>
      </c>
      <c r="E2" s="19" t="s">
        <v>309</v>
      </c>
      <c r="F2" s="37" t="s">
        <v>307</v>
      </c>
      <c r="G2" s="19" t="s">
        <v>315</v>
      </c>
      <c r="H2" s="39" t="s">
        <v>316</v>
      </c>
      <c r="I2" s="20" t="s">
        <v>317</v>
      </c>
      <c r="J2" s="66" t="s">
        <v>323</v>
      </c>
      <c r="K2" s="67" t="s">
        <v>318</v>
      </c>
    </row>
    <row r="3" spans="1:11" x14ac:dyDescent="0.2">
      <c r="A3" s="40" t="s">
        <v>3</v>
      </c>
      <c r="B3" s="41" t="s">
        <v>4</v>
      </c>
      <c r="C3" s="18" t="s">
        <v>5</v>
      </c>
      <c r="D3" s="24">
        <v>17</v>
      </c>
      <c r="E3" s="21">
        <v>64</v>
      </c>
      <c r="F3" s="21">
        <v>2</v>
      </c>
      <c r="G3" s="21">
        <v>0</v>
      </c>
      <c r="H3" s="18">
        <v>0</v>
      </c>
      <c r="I3" s="18">
        <f t="shared" ref="I3:I10" si="0">SUM(D3:H3)</f>
        <v>83</v>
      </c>
      <c r="J3" s="52">
        <v>56</v>
      </c>
      <c r="K3" s="57">
        <f>I3/J3</f>
        <v>1.4821428571428572</v>
      </c>
    </row>
    <row r="4" spans="1:11" x14ac:dyDescent="0.2">
      <c r="A4" s="40" t="s">
        <v>300</v>
      </c>
      <c r="B4" s="41" t="s">
        <v>301</v>
      </c>
      <c r="C4" s="23" t="s">
        <v>302</v>
      </c>
      <c r="D4" s="24">
        <v>0</v>
      </c>
      <c r="E4" s="21">
        <v>3</v>
      </c>
      <c r="F4" s="21">
        <v>8</v>
      </c>
      <c r="G4" s="21">
        <v>0</v>
      </c>
      <c r="H4" s="18">
        <v>0</v>
      </c>
      <c r="I4" s="18">
        <f t="shared" si="0"/>
        <v>11</v>
      </c>
      <c r="J4" s="52">
        <v>7</v>
      </c>
      <c r="K4" s="57">
        <f t="shared" ref="K4:K67" si="1">I4/J4</f>
        <v>1.5714285714285714</v>
      </c>
    </row>
    <row r="5" spans="1:11" x14ac:dyDescent="0.2">
      <c r="A5" s="40" t="s">
        <v>6</v>
      </c>
      <c r="B5" s="41" t="s">
        <v>7</v>
      </c>
      <c r="C5" s="18" t="s">
        <v>7</v>
      </c>
      <c r="D5" s="24">
        <v>7</v>
      </c>
      <c r="E5" s="21">
        <v>28</v>
      </c>
      <c r="F5" s="21">
        <v>0</v>
      </c>
      <c r="G5" s="21">
        <v>0</v>
      </c>
      <c r="H5" s="18">
        <v>0</v>
      </c>
      <c r="I5" s="18">
        <f t="shared" si="0"/>
        <v>35</v>
      </c>
      <c r="J5" s="52">
        <v>35</v>
      </c>
      <c r="K5" s="57">
        <f t="shared" si="1"/>
        <v>1</v>
      </c>
    </row>
    <row r="6" spans="1:11" x14ac:dyDescent="0.2">
      <c r="A6" s="40" t="s">
        <v>8</v>
      </c>
      <c r="B6" s="41" t="s">
        <v>9</v>
      </c>
      <c r="C6" s="18" t="s">
        <v>9</v>
      </c>
      <c r="D6" s="24">
        <v>1</v>
      </c>
      <c r="E6" s="21">
        <v>8</v>
      </c>
      <c r="F6" s="21">
        <v>2</v>
      </c>
      <c r="G6" s="21">
        <v>0</v>
      </c>
      <c r="H6" s="18">
        <v>1</v>
      </c>
      <c r="I6" s="18">
        <f t="shared" si="0"/>
        <v>12</v>
      </c>
      <c r="J6" s="52">
        <v>13</v>
      </c>
      <c r="K6" s="57">
        <f t="shared" si="1"/>
        <v>0.92307692307692313</v>
      </c>
    </row>
    <row r="7" spans="1:11" x14ac:dyDescent="0.2">
      <c r="A7" s="40" t="s">
        <v>10</v>
      </c>
      <c r="B7" s="41" t="s">
        <v>11</v>
      </c>
      <c r="C7" s="18" t="s">
        <v>12</v>
      </c>
      <c r="D7" s="24">
        <v>2</v>
      </c>
      <c r="E7" s="21">
        <v>36</v>
      </c>
      <c r="F7" s="21">
        <v>0</v>
      </c>
      <c r="G7" s="21">
        <v>0</v>
      </c>
      <c r="H7" s="18">
        <v>0</v>
      </c>
      <c r="I7" s="18">
        <f t="shared" si="0"/>
        <v>38</v>
      </c>
      <c r="J7" s="52">
        <v>39</v>
      </c>
      <c r="K7" s="57">
        <f t="shared" si="1"/>
        <v>0.97435897435897434</v>
      </c>
    </row>
    <row r="8" spans="1:11" x14ac:dyDescent="0.2">
      <c r="A8" s="40" t="s">
        <v>13</v>
      </c>
      <c r="B8" s="41" t="s">
        <v>11</v>
      </c>
      <c r="C8" s="18" t="s">
        <v>14</v>
      </c>
      <c r="D8" s="24">
        <v>9</v>
      </c>
      <c r="E8" s="21">
        <v>65</v>
      </c>
      <c r="F8" s="21">
        <v>13</v>
      </c>
      <c r="G8" s="21">
        <v>41</v>
      </c>
      <c r="H8" s="18">
        <v>7</v>
      </c>
      <c r="I8" s="18">
        <f t="shared" si="0"/>
        <v>135</v>
      </c>
      <c r="J8" s="52">
        <v>92</v>
      </c>
      <c r="K8" s="57">
        <f t="shared" si="1"/>
        <v>1.4673913043478262</v>
      </c>
    </row>
    <row r="9" spans="1:11" x14ac:dyDescent="0.2">
      <c r="A9" s="40" t="s">
        <v>15</v>
      </c>
      <c r="B9" s="41" t="s">
        <v>16</v>
      </c>
      <c r="C9" s="18" t="s">
        <v>17</v>
      </c>
      <c r="D9" s="24">
        <v>17</v>
      </c>
      <c r="E9" s="21">
        <v>97</v>
      </c>
      <c r="F9" s="21">
        <v>0</v>
      </c>
      <c r="G9" s="21">
        <v>0</v>
      </c>
      <c r="H9" s="18">
        <v>0</v>
      </c>
      <c r="I9" s="18">
        <f t="shared" si="0"/>
        <v>114</v>
      </c>
      <c r="J9" s="52">
        <v>58</v>
      </c>
      <c r="K9" s="57">
        <f t="shared" si="1"/>
        <v>1.9655172413793103</v>
      </c>
    </row>
    <row r="10" spans="1:11" x14ac:dyDescent="0.2">
      <c r="A10" s="40" t="s">
        <v>18</v>
      </c>
      <c r="B10" s="41" t="s">
        <v>19</v>
      </c>
      <c r="C10" s="18" t="s">
        <v>20</v>
      </c>
      <c r="D10" s="24">
        <v>26</v>
      </c>
      <c r="E10" s="21">
        <v>88</v>
      </c>
      <c r="F10" s="21">
        <v>20</v>
      </c>
      <c r="G10" s="21">
        <v>7</v>
      </c>
      <c r="H10" s="18">
        <v>3</v>
      </c>
      <c r="I10" s="18">
        <f t="shared" si="0"/>
        <v>144</v>
      </c>
      <c r="J10" s="52">
        <v>173</v>
      </c>
      <c r="K10" s="57">
        <f t="shared" si="1"/>
        <v>0.83236994219653182</v>
      </c>
    </row>
    <row r="11" spans="1:11" x14ac:dyDescent="0.2">
      <c r="A11" s="40" t="s">
        <v>21</v>
      </c>
      <c r="B11" s="41" t="s">
        <v>22</v>
      </c>
      <c r="C11" s="18" t="s">
        <v>23</v>
      </c>
      <c r="D11" s="24">
        <v>12</v>
      </c>
      <c r="E11" s="21">
        <v>32</v>
      </c>
      <c r="F11" s="21">
        <v>0</v>
      </c>
      <c r="G11" s="21">
        <v>0</v>
      </c>
      <c r="H11" s="18">
        <v>3</v>
      </c>
      <c r="I11" s="18">
        <f>SUM(D11:H11)</f>
        <v>47</v>
      </c>
      <c r="J11" s="52">
        <v>50</v>
      </c>
      <c r="K11" s="57">
        <f t="shared" si="1"/>
        <v>0.94</v>
      </c>
    </row>
    <row r="12" spans="1:11" x14ac:dyDescent="0.2">
      <c r="A12" s="40" t="s">
        <v>24</v>
      </c>
      <c r="B12" s="41" t="s">
        <v>25</v>
      </c>
      <c r="C12" s="18" t="s">
        <v>26</v>
      </c>
      <c r="D12" s="24">
        <v>24</v>
      </c>
      <c r="E12" s="21">
        <v>92</v>
      </c>
      <c r="F12" s="21">
        <v>2</v>
      </c>
      <c r="G12" s="21">
        <v>0</v>
      </c>
      <c r="H12" s="18">
        <v>0</v>
      </c>
      <c r="I12" s="18">
        <f>SUM(D12:H12)</f>
        <v>118</v>
      </c>
      <c r="J12" s="52">
        <v>73</v>
      </c>
      <c r="K12" s="57">
        <f t="shared" si="1"/>
        <v>1.6164383561643836</v>
      </c>
    </row>
    <row r="13" spans="1:11" x14ac:dyDescent="0.2">
      <c r="A13" s="40" t="s">
        <v>27</v>
      </c>
      <c r="B13" s="41" t="s">
        <v>25</v>
      </c>
      <c r="C13" s="18" t="s">
        <v>28</v>
      </c>
      <c r="D13" s="24">
        <v>41</v>
      </c>
      <c r="E13" s="21">
        <v>289</v>
      </c>
      <c r="F13" s="21">
        <v>1</v>
      </c>
      <c r="G13" s="21">
        <v>3</v>
      </c>
      <c r="H13" s="18">
        <v>4</v>
      </c>
      <c r="I13" s="18">
        <f>SUM(D13:H13)</f>
        <v>338</v>
      </c>
      <c r="J13" s="52">
        <v>188</v>
      </c>
      <c r="K13" s="57">
        <f t="shared" si="1"/>
        <v>1.7978723404255319</v>
      </c>
    </row>
    <row r="14" spans="1:11" x14ac:dyDescent="0.2">
      <c r="A14" s="40" t="s">
        <v>29</v>
      </c>
      <c r="B14" s="41" t="s">
        <v>30</v>
      </c>
      <c r="C14" s="18" t="s">
        <v>31</v>
      </c>
      <c r="D14" s="24">
        <v>24</v>
      </c>
      <c r="E14" s="21">
        <v>94</v>
      </c>
      <c r="F14" s="21">
        <v>0</v>
      </c>
      <c r="G14" s="21">
        <v>0</v>
      </c>
      <c r="H14" s="18">
        <v>0</v>
      </c>
      <c r="I14" s="18">
        <f>SUM(D14:H14)</f>
        <v>118</v>
      </c>
      <c r="J14" s="52">
        <v>103</v>
      </c>
      <c r="K14" s="57">
        <f t="shared" si="1"/>
        <v>1.145631067961165</v>
      </c>
    </row>
    <row r="15" spans="1:11" x14ac:dyDescent="0.2">
      <c r="A15" s="40" t="s">
        <v>32</v>
      </c>
      <c r="B15" s="41" t="s">
        <v>30</v>
      </c>
      <c r="C15" s="18" t="s">
        <v>33</v>
      </c>
      <c r="D15" s="24">
        <v>2</v>
      </c>
      <c r="E15" s="21">
        <v>23</v>
      </c>
      <c r="F15" s="21">
        <v>0</v>
      </c>
      <c r="G15" s="21">
        <v>0</v>
      </c>
      <c r="H15" s="18">
        <v>0</v>
      </c>
      <c r="I15" s="18">
        <f t="shared" ref="I15:I19" si="2">SUM(D15:H15)</f>
        <v>25</v>
      </c>
      <c r="J15" s="52">
        <v>21</v>
      </c>
      <c r="K15" s="57">
        <f t="shared" si="1"/>
        <v>1.1904761904761905</v>
      </c>
    </row>
    <row r="16" spans="1:11" x14ac:dyDescent="0.2">
      <c r="A16" s="40" t="s">
        <v>34</v>
      </c>
      <c r="B16" s="41" t="s">
        <v>35</v>
      </c>
      <c r="C16" s="18" t="s">
        <v>36</v>
      </c>
      <c r="D16" s="24">
        <v>13</v>
      </c>
      <c r="E16" s="21">
        <v>52</v>
      </c>
      <c r="F16" s="21">
        <v>38</v>
      </c>
      <c r="G16" s="21">
        <v>0</v>
      </c>
      <c r="H16" s="18">
        <v>12</v>
      </c>
      <c r="I16" s="18">
        <f t="shared" si="2"/>
        <v>115</v>
      </c>
      <c r="J16" s="52">
        <v>70</v>
      </c>
      <c r="K16" s="57">
        <f t="shared" si="1"/>
        <v>1.6428571428571428</v>
      </c>
    </row>
    <row r="17" spans="1:11" x14ac:dyDescent="0.2">
      <c r="A17" s="40" t="s">
        <v>37</v>
      </c>
      <c r="B17" s="41" t="s">
        <v>38</v>
      </c>
      <c r="C17" s="18" t="s">
        <v>39</v>
      </c>
      <c r="D17" s="24">
        <v>15</v>
      </c>
      <c r="E17" s="21">
        <v>75</v>
      </c>
      <c r="F17" s="21">
        <v>1</v>
      </c>
      <c r="G17" s="21">
        <v>0</v>
      </c>
      <c r="H17" s="18">
        <v>3</v>
      </c>
      <c r="I17" s="18">
        <f t="shared" si="2"/>
        <v>94</v>
      </c>
      <c r="J17" s="52">
        <v>51</v>
      </c>
      <c r="K17" s="57">
        <f t="shared" si="1"/>
        <v>1.8431372549019607</v>
      </c>
    </row>
    <row r="18" spans="1:11" x14ac:dyDescent="0.2">
      <c r="A18" s="40" t="s">
        <v>292</v>
      </c>
      <c r="B18" s="41" t="s">
        <v>290</v>
      </c>
      <c r="C18" s="18" t="s">
        <v>291</v>
      </c>
      <c r="D18" s="24">
        <v>2</v>
      </c>
      <c r="E18" s="21">
        <v>4</v>
      </c>
      <c r="F18" s="21">
        <v>0</v>
      </c>
      <c r="G18" s="21">
        <v>0</v>
      </c>
      <c r="H18" s="18">
        <v>1</v>
      </c>
      <c r="I18" s="18">
        <f t="shared" si="2"/>
        <v>7</v>
      </c>
      <c r="J18" s="52">
        <v>8</v>
      </c>
      <c r="K18" s="57">
        <f t="shared" si="1"/>
        <v>0.875</v>
      </c>
    </row>
    <row r="19" spans="1:11" x14ac:dyDescent="0.2">
      <c r="A19" s="40" t="s">
        <v>40</v>
      </c>
      <c r="B19" s="41" t="s">
        <v>41</v>
      </c>
      <c r="C19" s="18" t="s">
        <v>42</v>
      </c>
      <c r="D19" s="24">
        <v>46</v>
      </c>
      <c r="E19" s="21">
        <v>323</v>
      </c>
      <c r="F19" s="21">
        <v>14</v>
      </c>
      <c r="G19" s="21">
        <v>0</v>
      </c>
      <c r="H19" s="18">
        <v>7</v>
      </c>
      <c r="I19" s="18">
        <f t="shared" si="2"/>
        <v>390</v>
      </c>
      <c r="J19" s="52">
        <v>318</v>
      </c>
      <c r="K19" s="57">
        <f t="shared" si="1"/>
        <v>1.2264150943396226</v>
      </c>
    </row>
    <row r="20" spans="1:11" x14ac:dyDescent="0.2">
      <c r="A20" s="40" t="s">
        <v>43</v>
      </c>
      <c r="B20" s="41" t="s">
        <v>41</v>
      </c>
      <c r="C20" s="18" t="s">
        <v>44</v>
      </c>
      <c r="D20" s="24">
        <v>24</v>
      </c>
      <c r="E20" s="21">
        <v>193</v>
      </c>
      <c r="F20" s="21">
        <v>0</v>
      </c>
      <c r="G20" s="21">
        <v>22</v>
      </c>
      <c r="H20" s="18">
        <v>9</v>
      </c>
      <c r="I20" s="18">
        <f>E15+SUM(D20:H20)</f>
        <v>271</v>
      </c>
      <c r="J20" s="52">
        <v>230</v>
      </c>
      <c r="K20" s="57">
        <f t="shared" si="1"/>
        <v>1.1782608695652175</v>
      </c>
    </row>
    <row r="21" spans="1:11" x14ac:dyDescent="0.2">
      <c r="A21" s="40" t="s">
        <v>285</v>
      </c>
      <c r="B21" s="41" t="s">
        <v>286</v>
      </c>
      <c r="C21" s="18" t="s">
        <v>287</v>
      </c>
      <c r="D21" s="24">
        <v>13</v>
      </c>
      <c r="E21" s="21">
        <v>53</v>
      </c>
      <c r="F21" s="21">
        <v>0</v>
      </c>
      <c r="G21" s="21">
        <v>0</v>
      </c>
      <c r="H21" s="18">
        <v>0</v>
      </c>
      <c r="I21" s="18">
        <f>SUM(D21:H21)</f>
        <v>66</v>
      </c>
      <c r="J21" s="52">
        <v>70</v>
      </c>
      <c r="K21" s="57">
        <f t="shared" si="1"/>
        <v>0.94285714285714284</v>
      </c>
    </row>
    <row r="22" spans="1:11" x14ac:dyDescent="0.2">
      <c r="A22" s="40" t="s">
        <v>45</v>
      </c>
      <c r="B22" s="41" t="s">
        <v>46</v>
      </c>
      <c r="C22" s="18" t="s">
        <v>47</v>
      </c>
      <c r="D22" s="24">
        <v>1</v>
      </c>
      <c r="E22" s="21">
        <v>15</v>
      </c>
      <c r="F22" s="21">
        <v>0</v>
      </c>
      <c r="G22" s="21">
        <v>0</v>
      </c>
      <c r="H22" s="18">
        <v>0</v>
      </c>
      <c r="I22" s="18">
        <f t="shared" ref="I22:I28" si="3">SUM(D22:H22)</f>
        <v>16</v>
      </c>
      <c r="J22" s="52">
        <v>18</v>
      </c>
      <c r="K22" s="57">
        <f t="shared" si="1"/>
        <v>0.88888888888888884</v>
      </c>
    </row>
    <row r="23" spans="1:11" x14ac:dyDescent="0.2">
      <c r="A23" s="40" t="s">
        <v>48</v>
      </c>
      <c r="B23" s="41" t="s">
        <v>49</v>
      </c>
      <c r="C23" s="18" t="s">
        <v>50</v>
      </c>
      <c r="D23" s="24">
        <v>55</v>
      </c>
      <c r="E23" s="21">
        <v>341</v>
      </c>
      <c r="F23" s="21">
        <v>107</v>
      </c>
      <c r="G23" s="21">
        <v>11</v>
      </c>
      <c r="H23" s="18">
        <v>4</v>
      </c>
      <c r="I23" s="18">
        <f t="shared" si="3"/>
        <v>518</v>
      </c>
      <c r="J23" s="52">
        <v>465</v>
      </c>
      <c r="K23" s="57">
        <f t="shared" si="1"/>
        <v>1.1139784946236559</v>
      </c>
    </row>
    <row r="24" spans="1:11" x14ac:dyDescent="0.2">
      <c r="A24" s="40" t="s">
        <v>51</v>
      </c>
      <c r="B24" s="41" t="s">
        <v>52</v>
      </c>
      <c r="C24" s="18" t="s">
        <v>53</v>
      </c>
      <c r="D24" s="24">
        <v>3</v>
      </c>
      <c r="E24" s="21">
        <v>24</v>
      </c>
      <c r="F24" s="21">
        <v>0</v>
      </c>
      <c r="G24" s="21">
        <v>0</v>
      </c>
      <c r="H24" s="18">
        <v>0</v>
      </c>
      <c r="I24" s="18">
        <f t="shared" si="3"/>
        <v>27</v>
      </c>
      <c r="J24" s="52">
        <v>24</v>
      </c>
      <c r="K24" s="57">
        <f t="shared" si="1"/>
        <v>1.125</v>
      </c>
    </row>
    <row r="25" spans="1:11" x14ac:dyDescent="0.2">
      <c r="A25" s="40" t="s">
        <v>54</v>
      </c>
      <c r="B25" s="41" t="s">
        <v>55</v>
      </c>
      <c r="C25" s="18" t="s">
        <v>56</v>
      </c>
      <c r="D25" s="24">
        <v>7</v>
      </c>
      <c r="E25" s="21">
        <v>39</v>
      </c>
      <c r="F25" s="21">
        <v>30</v>
      </c>
      <c r="G25" s="21">
        <v>0</v>
      </c>
      <c r="H25" s="18">
        <v>4</v>
      </c>
      <c r="I25" s="18">
        <f t="shared" si="3"/>
        <v>80</v>
      </c>
      <c r="J25" s="52">
        <v>49</v>
      </c>
      <c r="K25" s="57">
        <f t="shared" si="1"/>
        <v>1.6326530612244898</v>
      </c>
    </row>
    <row r="26" spans="1:11" x14ac:dyDescent="0.2">
      <c r="A26" s="40" t="s">
        <v>57</v>
      </c>
      <c r="B26" s="41" t="s">
        <v>58</v>
      </c>
      <c r="C26" s="18" t="s">
        <v>59</v>
      </c>
      <c r="D26" s="24">
        <v>34</v>
      </c>
      <c r="E26" s="21">
        <v>107</v>
      </c>
      <c r="F26" s="21">
        <v>0</v>
      </c>
      <c r="G26" s="21">
        <v>0</v>
      </c>
      <c r="H26" s="18">
        <v>9</v>
      </c>
      <c r="I26" s="18">
        <f t="shared" si="3"/>
        <v>150</v>
      </c>
      <c r="J26" s="52">
        <v>169</v>
      </c>
      <c r="K26" s="57">
        <f t="shared" si="1"/>
        <v>0.8875739644970414</v>
      </c>
    </row>
    <row r="27" spans="1:11" x14ac:dyDescent="0.2">
      <c r="A27" s="40" t="s">
        <v>60</v>
      </c>
      <c r="B27" s="41" t="s">
        <v>58</v>
      </c>
      <c r="C27" s="18" t="s">
        <v>61</v>
      </c>
      <c r="D27" s="24">
        <v>5</v>
      </c>
      <c r="E27" s="21">
        <v>22</v>
      </c>
      <c r="F27" s="21">
        <v>13</v>
      </c>
      <c r="G27" s="21">
        <v>0</v>
      </c>
      <c r="H27" s="18">
        <v>0</v>
      </c>
      <c r="I27" s="18">
        <f t="shared" si="3"/>
        <v>40</v>
      </c>
      <c r="J27" s="52">
        <v>49</v>
      </c>
      <c r="K27" s="57">
        <f t="shared" si="1"/>
        <v>0.81632653061224492</v>
      </c>
    </row>
    <row r="28" spans="1:11" x14ac:dyDescent="0.2">
      <c r="A28" s="40" t="s">
        <v>62</v>
      </c>
      <c r="B28" s="41" t="s">
        <v>58</v>
      </c>
      <c r="C28" s="18" t="s">
        <v>63</v>
      </c>
      <c r="D28" s="24">
        <v>11</v>
      </c>
      <c r="E28" s="21">
        <v>3</v>
      </c>
      <c r="F28" s="21">
        <v>2</v>
      </c>
      <c r="G28" s="21">
        <v>0</v>
      </c>
      <c r="H28" s="18">
        <v>0</v>
      </c>
      <c r="I28" s="18">
        <f t="shared" si="3"/>
        <v>16</v>
      </c>
      <c r="J28" s="52">
        <v>15</v>
      </c>
      <c r="K28" s="57">
        <f t="shared" si="1"/>
        <v>1.0666666666666667</v>
      </c>
    </row>
    <row r="29" spans="1:11" x14ac:dyDescent="0.2">
      <c r="A29" s="40" t="s">
        <v>64</v>
      </c>
      <c r="B29" s="41" t="s">
        <v>65</v>
      </c>
      <c r="C29" s="18" t="s">
        <v>66</v>
      </c>
      <c r="D29" s="24">
        <v>11</v>
      </c>
      <c r="E29" s="21">
        <v>82</v>
      </c>
      <c r="F29" s="21">
        <v>6</v>
      </c>
      <c r="G29" s="21">
        <v>14</v>
      </c>
      <c r="H29" s="18">
        <v>28</v>
      </c>
      <c r="I29" s="18">
        <f>SUM(D29:H29)</f>
        <v>141</v>
      </c>
      <c r="J29" s="52">
        <v>68</v>
      </c>
      <c r="K29" s="57">
        <f t="shared" si="1"/>
        <v>2.0735294117647061</v>
      </c>
    </row>
    <row r="30" spans="1:11" x14ac:dyDescent="0.2">
      <c r="A30" s="40" t="s">
        <v>67</v>
      </c>
      <c r="B30" s="41" t="s">
        <v>65</v>
      </c>
      <c r="C30" s="18" t="s">
        <v>68</v>
      </c>
      <c r="D30" s="24">
        <v>12</v>
      </c>
      <c r="E30" s="21">
        <v>58</v>
      </c>
      <c r="F30" s="21">
        <v>35</v>
      </c>
      <c r="G30" s="21">
        <v>0</v>
      </c>
      <c r="H30" s="18">
        <v>7</v>
      </c>
      <c r="I30" s="18">
        <f>SUM(D30:H30)</f>
        <v>112</v>
      </c>
      <c r="J30" s="52">
        <v>57</v>
      </c>
      <c r="K30" s="57">
        <f t="shared" si="1"/>
        <v>1.9649122807017543</v>
      </c>
    </row>
    <row r="31" spans="1:11" x14ac:dyDescent="0.2">
      <c r="A31" s="40" t="s">
        <v>69</v>
      </c>
      <c r="B31" s="41" t="s">
        <v>70</v>
      </c>
      <c r="C31" s="18" t="s">
        <v>71</v>
      </c>
      <c r="D31" s="24">
        <v>19</v>
      </c>
      <c r="E31" s="21">
        <v>33</v>
      </c>
      <c r="F31" s="21">
        <v>27</v>
      </c>
      <c r="G31" s="21">
        <v>0</v>
      </c>
      <c r="H31" s="18">
        <v>0</v>
      </c>
      <c r="I31" s="18">
        <f>SUM(D31:H31)</f>
        <v>79</v>
      </c>
      <c r="J31" s="52">
        <v>86</v>
      </c>
      <c r="K31" s="57">
        <f t="shared" si="1"/>
        <v>0.91860465116279066</v>
      </c>
    </row>
    <row r="32" spans="1:11" x14ac:dyDescent="0.2">
      <c r="A32" s="40" t="s">
        <v>72</v>
      </c>
      <c r="B32" s="41" t="s">
        <v>73</v>
      </c>
      <c r="C32" s="18" t="s">
        <v>293</v>
      </c>
      <c r="D32" s="24">
        <v>0</v>
      </c>
      <c r="E32" s="21">
        <v>3</v>
      </c>
      <c r="F32" s="21">
        <v>0</v>
      </c>
      <c r="G32" s="21">
        <v>0</v>
      </c>
      <c r="H32" s="18">
        <v>0</v>
      </c>
      <c r="I32" s="18">
        <f>SUM(D32:H32)</f>
        <v>3</v>
      </c>
      <c r="J32" s="52">
        <v>6</v>
      </c>
      <c r="K32" s="57">
        <f t="shared" si="1"/>
        <v>0.5</v>
      </c>
    </row>
    <row r="33" spans="1:11" x14ac:dyDescent="0.2">
      <c r="A33" s="40" t="s">
        <v>74</v>
      </c>
      <c r="B33" s="41" t="s">
        <v>75</v>
      </c>
      <c r="C33" s="18" t="s">
        <v>267</v>
      </c>
      <c r="D33" s="24">
        <v>0</v>
      </c>
      <c r="E33" s="21">
        <v>6</v>
      </c>
      <c r="F33" s="21">
        <v>4</v>
      </c>
      <c r="G33" s="21">
        <v>0</v>
      </c>
      <c r="H33" s="18">
        <v>0</v>
      </c>
      <c r="I33" s="18">
        <f>SUM(D33:H33)</f>
        <v>10</v>
      </c>
      <c r="J33" s="52">
        <v>4</v>
      </c>
      <c r="K33" s="57">
        <f t="shared" si="1"/>
        <v>2.5</v>
      </c>
    </row>
    <row r="34" spans="1:11" x14ac:dyDescent="0.2">
      <c r="A34" s="40" t="s">
        <v>76</v>
      </c>
      <c r="B34" s="41" t="s">
        <v>77</v>
      </c>
      <c r="C34" s="18" t="s">
        <v>78</v>
      </c>
      <c r="D34" s="24">
        <v>40</v>
      </c>
      <c r="E34" s="21">
        <v>274</v>
      </c>
      <c r="F34" s="21">
        <v>0</v>
      </c>
      <c r="G34" s="21">
        <v>2</v>
      </c>
      <c r="H34" s="18">
        <v>21</v>
      </c>
      <c r="I34" s="18">
        <f t="shared" ref="I34:I39" si="4">SUM(D34:H34)</f>
        <v>337</v>
      </c>
      <c r="J34" s="52">
        <v>294</v>
      </c>
      <c r="K34" s="57">
        <f t="shared" si="1"/>
        <v>1.1462585034013606</v>
      </c>
    </row>
    <row r="35" spans="1:11" x14ac:dyDescent="0.2">
      <c r="A35" s="40" t="s">
        <v>79</v>
      </c>
      <c r="B35" s="41" t="s">
        <v>80</v>
      </c>
      <c r="C35" s="18" t="s">
        <v>269</v>
      </c>
      <c r="D35" s="24">
        <v>16</v>
      </c>
      <c r="E35" s="21">
        <v>51</v>
      </c>
      <c r="F35" s="21">
        <v>10</v>
      </c>
      <c r="G35" s="21">
        <v>0</v>
      </c>
      <c r="H35" s="18">
        <v>0</v>
      </c>
      <c r="I35" s="18">
        <f t="shared" si="4"/>
        <v>77</v>
      </c>
      <c r="J35" s="52">
        <v>77</v>
      </c>
      <c r="K35" s="57">
        <f t="shared" si="1"/>
        <v>1</v>
      </c>
    </row>
    <row r="36" spans="1:11" x14ac:dyDescent="0.2">
      <c r="A36" s="40" t="s">
        <v>81</v>
      </c>
      <c r="B36" s="41" t="s">
        <v>80</v>
      </c>
      <c r="C36" s="18" t="s">
        <v>82</v>
      </c>
      <c r="D36" s="24">
        <v>2</v>
      </c>
      <c r="E36" s="21">
        <v>23</v>
      </c>
      <c r="F36" s="21">
        <v>0</v>
      </c>
      <c r="G36" s="21">
        <v>0</v>
      </c>
      <c r="H36" s="18">
        <v>0</v>
      </c>
      <c r="I36" s="18">
        <f t="shared" si="4"/>
        <v>25</v>
      </c>
      <c r="J36" s="52">
        <v>25</v>
      </c>
      <c r="K36" s="57">
        <f t="shared" si="1"/>
        <v>1</v>
      </c>
    </row>
    <row r="37" spans="1:11" x14ac:dyDescent="0.2">
      <c r="A37" s="40" t="s">
        <v>83</v>
      </c>
      <c r="B37" s="41" t="s">
        <v>84</v>
      </c>
      <c r="C37" s="18" t="s">
        <v>85</v>
      </c>
      <c r="D37" s="24">
        <v>10</v>
      </c>
      <c r="E37" s="21">
        <v>86</v>
      </c>
      <c r="F37" s="21">
        <v>0</v>
      </c>
      <c r="G37" s="21">
        <v>0</v>
      </c>
      <c r="H37" s="18">
        <v>0</v>
      </c>
      <c r="I37" s="18">
        <f t="shared" si="4"/>
        <v>96</v>
      </c>
      <c r="J37" s="52">
        <v>107</v>
      </c>
      <c r="K37" s="57">
        <f t="shared" si="1"/>
        <v>0.89719626168224298</v>
      </c>
    </row>
    <row r="38" spans="1:11" x14ac:dyDescent="0.2">
      <c r="A38" s="40" t="s">
        <v>87</v>
      </c>
      <c r="B38" s="41" t="s">
        <v>86</v>
      </c>
      <c r="C38" s="18" t="s">
        <v>88</v>
      </c>
      <c r="D38" s="24">
        <v>1</v>
      </c>
      <c r="E38" s="21">
        <v>15</v>
      </c>
      <c r="F38" s="21">
        <v>1</v>
      </c>
      <c r="G38" s="21">
        <v>0</v>
      </c>
      <c r="H38" s="18">
        <v>0</v>
      </c>
      <c r="I38" s="18">
        <f t="shared" si="4"/>
        <v>17</v>
      </c>
      <c r="J38" s="52">
        <v>17</v>
      </c>
      <c r="K38" s="57">
        <f t="shared" si="1"/>
        <v>1</v>
      </c>
    </row>
    <row r="39" spans="1:11" x14ac:dyDescent="0.2">
      <c r="A39" s="40" t="s">
        <v>89</v>
      </c>
      <c r="B39" s="41" t="s">
        <v>90</v>
      </c>
      <c r="C39" s="18" t="s">
        <v>91</v>
      </c>
      <c r="D39" s="24">
        <v>5</v>
      </c>
      <c r="E39" s="21">
        <v>24</v>
      </c>
      <c r="F39" s="21">
        <v>0</v>
      </c>
      <c r="G39" s="21">
        <v>0</v>
      </c>
      <c r="H39" s="18">
        <v>0</v>
      </c>
      <c r="I39" s="18">
        <f t="shared" si="4"/>
        <v>29</v>
      </c>
      <c r="J39" s="52">
        <v>27</v>
      </c>
      <c r="K39" s="57">
        <f t="shared" si="1"/>
        <v>1.0740740740740742</v>
      </c>
    </row>
    <row r="40" spans="1:11" x14ac:dyDescent="0.2">
      <c r="A40" s="40" t="s">
        <v>92</v>
      </c>
      <c r="B40" s="41" t="s">
        <v>93</v>
      </c>
      <c r="C40" s="18" t="s">
        <v>94</v>
      </c>
      <c r="D40" s="24">
        <v>2</v>
      </c>
      <c r="E40" s="21">
        <v>7</v>
      </c>
      <c r="F40" s="21">
        <v>0</v>
      </c>
      <c r="G40" s="21">
        <v>0</v>
      </c>
      <c r="H40" s="18">
        <v>2</v>
      </c>
      <c r="I40" s="18">
        <f>SUM(D40:H40)</f>
        <v>11</v>
      </c>
      <c r="J40" s="52">
        <v>10</v>
      </c>
      <c r="K40" s="57">
        <f t="shared" si="1"/>
        <v>1.1000000000000001</v>
      </c>
    </row>
    <row r="41" spans="1:11" x14ac:dyDescent="0.2">
      <c r="A41" s="42" t="s">
        <v>273</v>
      </c>
      <c r="B41" s="41" t="s">
        <v>275</v>
      </c>
      <c r="C41" s="18" t="s">
        <v>277</v>
      </c>
      <c r="D41" s="24">
        <v>0</v>
      </c>
      <c r="E41" s="21">
        <v>0</v>
      </c>
      <c r="F41" s="21">
        <v>0</v>
      </c>
      <c r="G41" s="21">
        <v>0</v>
      </c>
      <c r="H41" s="18">
        <v>0</v>
      </c>
      <c r="I41" s="18">
        <f>SUM(D41:H41)</f>
        <v>0</v>
      </c>
      <c r="J41" s="52">
        <v>0</v>
      </c>
      <c r="K41" s="57">
        <v>1</v>
      </c>
    </row>
    <row r="42" spans="1:11" x14ac:dyDescent="0.2">
      <c r="A42" s="42" t="s">
        <v>274</v>
      </c>
      <c r="B42" s="41" t="s">
        <v>275</v>
      </c>
      <c r="C42" s="18" t="s">
        <v>276</v>
      </c>
      <c r="D42" s="24">
        <v>0</v>
      </c>
      <c r="E42" s="21">
        <v>9</v>
      </c>
      <c r="F42" s="21">
        <v>0</v>
      </c>
      <c r="G42" s="21">
        <v>0</v>
      </c>
      <c r="H42" s="18">
        <v>0</v>
      </c>
      <c r="I42" s="18">
        <f>SUM(D42:H42)</f>
        <v>9</v>
      </c>
      <c r="J42" s="52">
        <v>10</v>
      </c>
      <c r="K42" s="57">
        <f t="shared" si="1"/>
        <v>0.9</v>
      </c>
    </row>
    <row r="43" spans="1:11" x14ac:dyDescent="0.2">
      <c r="A43" s="40" t="s">
        <v>95</v>
      </c>
      <c r="B43" s="41" t="s">
        <v>96</v>
      </c>
      <c r="C43" s="18" t="s">
        <v>97</v>
      </c>
      <c r="D43" s="24">
        <v>6</v>
      </c>
      <c r="E43" s="21">
        <v>33</v>
      </c>
      <c r="F43" s="21">
        <v>5</v>
      </c>
      <c r="G43" s="21">
        <v>0</v>
      </c>
      <c r="H43" s="18">
        <v>0</v>
      </c>
      <c r="I43" s="18">
        <f t="shared" ref="I43:I107" si="5">SUM(D43:H43)</f>
        <v>44</v>
      </c>
      <c r="J43" s="52">
        <v>33</v>
      </c>
      <c r="K43" s="57">
        <f t="shared" si="1"/>
        <v>1.3333333333333333</v>
      </c>
    </row>
    <row r="44" spans="1:11" x14ac:dyDescent="0.2">
      <c r="A44" s="40" t="s">
        <v>98</v>
      </c>
      <c r="B44" s="41" t="s">
        <v>99</v>
      </c>
      <c r="C44" s="18" t="s">
        <v>100</v>
      </c>
      <c r="D44" s="24">
        <v>6</v>
      </c>
      <c r="E44" s="21">
        <v>18</v>
      </c>
      <c r="F44" s="21">
        <v>20</v>
      </c>
      <c r="G44" s="21">
        <v>0</v>
      </c>
      <c r="H44" s="18">
        <v>3</v>
      </c>
      <c r="I44" s="18">
        <f t="shared" si="5"/>
        <v>47</v>
      </c>
      <c r="J44" s="52">
        <v>51</v>
      </c>
      <c r="K44" s="57">
        <f t="shared" si="1"/>
        <v>0.92156862745098034</v>
      </c>
    </row>
    <row r="45" spans="1:11" x14ac:dyDescent="0.2">
      <c r="A45" s="40" t="s">
        <v>101</v>
      </c>
      <c r="B45" s="41" t="s">
        <v>102</v>
      </c>
      <c r="C45" s="18" t="s">
        <v>103</v>
      </c>
      <c r="D45" s="24">
        <v>11</v>
      </c>
      <c r="E45" s="21">
        <v>167</v>
      </c>
      <c r="F45" s="21">
        <v>0</v>
      </c>
      <c r="G45" s="21">
        <v>0</v>
      </c>
      <c r="H45" s="18">
        <v>0</v>
      </c>
      <c r="I45" s="18">
        <f t="shared" si="5"/>
        <v>178</v>
      </c>
      <c r="J45" s="52">
        <v>158</v>
      </c>
      <c r="K45" s="57">
        <f t="shared" si="1"/>
        <v>1.1265822784810127</v>
      </c>
    </row>
    <row r="46" spans="1:11" x14ac:dyDescent="0.2">
      <c r="A46" s="40" t="s">
        <v>104</v>
      </c>
      <c r="B46" s="41" t="s">
        <v>105</v>
      </c>
      <c r="C46" s="18" t="s">
        <v>106</v>
      </c>
      <c r="D46" s="24">
        <v>1</v>
      </c>
      <c r="E46" s="21">
        <v>18</v>
      </c>
      <c r="F46" s="21">
        <v>0</v>
      </c>
      <c r="G46" s="21">
        <v>0</v>
      </c>
      <c r="H46" s="18">
        <v>0</v>
      </c>
      <c r="I46" s="18">
        <f t="shared" si="5"/>
        <v>19</v>
      </c>
      <c r="J46" s="52">
        <v>19</v>
      </c>
      <c r="K46" s="57">
        <f t="shared" si="1"/>
        <v>1</v>
      </c>
    </row>
    <row r="47" spans="1:11" x14ac:dyDescent="0.2">
      <c r="A47" s="40" t="s">
        <v>107</v>
      </c>
      <c r="B47" s="41" t="s">
        <v>108</v>
      </c>
      <c r="C47" s="18" t="s">
        <v>109</v>
      </c>
      <c r="D47" s="24">
        <v>4</v>
      </c>
      <c r="E47" s="21">
        <v>18</v>
      </c>
      <c r="F47" s="21">
        <v>0</v>
      </c>
      <c r="G47" s="21">
        <v>0</v>
      </c>
      <c r="H47" s="18">
        <v>0</v>
      </c>
      <c r="I47" s="18">
        <f t="shared" si="5"/>
        <v>22</v>
      </c>
      <c r="J47" s="52">
        <v>23</v>
      </c>
      <c r="K47" s="57">
        <f t="shared" si="1"/>
        <v>0.95652173913043481</v>
      </c>
    </row>
    <row r="48" spans="1:11" x14ac:dyDescent="0.2">
      <c r="A48" s="40" t="s">
        <v>110</v>
      </c>
      <c r="B48" s="41" t="s">
        <v>111</v>
      </c>
      <c r="C48" s="18" t="s">
        <v>112</v>
      </c>
      <c r="D48" s="24">
        <v>33</v>
      </c>
      <c r="E48" s="21">
        <v>100</v>
      </c>
      <c r="F48" s="21">
        <v>10</v>
      </c>
      <c r="G48" s="21">
        <v>0</v>
      </c>
      <c r="H48" s="18">
        <v>0</v>
      </c>
      <c r="I48" s="18">
        <f t="shared" si="5"/>
        <v>143</v>
      </c>
      <c r="J48" s="52">
        <v>156</v>
      </c>
      <c r="K48" s="57">
        <f t="shared" si="1"/>
        <v>0.91666666666666663</v>
      </c>
    </row>
    <row r="49" spans="1:11" x14ac:dyDescent="0.2">
      <c r="A49" s="40" t="s">
        <v>113</v>
      </c>
      <c r="B49" s="41" t="s">
        <v>111</v>
      </c>
      <c r="C49" s="18" t="s">
        <v>114</v>
      </c>
      <c r="D49" s="24">
        <v>7</v>
      </c>
      <c r="E49" s="21">
        <v>28</v>
      </c>
      <c r="F49" s="21">
        <v>8</v>
      </c>
      <c r="G49" s="21">
        <v>0</v>
      </c>
      <c r="H49" s="18">
        <v>0</v>
      </c>
      <c r="I49" s="18">
        <f t="shared" si="5"/>
        <v>43</v>
      </c>
      <c r="J49" s="52">
        <v>44</v>
      </c>
      <c r="K49" s="57">
        <f t="shared" si="1"/>
        <v>0.97727272727272729</v>
      </c>
    </row>
    <row r="50" spans="1:11" x14ac:dyDescent="0.2">
      <c r="A50" s="40" t="s">
        <v>115</v>
      </c>
      <c r="B50" s="41" t="s">
        <v>116</v>
      </c>
      <c r="C50" s="18" t="s">
        <v>116</v>
      </c>
      <c r="D50" s="24">
        <v>16</v>
      </c>
      <c r="E50" s="21">
        <v>62</v>
      </c>
      <c r="F50" s="21">
        <v>11</v>
      </c>
      <c r="G50" s="21">
        <v>0</v>
      </c>
      <c r="H50" s="18">
        <v>31</v>
      </c>
      <c r="I50" s="18">
        <f t="shared" si="5"/>
        <v>120</v>
      </c>
      <c r="J50" s="52">
        <v>65</v>
      </c>
      <c r="K50" s="57">
        <f t="shared" si="1"/>
        <v>1.8461538461538463</v>
      </c>
    </row>
    <row r="51" spans="1:11" x14ac:dyDescent="0.2">
      <c r="A51" s="40" t="s">
        <v>117</v>
      </c>
      <c r="B51" s="41" t="s">
        <v>118</v>
      </c>
      <c r="C51" s="18" t="s">
        <v>119</v>
      </c>
      <c r="D51" s="24">
        <v>7</v>
      </c>
      <c r="E51" s="21">
        <v>44</v>
      </c>
      <c r="F51" s="21">
        <v>0</v>
      </c>
      <c r="G51" s="21">
        <v>0</v>
      </c>
      <c r="H51" s="18">
        <v>0</v>
      </c>
      <c r="I51" s="18">
        <f t="shared" si="5"/>
        <v>51</v>
      </c>
      <c r="J51" s="52">
        <v>34</v>
      </c>
      <c r="K51" s="57">
        <f t="shared" si="1"/>
        <v>1.5</v>
      </c>
    </row>
    <row r="52" spans="1:11" x14ac:dyDescent="0.2">
      <c r="A52" s="40" t="s">
        <v>120</v>
      </c>
      <c r="B52" s="41" t="s">
        <v>121</v>
      </c>
      <c r="C52" s="18" t="s">
        <v>122</v>
      </c>
      <c r="D52" s="24">
        <v>6</v>
      </c>
      <c r="E52" s="21">
        <v>27</v>
      </c>
      <c r="F52" s="21">
        <v>0</v>
      </c>
      <c r="G52" s="21">
        <v>0</v>
      </c>
      <c r="H52" s="18">
        <v>0</v>
      </c>
      <c r="I52" s="18">
        <f t="shared" si="5"/>
        <v>33</v>
      </c>
      <c r="J52" s="52">
        <v>32</v>
      </c>
      <c r="K52" s="57">
        <f t="shared" si="1"/>
        <v>1.03125</v>
      </c>
    </row>
    <row r="53" spans="1:11" x14ac:dyDescent="0.2">
      <c r="A53" s="40" t="s">
        <v>123</v>
      </c>
      <c r="B53" s="41" t="s">
        <v>124</v>
      </c>
      <c r="C53" s="18" t="s">
        <v>125</v>
      </c>
      <c r="D53" s="24">
        <v>28</v>
      </c>
      <c r="E53" s="21">
        <v>218</v>
      </c>
      <c r="F53" s="21">
        <v>0</v>
      </c>
      <c r="G53" s="21">
        <v>0</v>
      </c>
      <c r="H53" s="18">
        <v>0</v>
      </c>
      <c r="I53" s="18">
        <f t="shared" si="5"/>
        <v>246</v>
      </c>
      <c r="J53" s="52">
        <v>146</v>
      </c>
      <c r="K53" s="57">
        <f t="shared" si="1"/>
        <v>1.6849315068493151</v>
      </c>
    </row>
    <row r="54" spans="1:11" x14ac:dyDescent="0.2">
      <c r="A54" s="40" t="s">
        <v>126</v>
      </c>
      <c r="B54" s="41" t="s">
        <v>127</v>
      </c>
      <c r="C54" s="18" t="s">
        <v>128</v>
      </c>
      <c r="D54" s="24">
        <v>8</v>
      </c>
      <c r="E54" s="21">
        <v>88</v>
      </c>
      <c r="F54" s="21">
        <v>0</v>
      </c>
      <c r="G54" s="21">
        <v>0</v>
      </c>
      <c r="H54" s="18">
        <v>2</v>
      </c>
      <c r="I54" s="18">
        <f t="shared" si="5"/>
        <v>98</v>
      </c>
      <c r="J54" s="52">
        <v>101</v>
      </c>
      <c r="K54" s="57">
        <f t="shared" si="1"/>
        <v>0.97029702970297027</v>
      </c>
    </row>
    <row r="55" spans="1:11" x14ac:dyDescent="0.2">
      <c r="A55" s="42" t="s">
        <v>268</v>
      </c>
      <c r="B55" s="41" t="s">
        <v>129</v>
      </c>
      <c r="C55" s="18" t="s">
        <v>130</v>
      </c>
      <c r="D55" s="24">
        <v>24</v>
      </c>
      <c r="E55" s="21">
        <v>116</v>
      </c>
      <c r="F55" s="21">
        <v>0</v>
      </c>
      <c r="G55" s="21">
        <v>0</v>
      </c>
      <c r="H55" s="18">
        <v>6</v>
      </c>
      <c r="I55" s="18">
        <v>146</v>
      </c>
      <c r="J55" s="52">
        <v>152</v>
      </c>
      <c r="K55" s="57">
        <f t="shared" si="1"/>
        <v>0.96052631578947367</v>
      </c>
    </row>
    <row r="56" spans="1:11" x14ac:dyDescent="0.2">
      <c r="A56" s="40" t="s">
        <v>131</v>
      </c>
      <c r="B56" s="41" t="s">
        <v>132</v>
      </c>
      <c r="C56" s="18" t="s">
        <v>133</v>
      </c>
      <c r="D56" s="24">
        <v>2</v>
      </c>
      <c r="E56" s="21">
        <v>33</v>
      </c>
      <c r="F56" s="21">
        <v>0</v>
      </c>
      <c r="G56" s="21">
        <v>0</v>
      </c>
      <c r="H56" s="18">
        <v>0</v>
      </c>
      <c r="I56" s="18">
        <f t="shared" si="5"/>
        <v>35</v>
      </c>
      <c r="J56" s="52">
        <v>36</v>
      </c>
      <c r="K56" s="57">
        <f t="shared" si="1"/>
        <v>0.97222222222222221</v>
      </c>
    </row>
    <row r="57" spans="1:11" x14ac:dyDescent="0.2">
      <c r="A57" s="40" t="s">
        <v>134</v>
      </c>
      <c r="B57" s="41" t="s">
        <v>135</v>
      </c>
      <c r="C57" s="18" t="s">
        <v>136</v>
      </c>
      <c r="D57" s="24">
        <v>2</v>
      </c>
      <c r="E57" s="21">
        <v>26</v>
      </c>
      <c r="F57" s="21">
        <v>10</v>
      </c>
      <c r="G57" s="21">
        <v>0</v>
      </c>
      <c r="H57" s="18">
        <v>0</v>
      </c>
      <c r="I57" s="18">
        <f t="shared" si="5"/>
        <v>38</v>
      </c>
      <c r="J57" s="52">
        <v>39</v>
      </c>
      <c r="K57" s="57">
        <f t="shared" si="1"/>
        <v>0.97435897435897434</v>
      </c>
    </row>
    <row r="58" spans="1:11" x14ac:dyDescent="0.2">
      <c r="A58" s="40" t="s">
        <v>137</v>
      </c>
      <c r="B58" s="41" t="s">
        <v>135</v>
      </c>
      <c r="C58" s="18" t="s">
        <v>138</v>
      </c>
      <c r="D58" s="24">
        <v>2</v>
      </c>
      <c r="E58" s="21">
        <v>12</v>
      </c>
      <c r="F58" s="21">
        <v>18</v>
      </c>
      <c r="G58" s="21">
        <v>0</v>
      </c>
      <c r="H58" s="18">
        <v>2</v>
      </c>
      <c r="I58" s="18">
        <f t="shared" si="5"/>
        <v>34</v>
      </c>
      <c r="J58" s="52">
        <v>35</v>
      </c>
      <c r="K58" s="57">
        <f t="shared" si="1"/>
        <v>0.97142857142857142</v>
      </c>
    </row>
    <row r="59" spans="1:11" x14ac:dyDescent="0.2">
      <c r="A59" s="40" t="s">
        <v>139</v>
      </c>
      <c r="B59" s="41" t="s">
        <v>140</v>
      </c>
      <c r="C59" s="18" t="s">
        <v>141</v>
      </c>
      <c r="D59" s="24">
        <v>14</v>
      </c>
      <c r="E59" s="21">
        <v>103</v>
      </c>
      <c r="F59" s="21">
        <v>0</v>
      </c>
      <c r="G59" s="21">
        <v>0</v>
      </c>
      <c r="H59" s="18">
        <v>4</v>
      </c>
      <c r="I59" s="18">
        <f t="shared" si="5"/>
        <v>121</v>
      </c>
      <c r="J59" s="52">
        <v>116</v>
      </c>
      <c r="K59" s="57">
        <f t="shared" si="1"/>
        <v>1.0431034482758621</v>
      </c>
    </row>
    <row r="60" spans="1:11" x14ac:dyDescent="0.2">
      <c r="A60" s="40" t="s">
        <v>142</v>
      </c>
      <c r="B60" s="41" t="s">
        <v>143</v>
      </c>
      <c r="C60" s="18" t="s">
        <v>144</v>
      </c>
      <c r="D60" s="24">
        <v>1</v>
      </c>
      <c r="E60" s="21">
        <v>22</v>
      </c>
      <c r="F60" s="21">
        <v>2</v>
      </c>
      <c r="G60" s="21">
        <v>0</v>
      </c>
      <c r="H60" s="18">
        <v>1</v>
      </c>
      <c r="I60" s="18">
        <f t="shared" si="5"/>
        <v>26</v>
      </c>
      <c r="J60" s="52">
        <v>31</v>
      </c>
      <c r="K60" s="57">
        <f t="shared" si="1"/>
        <v>0.83870967741935487</v>
      </c>
    </row>
    <row r="61" spans="1:11" x14ac:dyDescent="0.2">
      <c r="A61" s="40" t="s">
        <v>145</v>
      </c>
      <c r="B61" s="41" t="s">
        <v>143</v>
      </c>
      <c r="C61" s="18" t="s">
        <v>146</v>
      </c>
      <c r="D61" s="24">
        <v>6</v>
      </c>
      <c r="E61" s="21">
        <v>37</v>
      </c>
      <c r="F61" s="21">
        <v>0</v>
      </c>
      <c r="G61" s="21">
        <v>0</v>
      </c>
      <c r="H61" s="18">
        <v>0</v>
      </c>
      <c r="I61" s="18">
        <f t="shared" si="5"/>
        <v>43</v>
      </c>
      <c r="J61" s="52">
        <v>39</v>
      </c>
      <c r="K61" s="57">
        <f t="shared" si="1"/>
        <v>1.1025641025641026</v>
      </c>
    </row>
    <row r="62" spans="1:11" x14ac:dyDescent="0.2">
      <c r="A62" s="40" t="s">
        <v>147</v>
      </c>
      <c r="B62" s="41" t="s">
        <v>148</v>
      </c>
      <c r="C62" s="18" t="s">
        <v>149</v>
      </c>
      <c r="D62" s="24">
        <v>8</v>
      </c>
      <c r="E62" s="21">
        <v>23</v>
      </c>
      <c r="F62" s="21">
        <v>0</v>
      </c>
      <c r="G62" s="21">
        <v>0</v>
      </c>
      <c r="H62" s="18">
        <v>0</v>
      </c>
      <c r="I62" s="18">
        <f t="shared" si="5"/>
        <v>31</v>
      </c>
      <c r="J62" s="52">
        <v>30</v>
      </c>
      <c r="K62" s="57">
        <f t="shared" si="1"/>
        <v>1.0333333333333334</v>
      </c>
    </row>
    <row r="63" spans="1:11" x14ac:dyDescent="0.2">
      <c r="A63" s="40" t="s">
        <v>150</v>
      </c>
      <c r="B63" s="41" t="s">
        <v>151</v>
      </c>
      <c r="C63" s="18" t="s">
        <v>152</v>
      </c>
      <c r="D63" s="24">
        <v>5</v>
      </c>
      <c r="E63" s="21">
        <v>42</v>
      </c>
      <c r="F63" s="21">
        <v>0</v>
      </c>
      <c r="G63" s="21">
        <v>0</v>
      </c>
      <c r="H63" s="18">
        <v>0</v>
      </c>
      <c r="I63" s="18">
        <f t="shared" si="5"/>
        <v>47</v>
      </c>
      <c r="J63" s="52">
        <v>51</v>
      </c>
      <c r="K63" s="57">
        <f t="shared" si="1"/>
        <v>0.92156862745098034</v>
      </c>
    </row>
    <row r="64" spans="1:11" x14ac:dyDescent="0.2">
      <c r="A64" s="40" t="s">
        <v>153</v>
      </c>
      <c r="B64" s="41" t="s">
        <v>154</v>
      </c>
      <c r="C64" s="18" t="s">
        <v>155</v>
      </c>
      <c r="D64" s="24">
        <v>14</v>
      </c>
      <c r="E64" s="21">
        <v>84</v>
      </c>
      <c r="F64" s="21">
        <v>0</v>
      </c>
      <c r="G64" s="21">
        <v>0</v>
      </c>
      <c r="H64" s="18">
        <v>2</v>
      </c>
      <c r="I64" s="18">
        <f t="shared" si="5"/>
        <v>100</v>
      </c>
      <c r="J64" s="52">
        <v>97</v>
      </c>
      <c r="K64" s="57">
        <f t="shared" si="1"/>
        <v>1.0309278350515463</v>
      </c>
    </row>
    <row r="65" spans="1:11" x14ac:dyDescent="0.2">
      <c r="A65" s="40" t="s">
        <v>156</v>
      </c>
      <c r="B65" s="41" t="s">
        <v>157</v>
      </c>
      <c r="C65" s="18" t="s">
        <v>158</v>
      </c>
      <c r="D65" s="24">
        <v>3</v>
      </c>
      <c r="E65" s="21">
        <v>15</v>
      </c>
      <c r="F65" s="21">
        <v>12</v>
      </c>
      <c r="G65" s="21">
        <v>0</v>
      </c>
      <c r="H65" s="18">
        <v>2</v>
      </c>
      <c r="I65" s="18">
        <f t="shared" si="5"/>
        <v>32</v>
      </c>
      <c r="J65" s="52">
        <v>26</v>
      </c>
      <c r="K65" s="57">
        <f t="shared" si="1"/>
        <v>1.2307692307692308</v>
      </c>
    </row>
    <row r="66" spans="1:11" x14ac:dyDescent="0.2">
      <c r="A66" s="40" t="s">
        <v>159</v>
      </c>
      <c r="B66" s="41" t="s">
        <v>160</v>
      </c>
      <c r="C66" s="18" t="s">
        <v>160</v>
      </c>
      <c r="D66" s="24">
        <v>30</v>
      </c>
      <c r="E66" s="21">
        <v>235</v>
      </c>
      <c r="F66" s="21">
        <v>2</v>
      </c>
      <c r="G66" s="21">
        <v>0</v>
      </c>
      <c r="H66" s="18">
        <v>5</v>
      </c>
      <c r="I66" s="18">
        <f t="shared" si="5"/>
        <v>272</v>
      </c>
      <c r="J66" s="52">
        <v>194</v>
      </c>
      <c r="K66" s="57">
        <f t="shared" si="1"/>
        <v>1.402061855670103</v>
      </c>
    </row>
    <row r="67" spans="1:11" x14ac:dyDescent="0.2">
      <c r="A67" s="40" t="s">
        <v>161</v>
      </c>
      <c r="B67" s="41" t="s">
        <v>162</v>
      </c>
      <c r="C67" s="18" t="s">
        <v>163</v>
      </c>
      <c r="D67" s="24">
        <v>7</v>
      </c>
      <c r="E67" s="21">
        <v>31</v>
      </c>
      <c r="F67" s="21">
        <v>3</v>
      </c>
      <c r="G67" s="21">
        <v>0</v>
      </c>
      <c r="H67" s="18">
        <v>0</v>
      </c>
      <c r="I67" s="18">
        <f t="shared" si="5"/>
        <v>41</v>
      </c>
      <c r="J67" s="52">
        <v>30</v>
      </c>
      <c r="K67" s="57">
        <f t="shared" si="1"/>
        <v>1.3666666666666667</v>
      </c>
    </row>
    <row r="68" spans="1:11" x14ac:dyDescent="0.2">
      <c r="A68" s="40" t="s">
        <v>164</v>
      </c>
      <c r="B68" s="41" t="s">
        <v>165</v>
      </c>
      <c r="C68" s="18" t="s">
        <v>166</v>
      </c>
      <c r="D68" s="24">
        <v>7</v>
      </c>
      <c r="E68" s="21">
        <v>33</v>
      </c>
      <c r="F68" s="21">
        <v>0</v>
      </c>
      <c r="G68" s="21">
        <v>0</v>
      </c>
      <c r="H68" s="18">
        <v>2</v>
      </c>
      <c r="I68" s="18">
        <f t="shared" si="5"/>
        <v>42</v>
      </c>
      <c r="J68" s="52">
        <v>42</v>
      </c>
      <c r="K68" s="57">
        <f t="shared" ref="K68:K124" si="6">I68/J68</f>
        <v>1</v>
      </c>
    </row>
    <row r="69" spans="1:11" x14ac:dyDescent="0.2">
      <c r="A69" s="40" t="s">
        <v>167</v>
      </c>
      <c r="B69" s="41" t="s">
        <v>168</v>
      </c>
      <c r="C69" s="18" t="s">
        <v>169</v>
      </c>
      <c r="D69" s="24">
        <v>25</v>
      </c>
      <c r="E69" s="21">
        <v>237</v>
      </c>
      <c r="F69" s="21">
        <v>0</v>
      </c>
      <c r="G69" s="21">
        <v>0</v>
      </c>
      <c r="H69" s="18">
        <v>32</v>
      </c>
      <c r="I69" s="18">
        <f t="shared" si="5"/>
        <v>294</v>
      </c>
      <c r="J69" s="52">
        <v>284</v>
      </c>
      <c r="K69" s="57">
        <f t="shared" si="6"/>
        <v>1.0352112676056338</v>
      </c>
    </row>
    <row r="70" spans="1:11" x14ac:dyDescent="0.2">
      <c r="A70" s="40" t="s">
        <v>174</v>
      </c>
      <c r="B70" s="41" t="s">
        <v>168</v>
      </c>
      <c r="C70" s="18" t="s">
        <v>306</v>
      </c>
      <c r="D70" s="24">
        <v>12</v>
      </c>
      <c r="E70" s="21">
        <v>90</v>
      </c>
      <c r="F70" s="21">
        <v>18</v>
      </c>
      <c r="G70" s="21">
        <v>0</v>
      </c>
      <c r="H70" s="18">
        <v>16</v>
      </c>
      <c r="I70" s="18">
        <f t="shared" si="5"/>
        <v>136</v>
      </c>
      <c r="J70" s="52">
        <v>150</v>
      </c>
      <c r="K70" s="57">
        <f t="shared" si="6"/>
        <v>0.90666666666666662</v>
      </c>
    </row>
    <row r="71" spans="1:11" x14ac:dyDescent="0.2">
      <c r="A71" s="42" t="s">
        <v>170</v>
      </c>
      <c r="B71" s="41" t="s">
        <v>168</v>
      </c>
      <c r="C71" s="18" t="s">
        <v>280</v>
      </c>
      <c r="D71" s="24">
        <v>13</v>
      </c>
      <c r="E71" s="21">
        <v>116</v>
      </c>
      <c r="F71" s="21">
        <v>26</v>
      </c>
      <c r="G71" s="21">
        <v>1</v>
      </c>
      <c r="H71" s="18">
        <v>6</v>
      </c>
      <c r="I71" s="18">
        <f t="shared" si="5"/>
        <v>162</v>
      </c>
      <c r="J71" s="52">
        <v>172</v>
      </c>
      <c r="K71" s="57">
        <f t="shared" si="6"/>
        <v>0.94186046511627908</v>
      </c>
    </row>
    <row r="72" spans="1:11" x14ac:dyDescent="0.2">
      <c r="A72" s="42" t="s">
        <v>271</v>
      </c>
      <c r="B72" s="41" t="s">
        <v>168</v>
      </c>
      <c r="C72" s="18" t="s">
        <v>281</v>
      </c>
      <c r="D72" s="24">
        <v>21</v>
      </c>
      <c r="E72" s="21">
        <v>116</v>
      </c>
      <c r="F72" s="21">
        <v>36</v>
      </c>
      <c r="G72" s="21">
        <v>0</v>
      </c>
      <c r="H72" s="18">
        <v>278</v>
      </c>
      <c r="I72" s="18">
        <f t="shared" si="5"/>
        <v>451</v>
      </c>
      <c r="J72" s="52">
        <v>271</v>
      </c>
      <c r="K72" s="57">
        <f t="shared" si="6"/>
        <v>1.6642066420664208</v>
      </c>
    </row>
    <row r="73" spans="1:11" x14ac:dyDescent="0.2">
      <c r="A73" s="40" t="s">
        <v>299</v>
      </c>
      <c r="B73" s="41" t="s">
        <v>168</v>
      </c>
      <c r="C73" s="18" t="s">
        <v>298</v>
      </c>
      <c r="D73" s="24">
        <v>15</v>
      </c>
      <c r="E73" s="21">
        <v>47</v>
      </c>
      <c r="F73" s="21">
        <v>43</v>
      </c>
      <c r="G73" s="21">
        <v>0</v>
      </c>
      <c r="H73" s="18">
        <v>8</v>
      </c>
      <c r="I73" s="18">
        <f t="shared" si="5"/>
        <v>113</v>
      </c>
      <c r="J73" s="52">
        <v>158</v>
      </c>
      <c r="K73" s="57">
        <f t="shared" si="6"/>
        <v>0.71518987341772156</v>
      </c>
    </row>
    <row r="74" spans="1:11" x14ac:dyDescent="0.2">
      <c r="A74" s="42" t="s">
        <v>324</v>
      </c>
      <c r="B74" s="41" t="s">
        <v>168</v>
      </c>
      <c r="C74" s="18" t="s">
        <v>337</v>
      </c>
      <c r="D74" s="24">
        <v>0</v>
      </c>
      <c r="E74" s="21">
        <v>12</v>
      </c>
      <c r="F74" s="21">
        <v>0</v>
      </c>
      <c r="G74" s="21">
        <v>0</v>
      </c>
      <c r="H74" s="18">
        <v>0</v>
      </c>
      <c r="I74" s="18">
        <v>12</v>
      </c>
      <c r="J74" s="52">
        <v>8</v>
      </c>
      <c r="K74" s="57">
        <f t="shared" si="6"/>
        <v>1.5</v>
      </c>
    </row>
    <row r="75" spans="1:11" x14ac:dyDescent="0.2">
      <c r="A75" s="40" t="s">
        <v>171</v>
      </c>
      <c r="B75" s="41" t="s">
        <v>168</v>
      </c>
      <c r="C75" s="18" t="s">
        <v>284</v>
      </c>
      <c r="D75" s="24">
        <v>10</v>
      </c>
      <c r="E75" s="21">
        <v>59</v>
      </c>
      <c r="F75" s="21">
        <v>0</v>
      </c>
      <c r="G75" s="21">
        <v>0</v>
      </c>
      <c r="H75" s="18">
        <v>0</v>
      </c>
      <c r="I75" s="18">
        <f t="shared" si="5"/>
        <v>69</v>
      </c>
      <c r="J75" s="52">
        <v>68</v>
      </c>
      <c r="K75" s="57">
        <f t="shared" si="6"/>
        <v>1.0147058823529411</v>
      </c>
    </row>
    <row r="76" spans="1:11" x14ac:dyDescent="0.2">
      <c r="A76" s="40" t="s">
        <v>172</v>
      </c>
      <c r="B76" s="41" t="s">
        <v>168</v>
      </c>
      <c r="C76" s="18" t="s">
        <v>173</v>
      </c>
      <c r="D76" s="24">
        <v>17</v>
      </c>
      <c r="E76" s="21">
        <v>101</v>
      </c>
      <c r="F76" s="21">
        <v>43</v>
      </c>
      <c r="G76" s="21">
        <v>0</v>
      </c>
      <c r="H76" s="18">
        <v>0</v>
      </c>
      <c r="I76" s="18">
        <f t="shared" si="5"/>
        <v>161</v>
      </c>
      <c r="J76" s="52">
        <v>181</v>
      </c>
      <c r="K76" s="57">
        <f t="shared" si="6"/>
        <v>0.88950276243093918</v>
      </c>
    </row>
    <row r="77" spans="1:11" x14ac:dyDescent="0.2">
      <c r="A77" s="42" t="s">
        <v>175</v>
      </c>
      <c r="B77" s="41" t="s">
        <v>168</v>
      </c>
      <c r="C77" s="18" t="s">
        <v>266</v>
      </c>
      <c r="D77" s="24">
        <v>42</v>
      </c>
      <c r="E77" s="21">
        <v>274</v>
      </c>
      <c r="F77" s="21">
        <v>19</v>
      </c>
      <c r="G77" s="21">
        <v>2</v>
      </c>
      <c r="H77" s="18">
        <v>1</v>
      </c>
      <c r="I77" s="18">
        <f t="shared" si="5"/>
        <v>338</v>
      </c>
      <c r="J77" s="52">
        <v>337</v>
      </c>
      <c r="K77" s="57">
        <f t="shared" si="6"/>
        <v>1.0029673590504451</v>
      </c>
    </row>
    <row r="78" spans="1:11" x14ac:dyDescent="0.2">
      <c r="A78" s="40" t="s">
        <v>176</v>
      </c>
      <c r="B78" s="41" t="s">
        <v>168</v>
      </c>
      <c r="C78" s="18" t="s">
        <v>177</v>
      </c>
      <c r="D78" s="24">
        <v>17</v>
      </c>
      <c r="E78" s="21">
        <v>287</v>
      </c>
      <c r="F78" s="21">
        <v>0</v>
      </c>
      <c r="G78" s="21">
        <v>76</v>
      </c>
      <c r="H78" s="18">
        <v>0</v>
      </c>
      <c r="I78" s="18">
        <f t="shared" si="5"/>
        <v>380</v>
      </c>
      <c r="J78" s="52">
        <v>361</v>
      </c>
      <c r="K78" s="57">
        <f t="shared" si="6"/>
        <v>1.0526315789473684</v>
      </c>
    </row>
    <row r="79" spans="1:11" x14ac:dyDescent="0.2">
      <c r="A79" s="40" t="s">
        <v>178</v>
      </c>
      <c r="B79" s="41" t="s">
        <v>168</v>
      </c>
      <c r="C79" s="18" t="s">
        <v>294</v>
      </c>
      <c r="D79" s="24">
        <v>25</v>
      </c>
      <c r="E79" s="21">
        <v>132</v>
      </c>
      <c r="F79" s="21">
        <v>131</v>
      </c>
      <c r="G79" s="21">
        <v>0</v>
      </c>
      <c r="H79" s="18">
        <v>0</v>
      </c>
      <c r="I79" s="18">
        <f t="shared" si="5"/>
        <v>288</v>
      </c>
      <c r="J79" s="52">
        <v>212</v>
      </c>
      <c r="K79" s="57">
        <f t="shared" si="6"/>
        <v>1.3584905660377358</v>
      </c>
    </row>
    <row r="80" spans="1:11" x14ac:dyDescent="0.2">
      <c r="A80" s="42" t="s">
        <v>179</v>
      </c>
      <c r="B80" s="41" t="s">
        <v>168</v>
      </c>
      <c r="C80" s="18" t="s">
        <v>295</v>
      </c>
      <c r="D80" s="24">
        <v>35</v>
      </c>
      <c r="E80" s="21">
        <v>290</v>
      </c>
      <c r="F80" s="21">
        <v>50</v>
      </c>
      <c r="G80" s="21">
        <v>1</v>
      </c>
      <c r="H80" s="18">
        <v>0</v>
      </c>
      <c r="I80" s="18">
        <f t="shared" si="5"/>
        <v>376</v>
      </c>
      <c r="J80" s="52">
        <v>614</v>
      </c>
      <c r="K80" s="57">
        <f t="shared" si="6"/>
        <v>0.6123778501628665</v>
      </c>
    </row>
    <row r="81" spans="1:11" x14ac:dyDescent="0.2">
      <c r="A81" s="40" t="s">
        <v>297</v>
      </c>
      <c r="B81" s="41" t="s">
        <v>168</v>
      </c>
      <c r="C81" s="18" t="s">
        <v>296</v>
      </c>
      <c r="D81" s="24">
        <v>14</v>
      </c>
      <c r="E81" s="21">
        <v>192</v>
      </c>
      <c r="F81" s="21">
        <v>41</v>
      </c>
      <c r="G81" s="21">
        <v>0</v>
      </c>
      <c r="H81" s="18">
        <v>1</v>
      </c>
      <c r="I81" s="18">
        <f t="shared" si="5"/>
        <v>248</v>
      </c>
      <c r="J81" s="52">
        <v>236</v>
      </c>
      <c r="K81" s="57">
        <f t="shared" si="6"/>
        <v>1.0508474576271187</v>
      </c>
    </row>
    <row r="82" spans="1:11" x14ac:dyDescent="0.2">
      <c r="A82" s="42" t="s">
        <v>278</v>
      </c>
      <c r="B82" s="41" t="s">
        <v>168</v>
      </c>
      <c r="C82" s="18" t="s">
        <v>279</v>
      </c>
      <c r="D82" s="24">
        <v>4</v>
      </c>
      <c r="E82" s="21">
        <v>47</v>
      </c>
      <c r="F82" s="21">
        <v>1</v>
      </c>
      <c r="G82" s="21">
        <v>0</v>
      </c>
      <c r="H82" s="18">
        <v>0</v>
      </c>
      <c r="I82" s="18">
        <f t="shared" si="5"/>
        <v>52</v>
      </c>
      <c r="J82" s="52">
        <v>64</v>
      </c>
      <c r="K82" s="57">
        <f t="shared" si="6"/>
        <v>0.8125</v>
      </c>
    </row>
    <row r="83" spans="1:11" x14ac:dyDescent="0.2">
      <c r="A83" s="40" t="s">
        <v>288</v>
      </c>
      <c r="B83" s="41" t="s">
        <v>168</v>
      </c>
      <c r="C83" s="18" t="s">
        <v>289</v>
      </c>
      <c r="D83" s="24">
        <v>22</v>
      </c>
      <c r="E83" s="21">
        <v>95</v>
      </c>
      <c r="F83" s="21">
        <v>0</v>
      </c>
      <c r="G83" s="21">
        <v>0</v>
      </c>
      <c r="H83" s="18">
        <v>0</v>
      </c>
      <c r="I83" s="18">
        <f t="shared" si="5"/>
        <v>117</v>
      </c>
      <c r="J83" s="52">
        <v>143</v>
      </c>
      <c r="K83" s="57">
        <f t="shared" si="6"/>
        <v>0.81818181818181823</v>
      </c>
    </row>
    <row r="84" spans="1:11" x14ac:dyDescent="0.2">
      <c r="A84" s="42" t="s">
        <v>180</v>
      </c>
      <c r="B84" s="41" t="s">
        <v>181</v>
      </c>
      <c r="C84" s="18" t="s">
        <v>181</v>
      </c>
      <c r="D84" s="24">
        <v>7</v>
      </c>
      <c r="E84" s="21">
        <v>48</v>
      </c>
      <c r="F84" s="21">
        <v>0</v>
      </c>
      <c r="G84" s="21">
        <v>0</v>
      </c>
      <c r="H84" s="18">
        <v>2</v>
      </c>
      <c r="I84" s="18">
        <f t="shared" si="5"/>
        <v>57</v>
      </c>
      <c r="J84" s="52">
        <v>56</v>
      </c>
      <c r="K84" s="57">
        <f t="shared" si="6"/>
        <v>1.0178571428571428</v>
      </c>
    </row>
    <row r="85" spans="1:11" x14ac:dyDescent="0.2">
      <c r="A85" s="40" t="s">
        <v>182</v>
      </c>
      <c r="B85" s="41" t="s">
        <v>181</v>
      </c>
      <c r="C85" s="18" t="s">
        <v>183</v>
      </c>
      <c r="D85" s="24">
        <v>0</v>
      </c>
      <c r="E85" s="21">
        <v>21</v>
      </c>
      <c r="F85" s="21">
        <v>0</v>
      </c>
      <c r="G85" s="21">
        <v>0</v>
      </c>
      <c r="H85" s="18">
        <v>2</v>
      </c>
      <c r="I85" s="18">
        <f t="shared" si="5"/>
        <v>23</v>
      </c>
      <c r="J85" s="52">
        <v>24</v>
      </c>
      <c r="K85" s="57">
        <f t="shared" si="6"/>
        <v>0.95833333333333337</v>
      </c>
    </row>
    <row r="86" spans="1:11" x14ac:dyDescent="0.2">
      <c r="A86" s="40" t="s">
        <v>184</v>
      </c>
      <c r="B86" s="41" t="s">
        <v>181</v>
      </c>
      <c r="C86" s="18" t="s">
        <v>185</v>
      </c>
      <c r="D86" s="24">
        <v>0</v>
      </c>
      <c r="E86" s="21">
        <v>3</v>
      </c>
      <c r="F86" s="21">
        <v>0</v>
      </c>
      <c r="G86" s="21">
        <v>0</v>
      </c>
      <c r="H86" s="18">
        <v>0</v>
      </c>
      <c r="I86" s="18">
        <f t="shared" si="5"/>
        <v>3</v>
      </c>
      <c r="J86" s="52">
        <v>3</v>
      </c>
      <c r="K86" s="57">
        <f t="shared" si="6"/>
        <v>1</v>
      </c>
    </row>
    <row r="87" spans="1:11" x14ac:dyDescent="0.2">
      <c r="A87" s="40" t="s">
        <v>303</v>
      </c>
      <c r="B87" s="41" t="s">
        <v>304</v>
      </c>
      <c r="C87" s="18" t="s">
        <v>305</v>
      </c>
      <c r="D87" s="24">
        <v>0</v>
      </c>
      <c r="E87" s="21">
        <v>2</v>
      </c>
      <c r="F87" s="21">
        <v>0</v>
      </c>
      <c r="G87" s="21">
        <v>1</v>
      </c>
      <c r="H87" s="18">
        <v>0</v>
      </c>
      <c r="I87" s="18">
        <f t="shared" si="5"/>
        <v>3</v>
      </c>
      <c r="J87" s="52">
        <v>3</v>
      </c>
      <c r="K87" s="57">
        <f t="shared" si="6"/>
        <v>1</v>
      </c>
    </row>
    <row r="88" spans="1:11" x14ac:dyDescent="0.2">
      <c r="A88" s="40" t="s">
        <v>186</v>
      </c>
      <c r="B88" s="41" t="s">
        <v>187</v>
      </c>
      <c r="C88" s="18" t="s">
        <v>188</v>
      </c>
      <c r="D88" s="24">
        <v>20</v>
      </c>
      <c r="E88" s="21">
        <v>68</v>
      </c>
      <c r="F88" s="21">
        <v>0</v>
      </c>
      <c r="G88" s="21">
        <v>1</v>
      </c>
      <c r="H88" s="18">
        <v>0</v>
      </c>
      <c r="I88" s="18">
        <f t="shared" si="5"/>
        <v>89</v>
      </c>
      <c r="J88" s="52">
        <v>88</v>
      </c>
      <c r="K88" s="57">
        <f t="shared" si="6"/>
        <v>1.0113636363636365</v>
      </c>
    </row>
    <row r="89" spans="1:11" ht="12" customHeight="1" x14ac:dyDescent="0.2">
      <c r="A89" s="40" t="s">
        <v>189</v>
      </c>
      <c r="B89" s="41" t="s">
        <v>190</v>
      </c>
      <c r="C89" s="18" t="s">
        <v>190</v>
      </c>
      <c r="D89" s="24">
        <v>2</v>
      </c>
      <c r="E89" s="21">
        <v>23</v>
      </c>
      <c r="F89" s="21">
        <v>1</v>
      </c>
      <c r="G89" s="21">
        <v>0</v>
      </c>
      <c r="H89" s="18">
        <v>1</v>
      </c>
      <c r="I89" s="18">
        <f t="shared" si="5"/>
        <v>27</v>
      </c>
      <c r="J89" s="52">
        <v>14</v>
      </c>
      <c r="K89" s="57">
        <f t="shared" si="6"/>
        <v>1.9285714285714286</v>
      </c>
    </row>
    <row r="90" spans="1:11" x14ac:dyDescent="0.2">
      <c r="A90" s="40" t="s">
        <v>191</v>
      </c>
      <c r="B90" s="41" t="s">
        <v>190</v>
      </c>
      <c r="C90" s="18" t="s">
        <v>41</v>
      </c>
      <c r="D90" s="24">
        <v>6</v>
      </c>
      <c r="E90" s="21">
        <v>57</v>
      </c>
      <c r="F90" s="21">
        <v>2</v>
      </c>
      <c r="G90" s="21">
        <v>1</v>
      </c>
      <c r="H90" s="18">
        <v>0</v>
      </c>
      <c r="I90" s="18">
        <f t="shared" si="5"/>
        <v>66</v>
      </c>
      <c r="J90" s="52">
        <v>37</v>
      </c>
      <c r="K90" s="57">
        <f t="shared" si="6"/>
        <v>1.7837837837837838</v>
      </c>
    </row>
    <row r="91" spans="1:11" x14ac:dyDescent="0.2">
      <c r="A91" s="40" t="s">
        <v>192</v>
      </c>
      <c r="B91" s="41" t="s">
        <v>193</v>
      </c>
      <c r="C91" s="18" t="s">
        <v>194</v>
      </c>
      <c r="D91" s="24">
        <v>25</v>
      </c>
      <c r="E91" s="21">
        <v>106</v>
      </c>
      <c r="F91" s="21">
        <v>5</v>
      </c>
      <c r="G91" s="21">
        <v>0</v>
      </c>
      <c r="H91" s="18">
        <v>0</v>
      </c>
      <c r="I91" s="18">
        <f t="shared" si="5"/>
        <v>136</v>
      </c>
      <c r="J91" s="52">
        <v>166</v>
      </c>
      <c r="K91" s="57">
        <f t="shared" si="6"/>
        <v>0.81927710843373491</v>
      </c>
    </row>
    <row r="92" spans="1:11" x14ac:dyDescent="0.2">
      <c r="A92" s="40" t="s">
        <v>195</v>
      </c>
      <c r="B92" s="41" t="s">
        <v>193</v>
      </c>
      <c r="C92" s="18" t="s">
        <v>196</v>
      </c>
      <c r="D92" s="24">
        <v>17</v>
      </c>
      <c r="E92" s="21">
        <v>22</v>
      </c>
      <c r="F92" s="21">
        <v>25</v>
      </c>
      <c r="G92" s="21">
        <v>0</v>
      </c>
      <c r="H92" s="18">
        <v>3</v>
      </c>
      <c r="I92" s="18">
        <f t="shared" si="5"/>
        <v>67</v>
      </c>
      <c r="J92" s="52">
        <v>48</v>
      </c>
      <c r="K92" s="57">
        <f t="shared" si="6"/>
        <v>1.3958333333333333</v>
      </c>
    </row>
    <row r="93" spans="1:11" x14ac:dyDescent="0.2">
      <c r="A93" s="40" t="s">
        <v>197</v>
      </c>
      <c r="B93" s="41" t="s">
        <v>198</v>
      </c>
      <c r="C93" s="18" t="s">
        <v>199</v>
      </c>
      <c r="D93" s="24">
        <v>23</v>
      </c>
      <c r="E93" s="21">
        <v>63</v>
      </c>
      <c r="F93" s="21">
        <v>0</v>
      </c>
      <c r="G93" s="21">
        <v>0</v>
      </c>
      <c r="H93" s="18">
        <v>0</v>
      </c>
      <c r="I93" s="18">
        <f t="shared" si="5"/>
        <v>86</v>
      </c>
      <c r="J93" s="52">
        <v>128</v>
      </c>
      <c r="K93" s="57">
        <f t="shared" si="6"/>
        <v>0.671875</v>
      </c>
    </row>
    <row r="94" spans="1:11" x14ac:dyDescent="0.2">
      <c r="A94" s="40" t="s">
        <v>200</v>
      </c>
      <c r="B94" s="41" t="s">
        <v>201</v>
      </c>
      <c r="C94" s="18" t="s">
        <v>202</v>
      </c>
      <c r="D94" s="24">
        <v>15</v>
      </c>
      <c r="E94" s="21">
        <v>32</v>
      </c>
      <c r="F94" s="21">
        <v>11</v>
      </c>
      <c r="G94" s="21">
        <v>0</v>
      </c>
      <c r="H94" s="18">
        <v>0</v>
      </c>
      <c r="I94" s="18">
        <f t="shared" si="5"/>
        <v>58</v>
      </c>
      <c r="J94" s="52">
        <v>59</v>
      </c>
      <c r="K94" s="57">
        <f t="shared" si="6"/>
        <v>0.98305084745762716</v>
      </c>
    </row>
    <row r="95" spans="1:11" x14ac:dyDescent="0.2">
      <c r="A95" s="40" t="s">
        <v>203</v>
      </c>
      <c r="B95" s="41" t="s">
        <v>204</v>
      </c>
      <c r="C95" s="18" t="s">
        <v>205</v>
      </c>
      <c r="D95" s="24">
        <v>17</v>
      </c>
      <c r="E95" s="21">
        <v>106</v>
      </c>
      <c r="F95" s="21">
        <v>95</v>
      </c>
      <c r="G95" s="21">
        <v>5</v>
      </c>
      <c r="H95" s="18">
        <v>2</v>
      </c>
      <c r="I95" s="18">
        <f t="shared" si="5"/>
        <v>225</v>
      </c>
      <c r="J95" s="52">
        <v>226</v>
      </c>
      <c r="K95" s="57">
        <f t="shared" si="6"/>
        <v>0.99557522123893805</v>
      </c>
    </row>
    <row r="96" spans="1:11" x14ac:dyDescent="0.2">
      <c r="A96" s="40" t="s">
        <v>206</v>
      </c>
      <c r="B96" s="41" t="s">
        <v>207</v>
      </c>
      <c r="C96" s="18" t="s">
        <v>208</v>
      </c>
      <c r="D96" s="24">
        <v>12</v>
      </c>
      <c r="E96" s="21">
        <v>41</v>
      </c>
      <c r="F96" s="21">
        <v>0</v>
      </c>
      <c r="G96" s="21">
        <v>0</v>
      </c>
      <c r="H96" s="18">
        <v>5</v>
      </c>
      <c r="I96" s="18">
        <f t="shared" si="5"/>
        <v>58</v>
      </c>
      <c r="J96" s="52">
        <v>30</v>
      </c>
      <c r="K96" s="57">
        <f t="shared" si="6"/>
        <v>1.9333333333333333</v>
      </c>
    </row>
    <row r="97" spans="1:11" x14ac:dyDescent="0.2">
      <c r="A97" s="40" t="s">
        <v>209</v>
      </c>
      <c r="B97" s="41" t="s">
        <v>207</v>
      </c>
      <c r="C97" s="18" t="s">
        <v>210</v>
      </c>
      <c r="D97" s="24">
        <v>0</v>
      </c>
      <c r="E97" s="21">
        <v>9</v>
      </c>
      <c r="F97" s="21">
        <v>0</v>
      </c>
      <c r="G97" s="21">
        <v>2</v>
      </c>
      <c r="H97" s="18">
        <v>0</v>
      </c>
      <c r="I97" s="18">
        <f t="shared" si="5"/>
        <v>11</v>
      </c>
      <c r="J97" s="52">
        <v>9</v>
      </c>
      <c r="K97" s="57">
        <f t="shared" si="6"/>
        <v>1.2222222222222223</v>
      </c>
    </row>
    <row r="98" spans="1:11" x14ac:dyDescent="0.2">
      <c r="A98" s="40" t="s">
        <v>211</v>
      </c>
      <c r="B98" s="41" t="s">
        <v>212</v>
      </c>
      <c r="C98" s="18" t="s">
        <v>310</v>
      </c>
      <c r="D98" s="24">
        <v>0</v>
      </c>
      <c r="E98" s="21">
        <v>1</v>
      </c>
      <c r="F98" s="21">
        <v>5</v>
      </c>
      <c r="G98" s="21">
        <v>0</v>
      </c>
      <c r="H98" s="18">
        <v>0</v>
      </c>
      <c r="I98" s="18">
        <f t="shared" si="5"/>
        <v>6</v>
      </c>
      <c r="J98" s="52">
        <v>5</v>
      </c>
      <c r="K98" s="57">
        <f t="shared" si="6"/>
        <v>1.2</v>
      </c>
    </row>
    <row r="99" spans="1:11" x14ac:dyDescent="0.2">
      <c r="A99" s="40" t="s">
        <v>213</v>
      </c>
      <c r="B99" s="41" t="s">
        <v>214</v>
      </c>
      <c r="C99" s="18" t="s">
        <v>215</v>
      </c>
      <c r="D99" s="24">
        <v>13</v>
      </c>
      <c r="E99" s="21">
        <v>113</v>
      </c>
      <c r="F99" s="21">
        <v>11</v>
      </c>
      <c r="G99" s="21">
        <v>3</v>
      </c>
      <c r="H99" s="18">
        <v>0</v>
      </c>
      <c r="I99" s="18">
        <f t="shared" si="5"/>
        <v>140</v>
      </c>
      <c r="J99" s="52">
        <v>123</v>
      </c>
      <c r="K99" s="57">
        <f t="shared" si="6"/>
        <v>1.1382113821138211</v>
      </c>
    </row>
    <row r="100" spans="1:11" x14ac:dyDescent="0.2">
      <c r="A100" s="40" t="s">
        <v>216</v>
      </c>
      <c r="B100" s="41" t="s">
        <v>217</v>
      </c>
      <c r="C100" s="18" t="s">
        <v>218</v>
      </c>
      <c r="D100" s="24">
        <v>4</v>
      </c>
      <c r="E100" s="21">
        <v>13</v>
      </c>
      <c r="F100" s="21">
        <v>11</v>
      </c>
      <c r="G100" s="21">
        <v>0</v>
      </c>
      <c r="H100" s="18">
        <v>0</v>
      </c>
      <c r="I100" s="18">
        <f t="shared" si="5"/>
        <v>28</v>
      </c>
      <c r="J100" s="52">
        <v>31</v>
      </c>
      <c r="K100" s="57">
        <f t="shared" si="6"/>
        <v>0.90322580645161288</v>
      </c>
    </row>
    <row r="101" spans="1:11" x14ac:dyDescent="0.2">
      <c r="A101" s="40" t="s">
        <v>219</v>
      </c>
      <c r="B101" s="41" t="s">
        <v>217</v>
      </c>
      <c r="C101" s="18" t="s">
        <v>217</v>
      </c>
      <c r="D101" s="24">
        <v>5</v>
      </c>
      <c r="E101" s="21">
        <v>28</v>
      </c>
      <c r="F101" s="21">
        <v>41</v>
      </c>
      <c r="G101" s="21">
        <v>0</v>
      </c>
      <c r="H101" s="18">
        <v>1</v>
      </c>
      <c r="I101" s="18">
        <f t="shared" si="5"/>
        <v>75</v>
      </c>
      <c r="J101" s="52">
        <v>74</v>
      </c>
      <c r="K101" s="57">
        <f t="shared" si="6"/>
        <v>1.0135135135135136</v>
      </c>
    </row>
    <row r="102" spans="1:11" x14ac:dyDescent="0.2">
      <c r="A102" s="40" t="s">
        <v>220</v>
      </c>
      <c r="B102" s="41" t="s">
        <v>221</v>
      </c>
      <c r="C102" s="18" t="s">
        <v>222</v>
      </c>
      <c r="D102" s="24">
        <v>30</v>
      </c>
      <c r="E102" s="21">
        <v>79</v>
      </c>
      <c r="F102" s="21">
        <v>54</v>
      </c>
      <c r="G102" s="21">
        <v>0</v>
      </c>
      <c r="H102" s="18">
        <v>0</v>
      </c>
      <c r="I102" s="18">
        <f t="shared" si="5"/>
        <v>163</v>
      </c>
      <c r="J102" s="52">
        <v>164</v>
      </c>
      <c r="K102" s="57">
        <f t="shared" si="6"/>
        <v>0.99390243902439024</v>
      </c>
    </row>
    <row r="103" spans="1:11" x14ac:dyDescent="0.2">
      <c r="A103" s="40" t="s">
        <v>223</v>
      </c>
      <c r="B103" s="41" t="s">
        <v>224</v>
      </c>
      <c r="C103" s="18" t="s">
        <v>225</v>
      </c>
      <c r="D103" s="24">
        <v>15</v>
      </c>
      <c r="E103" s="21">
        <v>34</v>
      </c>
      <c r="F103" s="21">
        <v>28</v>
      </c>
      <c r="G103" s="21">
        <v>0</v>
      </c>
      <c r="H103" s="18">
        <v>11</v>
      </c>
      <c r="I103" s="18">
        <f t="shared" si="5"/>
        <v>88</v>
      </c>
      <c r="J103" s="52">
        <v>94</v>
      </c>
      <c r="K103" s="57">
        <f t="shared" si="6"/>
        <v>0.93617021276595747</v>
      </c>
    </row>
    <row r="104" spans="1:11" x14ac:dyDescent="0.2">
      <c r="A104" s="40" t="s">
        <v>226</v>
      </c>
      <c r="B104" s="41" t="s">
        <v>227</v>
      </c>
      <c r="C104" s="18" t="s">
        <v>228</v>
      </c>
      <c r="D104" s="24">
        <v>14</v>
      </c>
      <c r="E104" s="21">
        <v>53</v>
      </c>
      <c r="F104" s="21">
        <v>0</v>
      </c>
      <c r="G104" s="21">
        <v>0</v>
      </c>
      <c r="H104" s="18">
        <v>46</v>
      </c>
      <c r="I104" s="18">
        <f t="shared" si="5"/>
        <v>113</v>
      </c>
      <c r="J104" s="52">
        <v>95</v>
      </c>
      <c r="K104" s="57">
        <f t="shared" si="6"/>
        <v>1.1894736842105262</v>
      </c>
    </row>
    <row r="105" spans="1:11" x14ac:dyDescent="0.2">
      <c r="A105" s="40" t="s">
        <v>229</v>
      </c>
      <c r="B105" s="41" t="s">
        <v>230</v>
      </c>
      <c r="C105" s="18" t="s">
        <v>231</v>
      </c>
      <c r="D105" s="24">
        <v>5</v>
      </c>
      <c r="E105" s="21">
        <v>37</v>
      </c>
      <c r="F105" s="21">
        <v>3</v>
      </c>
      <c r="G105" s="21">
        <v>0</v>
      </c>
      <c r="H105" s="18">
        <v>4</v>
      </c>
      <c r="I105" s="18">
        <f t="shared" si="5"/>
        <v>49</v>
      </c>
      <c r="J105" s="52">
        <v>48</v>
      </c>
      <c r="K105" s="57">
        <f t="shared" si="6"/>
        <v>1.0208333333333333</v>
      </c>
    </row>
    <row r="106" spans="1:11" x14ac:dyDescent="0.2">
      <c r="A106" s="40" t="s">
        <v>232</v>
      </c>
      <c r="B106" s="41" t="s">
        <v>233</v>
      </c>
      <c r="C106" s="18" t="s">
        <v>234</v>
      </c>
      <c r="D106" s="24">
        <v>18</v>
      </c>
      <c r="E106" s="21">
        <v>181</v>
      </c>
      <c r="F106" s="21">
        <v>7</v>
      </c>
      <c r="G106" s="21">
        <v>0</v>
      </c>
      <c r="H106" s="18">
        <v>0</v>
      </c>
      <c r="I106" s="18">
        <f t="shared" si="5"/>
        <v>206</v>
      </c>
      <c r="J106" s="52">
        <v>200</v>
      </c>
      <c r="K106" s="57">
        <f t="shared" si="6"/>
        <v>1.03</v>
      </c>
    </row>
    <row r="107" spans="1:11" x14ac:dyDescent="0.2">
      <c r="A107" s="40" t="s">
        <v>235</v>
      </c>
      <c r="B107" s="41" t="s">
        <v>233</v>
      </c>
      <c r="C107" s="18" t="s">
        <v>236</v>
      </c>
      <c r="D107" s="24">
        <v>28</v>
      </c>
      <c r="E107" s="21">
        <v>98</v>
      </c>
      <c r="F107" s="21">
        <v>93</v>
      </c>
      <c r="G107" s="21">
        <v>0</v>
      </c>
      <c r="H107" s="18">
        <v>128</v>
      </c>
      <c r="I107" s="18">
        <f t="shared" si="5"/>
        <v>347</v>
      </c>
      <c r="J107" s="52">
        <v>307</v>
      </c>
      <c r="K107" s="57">
        <f t="shared" si="6"/>
        <v>1.1302931596091206</v>
      </c>
    </row>
    <row r="108" spans="1:11" x14ac:dyDescent="0.2">
      <c r="A108" s="40" t="s">
        <v>237</v>
      </c>
      <c r="B108" s="41" t="s">
        <v>233</v>
      </c>
      <c r="C108" s="18" t="s">
        <v>238</v>
      </c>
      <c r="D108" s="24">
        <v>4</v>
      </c>
      <c r="E108" s="21">
        <v>13</v>
      </c>
      <c r="F108" s="21">
        <v>8</v>
      </c>
      <c r="G108" s="21">
        <v>0</v>
      </c>
      <c r="H108" s="18">
        <v>0</v>
      </c>
      <c r="I108" s="18">
        <f t="shared" ref="I108:I123" si="7">SUM(D108:H108)</f>
        <v>25</v>
      </c>
      <c r="J108" s="52">
        <v>24</v>
      </c>
      <c r="K108" s="57">
        <f t="shared" si="6"/>
        <v>1.0416666666666667</v>
      </c>
    </row>
    <row r="109" spans="1:11" x14ac:dyDescent="0.2">
      <c r="A109" s="40" t="s">
        <v>239</v>
      </c>
      <c r="B109" s="41" t="s">
        <v>233</v>
      </c>
      <c r="C109" s="18" t="s">
        <v>311</v>
      </c>
      <c r="D109" s="24">
        <v>34</v>
      </c>
      <c r="E109" s="21">
        <v>260</v>
      </c>
      <c r="F109" s="21">
        <v>35</v>
      </c>
      <c r="G109" s="21">
        <v>0</v>
      </c>
      <c r="H109" s="18">
        <v>0</v>
      </c>
      <c r="I109" s="18">
        <f t="shared" si="7"/>
        <v>329</v>
      </c>
      <c r="J109" s="52">
        <v>419</v>
      </c>
      <c r="K109" s="57">
        <f t="shared" si="6"/>
        <v>0.78520286396181382</v>
      </c>
    </row>
    <row r="110" spans="1:11" x14ac:dyDescent="0.2">
      <c r="A110" s="40" t="s">
        <v>240</v>
      </c>
      <c r="B110" s="41" t="s">
        <v>233</v>
      </c>
      <c r="C110" s="18" t="s">
        <v>312</v>
      </c>
      <c r="D110" s="24">
        <v>25</v>
      </c>
      <c r="E110" s="21">
        <v>42</v>
      </c>
      <c r="F110" s="21">
        <v>55</v>
      </c>
      <c r="G110" s="21">
        <v>0</v>
      </c>
      <c r="H110" s="18">
        <v>0</v>
      </c>
      <c r="I110" s="18">
        <f t="shared" si="7"/>
        <v>122</v>
      </c>
      <c r="J110" s="52">
        <v>83</v>
      </c>
      <c r="K110" s="57">
        <f t="shared" si="6"/>
        <v>1.4698795180722892</v>
      </c>
    </row>
    <row r="111" spans="1:11" x14ac:dyDescent="0.2">
      <c r="A111" s="40" t="s">
        <v>241</v>
      </c>
      <c r="B111" s="41" t="s">
        <v>233</v>
      </c>
      <c r="C111" s="18" t="s">
        <v>242</v>
      </c>
      <c r="D111" s="24">
        <v>20</v>
      </c>
      <c r="E111" s="21">
        <v>127</v>
      </c>
      <c r="F111" s="21">
        <v>0</v>
      </c>
      <c r="G111" s="21">
        <v>0</v>
      </c>
      <c r="H111" s="18">
        <v>0</v>
      </c>
      <c r="I111" s="18">
        <f t="shared" si="7"/>
        <v>147</v>
      </c>
      <c r="J111" s="52">
        <v>126</v>
      </c>
      <c r="K111" s="57">
        <f t="shared" si="6"/>
        <v>1.1666666666666667</v>
      </c>
    </row>
    <row r="112" spans="1:11" x14ac:dyDescent="0.2">
      <c r="A112" s="40" t="s">
        <v>243</v>
      </c>
      <c r="B112" s="41" t="s">
        <v>233</v>
      </c>
      <c r="C112" s="18" t="s">
        <v>244</v>
      </c>
      <c r="D112" s="24">
        <v>29</v>
      </c>
      <c r="E112" s="21">
        <v>109</v>
      </c>
      <c r="F112" s="21">
        <v>0</v>
      </c>
      <c r="G112" s="21">
        <v>0</v>
      </c>
      <c r="H112" s="18">
        <v>0</v>
      </c>
      <c r="I112" s="18">
        <f t="shared" si="7"/>
        <v>138</v>
      </c>
      <c r="J112" s="52">
        <v>142</v>
      </c>
      <c r="K112" s="57">
        <f t="shared" si="6"/>
        <v>0.971830985915493</v>
      </c>
    </row>
    <row r="113" spans="1:11" x14ac:dyDescent="0.2">
      <c r="A113" s="40" t="s">
        <v>245</v>
      </c>
      <c r="B113" s="41" t="s">
        <v>233</v>
      </c>
      <c r="C113" s="18" t="s">
        <v>272</v>
      </c>
      <c r="D113" s="24">
        <v>44</v>
      </c>
      <c r="E113" s="21">
        <v>452</v>
      </c>
      <c r="F113" s="21">
        <v>4</v>
      </c>
      <c r="G113" s="21">
        <v>0</v>
      </c>
      <c r="H113" s="18">
        <v>1</v>
      </c>
      <c r="I113" s="18">
        <f t="shared" si="7"/>
        <v>501</v>
      </c>
      <c r="J113" s="52">
        <v>500</v>
      </c>
      <c r="K113" s="57">
        <f t="shared" si="6"/>
        <v>1.002</v>
      </c>
    </row>
    <row r="114" spans="1:11" x14ac:dyDescent="0.2">
      <c r="A114" s="42" t="s">
        <v>270</v>
      </c>
      <c r="B114" s="41" t="s">
        <v>233</v>
      </c>
      <c r="C114" s="18" t="s">
        <v>313</v>
      </c>
      <c r="D114" s="24">
        <v>35</v>
      </c>
      <c r="E114" s="21">
        <v>183</v>
      </c>
      <c r="F114" s="21">
        <v>126</v>
      </c>
      <c r="G114" s="21">
        <v>0</v>
      </c>
      <c r="H114" s="18">
        <v>0</v>
      </c>
      <c r="I114" s="18">
        <f t="shared" si="7"/>
        <v>344</v>
      </c>
      <c r="J114" s="52">
        <v>392</v>
      </c>
      <c r="K114" s="57">
        <f t="shared" si="6"/>
        <v>0.87755102040816324</v>
      </c>
    </row>
    <row r="115" spans="1:11" x14ac:dyDescent="0.2">
      <c r="A115" s="40" t="s">
        <v>246</v>
      </c>
      <c r="B115" s="41" t="s">
        <v>233</v>
      </c>
      <c r="C115" s="18" t="s">
        <v>247</v>
      </c>
      <c r="D115" s="24">
        <v>1</v>
      </c>
      <c r="E115" s="21">
        <v>11</v>
      </c>
      <c r="F115" s="21">
        <v>10</v>
      </c>
      <c r="G115" s="21">
        <v>0</v>
      </c>
      <c r="H115" s="18">
        <v>0</v>
      </c>
      <c r="I115" s="18">
        <f t="shared" si="7"/>
        <v>22</v>
      </c>
      <c r="J115" s="52">
        <v>19</v>
      </c>
      <c r="K115" s="57">
        <f t="shared" si="6"/>
        <v>1.1578947368421053</v>
      </c>
    </row>
    <row r="116" spans="1:11" x14ac:dyDescent="0.2">
      <c r="A116" s="40" t="s">
        <v>248</v>
      </c>
      <c r="B116" s="41" t="s">
        <v>233</v>
      </c>
      <c r="C116" s="18" t="s">
        <v>314</v>
      </c>
      <c r="D116" s="24">
        <v>16</v>
      </c>
      <c r="E116" s="21">
        <v>59</v>
      </c>
      <c r="F116" s="21">
        <v>27</v>
      </c>
      <c r="G116" s="21">
        <v>0</v>
      </c>
      <c r="H116" s="18">
        <v>0</v>
      </c>
      <c r="I116" s="18">
        <f t="shared" si="7"/>
        <v>102</v>
      </c>
      <c r="J116" s="52">
        <v>90</v>
      </c>
      <c r="K116" s="57">
        <f t="shared" si="6"/>
        <v>1.1333333333333333</v>
      </c>
    </row>
    <row r="117" spans="1:11" x14ac:dyDescent="0.2">
      <c r="A117" s="40" t="s">
        <v>282</v>
      </c>
      <c r="B117" s="41" t="s">
        <v>233</v>
      </c>
      <c r="C117" s="18" t="s">
        <v>283</v>
      </c>
      <c r="D117" s="24">
        <v>5</v>
      </c>
      <c r="E117" s="21">
        <v>70</v>
      </c>
      <c r="F117" s="21">
        <v>32</v>
      </c>
      <c r="G117" s="21">
        <v>0</v>
      </c>
      <c r="H117" s="18">
        <v>0</v>
      </c>
      <c r="I117" s="18">
        <f t="shared" si="7"/>
        <v>107</v>
      </c>
      <c r="J117" s="52">
        <v>113</v>
      </c>
      <c r="K117" s="57">
        <f t="shared" si="6"/>
        <v>0.94690265486725667</v>
      </c>
    </row>
    <row r="118" spans="1:11" x14ac:dyDescent="0.2">
      <c r="A118" s="40" t="s">
        <v>249</v>
      </c>
      <c r="B118" s="41" t="s">
        <v>250</v>
      </c>
      <c r="C118" s="18" t="s">
        <v>250</v>
      </c>
      <c r="D118" s="24">
        <v>9</v>
      </c>
      <c r="E118" s="21">
        <v>45</v>
      </c>
      <c r="F118" s="21">
        <v>0</v>
      </c>
      <c r="G118" s="21">
        <v>0</v>
      </c>
      <c r="H118" s="18">
        <v>3</v>
      </c>
      <c r="I118" s="18">
        <f t="shared" si="7"/>
        <v>57</v>
      </c>
      <c r="J118" s="52">
        <v>60</v>
      </c>
      <c r="K118" s="57">
        <f t="shared" si="6"/>
        <v>0.95</v>
      </c>
    </row>
    <row r="119" spans="1:11" x14ac:dyDescent="0.2">
      <c r="A119" s="40" t="s">
        <v>251</v>
      </c>
      <c r="B119" s="41" t="s">
        <v>250</v>
      </c>
      <c r="C119" s="18" t="s">
        <v>252</v>
      </c>
      <c r="D119" s="24">
        <v>16</v>
      </c>
      <c r="E119" s="21">
        <v>43</v>
      </c>
      <c r="F119" s="21">
        <v>0</v>
      </c>
      <c r="G119" s="21">
        <v>0</v>
      </c>
      <c r="H119" s="18">
        <v>0</v>
      </c>
      <c r="I119" s="18">
        <f t="shared" si="7"/>
        <v>59</v>
      </c>
      <c r="J119" s="52">
        <v>52</v>
      </c>
      <c r="K119" s="57">
        <f t="shared" si="6"/>
        <v>1.1346153846153846</v>
      </c>
    </row>
    <row r="120" spans="1:11" x14ac:dyDescent="0.2">
      <c r="A120" s="40" t="s">
        <v>253</v>
      </c>
      <c r="B120" s="41" t="s">
        <v>254</v>
      </c>
      <c r="C120" s="18" t="s">
        <v>255</v>
      </c>
      <c r="D120" s="24">
        <v>17</v>
      </c>
      <c r="E120" s="21">
        <v>53</v>
      </c>
      <c r="F120" s="21">
        <v>58</v>
      </c>
      <c r="G120" s="21">
        <v>0</v>
      </c>
      <c r="H120" s="18">
        <v>0</v>
      </c>
      <c r="I120" s="18">
        <f t="shared" si="7"/>
        <v>128</v>
      </c>
      <c r="J120" s="52">
        <v>136</v>
      </c>
      <c r="K120" s="57">
        <f t="shared" si="6"/>
        <v>0.94117647058823528</v>
      </c>
    </row>
    <row r="121" spans="1:11" x14ac:dyDescent="0.2">
      <c r="A121" s="40" t="s">
        <v>256</v>
      </c>
      <c r="B121" s="41" t="s">
        <v>264</v>
      </c>
      <c r="C121" s="18" t="s">
        <v>265</v>
      </c>
      <c r="D121" s="24">
        <v>3</v>
      </c>
      <c r="E121" s="21">
        <v>6</v>
      </c>
      <c r="F121" s="21">
        <v>0</v>
      </c>
      <c r="G121" s="21">
        <v>0</v>
      </c>
      <c r="H121" s="18">
        <v>0</v>
      </c>
      <c r="I121" s="18">
        <f t="shared" si="7"/>
        <v>9</v>
      </c>
      <c r="J121" s="52">
        <v>13</v>
      </c>
      <c r="K121" s="57">
        <f t="shared" si="6"/>
        <v>0.69230769230769229</v>
      </c>
    </row>
    <row r="122" spans="1:11" x14ac:dyDescent="0.2">
      <c r="A122" s="40" t="s">
        <v>257</v>
      </c>
      <c r="B122" s="41" t="s">
        <v>258</v>
      </c>
      <c r="C122" s="18" t="s">
        <v>259</v>
      </c>
      <c r="D122" s="24">
        <v>0</v>
      </c>
      <c r="E122" s="21">
        <v>17</v>
      </c>
      <c r="F122" s="21">
        <v>3</v>
      </c>
      <c r="G122" s="21">
        <v>0</v>
      </c>
      <c r="H122" s="18">
        <v>0</v>
      </c>
      <c r="I122" s="18">
        <f t="shared" si="7"/>
        <v>20</v>
      </c>
      <c r="J122" s="52">
        <v>20</v>
      </c>
      <c r="K122" s="57">
        <f t="shared" si="6"/>
        <v>1</v>
      </c>
    </row>
    <row r="123" spans="1:11" ht="13.5" thickBot="1" x14ac:dyDescent="0.25">
      <c r="A123" s="68" t="s">
        <v>260</v>
      </c>
      <c r="B123" s="22" t="s">
        <v>261</v>
      </c>
      <c r="C123" s="26" t="s">
        <v>261</v>
      </c>
      <c r="D123" s="25">
        <v>7</v>
      </c>
      <c r="E123" s="22">
        <v>67</v>
      </c>
      <c r="F123" s="22">
        <v>0</v>
      </c>
      <c r="G123" s="22">
        <v>0</v>
      </c>
      <c r="H123" s="26">
        <v>0</v>
      </c>
      <c r="I123" s="26">
        <f t="shared" si="7"/>
        <v>74</v>
      </c>
      <c r="J123" s="69">
        <v>66</v>
      </c>
      <c r="K123" s="70">
        <f t="shared" si="6"/>
        <v>1.1212121212121211</v>
      </c>
    </row>
    <row r="124" spans="1:11" ht="14.45" customHeight="1" thickTop="1" x14ac:dyDescent="0.2">
      <c r="A124" s="71" t="s">
        <v>262</v>
      </c>
      <c r="B124" s="41"/>
      <c r="C124" s="18"/>
      <c r="D124" s="27">
        <f>SUM(D3:D123)</f>
        <v>1600</v>
      </c>
      <c r="E124" s="28">
        <f>SUM(E3:E123)</f>
        <v>9364</v>
      </c>
      <c r="F124" s="28">
        <f>SUM(F3:F123)</f>
        <v>1595</v>
      </c>
      <c r="G124" s="28">
        <f t="shared" ref="G124:I124" si="8">SUM(G3:G123)</f>
        <v>193</v>
      </c>
      <c r="H124" s="23">
        <f t="shared" si="8"/>
        <v>736</v>
      </c>
      <c r="I124" s="23">
        <f t="shared" si="8"/>
        <v>13511</v>
      </c>
      <c r="J124" s="52">
        <f>SUM(J3:J123)</f>
        <v>12558</v>
      </c>
      <c r="K124" s="57">
        <f t="shared" si="6"/>
        <v>1.0758878802357064</v>
      </c>
    </row>
    <row r="125" spans="1:11" x14ac:dyDescent="0.2">
      <c r="A125" s="40"/>
      <c r="B125" s="41"/>
      <c r="C125" s="41"/>
      <c r="D125" s="41"/>
      <c r="E125" s="41"/>
      <c r="F125" s="21"/>
      <c r="G125" s="41"/>
      <c r="H125" s="41"/>
      <c r="I125" s="41"/>
    </row>
    <row r="126" spans="1:11" x14ac:dyDescent="0.2">
      <c r="A126" s="71" t="s">
        <v>263</v>
      </c>
      <c r="B126" s="41"/>
      <c r="C126" s="41"/>
      <c r="D126" s="41"/>
      <c r="E126" s="41"/>
      <c r="F126" s="21"/>
      <c r="G126" s="41"/>
      <c r="H126" s="41"/>
      <c r="I126" s="41"/>
    </row>
    <row r="127" spans="1:11" x14ac:dyDescent="0.2">
      <c r="A127" s="40"/>
      <c r="B127" s="41"/>
      <c r="C127" s="41"/>
      <c r="D127" s="41"/>
      <c r="E127" s="41"/>
      <c r="F127" s="21"/>
      <c r="G127" s="41"/>
      <c r="H127" s="41"/>
      <c r="I127" s="41"/>
    </row>
    <row r="128" spans="1:11" x14ac:dyDescent="0.2">
      <c r="A128" s="73" t="s">
        <v>322</v>
      </c>
      <c r="B128" s="41"/>
      <c r="C128" s="41"/>
      <c r="D128" s="41"/>
      <c r="E128" s="41"/>
      <c r="F128" s="21"/>
      <c r="G128" s="41"/>
      <c r="H128" s="41"/>
      <c r="I128" s="41"/>
    </row>
    <row r="129" spans="1:9" x14ac:dyDescent="0.2">
      <c r="A129" s="40"/>
      <c r="B129" s="41"/>
      <c r="C129" s="41"/>
      <c r="D129" s="41"/>
      <c r="E129" s="41"/>
      <c r="F129" s="21"/>
      <c r="G129" s="41"/>
      <c r="H129" s="41"/>
      <c r="I129" s="41"/>
    </row>
    <row r="130" spans="1:9" x14ac:dyDescent="0.2">
      <c r="A130" s="40"/>
      <c r="B130" s="41"/>
      <c r="C130" s="41"/>
      <c r="D130" s="41"/>
      <c r="E130" s="41"/>
      <c r="F130" s="21"/>
      <c r="G130" s="41"/>
      <c r="H130" s="41"/>
      <c r="I130" s="41"/>
    </row>
    <row r="131" spans="1:9" x14ac:dyDescent="0.2">
      <c r="A131" s="40"/>
      <c r="B131" s="41"/>
      <c r="C131" s="41"/>
      <c r="D131" s="41"/>
      <c r="E131" s="41"/>
      <c r="F131" s="21"/>
      <c r="G131" s="41"/>
      <c r="H131" s="41"/>
      <c r="I131" s="41"/>
    </row>
    <row r="132" spans="1:9" x14ac:dyDescent="0.2">
      <c r="A132" s="40"/>
      <c r="B132" s="41"/>
      <c r="C132" s="41"/>
      <c r="D132" s="41"/>
      <c r="E132" s="41"/>
      <c r="F132" s="21"/>
      <c r="G132" s="41"/>
      <c r="H132" s="41"/>
      <c r="I132" s="41"/>
    </row>
    <row r="133" spans="1:9" x14ac:dyDescent="0.2">
      <c r="A133" s="40"/>
      <c r="B133" s="41"/>
      <c r="C133" s="41"/>
      <c r="D133" s="41"/>
      <c r="E133" s="41"/>
      <c r="F133" s="21"/>
      <c r="G133" s="41"/>
      <c r="H133" s="41"/>
      <c r="I133" s="41"/>
    </row>
    <row r="134" spans="1:9" x14ac:dyDescent="0.2">
      <c r="A134" s="40"/>
      <c r="B134" s="41"/>
      <c r="C134" s="41"/>
      <c r="D134" s="41"/>
      <c r="E134" s="41"/>
      <c r="F134" s="21"/>
      <c r="G134" s="41"/>
      <c r="H134" s="41"/>
      <c r="I134" s="41"/>
    </row>
    <row r="135" spans="1:9" x14ac:dyDescent="0.2">
      <c r="A135" s="40"/>
      <c r="B135" s="41"/>
      <c r="C135" s="41"/>
      <c r="D135" s="41"/>
      <c r="E135" s="41"/>
      <c r="F135" s="21"/>
      <c r="G135" s="41"/>
      <c r="H135" s="41"/>
      <c r="I135" s="41"/>
    </row>
    <row r="136" spans="1:9" x14ac:dyDescent="0.2">
      <c r="A136" s="40"/>
      <c r="B136" s="41"/>
      <c r="C136" s="41"/>
      <c r="D136" s="41"/>
      <c r="E136" s="41"/>
      <c r="F136" s="21"/>
      <c r="G136" s="41"/>
      <c r="H136" s="41"/>
      <c r="I136" s="41"/>
    </row>
    <row r="137" spans="1:9" x14ac:dyDescent="0.2">
      <c r="A137" s="40"/>
      <c r="B137" s="41"/>
      <c r="C137" s="41"/>
      <c r="D137" s="41"/>
      <c r="E137" s="41"/>
      <c r="F137" s="21"/>
      <c r="G137" s="41"/>
      <c r="H137" s="41"/>
      <c r="I137" s="41"/>
    </row>
    <row r="138" spans="1:9" x14ac:dyDescent="0.2">
      <c r="A138" s="40"/>
      <c r="B138" s="41"/>
      <c r="C138" s="41"/>
      <c r="D138" s="41"/>
      <c r="E138" s="41"/>
      <c r="F138" s="21"/>
      <c r="G138" s="41"/>
      <c r="H138" s="41"/>
      <c r="I138" s="41"/>
    </row>
    <row r="139" spans="1:9" x14ac:dyDescent="0.2">
      <c r="A139" s="40"/>
      <c r="B139" s="41"/>
      <c r="C139" s="41"/>
      <c r="D139" s="41"/>
      <c r="E139" s="41"/>
      <c r="F139" s="21"/>
      <c r="G139" s="41"/>
      <c r="H139" s="41"/>
      <c r="I139" s="41"/>
    </row>
    <row r="140" spans="1:9" x14ac:dyDescent="0.2">
      <c r="A140" s="74"/>
      <c r="B140" s="75"/>
      <c r="C140" s="75"/>
      <c r="D140" s="41"/>
      <c r="E140" s="41"/>
      <c r="F140" s="21"/>
      <c r="G140" s="41"/>
      <c r="H140" s="41"/>
      <c r="I140" s="41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0"/>
  <sheetViews>
    <sheetView zoomScaleNormal="100" workbookViewId="0">
      <pane xSplit="3" ySplit="2" topLeftCell="D104" activePane="bottomRight" state="frozen"/>
      <selection activeCell="I75" sqref="I75"/>
      <selection pane="topRight" activeCell="I75" sqref="I75"/>
      <selection pane="bottomLeft" activeCell="I75" sqref="I75"/>
      <selection pane="bottomRight" activeCell="K110" sqref="K110"/>
    </sheetView>
  </sheetViews>
  <sheetFormatPr defaultColWidth="5.7109375" defaultRowHeight="12.75" x14ac:dyDescent="0.2"/>
  <cols>
    <col min="1" max="1" width="6.7109375" style="76" customWidth="1"/>
    <col min="2" max="2" width="14.28515625" style="43" customWidth="1"/>
    <col min="3" max="3" width="27.28515625" style="43" customWidth="1"/>
    <col min="4" max="7" width="9.28515625" style="43" customWidth="1"/>
    <col min="8" max="8" width="11.42578125" style="43" customWidth="1"/>
    <col min="9" max="9" width="8" style="72" customWidth="1"/>
    <col min="10" max="10" width="8.42578125" style="57" bestFit="1" customWidth="1"/>
    <col min="11" max="11" width="5.7109375" style="43"/>
    <col min="12" max="12" width="6.7109375" style="43" bestFit="1" customWidth="1"/>
    <col min="13" max="16384" width="5.7109375" style="43"/>
  </cols>
  <sheetData>
    <row r="1" spans="1:10" s="63" customFormat="1" x14ac:dyDescent="0.2">
      <c r="A1" s="58"/>
      <c r="B1" s="59"/>
      <c r="C1" s="60"/>
      <c r="D1" s="136" t="s">
        <v>331</v>
      </c>
      <c r="E1" s="137"/>
      <c r="F1" s="137"/>
      <c r="G1" s="138"/>
      <c r="H1" s="124"/>
      <c r="I1" s="61"/>
      <c r="J1" s="62"/>
    </row>
    <row r="2" spans="1:10" ht="38.25" x14ac:dyDescent="0.2">
      <c r="A2" s="64" t="s">
        <v>0</v>
      </c>
      <c r="B2" s="19" t="s">
        <v>1</v>
      </c>
      <c r="C2" s="65" t="s">
        <v>2</v>
      </c>
      <c r="D2" s="38" t="s">
        <v>308</v>
      </c>
      <c r="E2" s="19" t="s">
        <v>309</v>
      </c>
      <c r="F2" s="46" t="s">
        <v>315</v>
      </c>
      <c r="G2" s="20" t="s">
        <v>338</v>
      </c>
      <c r="H2" s="112" t="s">
        <v>339</v>
      </c>
      <c r="I2" s="66" t="s">
        <v>323</v>
      </c>
      <c r="J2" s="67" t="s">
        <v>318</v>
      </c>
    </row>
    <row r="3" spans="1:10" x14ac:dyDescent="0.2">
      <c r="A3" s="40" t="s">
        <v>3</v>
      </c>
      <c r="B3" s="41" t="s">
        <v>4</v>
      </c>
      <c r="C3" s="18" t="s">
        <v>5</v>
      </c>
      <c r="D3" s="24">
        <v>4</v>
      </c>
      <c r="E3" s="21">
        <v>55</v>
      </c>
      <c r="F3" s="21">
        <v>0</v>
      </c>
      <c r="G3" s="18">
        <f t="shared" ref="G3:G34" si="0">SUM(D3:F3)</f>
        <v>59</v>
      </c>
      <c r="H3" s="113">
        <v>4</v>
      </c>
      <c r="I3" s="52">
        <v>51</v>
      </c>
      <c r="J3" s="57">
        <f>G3/I3</f>
        <v>1.1568627450980393</v>
      </c>
    </row>
    <row r="4" spans="1:10" x14ac:dyDescent="0.2">
      <c r="A4" s="40" t="s">
        <v>300</v>
      </c>
      <c r="B4" s="41" t="s">
        <v>301</v>
      </c>
      <c r="C4" s="23" t="s">
        <v>302</v>
      </c>
      <c r="D4" s="24">
        <v>0</v>
      </c>
      <c r="E4" s="21">
        <v>5</v>
      </c>
      <c r="F4" s="21">
        <v>0</v>
      </c>
      <c r="G4" s="18">
        <f t="shared" si="0"/>
        <v>5</v>
      </c>
      <c r="H4" s="113">
        <v>0</v>
      </c>
      <c r="I4" s="52">
        <v>6</v>
      </c>
      <c r="J4" s="57">
        <f t="shared" ref="J4:J67" si="1">G4/I4</f>
        <v>0.83333333333333337</v>
      </c>
    </row>
    <row r="5" spans="1:10" x14ac:dyDescent="0.2">
      <c r="A5" s="40" t="s">
        <v>6</v>
      </c>
      <c r="B5" s="41" t="s">
        <v>7</v>
      </c>
      <c r="C5" s="18" t="s">
        <v>7</v>
      </c>
      <c r="D5" s="24">
        <v>4</v>
      </c>
      <c r="E5" s="21">
        <v>27</v>
      </c>
      <c r="F5" s="21">
        <v>0</v>
      </c>
      <c r="G5" s="18">
        <f t="shared" si="0"/>
        <v>31</v>
      </c>
      <c r="H5" s="113">
        <v>4</v>
      </c>
      <c r="I5" s="52">
        <v>35</v>
      </c>
      <c r="J5" s="57">
        <f t="shared" si="1"/>
        <v>0.88571428571428568</v>
      </c>
    </row>
    <row r="6" spans="1:10" x14ac:dyDescent="0.2">
      <c r="A6" s="40" t="s">
        <v>8</v>
      </c>
      <c r="B6" s="41" t="s">
        <v>9</v>
      </c>
      <c r="C6" s="18" t="s">
        <v>9</v>
      </c>
      <c r="D6" s="24">
        <v>0</v>
      </c>
      <c r="E6" s="21">
        <v>15</v>
      </c>
      <c r="F6" s="21">
        <v>0</v>
      </c>
      <c r="G6" s="18">
        <f t="shared" si="0"/>
        <v>15</v>
      </c>
      <c r="H6" s="113">
        <v>0</v>
      </c>
      <c r="I6" s="52">
        <v>15</v>
      </c>
      <c r="J6" s="57">
        <f t="shared" si="1"/>
        <v>1</v>
      </c>
    </row>
    <row r="7" spans="1:10" x14ac:dyDescent="0.2">
      <c r="A7" s="40" t="s">
        <v>10</v>
      </c>
      <c r="B7" s="41" t="s">
        <v>11</v>
      </c>
      <c r="C7" s="18" t="s">
        <v>12</v>
      </c>
      <c r="D7" s="24">
        <v>9</v>
      </c>
      <c r="E7" s="21">
        <v>30</v>
      </c>
      <c r="F7" s="21">
        <v>0</v>
      </c>
      <c r="G7" s="18">
        <f t="shared" si="0"/>
        <v>39</v>
      </c>
      <c r="H7" s="113">
        <v>9</v>
      </c>
      <c r="I7" s="52">
        <v>45</v>
      </c>
      <c r="J7" s="57">
        <f t="shared" si="1"/>
        <v>0.8666666666666667</v>
      </c>
    </row>
    <row r="8" spans="1:10" x14ac:dyDescent="0.2">
      <c r="A8" s="40" t="s">
        <v>13</v>
      </c>
      <c r="B8" s="41" t="s">
        <v>11</v>
      </c>
      <c r="C8" s="18" t="s">
        <v>14</v>
      </c>
      <c r="D8" s="24">
        <v>4</v>
      </c>
      <c r="E8" s="21">
        <v>67</v>
      </c>
      <c r="F8" s="21">
        <v>23</v>
      </c>
      <c r="G8" s="18">
        <f t="shared" si="0"/>
        <v>94</v>
      </c>
      <c r="H8" s="113">
        <v>4</v>
      </c>
      <c r="I8" s="52">
        <v>83</v>
      </c>
      <c r="J8" s="57">
        <f t="shared" si="1"/>
        <v>1.1325301204819278</v>
      </c>
    </row>
    <row r="9" spans="1:10" x14ac:dyDescent="0.2">
      <c r="A9" s="40" t="s">
        <v>15</v>
      </c>
      <c r="B9" s="41" t="s">
        <v>16</v>
      </c>
      <c r="C9" s="18" t="s">
        <v>17</v>
      </c>
      <c r="D9" s="24">
        <v>13</v>
      </c>
      <c r="E9" s="21">
        <v>97</v>
      </c>
      <c r="F9" s="21">
        <v>0</v>
      </c>
      <c r="G9" s="18">
        <f t="shared" si="0"/>
        <v>110</v>
      </c>
      <c r="H9" s="113">
        <v>0</v>
      </c>
      <c r="I9" s="52">
        <v>58</v>
      </c>
      <c r="J9" s="57">
        <f t="shared" si="1"/>
        <v>1.896551724137931</v>
      </c>
    </row>
    <row r="10" spans="1:10" x14ac:dyDescent="0.2">
      <c r="A10" s="40" t="s">
        <v>18</v>
      </c>
      <c r="B10" s="41" t="s">
        <v>19</v>
      </c>
      <c r="C10" s="18" t="s">
        <v>20</v>
      </c>
      <c r="D10" s="24">
        <v>21</v>
      </c>
      <c r="E10" s="21">
        <v>100</v>
      </c>
      <c r="F10" s="21">
        <v>0</v>
      </c>
      <c r="G10" s="18">
        <f t="shared" si="0"/>
        <v>121</v>
      </c>
      <c r="H10" s="113">
        <v>21</v>
      </c>
      <c r="I10" s="52">
        <v>175</v>
      </c>
      <c r="J10" s="57">
        <f t="shared" si="1"/>
        <v>0.69142857142857139</v>
      </c>
    </row>
    <row r="11" spans="1:10" x14ac:dyDescent="0.2">
      <c r="A11" s="40" t="s">
        <v>21</v>
      </c>
      <c r="B11" s="41" t="s">
        <v>22</v>
      </c>
      <c r="C11" s="18" t="s">
        <v>23</v>
      </c>
      <c r="D11" s="24">
        <v>12</v>
      </c>
      <c r="E11" s="21">
        <v>37</v>
      </c>
      <c r="F11" s="21">
        <v>0</v>
      </c>
      <c r="G11" s="18">
        <f t="shared" si="0"/>
        <v>49</v>
      </c>
      <c r="H11" s="113">
        <v>10</v>
      </c>
      <c r="I11" s="52">
        <v>44</v>
      </c>
      <c r="J11" s="57">
        <f t="shared" si="1"/>
        <v>1.1136363636363635</v>
      </c>
    </row>
    <row r="12" spans="1:10" x14ac:dyDescent="0.2">
      <c r="A12" s="40" t="s">
        <v>24</v>
      </c>
      <c r="B12" s="41" t="s">
        <v>25</v>
      </c>
      <c r="C12" s="18" t="s">
        <v>26</v>
      </c>
      <c r="D12" s="24">
        <v>26</v>
      </c>
      <c r="E12" s="21">
        <v>111</v>
      </c>
      <c r="F12" s="21">
        <v>0</v>
      </c>
      <c r="G12" s="18">
        <f t="shared" si="0"/>
        <v>137</v>
      </c>
      <c r="H12" s="113">
        <v>8</v>
      </c>
      <c r="I12" s="52">
        <v>81</v>
      </c>
      <c r="J12" s="57">
        <f t="shared" si="1"/>
        <v>1.691358024691358</v>
      </c>
    </row>
    <row r="13" spans="1:10" x14ac:dyDescent="0.2">
      <c r="A13" s="40" t="s">
        <v>27</v>
      </c>
      <c r="B13" s="41" t="s">
        <v>25</v>
      </c>
      <c r="C13" s="18" t="s">
        <v>28</v>
      </c>
      <c r="D13" s="24">
        <v>36</v>
      </c>
      <c r="E13" s="21">
        <v>227</v>
      </c>
      <c r="F13" s="21">
        <v>1</v>
      </c>
      <c r="G13" s="18">
        <f t="shared" si="0"/>
        <v>264</v>
      </c>
      <c r="H13" s="113">
        <v>36</v>
      </c>
      <c r="I13" s="52">
        <v>242</v>
      </c>
      <c r="J13" s="57">
        <f t="shared" si="1"/>
        <v>1.0909090909090908</v>
      </c>
    </row>
    <row r="14" spans="1:10" x14ac:dyDescent="0.2">
      <c r="A14" s="40" t="s">
        <v>29</v>
      </c>
      <c r="B14" s="41" t="s">
        <v>30</v>
      </c>
      <c r="C14" s="18" t="s">
        <v>31</v>
      </c>
      <c r="D14" s="24">
        <v>13</v>
      </c>
      <c r="E14" s="21">
        <v>74</v>
      </c>
      <c r="F14" s="21">
        <v>2</v>
      </c>
      <c r="G14" s="18">
        <f t="shared" si="0"/>
        <v>89</v>
      </c>
      <c r="H14" s="113">
        <v>0</v>
      </c>
      <c r="I14" s="52">
        <v>106</v>
      </c>
      <c r="J14" s="57">
        <f t="shared" si="1"/>
        <v>0.839622641509434</v>
      </c>
    </row>
    <row r="15" spans="1:10" x14ac:dyDescent="0.2">
      <c r="A15" s="40" t="s">
        <v>32</v>
      </c>
      <c r="B15" s="41" t="s">
        <v>30</v>
      </c>
      <c r="C15" s="18" t="s">
        <v>33</v>
      </c>
      <c r="D15" s="24">
        <v>4</v>
      </c>
      <c r="E15" s="21">
        <v>17</v>
      </c>
      <c r="F15" s="21">
        <v>0</v>
      </c>
      <c r="G15" s="18">
        <f t="shared" si="0"/>
        <v>21</v>
      </c>
      <c r="H15" s="113">
        <v>0</v>
      </c>
      <c r="I15" s="52">
        <v>18</v>
      </c>
      <c r="J15" s="57">
        <f t="shared" si="1"/>
        <v>1.1666666666666667</v>
      </c>
    </row>
    <row r="16" spans="1:10" x14ac:dyDescent="0.2">
      <c r="A16" s="40" t="s">
        <v>34</v>
      </c>
      <c r="B16" s="41" t="s">
        <v>35</v>
      </c>
      <c r="C16" s="18" t="s">
        <v>36</v>
      </c>
      <c r="D16" s="24">
        <v>18</v>
      </c>
      <c r="E16" s="21">
        <v>68</v>
      </c>
      <c r="F16" s="21">
        <v>0</v>
      </c>
      <c r="G16" s="18">
        <f t="shared" si="0"/>
        <v>86</v>
      </c>
      <c r="H16" s="113">
        <v>18</v>
      </c>
      <c r="I16" s="52">
        <v>57</v>
      </c>
      <c r="J16" s="57">
        <f t="shared" si="1"/>
        <v>1.5087719298245614</v>
      </c>
    </row>
    <row r="17" spans="1:10" x14ac:dyDescent="0.2">
      <c r="A17" s="40" t="s">
        <v>37</v>
      </c>
      <c r="B17" s="41" t="s">
        <v>38</v>
      </c>
      <c r="C17" s="18" t="s">
        <v>39</v>
      </c>
      <c r="D17" s="24">
        <v>13</v>
      </c>
      <c r="E17" s="21">
        <v>70</v>
      </c>
      <c r="F17" s="21">
        <v>0</v>
      </c>
      <c r="G17" s="18">
        <f t="shared" si="0"/>
        <v>83</v>
      </c>
      <c r="H17" s="113">
        <v>13</v>
      </c>
      <c r="I17" s="52">
        <v>59</v>
      </c>
      <c r="J17" s="57">
        <f t="shared" si="1"/>
        <v>1.4067796610169492</v>
      </c>
    </row>
    <row r="18" spans="1:10" x14ac:dyDescent="0.2">
      <c r="A18" s="40" t="s">
        <v>292</v>
      </c>
      <c r="B18" s="41" t="s">
        <v>290</v>
      </c>
      <c r="C18" s="18" t="s">
        <v>291</v>
      </c>
      <c r="D18" s="24">
        <v>0</v>
      </c>
      <c r="E18" s="21">
        <v>7</v>
      </c>
      <c r="F18" s="21">
        <v>0</v>
      </c>
      <c r="G18" s="18">
        <f t="shared" si="0"/>
        <v>7</v>
      </c>
      <c r="H18" s="113">
        <v>0</v>
      </c>
      <c r="I18" s="52">
        <v>6</v>
      </c>
      <c r="J18" s="57">
        <f t="shared" si="1"/>
        <v>1.1666666666666667</v>
      </c>
    </row>
    <row r="19" spans="1:10" x14ac:dyDescent="0.2">
      <c r="A19" s="40" t="s">
        <v>40</v>
      </c>
      <c r="B19" s="41" t="s">
        <v>41</v>
      </c>
      <c r="C19" s="18" t="s">
        <v>42</v>
      </c>
      <c r="D19" s="24">
        <v>47</v>
      </c>
      <c r="E19" s="21">
        <v>309</v>
      </c>
      <c r="F19" s="21">
        <v>7</v>
      </c>
      <c r="G19" s="18">
        <f t="shared" si="0"/>
        <v>363</v>
      </c>
      <c r="H19" s="113">
        <v>12</v>
      </c>
      <c r="I19" s="52">
        <v>330</v>
      </c>
      <c r="J19" s="57">
        <f t="shared" si="1"/>
        <v>1.1000000000000001</v>
      </c>
    </row>
    <row r="20" spans="1:10" x14ac:dyDescent="0.2">
      <c r="A20" s="40" t="s">
        <v>43</v>
      </c>
      <c r="B20" s="41" t="s">
        <v>41</v>
      </c>
      <c r="C20" s="18" t="s">
        <v>44</v>
      </c>
      <c r="D20" s="24">
        <v>27</v>
      </c>
      <c r="E20" s="21">
        <v>168</v>
      </c>
      <c r="F20" s="21">
        <v>20</v>
      </c>
      <c r="G20" s="18">
        <f t="shared" si="0"/>
        <v>215</v>
      </c>
      <c r="H20" s="113">
        <v>2</v>
      </c>
      <c r="I20" s="52">
        <v>223</v>
      </c>
      <c r="J20" s="57">
        <f t="shared" si="1"/>
        <v>0.9641255605381166</v>
      </c>
    </row>
    <row r="21" spans="1:10" x14ac:dyDescent="0.2">
      <c r="A21" s="40" t="s">
        <v>285</v>
      </c>
      <c r="B21" s="41" t="s">
        <v>286</v>
      </c>
      <c r="C21" s="18" t="s">
        <v>287</v>
      </c>
      <c r="D21" s="24">
        <v>8</v>
      </c>
      <c r="E21" s="21">
        <v>54</v>
      </c>
      <c r="F21" s="21">
        <v>0</v>
      </c>
      <c r="G21" s="18">
        <f t="shared" si="0"/>
        <v>62</v>
      </c>
      <c r="H21" s="113">
        <v>7</v>
      </c>
      <c r="I21" s="52">
        <v>62</v>
      </c>
      <c r="J21" s="57">
        <f t="shared" si="1"/>
        <v>1</v>
      </c>
    </row>
    <row r="22" spans="1:10" x14ac:dyDescent="0.2">
      <c r="A22" s="40" t="s">
        <v>45</v>
      </c>
      <c r="B22" s="41" t="s">
        <v>46</v>
      </c>
      <c r="C22" s="18" t="s">
        <v>47</v>
      </c>
      <c r="D22" s="24">
        <v>3</v>
      </c>
      <c r="E22" s="21">
        <v>25</v>
      </c>
      <c r="F22" s="21">
        <v>0</v>
      </c>
      <c r="G22" s="18">
        <f t="shared" si="0"/>
        <v>28</v>
      </c>
      <c r="H22" s="113">
        <v>0</v>
      </c>
      <c r="I22" s="52">
        <v>28</v>
      </c>
      <c r="J22" s="57">
        <f t="shared" si="1"/>
        <v>1</v>
      </c>
    </row>
    <row r="23" spans="1:10" x14ac:dyDescent="0.2">
      <c r="A23" s="40" t="s">
        <v>48</v>
      </c>
      <c r="B23" s="41" t="s">
        <v>49</v>
      </c>
      <c r="C23" s="18" t="s">
        <v>50</v>
      </c>
      <c r="D23" s="24">
        <v>49</v>
      </c>
      <c r="E23" s="21">
        <v>388</v>
      </c>
      <c r="F23" s="21">
        <v>4</v>
      </c>
      <c r="G23" s="18">
        <f t="shared" si="0"/>
        <v>441</v>
      </c>
      <c r="H23" s="113">
        <v>40</v>
      </c>
      <c r="I23" s="52">
        <v>516</v>
      </c>
      <c r="J23" s="57">
        <f t="shared" si="1"/>
        <v>0.85465116279069764</v>
      </c>
    </row>
    <row r="24" spans="1:10" x14ac:dyDescent="0.2">
      <c r="A24" s="40" t="s">
        <v>51</v>
      </c>
      <c r="B24" s="41" t="s">
        <v>52</v>
      </c>
      <c r="C24" s="18" t="s">
        <v>53</v>
      </c>
      <c r="D24" s="24">
        <v>5</v>
      </c>
      <c r="E24" s="21">
        <v>24</v>
      </c>
      <c r="F24" s="21">
        <v>0</v>
      </c>
      <c r="G24" s="18">
        <f t="shared" si="0"/>
        <v>29</v>
      </c>
      <c r="H24" s="113">
        <v>0</v>
      </c>
      <c r="I24" s="52">
        <v>28</v>
      </c>
      <c r="J24" s="57">
        <f t="shared" si="1"/>
        <v>1.0357142857142858</v>
      </c>
    </row>
    <row r="25" spans="1:10" x14ac:dyDescent="0.2">
      <c r="A25" s="40" t="s">
        <v>54</v>
      </c>
      <c r="B25" s="41" t="s">
        <v>55</v>
      </c>
      <c r="C25" s="18" t="s">
        <v>56</v>
      </c>
      <c r="D25" s="24">
        <v>12</v>
      </c>
      <c r="E25" s="21">
        <v>65</v>
      </c>
      <c r="F25" s="21">
        <v>0</v>
      </c>
      <c r="G25" s="18">
        <f t="shared" si="0"/>
        <v>77</v>
      </c>
      <c r="H25" s="113">
        <v>10</v>
      </c>
      <c r="I25" s="52">
        <v>66</v>
      </c>
      <c r="J25" s="57">
        <f t="shared" si="1"/>
        <v>1.1666666666666667</v>
      </c>
    </row>
    <row r="26" spans="1:10" x14ac:dyDescent="0.2">
      <c r="A26" s="40" t="s">
        <v>57</v>
      </c>
      <c r="B26" s="41" t="s">
        <v>58</v>
      </c>
      <c r="C26" s="18" t="s">
        <v>59</v>
      </c>
      <c r="D26" s="24">
        <v>66</v>
      </c>
      <c r="E26" s="21">
        <v>152</v>
      </c>
      <c r="F26" s="21">
        <v>0</v>
      </c>
      <c r="G26" s="18">
        <f t="shared" si="0"/>
        <v>218</v>
      </c>
      <c r="H26" s="113">
        <v>10</v>
      </c>
      <c r="I26" s="52">
        <v>183</v>
      </c>
      <c r="J26" s="57">
        <f t="shared" si="1"/>
        <v>1.1912568306010929</v>
      </c>
    </row>
    <row r="27" spans="1:10" x14ac:dyDescent="0.2">
      <c r="A27" s="40" t="s">
        <v>60</v>
      </c>
      <c r="B27" s="41" t="s">
        <v>58</v>
      </c>
      <c r="C27" s="18" t="s">
        <v>61</v>
      </c>
      <c r="D27" s="24">
        <v>3</v>
      </c>
      <c r="E27" s="21">
        <v>42</v>
      </c>
      <c r="F27" s="21">
        <v>0</v>
      </c>
      <c r="G27" s="18">
        <f t="shared" si="0"/>
        <v>45</v>
      </c>
      <c r="H27" s="113">
        <v>8</v>
      </c>
      <c r="I27" s="52">
        <v>38</v>
      </c>
      <c r="J27" s="57">
        <f t="shared" si="1"/>
        <v>1.1842105263157894</v>
      </c>
    </row>
    <row r="28" spans="1:10" x14ac:dyDescent="0.2">
      <c r="A28" s="40" t="s">
        <v>62</v>
      </c>
      <c r="B28" s="41" t="s">
        <v>58</v>
      </c>
      <c r="C28" s="18" t="s">
        <v>63</v>
      </c>
      <c r="D28" s="24">
        <v>5</v>
      </c>
      <c r="E28" s="21">
        <v>7</v>
      </c>
      <c r="F28" s="21">
        <v>3</v>
      </c>
      <c r="G28" s="18">
        <f t="shared" si="0"/>
        <v>15</v>
      </c>
      <c r="H28" s="113">
        <v>2</v>
      </c>
      <c r="I28" s="52">
        <v>14</v>
      </c>
      <c r="J28" s="57">
        <f t="shared" si="1"/>
        <v>1.0714285714285714</v>
      </c>
    </row>
    <row r="29" spans="1:10" x14ac:dyDescent="0.2">
      <c r="A29" s="40" t="s">
        <v>64</v>
      </c>
      <c r="B29" s="41" t="s">
        <v>65</v>
      </c>
      <c r="C29" s="18" t="s">
        <v>66</v>
      </c>
      <c r="D29" s="24">
        <v>17</v>
      </c>
      <c r="E29" s="21">
        <v>94</v>
      </c>
      <c r="F29" s="21">
        <v>0</v>
      </c>
      <c r="G29" s="18">
        <f t="shared" si="0"/>
        <v>111</v>
      </c>
      <c r="H29" s="113">
        <v>0</v>
      </c>
      <c r="I29" s="52">
        <v>87</v>
      </c>
      <c r="J29" s="57">
        <f t="shared" si="1"/>
        <v>1.2758620689655173</v>
      </c>
    </row>
    <row r="30" spans="1:10" x14ac:dyDescent="0.2">
      <c r="A30" s="40" t="s">
        <v>67</v>
      </c>
      <c r="B30" s="41" t="s">
        <v>65</v>
      </c>
      <c r="C30" s="18" t="s">
        <v>68</v>
      </c>
      <c r="D30" s="24">
        <v>10</v>
      </c>
      <c r="E30" s="21">
        <v>96</v>
      </c>
      <c r="F30" s="21">
        <v>0</v>
      </c>
      <c r="G30" s="18">
        <v>106</v>
      </c>
      <c r="H30" s="113">
        <v>0</v>
      </c>
      <c r="I30" s="52">
        <v>50</v>
      </c>
      <c r="J30" s="57">
        <f t="shared" si="1"/>
        <v>2.12</v>
      </c>
    </row>
    <row r="31" spans="1:10" x14ac:dyDescent="0.2">
      <c r="A31" s="40" t="s">
        <v>69</v>
      </c>
      <c r="B31" s="41" t="s">
        <v>70</v>
      </c>
      <c r="C31" s="18" t="s">
        <v>71</v>
      </c>
      <c r="D31" s="24">
        <v>15</v>
      </c>
      <c r="E31" s="21">
        <v>57</v>
      </c>
      <c r="F31" s="21">
        <v>0</v>
      </c>
      <c r="G31" s="18">
        <f t="shared" si="0"/>
        <v>72</v>
      </c>
      <c r="H31" s="113">
        <v>0</v>
      </c>
      <c r="I31" s="52">
        <v>78</v>
      </c>
      <c r="J31" s="57">
        <f t="shared" si="1"/>
        <v>0.92307692307692313</v>
      </c>
    </row>
    <row r="32" spans="1:10" x14ac:dyDescent="0.2">
      <c r="A32" s="40" t="s">
        <v>72</v>
      </c>
      <c r="B32" s="41" t="s">
        <v>73</v>
      </c>
      <c r="C32" s="18" t="s">
        <v>293</v>
      </c>
      <c r="D32" s="24">
        <v>0</v>
      </c>
      <c r="E32" s="21">
        <v>1</v>
      </c>
      <c r="F32" s="21">
        <v>0</v>
      </c>
      <c r="G32" s="18">
        <f t="shared" si="0"/>
        <v>1</v>
      </c>
      <c r="H32" s="113">
        <v>0</v>
      </c>
      <c r="I32" s="52">
        <v>5</v>
      </c>
      <c r="J32" s="57">
        <f t="shared" si="1"/>
        <v>0.2</v>
      </c>
    </row>
    <row r="33" spans="1:12" x14ac:dyDescent="0.2">
      <c r="A33" s="40" t="s">
        <v>74</v>
      </c>
      <c r="B33" s="41" t="s">
        <v>75</v>
      </c>
      <c r="C33" s="18" t="s">
        <v>267</v>
      </c>
      <c r="D33" s="24">
        <v>0</v>
      </c>
      <c r="E33" s="21">
        <v>7</v>
      </c>
      <c r="F33" s="21">
        <v>0</v>
      </c>
      <c r="G33" s="18">
        <f t="shared" si="0"/>
        <v>7</v>
      </c>
      <c r="H33" s="113">
        <v>0</v>
      </c>
      <c r="I33" s="52">
        <v>3</v>
      </c>
      <c r="J33" s="57">
        <f t="shared" si="1"/>
        <v>2.3333333333333335</v>
      </c>
    </row>
    <row r="34" spans="1:12" x14ac:dyDescent="0.2">
      <c r="A34" s="40" t="s">
        <v>76</v>
      </c>
      <c r="B34" s="41" t="s">
        <v>77</v>
      </c>
      <c r="C34" s="18" t="s">
        <v>78</v>
      </c>
      <c r="D34" s="24">
        <v>38</v>
      </c>
      <c r="E34" s="21">
        <v>205</v>
      </c>
      <c r="F34" s="21">
        <v>5</v>
      </c>
      <c r="G34" s="18">
        <f t="shared" si="0"/>
        <v>248</v>
      </c>
      <c r="H34" s="113">
        <v>28</v>
      </c>
      <c r="I34" s="52">
        <v>285</v>
      </c>
      <c r="J34" s="57">
        <f t="shared" si="1"/>
        <v>0.87017543859649127</v>
      </c>
      <c r="L34" s="43" t="s">
        <v>519</v>
      </c>
    </row>
    <row r="35" spans="1:12" x14ac:dyDescent="0.2">
      <c r="A35" s="40" t="s">
        <v>79</v>
      </c>
      <c r="B35" s="41" t="s">
        <v>80</v>
      </c>
      <c r="C35" s="18" t="s">
        <v>269</v>
      </c>
      <c r="D35" s="24">
        <v>4</v>
      </c>
      <c r="E35" s="21">
        <v>37</v>
      </c>
      <c r="F35" s="21">
        <v>0</v>
      </c>
      <c r="G35" s="18">
        <f t="shared" ref="G35:G66" si="2">SUM(D35:F35)</f>
        <v>41</v>
      </c>
      <c r="H35" s="113">
        <v>4</v>
      </c>
      <c r="I35" s="52">
        <v>42</v>
      </c>
      <c r="J35" s="57">
        <f t="shared" si="1"/>
        <v>0.97619047619047616</v>
      </c>
    </row>
    <row r="36" spans="1:12" x14ac:dyDescent="0.2">
      <c r="A36" s="40" t="s">
        <v>81</v>
      </c>
      <c r="B36" s="41" t="s">
        <v>80</v>
      </c>
      <c r="C36" s="18" t="s">
        <v>82</v>
      </c>
      <c r="D36" s="24">
        <v>5</v>
      </c>
      <c r="E36" s="21">
        <v>19</v>
      </c>
      <c r="F36" s="21">
        <v>0</v>
      </c>
      <c r="G36" s="18">
        <f t="shared" si="2"/>
        <v>24</v>
      </c>
      <c r="H36" s="113">
        <v>5</v>
      </c>
      <c r="I36" s="52">
        <v>22</v>
      </c>
      <c r="J36" s="57">
        <f t="shared" si="1"/>
        <v>1.0909090909090908</v>
      </c>
    </row>
    <row r="37" spans="1:12" x14ac:dyDescent="0.2">
      <c r="A37" s="40" t="s">
        <v>83</v>
      </c>
      <c r="B37" s="41" t="s">
        <v>84</v>
      </c>
      <c r="C37" s="18" t="s">
        <v>85</v>
      </c>
      <c r="D37" s="24">
        <v>14</v>
      </c>
      <c r="E37" s="21">
        <v>110</v>
      </c>
      <c r="F37" s="21">
        <v>0</v>
      </c>
      <c r="G37" s="18">
        <f t="shared" si="2"/>
        <v>124</v>
      </c>
      <c r="H37" s="113">
        <v>14</v>
      </c>
      <c r="I37" s="52">
        <v>138</v>
      </c>
      <c r="J37" s="57">
        <f t="shared" si="1"/>
        <v>0.89855072463768115</v>
      </c>
    </row>
    <row r="38" spans="1:12" x14ac:dyDescent="0.2">
      <c r="A38" s="40" t="s">
        <v>87</v>
      </c>
      <c r="B38" s="41" t="s">
        <v>86</v>
      </c>
      <c r="C38" s="18" t="s">
        <v>88</v>
      </c>
      <c r="D38" s="24">
        <v>1</v>
      </c>
      <c r="E38" s="21">
        <v>16</v>
      </c>
      <c r="F38" s="21">
        <v>0</v>
      </c>
      <c r="G38" s="18">
        <f t="shared" si="2"/>
        <v>17</v>
      </c>
      <c r="H38" s="113">
        <v>1</v>
      </c>
      <c r="I38" s="52">
        <v>16</v>
      </c>
      <c r="J38" s="57">
        <f t="shared" si="1"/>
        <v>1.0625</v>
      </c>
    </row>
    <row r="39" spans="1:12" x14ac:dyDescent="0.2">
      <c r="A39" s="40" t="s">
        <v>89</v>
      </c>
      <c r="B39" s="41" t="s">
        <v>90</v>
      </c>
      <c r="C39" s="18" t="s">
        <v>91</v>
      </c>
      <c r="D39" s="24">
        <v>2</v>
      </c>
      <c r="E39" s="21">
        <v>32</v>
      </c>
      <c r="F39" s="21">
        <v>0</v>
      </c>
      <c r="G39" s="18">
        <f t="shared" si="2"/>
        <v>34</v>
      </c>
      <c r="H39" s="113">
        <v>1</v>
      </c>
      <c r="I39" s="52">
        <v>33</v>
      </c>
      <c r="J39" s="57">
        <f t="shared" si="1"/>
        <v>1.0303030303030303</v>
      </c>
    </row>
    <row r="40" spans="1:12" x14ac:dyDescent="0.2">
      <c r="A40" s="40" t="s">
        <v>92</v>
      </c>
      <c r="B40" s="41" t="s">
        <v>93</v>
      </c>
      <c r="C40" s="18" t="s">
        <v>94</v>
      </c>
      <c r="D40" s="24">
        <v>0</v>
      </c>
      <c r="E40" s="21">
        <v>15</v>
      </c>
      <c r="F40" s="21">
        <v>0</v>
      </c>
      <c r="G40" s="18">
        <f t="shared" si="2"/>
        <v>15</v>
      </c>
      <c r="H40" s="113">
        <v>0</v>
      </c>
      <c r="I40" s="52">
        <v>17</v>
      </c>
      <c r="J40" s="57">
        <f t="shared" si="1"/>
        <v>0.88235294117647056</v>
      </c>
    </row>
    <row r="41" spans="1:12" x14ac:dyDescent="0.2">
      <c r="A41" s="42" t="s">
        <v>273</v>
      </c>
      <c r="B41" s="41" t="s">
        <v>275</v>
      </c>
      <c r="C41" s="18" t="s">
        <v>277</v>
      </c>
      <c r="D41" s="24">
        <v>0</v>
      </c>
      <c r="E41" s="21">
        <v>10</v>
      </c>
      <c r="F41" s="21">
        <v>0</v>
      </c>
      <c r="G41" s="18">
        <f t="shared" si="2"/>
        <v>10</v>
      </c>
      <c r="H41" s="113">
        <v>0</v>
      </c>
      <c r="I41" s="52">
        <v>11</v>
      </c>
      <c r="J41" s="57">
        <f t="shared" si="1"/>
        <v>0.90909090909090906</v>
      </c>
    </row>
    <row r="42" spans="1:12" x14ac:dyDescent="0.2">
      <c r="A42" s="42" t="s">
        <v>274</v>
      </c>
      <c r="B42" s="41" t="s">
        <v>275</v>
      </c>
      <c r="C42" s="18" t="s">
        <v>276</v>
      </c>
      <c r="D42" s="24">
        <v>1</v>
      </c>
      <c r="E42" s="21">
        <v>13</v>
      </c>
      <c r="F42" s="21">
        <v>0</v>
      </c>
      <c r="G42" s="18">
        <f t="shared" si="2"/>
        <v>14</v>
      </c>
      <c r="H42" s="113">
        <v>1</v>
      </c>
      <c r="I42" s="52">
        <v>11</v>
      </c>
      <c r="J42" s="57">
        <f t="shared" si="1"/>
        <v>1.2727272727272727</v>
      </c>
    </row>
    <row r="43" spans="1:12" x14ac:dyDescent="0.2">
      <c r="A43" s="40" t="s">
        <v>95</v>
      </c>
      <c r="B43" s="41" t="s">
        <v>96</v>
      </c>
      <c r="C43" s="18" t="s">
        <v>97</v>
      </c>
      <c r="D43" s="24">
        <v>4</v>
      </c>
      <c r="E43" s="21">
        <v>59</v>
      </c>
      <c r="F43" s="21">
        <v>0</v>
      </c>
      <c r="G43" s="18">
        <f t="shared" si="2"/>
        <v>63</v>
      </c>
      <c r="H43" s="113">
        <v>4</v>
      </c>
      <c r="I43" s="52">
        <v>46</v>
      </c>
      <c r="J43" s="57">
        <f t="shared" si="1"/>
        <v>1.3695652173913044</v>
      </c>
    </row>
    <row r="44" spans="1:12" x14ac:dyDescent="0.2">
      <c r="A44" s="40" t="s">
        <v>98</v>
      </c>
      <c r="B44" s="41" t="s">
        <v>99</v>
      </c>
      <c r="C44" s="18" t="s">
        <v>100</v>
      </c>
      <c r="D44" s="24">
        <v>8</v>
      </c>
      <c r="E44" s="21">
        <v>34</v>
      </c>
      <c r="F44" s="21">
        <v>0</v>
      </c>
      <c r="G44" s="18">
        <f t="shared" si="2"/>
        <v>42</v>
      </c>
      <c r="H44" s="113">
        <v>8</v>
      </c>
      <c r="I44" s="52">
        <v>46</v>
      </c>
      <c r="J44" s="57">
        <f t="shared" si="1"/>
        <v>0.91304347826086951</v>
      </c>
    </row>
    <row r="45" spans="1:12" x14ac:dyDescent="0.2">
      <c r="A45" s="40" t="s">
        <v>101</v>
      </c>
      <c r="B45" s="41" t="s">
        <v>102</v>
      </c>
      <c r="C45" s="18" t="s">
        <v>103</v>
      </c>
      <c r="D45" s="24">
        <v>17</v>
      </c>
      <c r="E45" s="21">
        <v>168</v>
      </c>
      <c r="F45" s="21">
        <v>2</v>
      </c>
      <c r="G45" s="18">
        <f t="shared" si="2"/>
        <v>187</v>
      </c>
      <c r="H45" s="113">
        <v>10</v>
      </c>
      <c r="I45" s="52">
        <v>153</v>
      </c>
      <c r="J45" s="57">
        <f t="shared" si="1"/>
        <v>1.2222222222222223</v>
      </c>
    </row>
    <row r="46" spans="1:12" x14ac:dyDescent="0.2">
      <c r="A46" s="40" t="s">
        <v>104</v>
      </c>
      <c r="B46" s="41" t="s">
        <v>105</v>
      </c>
      <c r="C46" s="18" t="s">
        <v>106</v>
      </c>
      <c r="D46" s="24">
        <v>1</v>
      </c>
      <c r="E46" s="21">
        <v>12</v>
      </c>
      <c r="F46" s="21">
        <v>0</v>
      </c>
      <c r="G46" s="18">
        <f t="shared" si="2"/>
        <v>13</v>
      </c>
      <c r="H46" s="113">
        <v>1</v>
      </c>
      <c r="I46" s="52">
        <v>20</v>
      </c>
      <c r="J46" s="57">
        <f t="shared" si="1"/>
        <v>0.65</v>
      </c>
    </row>
    <row r="47" spans="1:12" x14ac:dyDescent="0.2">
      <c r="A47" s="40" t="s">
        <v>107</v>
      </c>
      <c r="B47" s="41" t="s">
        <v>108</v>
      </c>
      <c r="C47" s="18" t="s">
        <v>109</v>
      </c>
      <c r="D47" s="24">
        <v>6</v>
      </c>
      <c r="E47" s="21">
        <v>35</v>
      </c>
      <c r="F47" s="21">
        <v>0</v>
      </c>
      <c r="G47" s="18">
        <f t="shared" si="2"/>
        <v>41</v>
      </c>
      <c r="H47" s="113">
        <v>1</v>
      </c>
      <c r="I47" s="52">
        <v>39</v>
      </c>
      <c r="J47" s="57">
        <f t="shared" si="1"/>
        <v>1.0512820512820513</v>
      </c>
    </row>
    <row r="48" spans="1:12" x14ac:dyDescent="0.2">
      <c r="A48" s="40" t="s">
        <v>110</v>
      </c>
      <c r="B48" s="41" t="s">
        <v>111</v>
      </c>
      <c r="C48" s="18" t="s">
        <v>112</v>
      </c>
      <c r="D48" s="24">
        <v>32</v>
      </c>
      <c r="E48" s="21">
        <v>150</v>
      </c>
      <c r="F48" s="21">
        <v>0</v>
      </c>
      <c r="G48" s="18">
        <f t="shared" si="2"/>
        <v>182</v>
      </c>
      <c r="H48" s="113">
        <v>32</v>
      </c>
      <c r="I48" s="52">
        <v>178</v>
      </c>
      <c r="J48" s="57">
        <f t="shared" si="1"/>
        <v>1.0224719101123596</v>
      </c>
    </row>
    <row r="49" spans="1:10" x14ac:dyDescent="0.2">
      <c r="A49" s="40" t="s">
        <v>113</v>
      </c>
      <c r="B49" s="41" t="s">
        <v>111</v>
      </c>
      <c r="C49" s="18" t="s">
        <v>114</v>
      </c>
      <c r="D49" s="24">
        <v>5</v>
      </c>
      <c r="E49" s="21">
        <v>40</v>
      </c>
      <c r="F49" s="21">
        <v>0</v>
      </c>
      <c r="G49" s="18">
        <f t="shared" si="2"/>
        <v>45</v>
      </c>
      <c r="H49" s="113">
        <v>6</v>
      </c>
      <c r="I49" s="52">
        <v>42</v>
      </c>
      <c r="J49" s="57">
        <f t="shared" si="1"/>
        <v>1.0714285714285714</v>
      </c>
    </row>
    <row r="50" spans="1:10" x14ac:dyDescent="0.2">
      <c r="A50" s="40" t="s">
        <v>115</v>
      </c>
      <c r="B50" s="41" t="s">
        <v>116</v>
      </c>
      <c r="C50" s="18" t="s">
        <v>116</v>
      </c>
      <c r="D50" s="24">
        <v>10</v>
      </c>
      <c r="E50" s="21">
        <v>98</v>
      </c>
      <c r="F50" s="21">
        <v>1</v>
      </c>
      <c r="G50" s="18">
        <f t="shared" si="2"/>
        <v>109</v>
      </c>
      <c r="H50" s="113">
        <v>9</v>
      </c>
      <c r="I50" s="52">
        <v>71</v>
      </c>
      <c r="J50" s="57">
        <f t="shared" si="1"/>
        <v>1.5352112676056338</v>
      </c>
    </row>
    <row r="51" spans="1:10" x14ac:dyDescent="0.2">
      <c r="A51" s="40" t="s">
        <v>117</v>
      </c>
      <c r="B51" s="41" t="s">
        <v>118</v>
      </c>
      <c r="C51" s="18" t="s">
        <v>119</v>
      </c>
      <c r="D51" s="24">
        <v>8</v>
      </c>
      <c r="E51" s="21">
        <v>50</v>
      </c>
      <c r="F51" s="21">
        <v>0</v>
      </c>
      <c r="G51" s="18">
        <f t="shared" si="2"/>
        <v>58</v>
      </c>
      <c r="H51" s="113">
        <v>3</v>
      </c>
      <c r="I51" s="52">
        <v>53</v>
      </c>
      <c r="J51" s="57">
        <f t="shared" si="1"/>
        <v>1.0943396226415094</v>
      </c>
    </row>
    <row r="52" spans="1:10" x14ac:dyDescent="0.2">
      <c r="A52" s="40" t="s">
        <v>120</v>
      </c>
      <c r="B52" s="41" t="s">
        <v>121</v>
      </c>
      <c r="C52" s="18" t="s">
        <v>122</v>
      </c>
      <c r="D52" s="24">
        <v>0</v>
      </c>
      <c r="E52" s="21">
        <v>25</v>
      </c>
      <c r="F52" s="21">
        <v>0</v>
      </c>
      <c r="G52" s="18">
        <f t="shared" si="2"/>
        <v>25</v>
      </c>
      <c r="H52" s="113">
        <v>0</v>
      </c>
      <c r="I52" s="52">
        <v>26</v>
      </c>
      <c r="J52" s="57">
        <f t="shared" si="1"/>
        <v>0.96153846153846156</v>
      </c>
    </row>
    <row r="53" spans="1:10" x14ac:dyDescent="0.2">
      <c r="A53" s="40" t="s">
        <v>123</v>
      </c>
      <c r="B53" s="41" t="s">
        <v>124</v>
      </c>
      <c r="C53" s="18" t="s">
        <v>125</v>
      </c>
      <c r="D53" s="24">
        <v>39</v>
      </c>
      <c r="E53" s="21">
        <v>231</v>
      </c>
      <c r="F53" s="21">
        <v>0</v>
      </c>
      <c r="G53" s="18">
        <f t="shared" si="2"/>
        <v>270</v>
      </c>
      <c r="H53" s="113">
        <v>39</v>
      </c>
      <c r="I53" s="52">
        <v>152</v>
      </c>
      <c r="J53" s="57">
        <f t="shared" si="1"/>
        <v>1.7763157894736843</v>
      </c>
    </row>
    <row r="54" spans="1:10" x14ac:dyDescent="0.2">
      <c r="A54" s="40" t="s">
        <v>126</v>
      </c>
      <c r="B54" s="41" t="s">
        <v>127</v>
      </c>
      <c r="C54" s="18" t="s">
        <v>128</v>
      </c>
      <c r="D54" s="24">
        <v>7</v>
      </c>
      <c r="E54" s="21">
        <v>108</v>
      </c>
      <c r="F54" s="21">
        <v>0</v>
      </c>
      <c r="G54" s="18">
        <f t="shared" si="2"/>
        <v>115</v>
      </c>
      <c r="H54" s="113">
        <v>7</v>
      </c>
      <c r="I54" s="52">
        <v>112</v>
      </c>
      <c r="J54" s="57">
        <f t="shared" si="1"/>
        <v>1.0267857142857142</v>
      </c>
    </row>
    <row r="55" spans="1:10" x14ac:dyDescent="0.2">
      <c r="A55" s="42" t="s">
        <v>268</v>
      </c>
      <c r="B55" s="41" t="s">
        <v>129</v>
      </c>
      <c r="C55" s="18" t="s">
        <v>130</v>
      </c>
      <c r="D55" s="24">
        <v>18</v>
      </c>
      <c r="E55" s="21">
        <v>133</v>
      </c>
      <c r="F55" s="21">
        <v>5</v>
      </c>
      <c r="G55" s="18">
        <f t="shared" si="2"/>
        <v>156</v>
      </c>
      <c r="H55" s="113">
        <v>18</v>
      </c>
      <c r="I55" s="52">
        <v>140</v>
      </c>
      <c r="J55" s="57">
        <f t="shared" si="1"/>
        <v>1.1142857142857143</v>
      </c>
    </row>
    <row r="56" spans="1:10" x14ac:dyDescent="0.2">
      <c r="A56" s="40" t="s">
        <v>131</v>
      </c>
      <c r="B56" s="41" t="s">
        <v>132</v>
      </c>
      <c r="C56" s="18" t="s">
        <v>133</v>
      </c>
      <c r="D56" s="24">
        <v>3</v>
      </c>
      <c r="E56" s="21">
        <v>34</v>
      </c>
      <c r="F56" s="21">
        <v>0</v>
      </c>
      <c r="G56" s="18">
        <f t="shared" si="2"/>
        <v>37</v>
      </c>
      <c r="H56" s="113">
        <v>3</v>
      </c>
      <c r="I56" s="52">
        <v>36</v>
      </c>
      <c r="J56" s="57">
        <f t="shared" si="1"/>
        <v>1.0277777777777777</v>
      </c>
    </row>
    <row r="57" spans="1:10" x14ac:dyDescent="0.2">
      <c r="A57" s="40" t="s">
        <v>134</v>
      </c>
      <c r="B57" s="41" t="s">
        <v>135</v>
      </c>
      <c r="C57" s="18" t="s">
        <v>136</v>
      </c>
      <c r="D57" s="24">
        <v>2</v>
      </c>
      <c r="E57" s="21">
        <v>33</v>
      </c>
      <c r="F57" s="21">
        <v>0</v>
      </c>
      <c r="G57" s="18">
        <f t="shared" si="2"/>
        <v>35</v>
      </c>
      <c r="H57" s="113">
        <v>2</v>
      </c>
      <c r="I57" s="52">
        <v>42</v>
      </c>
      <c r="J57" s="57">
        <f t="shared" si="1"/>
        <v>0.83333333333333337</v>
      </c>
    </row>
    <row r="58" spans="1:10" x14ac:dyDescent="0.2">
      <c r="A58" s="40" t="s">
        <v>137</v>
      </c>
      <c r="B58" s="41" t="s">
        <v>135</v>
      </c>
      <c r="C58" s="18" t="s">
        <v>138</v>
      </c>
      <c r="D58" s="24">
        <v>8</v>
      </c>
      <c r="E58" s="21">
        <v>40</v>
      </c>
      <c r="F58" s="21">
        <v>0</v>
      </c>
      <c r="G58" s="18">
        <v>48</v>
      </c>
      <c r="H58" s="113">
        <v>5</v>
      </c>
      <c r="I58" s="52">
        <v>42</v>
      </c>
      <c r="J58" s="57">
        <f t="shared" si="1"/>
        <v>1.1428571428571428</v>
      </c>
    </row>
    <row r="59" spans="1:10" x14ac:dyDescent="0.2">
      <c r="A59" s="40" t="s">
        <v>139</v>
      </c>
      <c r="B59" s="41" t="s">
        <v>140</v>
      </c>
      <c r="C59" s="18" t="s">
        <v>141</v>
      </c>
      <c r="D59" s="24">
        <v>14</v>
      </c>
      <c r="E59" s="21">
        <v>99</v>
      </c>
      <c r="F59" s="21">
        <v>0</v>
      </c>
      <c r="G59" s="18">
        <f t="shared" si="2"/>
        <v>113</v>
      </c>
      <c r="H59" s="113">
        <v>14</v>
      </c>
      <c r="I59" s="52">
        <v>129</v>
      </c>
      <c r="J59" s="57">
        <f t="shared" si="1"/>
        <v>0.87596899224806202</v>
      </c>
    </row>
    <row r="60" spans="1:10" x14ac:dyDescent="0.2">
      <c r="A60" s="40" t="s">
        <v>142</v>
      </c>
      <c r="B60" s="41" t="s">
        <v>143</v>
      </c>
      <c r="C60" s="18" t="s">
        <v>144</v>
      </c>
      <c r="D60" s="24">
        <v>3</v>
      </c>
      <c r="E60" s="21">
        <v>23</v>
      </c>
      <c r="F60" s="21">
        <v>0</v>
      </c>
      <c r="G60" s="18">
        <f t="shared" si="2"/>
        <v>26</v>
      </c>
      <c r="H60" s="113">
        <v>1</v>
      </c>
      <c r="I60" s="52">
        <v>24</v>
      </c>
      <c r="J60" s="57">
        <f t="shared" si="1"/>
        <v>1.0833333333333333</v>
      </c>
    </row>
    <row r="61" spans="1:10" x14ac:dyDescent="0.2">
      <c r="A61" s="40" t="s">
        <v>145</v>
      </c>
      <c r="B61" s="41" t="s">
        <v>143</v>
      </c>
      <c r="C61" s="18" t="s">
        <v>146</v>
      </c>
      <c r="D61" s="24">
        <v>5</v>
      </c>
      <c r="E61" s="21">
        <v>45</v>
      </c>
      <c r="F61" s="21">
        <v>0</v>
      </c>
      <c r="G61" s="18">
        <f t="shared" si="2"/>
        <v>50</v>
      </c>
      <c r="H61" s="113">
        <v>5</v>
      </c>
      <c r="I61" s="52">
        <v>36</v>
      </c>
      <c r="J61" s="57">
        <f t="shared" si="1"/>
        <v>1.3888888888888888</v>
      </c>
    </row>
    <row r="62" spans="1:10" x14ac:dyDescent="0.2">
      <c r="A62" s="40" t="s">
        <v>147</v>
      </c>
      <c r="B62" s="41" t="s">
        <v>148</v>
      </c>
      <c r="C62" s="18" t="s">
        <v>149</v>
      </c>
      <c r="D62" s="24">
        <v>2</v>
      </c>
      <c r="E62" s="21">
        <v>23</v>
      </c>
      <c r="F62" s="21">
        <v>0</v>
      </c>
      <c r="G62" s="18">
        <f>SUM(D62:F62)</f>
        <v>25</v>
      </c>
      <c r="H62" s="113">
        <v>2</v>
      </c>
      <c r="I62" s="52">
        <v>24</v>
      </c>
      <c r="J62" s="57">
        <f t="shared" si="1"/>
        <v>1.0416666666666667</v>
      </c>
    </row>
    <row r="63" spans="1:10" x14ac:dyDescent="0.2">
      <c r="A63" s="40" t="s">
        <v>150</v>
      </c>
      <c r="B63" s="41" t="s">
        <v>151</v>
      </c>
      <c r="C63" s="18" t="s">
        <v>152</v>
      </c>
      <c r="D63" s="24">
        <v>8</v>
      </c>
      <c r="E63" s="21">
        <v>51</v>
      </c>
      <c r="F63" s="21">
        <v>0</v>
      </c>
      <c r="G63" s="18">
        <f t="shared" si="2"/>
        <v>59</v>
      </c>
      <c r="H63" s="113">
        <v>8</v>
      </c>
      <c r="I63" s="52">
        <v>74</v>
      </c>
      <c r="J63" s="57">
        <f t="shared" si="1"/>
        <v>0.79729729729729726</v>
      </c>
    </row>
    <row r="64" spans="1:10" x14ac:dyDescent="0.2">
      <c r="A64" s="40" t="s">
        <v>153</v>
      </c>
      <c r="B64" s="41" t="s">
        <v>154</v>
      </c>
      <c r="C64" s="18" t="s">
        <v>155</v>
      </c>
      <c r="D64" s="24">
        <v>15</v>
      </c>
      <c r="E64" s="21">
        <v>79</v>
      </c>
      <c r="F64" s="21">
        <v>0</v>
      </c>
      <c r="G64" s="18">
        <f t="shared" si="2"/>
        <v>94</v>
      </c>
      <c r="H64" s="113">
        <v>0</v>
      </c>
      <c r="I64" s="52">
        <v>86</v>
      </c>
      <c r="J64" s="57">
        <f t="shared" si="1"/>
        <v>1.0930232558139534</v>
      </c>
    </row>
    <row r="65" spans="1:10" x14ac:dyDescent="0.2">
      <c r="A65" s="40" t="s">
        <v>156</v>
      </c>
      <c r="B65" s="41" t="s">
        <v>157</v>
      </c>
      <c r="C65" s="18" t="s">
        <v>158</v>
      </c>
      <c r="D65" s="24">
        <v>3</v>
      </c>
      <c r="E65" s="21">
        <v>24</v>
      </c>
      <c r="F65" s="21">
        <v>0</v>
      </c>
      <c r="G65" s="18">
        <f t="shared" si="2"/>
        <v>27</v>
      </c>
      <c r="H65" s="113">
        <v>0</v>
      </c>
      <c r="I65" s="52">
        <v>29</v>
      </c>
      <c r="J65" s="57">
        <f t="shared" si="1"/>
        <v>0.93103448275862066</v>
      </c>
    </row>
    <row r="66" spans="1:10" x14ac:dyDescent="0.2">
      <c r="A66" s="40" t="s">
        <v>159</v>
      </c>
      <c r="B66" s="41" t="s">
        <v>160</v>
      </c>
      <c r="C66" s="18" t="s">
        <v>160</v>
      </c>
      <c r="D66" s="24">
        <v>28</v>
      </c>
      <c r="E66" s="21">
        <v>312</v>
      </c>
      <c r="F66" s="21">
        <v>0</v>
      </c>
      <c r="G66" s="18">
        <f t="shared" si="2"/>
        <v>340</v>
      </c>
      <c r="H66" s="113">
        <v>0</v>
      </c>
      <c r="I66" s="52">
        <v>185</v>
      </c>
      <c r="J66" s="57">
        <f t="shared" si="1"/>
        <v>1.8378378378378379</v>
      </c>
    </row>
    <row r="67" spans="1:10" x14ac:dyDescent="0.2">
      <c r="A67" s="40" t="s">
        <v>161</v>
      </c>
      <c r="B67" s="41" t="s">
        <v>162</v>
      </c>
      <c r="C67" s="18" t="s">
        <v>163</v>
      </c>
      <c r="D67" s="24">
        <v>3</v>
      </c>
      <c r="E67" s="21">
        <v>22</v>
      </c>
      <c r="F67" s="21">
        <v>0</v>
      </c>
      <c r="G67" s="18">
        <f t="shared" ref="G67:G73" si="3">SUM(D67:F67)</f>
        <v>25</v>
      </c>
      <c r="H67" s="113">
        <v>3</v>
      </c>
      <c r="I67" s="52">
        <v>20</v>
      </c>
      <c r="J67" s="57">
        <f t="shared" si="1"/>
        <v>1.25</v>
      </c>
    </row>
    <row r="68" spans="1:10" x14ac:dyDescent="0.2">
      <c r="A68" s="40" t="s">
        <v>164</v>
      </c>
      <c r="B68" s="41" t="s">
        <v>165</v>
      </c>
      <c r="C68" s="18" t="s">
        <v>166</v>
      </c>
      <c r="D68" s="24">
        <v>10</v>
      </c>
      <c r="E68" s="21">
        <v>33</v>
      </c>
      <c r="F68" s="21">
        <v>0</v>
      </c>
      <c r="G68" s="18">
        <f t="shared" si="3"/>
        <v>43</v>
      </c>
      <c r="H68" s="113">
        <v>10</v>
      </c>
      <c r="I68" s="52">
        <v>44</v>
      </c>
      <c r="J68" s="57">
        <f t="shared" ref="J68:J124" si="4">G68/I68</f>
        <v>0.97727272727272729</v>
      </c>
    </row>
    <row r="69" spans="1:10" x14ac:dyDescent="0.2">
      <c r="A69" s="40" t="s">
        <v>167</v>
      </c>
      <c r="B69" s="41" t="s">
        <v>168</v>
      </c>
      <c r="C69" s="18" t="s">
        <v>169</v>
      </c>
      <c r="D69" s="24">
        <v>36</v>
      </c>
      <c r="E69" s="21">
        <v>268</v>
      </c>
      <c r="F69" s="21">
        <v>1</v>
      </c>
      <c r="G69" s="18">
        <f t="shared" si="3"/>
        <v>305</v>
      </c>
      <c r="H69" s="113">
        <v>0</v>
      </c>
      <c r="I69" s="52">
        <v>286</v>
      </c>
      <c r="J69" s="57">
        <f t="shared" si="4"/>
        <v>1.0664335664335665</v>
      </c>
    </row>
    <row r="70" spans="1:10" x14ac:dyDescent="0.2">
      <c r="A70" s="40" t="s">
        <v>174</v>
      </c>
      <c r="B70" s="41" t="s">
        <v>168</v>
      </c>
      <c r="C70" s="18" t="s">
        <v>306</v>
      </c>
      <c r="D70" s="24">
        <v>13</v>
      </c>
      <c r="E70" s="21">
        <v>155</v>
      </c>
      <c r="F70" s="21">
        <v>0</v>
      </c>
      <c r="G70" s="18">
        <f t="shared" si="3"/>
        <v>168</v>
      </c>
      <c r="H70" s="113">
        <v>0</v>
      </c>
      <c r="I70" s="52">
        <v>180</v>
      </c>
      <c r="J70" s="57">
        <f t="shared" si="4"/>
        <v>0.93333333333333335</v>
      </c>
    </row>
    <row r="71" spans="1:10" x14ac:dyDescent="0.2">
      <c r="A71" s="42" t="s">
        <v>170</v>
      </c>
      <c r="B71" s="41" t="s">
        <v>168</v>
      </c>
      <c r="C71" s="18" t="s">
        <v>280</v>
      </c>
      <c r="D71" s="24">
        <v>21</v>
      </c>
      <c r="E71" s="21">
        <v>197</v>
      </c>
      <c r="F71" s="21">
        <v>0</v>
      </c>
      <c r="G71" s="18">
        <f t="shared" si="3"/>
        <v>218</v>
      </c>
      <c r="H71" s="113">
        <v>0</v>
      </c>
      <c r="I71" s="52">
        <v>192</v>
      </c>
      <c r="J71" s="57">
        <f t="shared" si="4"/>
        <v>1.1354166666666667</v>
      </c>
    </row>
    <row r="72" spans="1:10" x14ac:dyDescent="0.2">
      <c r="A72" s="42" t="s">
        <v>271</v>
      </c>
      <c r="B72" s="41" t="s">
        <v>168</v>
      </c>
      <c r="C72" s="18" t="s">
        <v>281</v>
      </c>
      <c r="D72" s="24">
        <v>13</v>
      </c>
      <c r="E72" s="21">
        <v>471</v>
      </c>
      <c r="F72" s="21">
        <v>0</v>
      </c>
      <c r="G72" s="18">
        <f t="shared" si="3"/>
        <v>484</v>
      </c>
      <c r="H72" s="113">
        <v>0</v>
      </c>
      <c r="I72" s="52">
        <v>274</v>
      </c>
      <c r="J72" s="57">
        <f t="shared" si="4"/>
        <v>1.7664233576642336</v>
      </c>
    </row>
    <row r="73" spans="1:10" x14ac:dyDescent="0.2">
      <c r="A73" s="40" t="s">
        <v>299</v>
      </c>
      <c r="B73" s="41" t="s">
        <v>168</v>
      </c>
      <c r="C73" s="18" t="s">
        <v>298</v>
      </c>
      <c r="D73" s="24">
        <v>23</v>
      </c>
      <c r="E73" s="21">
        <v>136</v>
      </c>
      <c r="F73" s="21">
        <v>0</v>
      </c>
      <c r="G73" s="18">
        <f t="shared" si="3"/>
        <v>159</v>
      </c>
      <c r="H73" s="113">
        <v>0</v>
      </c>
      <c r="I73" s="52">
        <v>162</v>
      </c>
      <c r="J73" s="57">
        <f t="shared" si="4"/>
        <v>0.98148148148148151</v>
      </c>
    </row>
    <row r="74" spans="1:10" x14ac:dyDescent="0.2">
      <c r="A74" s="42" t="s">
        <v>324</v>
      </c>
      <c r="B74" s="41" t="s">
        <v>168</v>
      </c>
      <c r="C74" s="18" t="s">
        <v>337</v>
      </c>
      <c r="D74" s="24">
        <v>2</v>
      </c>
      <c r="E74" s="21">
        <v>13</v>
      </c>
      <c r="F74" s="21">
        <v>0</v>
      </c>
      <c r="G74" s="18">
        <v>15</v>
      </c>
      <c r="H74" s="113">
        <v>0</v>
      </c>
      <c r="I74" s="52">
        <v>12</v>
      </c>
      <c r="J74" s="57">
        <f t="shared" si="4"/>
        <v>1.25</v>
      </c>
    </row>
    <row r="75" spans="1:10" x14ac:dyDescent="0.2">
      <c r="A75" s="40" t="s">
        <v>171</v>
      </c>
      <c r="B75" s="41" t="s">
        <v>168</v>
      </c>
      <c r="C75" s="18" t="s">
        <v>284</v>
      </c>
      <c r="D75" s="24">
        <v>11</v>
      </c>
      <c r="E75" s="21">
        <v>61</v>
      </c>
      <c r="F75" s="21">
        <v>0</v>
      </c>
      <c r="G75" s="18">
        <f t="shared" ref="G75:G106" si="5">SUM(D75:F75)</f>
        <v>72</v>
      </c>
      <c r="H75" s="113">
        <v>5</v>
      </c>
      <c r="I75" s="52">
        <v>63</v>
      </c>
      <c r="J75" s="57">
        <f t="shared" si="4"/>
        <v>1.1428571428571428</v>
      </c>
    </row>
    <row r="76" spans="1:10" x14ac:dyDescent="0.2">
      <c r="A76" s="40" t="s">
        <v>172</v>
      </c>
      <c r="B76" s="41" t="s">
        <v>168</v>
      </c>
      <c r="C76" s="18" t="s">
        <v>173</v>
      </c>
      <c r="D76" s="24">
        <v>20</v>
      </c>
      <c r="E76" s="21">
        <v>111</v>
      </c>
      <c r="F76" s="21">
        <v>0</v>
      </c>
      <c r="G76" s="18">
        <f t="shared" si="5"/>
        <v>131</v>
      </c>
      <c r="H76" s="113">
        <v>20</v>
      </c>
      <c r="I76" s="52">
        <v>167</v>
      </c>
      <c r="J76" s="57">
        <f t="shared" si="4"/>
        <v>0.78443113772455086</v>
      </c>
    </row>
    <row r="77" spans="1:10" x14ac:dyDescent="0.2">
      <c r="A77" s="42" t="s">
        <v>175</v>
      </c>
      <c r="B77" s="41" t="s">
        <v>168</v>
      </c>
      <c r="C77" s="18" t="s">
        <v>266</v>
      </c>
      <c r="D77" s="24">
        <v>42</v>
      </c>
      <c r="E77" s="21">
        <v>269</v>
      </c>
      <c r="F77" s="21">
        <v>4</v>
      </c>
      <c r="G77" s="18">
        <f t="shared" si="5"/>
        <v>315</v>
      </c>
      <c r="H77" s="113">
        <v>42</v>
      </c>
      <c r="I77" s="52">
        <v>324</v>
      </c>
      <c r="J77" s="57">
        <f t="shared" si="4"/>
        <v>0.97222222222222221</v>
      </c>
    </row>
    <row r="78" spans="1:10" x14ac:dyDescent="0.2">
      <c r="A78" s="40" t="s">
        <v>176</v>
      </c>
      <c r="B78" s="41" t="s">
        <v>168</v>
      </c>
      <c r="C78" s="18" t="s">
        <v>177</v>
      </c>
      <c r="D78" s="24">
        <v>17</v>
      </c>
      <c r="E78" s="21">
        <v>260</v>
      </c>
      <c r="F78" s="21">
        <v>23</v>
      </c>
      <c r="G78" s="18">
        <f t="shared" si="5"/>
        <v>300</v>
      </c>
      <c r="H78" s="113">
        <v>0</v>
      </c>
      <c r="I78" s="52">
        <v>455</v>
      </c>
      <c r="J78" s="57">
        <f t="shared" si="4"/>
        <v>0.65934065934065933</v>
      </c>
    </row>
    <row r="79" spans="1:10" x14ac:dyDescent="0.2">
      <c r="A79" s="40" t="s">
        <v>178</v>
      </c>
      <c r="B79" s="41" t="s">
        <v>168</v>
      </c>
      <c r="C79" s="18" t="s">
        <v>294</v>
      </c>
      <c r="D79" s="24">
        <v>20</v>
      </c>
      <c r="E79" s="21">
        <v>213</v>
      </c>
      <c r="F79" s="21">
        <v>0</v>
      </c>
      <c r="G79" s="18">
        <f t="shared" si="5"/>
        <v>233</v>
      </c>
      <c r="H79" s="113">
        <v>10</v>
      </c>
      <c r="I79" s="52">
        <v>208</v>
      </c>
      <c r="J79" s="57">
        <f t="shared" si="4"/>
        <v>1.1201923076923077</v>
      </c>
    </row>
    <row r="80" spans="1:10" x14ac:dyDescent="0.2">
      <c r="A80" s="42" t="s">
        <v>179</v>
      </c>
      <c r="B80" s="41" t="s">
        <v>168</v>
      </c>
      <c r="C80" s="18" t="s">
        <v>295</v>
      </c>
      <c r="D80" s="24">
        <v>32</v>
      </c>
      <c r="E80" s="21">
        <v>585</v>
      </c>
      <c r="F80" s="21">
        <v>0</v>
      </c>
      <c r="G80" s="18">
        <f t="shared" si="5"/>
        <v>617</v>
      </c>
      <c r="H80" s="113">
        <v>10</v>
      </c>
      <c r="I80" s="52">
        <v>599</v>
      </c>
      <c r="J80" s="57">
        <f t="shared" si="4"/>
        <v>1.0300500834724542</v>
      </c>
    </row>
    <row r="81" spans="1:10" x14ac:dyDescent="0.2">
      <c r="A81" s="40" t="s">
        <v>297</v>
      </c>
      <c r="B81" s="41" t="s">
        <v>168</v>
      </c>
      <c r="C81" s="18" t="s">
        <v>296</v>
      </c>
      <c r="D81" s="24">
        <v>15</v>
      </c>
      <c r="E81" s="21">
        <v>232</v>
      </c>
      <c r="F81" s="21">
        <v>0</v>
      </c>
      <c r="G81" s="18">
        <f t="shared" si="5"/>
        <v>247</v>
      </c>
      <c r="H81" s="113">
        <v>8</v>
      </c>
      <c r="I81" s="52">
        <v>245</v>
      </c>
      <c r="J81" s="57">
        <f t="shared" si="4"/>
        <v>1.0081632653061225</v>
      </c>
    </row>
    <row r="82" spans="1:10" x14ac:dyDescent="0.2">
      <c r="A82" s="42" t="s">
        <v>278</v>
      </c>
      <c r="B82" s="41" t="s">
        <v>168</v>
      </c>
      <c r="C82" s="18" t="s">
        <v>279</v>
      </c>
      <c r="D82" s="24">
        <v>7</v>
      </c>
      <c r="E82" s="21">
        <v>52</v>
      </c>
      <c r="F82" s="21">
        <v>1</v>
      </c>
      <c r="G82" s="18">
        <f t="shared" si="5"/>
        <v>60</v>
      </c>
      <c r="H82" s="113">
        <v>5</v>
      </c>
      <c r="I82" s="52">
        <v>81</v>
      </c>
      <c r="J82" s="57">
        <f t="shared" si="4"/>
        <v>0.7407407407407407</v>
      </c>
    </row>
    <row r="83" spans="1:10" x14ac:dyDescent="0.2">
      <c r="A83" s="40" t="s">
        <v>288</v>
      </c>
      <c r="B83" s="41" t="s">
        <v>168</v>
      </c>
      <c r="C83" s="18" t="s">
        <v>289</v>
      </c>
      <c r="D83" s="24">
        <v>10</v>
      </c>
      <c r="E83" s="21">
        <v>110</v>
      </c>
      <c r="F83" s="21">
        <v>0</v>
      </c>
      <c r="G83" s="18">
        <f t="shared" si="5"/>
        <v>120</v>
      </c>
      <c r="H83" s="113">
        <v>10</v>
      </c>
      <c r="I83" s="52">
        <v>132</v>
      </c>
      <c r="J83" s="57">
        <f t="shared" si="4"/>
        <v>0.90909090909090906</v>
      </c>
    </row>
    <row r="84" spans="1:10" x14ac:dyDescent="0.2">
      <c r="A84" s="42" t="s">
        <v>180</v>
      </c>
      <c r="B84" s="41" t="s">
        <v>181</v>
      </c>
      <c r="C84" s="18" t="s">
        <v>181</v>
      </c>
      <c r="D84" s="24">
        <v>14</v>
      </c>
      <c r="E84" s="21">
        <v>53</v>
      </c>
      <c r="F84" s="21">
        <v>0</v>
      </c>
      <c r="G84" s="18">
        <f t="shared" si="5"/>
        <v>67</v>
      </c>
      <c r="H84" s="113">
        <v>14</v>
      </c>
      <c r="I84" s="52">
        <v>68</v>
      </c>
      <c r="J84" s="57">
        <f t="shared" si="4"/>
        <v>0.98529411764705888</v>
      </c>
    </row>
    <row r="85" spans="1:10" x14ac:dyDescent="0.2">
      <c r="A85" s="40" t="s">
        <v>182</v>
      </c>
      <c r="B85" s="41" t="s">
        <v>181</v>
      </c>
      <c r="C85" s="18" t="s">
        <v>183</v>
      </c>
      <c r="D85" s="24">
        <v>0</v>
      </c>
      <c r="E85" s="21">
        <v>22</v>
      </c>
      <c r="F85" s="21">
        <v>0</v>
      </c>
      <c r="G85" s="18">
        <f t="shared" si="5"/>
        <v>22</v>
      </c>
      <c r="H85" s="113">
        <v>0</v>
      </c>
      <c r="I85" s="52">
        <v>20</v>
      </c>
      <c r="J85" s="57">
        <f t="shared" si="4"/>
        <v>1.1000000000000001</v>
      </c>
    </row>
    <row r="86" spans="1:10" x14ac:dyDescent="0.2">
      <c r="A86" s="40" t="s">
        <v>184</v>
      </c>
      <c r="B86" s="41" t="s">
        <v>181</v>
      </c>
      <c r="C86" s="18" t="s">
        <v>185</v>
      </c>
      <c r="D86" s="24">
        <v>1</v>
      </c>
      <c r="E86" s="21">
        <v>4</v>
      </c>
      <c r="F86" s="21">
        <v>0</v>
      </c>
      <c r="G86" s="18">
        <f t="shared" si="5"/>
        <v>5</v>
      </c>
      <c r="H86" s="113">
        <v>1</v>
      </c>
      <c r="I86" s="52">
        <v>6</v>
      </c>
      <c r="J86" s="57">
        <f t="shared" si="4"/>
        <v>0.83333333333333337</v>
      </c>
    </row>
    <row r="87" spans="1:10" x14ac:dyDescent="0.2">
      <c r="A87" s="40" t="s">
        <v>303</v>
      </c>
      <c r="B87" s="41" t="s">
        <v>304</v>
      </c>
      <c r="C87" s="18" t="s">
        <v>305</v>
      </c>
      <c r="D87" s="24">
        <v>1</v>
      </c>
      <c r="E87" s="21">
        <v>5</v>
      </c>
      <c r="F87" s="21">
        <v>0</v>
      </c>
      <c r="G87" s="18">
        <f t="shared" si="5"/>
        <v>6</v>
      </c>
      <c r="H87" s="113">
        <v>1</v>
      </c>
      <c r="I87" s="52">
        <v>5</v>
      </c>
      <c r="J87" s="57">
        <f t="shared" si="4"/>
        <v>1.2</v>
      </c>
    </row>
    <row r="88" spans="1:10" x14ac:dyDescent="0.2">
      <c r="A88" s="40" t="s">
        <v>186</v>
      </c>
      <c r="B88" s="41" t="s">
        <v>187</v>
      </c>
      <c r="C88" s="18" t="s">
        <v>188</v>
      </c>
      <c r="D88" s="24">
        <v>9</v>
      </c>
      <c r="E88" s="21">
        <v>86</v>
      </c>
      <c r="F88" s="21">
        <v>0</v>
      </c>
      <c r="G88" s="18">
        <f t="shared" si="5"/>
        <v>95</v>
      </c>
      <c r="H88" s="113">
        <v>9</v>
      </c>
      <c r="I88" s="52">
        <v>89</v>
      </c>
      <c r="J88" s="57">
        <f t="shared" si="4"/>
        <v>1.0674157303370786</v>
      </c>
    </row>
    <row r="89" spans="1:10" ht="12" customHeight="1" x14ac:dyDescent="0.2">
      <c r="A89" s="40" t="s">
        <v>189</v>
      </c>
      <c r="B89" s="41" t="s">
        <v>190</v>
      </c>
      <c r="C89" s="18" t="s">
        <v>190</v>
      </c>
      <c r="D89" s="24">
        <v>2</v>
      </c>
      <c r="E89" s="21">
        <v>41</v>
      </c>
      <c r="F89" s="21">
        <v>0</v>
      </c>
      <c r="G89" s="18">
        <f t="shared" si="5"/>
        <v>43</v>
      </c>
      <c r="H89" s="113">
        <v>2</v>
      </c>
      <c r="I89" s="52">
        <v>27</v>
      </c>
      <c r="J89" s="57">
        <f t="shared" si="4"/>
        <v>1.5925925925925926</v>
      </c>
    </row>
    <row r="90" spans="1:10" x14ac:dyDescent="0.2">
      <c r="A90" s="40" t="s">
        <v>191</v>
      </c>
      <c r="B90" s="41" t="s">
        <v>190</v>
      </c>
      <c r="C90" s="18" t="s">
        <v>41</v>
      </c>
      <c r="D90" s="24">
        <v>8</v>
      </c>
      <c r="E90" s="21">
        <v>69</v>
      </c>
      <c r="F90" s="21">
        <v>0</v>
      </c>
      <c r="G90" s="18">
        <f t="shared" si="5"/>
        <v>77</v>
      </c>
      <c r="H90" s="113">
        <v>7</v>
      </c>
      <c r="I90" s="52">
        <v>37</v>
      </c>
      <c r="J90" s="57">
        <f t="shared" si="4"/>
        <v>2.0810810810810811</v>
      </c>
    </row>
    <row r="91" spans="1:10" x14ac:dyDescent="0.2">
      <c r="A91" s="40" t="s">
        <v>192</v>
      </c>
      <c r="B91" s="41" t="s">
        <v>193</v>
      </c>
      <c r="C91" s="18" t="s">
        <v>194</v>
      </c>
      <c r="D91" s="24">
        <v>10</v>
      </c>
      <c r="E91" s="21">
        <v>135</v>
      </c>
      <c r="F91" s="21">
        <v>0</v>
      </c>
      <c r="G91" s="18">
        <f t="shared" si="5"/>
        <v>145</v>
      </c>
      <c r="H91" s="113">
        <v>10</v>
      </c>
      <c r="I91" s="52">
        <v>173</v>
      </c>
      <c r="J91" s="57">
        <f t="shared" si="4"/>
        <v>0.83815028901734101</v>
      </c>
    </row>
    <row r="92" spans="1:10" x14ac:dyDescent="0.2">
      <c r="A92" s="40" t="s">
        <v>195</v>
      </c>
      <c r="B92" s="41" t="s">
        <v>193</v>
      </c>
      <c r="C92" s="18" t="s">
        <v>196</v>
      </c>
      <c r="D92" s="24">
        <v>10</v>
      </c>
      <c r="E92" s="21">
        <v>65</v>
      </c>
      <c r="F92" s="21">
        <v>0</v>
      </c>
      <c r="G92" s="18">
        <f t="shared" si="5"/>
        <v>75</v>
      </c>
      <c r="H92" s="113">
        <v>10</v>
      </c>
      <c r="I92" s="52">
        <v>71</v>
      </c>
      <c r="J92" s="57">
        <f t="shared" si="4"/>
        <v>1.056338028169014</v>
      </c>
    </row>
    <row r="93" spans="1:10" x14ac:dyDescent="0.2">
      <c r="A93" s="40" t="s">
        <v>197</v>
      </c>
      <c r="B93" s="41" t="s">
        <v>198</v>
      </c>
      <c r="C93" s="18" t="s">
        <v>199</v>
      </c>
      <c r="D93" s="24">
        <v>17</v>
      </c>
      <c r="E93" s="21">
        <v>24</v>
      </c>
      <c r="F93" s="21">
        <v>0</v>
      </c>
      <c r="G93" s="18">
        <f t="shared" si="5"/>
        <v>41</v>
      </c>
      <c r="H93" s="113">
        <v>17</v>
      </c>
      <c r="I93" s="52">
        <v>160</v>
      </c>
      <c r="J93" s="57">
        <f t="shared" si="4"/>
        <v>0.25624999999999998</v>
      </c>
    </row>
    <row r="94" spans="1:10" x14ac:dyDescent="0.2">
      <c r="A94" s="40" t="s">
        <v>200</v>
      </c>
      <c r="B94" s="41" t="s">
        <v>201</v>
      </c>
      <c r="C94" s="18" t="s">
        <v>202</v>
      </c>
      <c r="D94" s="24">
        <v>17</v>
      </c>
      <c r="E94" s="21">
        <v>16</v>
      </c>
      <c r="F94" s="21">
        <v>0</v>
      </c>
      <c r="G94" s="18">
        <f t="shared" si="5"/>
        <v>33</v>
      </c>
      <c r="H94" s="113">
        <v>10</v>
      </c>
      <c r="I94" s="52">
        <v>81</v>
      </c>
      <c r="J94" s="57">
        <f t="shared" si="4"/>
        <v>0.40740740740740738</v>
      </c>
    </row>
    <row r="95" spans="1:10" x14ac:dyDescent="0.2">
      <c r="A95" s="40" t="s">
        <v>203</v>
      </c>
      <c r="B95" s="41" t="s">
        <v>204</v>
      </c>
      <c r="C95" s="18" t="s">
        <v>205</v>
      </c>
      <c r="D95" s="24">
        <v>22</v>
      </c>
      <c r="E95" s="21">
        <v>133</v>
      </c>
      <c r="F95" s="21">
        <v>106</v>
      </c>
      <c r="G95" s="18">
        <f t="shared" si="5"/>
        <v>261</v>
      </c>
      <c r="H95" s="113">
        <v>22</v>
      </c>
      <c r="I95" s="52">
        <v>278</v>
      </c>
      <c r="J95" s="57">
        <f t="shared" si="4"/>
        <v>0.9388489208633094</v>
      </c>
    </row>
    <row r="96" spans="1:10" x14ac:dyDescent="0.2">
      <c r="A96" s="40" t="s">
        <v>206</v>
      </c>
      <c r="B96" s="41" t="s">
        <v>207</v>
      </c>
      <c r="C96" s="18" t="s">
        <v>208</v>
      </c>
      <c r="D96" s="24">
        <v>11</v>
      </c>
      <c r="E96" s="21">
        <v>39</v>
      </c>
      <c r="F96" s="21">
        <v>0</v>
      </c>
      <c r="G96" s="18">
        <f t="shared" si="5"/>
        <v>50</v>
      </c>
      <c r="H96" s="113">
        <v>4</v>
      </c>
      <c r="I96" s="52">
        <v>35</v>
      </c>
      <c r="J96" s="57">
        <f t="shared" si="4"/>
        <v>1.4285714285714286</v>
      </c>
    </row>
    <row r="97" spans="1:12" x14ac:dyDescent="0.2">
      <c r="A97" s="40" t="s">
        <v>209</v>
      </c>
      <c r="B97" s="41" t="s">
        <v>207</v>
      </c>
      <c r="C97" s="18" t="s">
        <v>210</v>
      </c>
      <c r="D97" s="24">
        <v>3</v>
      </c>
      <c r="E97" s="21">
        <v>6</v>
      </c>
      <c r="F97" s="21">
        <v>0</v>
      </c>
      <c r="G97" s="18">
        <f t="shared" si="5"/>
        <v>9</v>
      </c>
      <c r="H97" s="113">
        <v>0</v>
      </c>
      <c r="I97" s="52">
        <v>6</v>
      </c>
      <c r="J97" s="57">
        <f t="shared" si="4"/>
        <v>1.5</v>
      </c>
    </row>
    <row r="98" spans="1:12" x14ac:dyDescent="0.2">
      <c r="A98" s="40" t="s">
        <v>211</v>
      </c>
      <c r="B98" s="41" t="s">
        <v>212</v>
      </c>
      <c r="C98" s="18" t="s">
        <v>310</v>
      </c>
      <c r="D98" s="24">
        <v>0</v>
      </c>
      <c r="E98" s="21">
        <v>0</v>
      </c>
      <c r="F98" s="21">
        <v>2</v>
      </c>
      <c r="G98" s="18">
        <f t="shared" si="5"/>
        <v>2</v>
      </c>
      <c r="H98" s="113">
        <v>0</v>
      </c>
      <c r="I98" s="52">
        <v>2</v>
      </c>
      <c r="J98" s="57">
        <v>1</v>
      </c>
    </row>
    <row r="99" spans="1:12" x14ac:dyDescent="0.2">
      <c r="A99" s="40" t="s">
        <v>213</v>
      </c>
      <c r="B99" s="41" t="s">
        <v>214</v>
      </c>
      <c r="C99" s="18" t="s">
        <v>215</v>
      </c>
      <c r="D99" s="24">
        <v>19</v>
      </c>
      <c r="E99" s="21">
        <v>131</v>
      </c>
      <c r="F99" s="21">
        <v>1</v>
      </c>
      <c r="G99" s="18">
        <f t="shared" si="5"/>
        <v>151</v>
      </c>
      <c r="H99" s="113">
        <v>19</v>
      </c>
      <c r="I99" s="52">
        <v>138</v>
      </c>
      <c r="J99" s="57">
        <f t="shared" si="4"/>
        <v>1.0942028985507246</v>
      </c>
    </row>
    <row r="100" spans="1:12" x14ac:dyDescent="0.2">
      <c r="A100" s="40" t="s">
        <v>216</v>
      </c>
      <c r="B100" s="41" t="s">
        <v>217</v>
      </c>
      <c r="C100" s="18" t="s">
        <v>218</v>
      </c>
      <c r="D100" s="24">
        <v>4</v>
      </c>
      <c r="E100" s="21">
        <v>24</v>
      </c>
      <c r="F100" s="21">
        <v>0</v>
      </c>
      <c r="G100" s="18">
        <f t="shared" si="5"/>
        <v>28</v>
      </c>
      <c r="H100" s="113">
        <v>4</v>
      </c>
      <c r="I100" s="52">
        <v>36</v>
      </c>
      <c r="J100" s="57">
        <f t="shared" si="4"/>
        <v>0.77777777777777779</v>
      </c>
    </row>
    <row r="101" spans="1:12" x14ac:dyDescent="0.2">
      <c r="A101" s="40" t="s">
        <v>219</v>
      </c>
      <c r="B101" s="41" t="s">
        <v>217</v>
      </c>
      <c r="C101" s="18" t="s">
        <v>217</v>
      </c>
      <c r="D101" s="24">
        <v>11</v>
      </c>
      <c r="E101" s="21">
        <v>90</v>
      </c>
      <c r="F101" s="21">
        <v>0</v>
      </c>
      <c r="G101" s="18">
        <f t="shared" si="5"/>
        <v>101</v>
      </c>
      <c r="H101" s="113">
        <v>11</v>
      </c>
      <c r="I101" s="52">
        <v>105</v>
      </c>
      <c r="J101" s="57">
        <f t="shared" si="4"/>
        <v>0.96190476190476193</v>
      </c>
    </row>
    <row r="102" spans="1:12" x14ac:dyDescent="0.2">
      <c r="A102" s="40" t="s">
        <v>220</v>
      </c>
      <c r="B102" s="41" t="s">
        <v>221</v>
      </c>
      <c r="C102" s="18" t="s">
        <v>222</v>
      </c>
      <c r="D102" s="24">
        <v>20</v>
      </c>
      <c r="E102" s="21">
        <v>78</v>
      </c>
      <c r="F102" s="21">
        <v>40</v>
      </c>
      <c r="G102" s="18">
        <f t="shared" si="5"/>
        <v>138</v>
      </c>
      <c r="H102" s="113">
        <v>0</v>
      </c>
      <c r="I102" s="52">
        <v>143</v>
      </c>
      <c r="J102" s="57">
        <f t="shared" si="4"/>
        <v>0.965034965034965</v>
      </c>
    </row>
    <row r="103" spans="1:12" x14ac:dyDescent="0.2">
      <c r="A103" s="40" t="s">
        <v>223</v>
      </c>
      <c r="B103" s="41" t="s">
        <v>224</v>
      </c>
      <c r="C103" s="18" t="s">
        <v>225</v>
      </c>
      <c r="D103" s="24">
        <v>21</v>
      </c>
      <c r="E103" s="21">
        <v>103</v>
      </c>
      <c r="F103" s="21">
        <v>0</v>
      </c>
      <c r="G103" s="18">
        <f t="shared" si="5"/>
        <v>124</v>
      </c>
      <c r="H103" s="113">
        <v>2</v>
      </c>
      <c r="I103" s="52">
        <v>116</v>
      </c>
      <c r="J103" s="57">
        <f t="shared" si="4"/>
        <v>1.0689655172413792</v>
      </c>
    </row>
    <row r="104" spans="1:12" x14ac:dyDescent="0.2">
      <c r="A104" s="40" t="s">
        <v>226</v>
      </c>
      <c r="B104" s="41" t="s">
        <v>227</v>
      </c>
      <c r="C104" s="18" t="s">
        <v>228</v>
      </c>
      <c r="D104" s="24">
        <v>15</v>
      </c>
      <c r="E104" s="21">
        <v>97</v>
      </c>
      <c r="F104" s="21">
        <v>0</v>
      </c>
      <c r="G104" s="18">
        <f t="shared" si="5"/>
        <v>112</v>
      </c>
      <c r="H104" s="113">
        <v>3</v>
      </c>
      <c r="I104" s="52">
        <v>84</v>
      </c>
      <c r="J104" s="57">
        <f t="shared" si="4"/>
        <v>1.3333333333333333</v>
      </c>
    </row>
    <row r="105" spans="1:12" x14ac:dyDescent="0.2">
      <c r="A105" s="40" t="s">
        <v>229</v>
      </c>
      <c r="B105" s="41" t="s">
        <v>230</v>
      </c>
      <c r="C105" s="18" t="s">
        <v>231</v>
      </c>
      <c r="D105" s="24">
        <v>5</v>
      </c>
      <c r="E105" s="21">
        <v>48</v>
      </c>
      <c r="F105" s="21">
        <v>0</v>
      </c>
      <c r="G105" s="18">
        <f t="shared" si="5"/>
        <v>53</v>
      </c>
      <c r="H105" s="113">
        <v>0</v>
      </c>
      <c r="I105" s="52">
        <v>50</v>
      </c>
      <c r="J105" s="57">
        <f t="shared" si="4"/>
        <v>1.06</v>
      </c>
      <c r="K105" s="43" t="s">
        <v>509</v>
      </c>
      <c r="L105" s="125"/>
    </row>
    <row r="106" spans="1:12" x14ac:dyDescent="0.2">
      <c r="A106" s="40" t="s">
        <v>232</v>
      </c>
      <c r="B106" s="41" t="s">
        <v>233</v>
      </c>
      <c r="C106" s="18" t="s">
        <v>234</v>
      </c>
      <c r="D106" s="24">
        <v>19</v>
      </c>
      <c r="E106" s="21">
        <v>198</v>
      </c>
      <c r="F106" s="21">
        <v>0</v>
      </c>
      <c r="G106" s="18">
        <f t="shared" si="5"/>
        <v>217</v>
      </c>
      <c r="H106" s="113">
        <v>13</v>
      </c>
      <c r="I106" s="52">
        <v>201</v>
      </c>
      <c r="J106" s="57">
        <f t="shared" si="4"/>
        <v>1.0796019900497513</v>
      </c>
    </row>
    <row r="107" spans="1:12" x14ac:dyDescent="0.2">
      <c r="A107" s="40" t="s">
        <v>235</v>
      </c>
      <c r="B107" s="41" t="s">
        <v>233</v>
      </c>
      <c r="C107" s="18" t="s">
        <v>236</v>
      </c>
      <c r="D107" s="24">
        <v>32</v>
      </c>
      <c r="E107" s="21">
        <v>299</v>
      </c>
      <c r="F107" s="21">
        <v>1</v>
      </c>
      <c r="G107" s="18">
        <f t="shared" ref="G107:G123" si="6">SUM(D107:F107)</f>
        <v>332</v>
      </c>
      <c r="H107" s="113">
        <v>32</v>
      </c>
      <c r="I107" s="52">
        <v>287</v>
      </c>
      <c r="J107" s="57">
        <f t="shared" si="4"/>
        <v>1.1567944250871081</v>
      </c>
    </row>
    <row r="108" spans="1:12" x14ac:dyDescent="0.2">
      <c r="A108" s="40" t="s">
        <v>237</v>
      </c>
      <c r="B108" s="41" t="s">
        <v>233</v>
      </c>
      <c r="C108" s="18" t="s">
        <v>238</v>
      </c>
      <c r="D108" s="24">
        <v>0</v>
      </c>
      <c r="E108" s="21">
        <v>24</v>
      </c>
      <c r="F108" s="21">
        <v>0</v>
      </c>
      <c r="G108" s="18">
        <f t="shared" si="6"/>
        <v>24</v>
      </c>
      <c r="H108" s="113">
        <v>3</v>
      </c>
      <c r="I108" s="52">
        <v>28</v>
      </c>
      <c r="J108" s="57">
        <f t="shared" si="4"/>
        <v>0.8571428571428571</v>
      </c>
    </row>
    <row r="109" spans="1:12" x14ac:dyDescent="0.2">
      <c r="A109" s="40" t="s">
        <v>239</v>
      </c>
      <c r="B109" s="41" t="s">
        <v>233</v>
      </c>
      <c r="C109" s="18" t="s">
        <v>311</v>
      </c>
      <c r="D109" s="24">
        <v>31</v>
      </c>
      <c r="E109" s="21">
        <v>290</v>
      </c>
      <c r="F109" s="21">
        <v>0</v>
      </c>
      <c r="G109" s="18">
        <f t="shared" si="6"/>
        <v>321</v>
      </c>
      <c r="H109" s="113">
        <v>30</v>
      </c>
      <c r="I109" s="52">
        <v>339</v>
      </c>
      <c r="J109" s="57">
        <f t="shared" si="4"/>
        <v>0.94690265486725667</v>
      </c>
    </row>
    <row r="110" spans="1:12" x14ac:dyDescent="0.2">
      <c r="A110" s="40" t="s">
        <v>240</v>
      </c>
      <c r="B110" s="41" t="s">
        <v>233</v>
      </c>
      <c r="C110" s="18" t="s">
        <v>312</v>
      </c>
      <c r="D110" s="24">
        <v>18</v>
      </c>
      <c r="E110" s="21">
        <v>37</v>
      </c>
      <c r="F110" s="21">
        <v>56</v>
      </c>
      <c r="G110" s="18">
        <f t="shared" si="6"/>
        <v>111</v>
      </c>
      <c r="H110" s="113">
        <v>18</v>
      </c>
      <c r="I110" s="52">
        <v>128</v>
      </c>
      <c r="J110" s="57">
        <f t="shared" si="4"/>
        <v>0.8671875</v>
      </c>
    </row>
    <row r="111" spans="1:12" x14ac:dyDescent="0.2">
      <c r="A111" s="40" t="s">
        <v>241</v>
      </c>
      <c r="B111" s="41" t="s">
        <v>233</v>
      </c>
      <c r="C111" s="18" t="s">
        <v>242</v>
      </c>
      <c r="D111" s="24">
        <v>20</v>
      </c>
      <c r="E111" s="21">
        <v>87</v>
      </c>
      <c r="F111" s="21">
        <v>0</v>
      </c>
      <c r="G111" s="18">
        <f t="shared" si="6"/>
        <v>107</v>
      </c>
      <c r="H111" s="113">
        <v>20</v>
      </c>
      <c r="I111" s="52">
        <v>104</v>
      </c>
      <c r="J111" s="57">
        <f t="shared" si="4"/>
        <v>1.0288461538461537</v>
      </c>
    </row>
    <row r="112" spans="1:12" x14ac:dyDescent="0.2">
      <c r="A112" s="40" t="s">
        <v>243</v>
      </c>
      <c r="B112" s="41" t="s">
        <v>233</v>
      </c>
      <c r="C112" s="18" t="s">
        <v>244</v>
      </c>
      <c r="D112" s="24">
        <v>137</v>
      </c>
      <c r="E112" s="21">
        <v>39</v>
      </c>
      <c r="F112" s="21">
        <v>0</v>
      </c>
      <c r="G112" s="18">
        <f t="shared" si="6"/>
        <v>176</v>
      </c>
      <c r="H112" s="113">
        <v>16</v>
      </c>
      <c r="I112" s="52">
        <v>145</v>
      </c>
      <c r="J112" s="57">
        <f t="shared" si="4"/>
        <v>1.2137931034482758</v>
      </c>
    </row>
    <row r="113" spans="1:10" x14ac:dyDescent="0.2">
      <c r="A113" s="40" t="s">
        <v>245</v>
      </c>
      <c r="B113" s="41" t="s">
        <v>233</v>
      </c>
      <c r="C113" s="18" t="s">
        <v>272</v>
      </c>
      <c r="D113" s="24">
        <v>33</v>
      </c>
      <c r="E113" s="21">
        <v>440</v>
      </c>
      <c r="F113" s="21">
        <v>2</v>
      </c>
      <c r="G113" s="18">
        <f t="shared" si="6"/>
        <v>475</v>
      </c>
      <c r="H113" s="113">
        <v>0</v>
      </c>
      <c r="I113" s="52">
        <v>452</v>
      </c>
      <c r="J113" s="57">
        <f t="shared" si="4"/>
        <v>1.0508849557522124</v>
      </c>
    </row>
    <row r="114" spans="1:10" x14ac:dyDescent="0.2">
      <c r="A114" s="42" t="s">
        <v>270</v>
      </c>
      <c r="B114" s="41" t="s">
        <v>233</v>
      </c>
      <c r="C114" s="18" t="s">
        <v>313</v>
      </c>
      <c r="D114" s="24">
        <v>35</v>
      </c>
      <c r="E114" s="21">
        <v>210</v>
      </c>
      <c r="F114" s="21">
        <v>0</v>
      </c>
      <c r="G114" s="18">
        <f t="shared" si="6"/>
        <v>245</v>
      </c>
      <c r="H114" s="113">
        <v>35</v>
      </c>
      <c r="I114" s="52">
        <v>365</v>
      </c>
      <c r="J114" s="57">
        <f t="shared" si="4"/>
        <v>0.67123287671232879</v>
      </c>
    </row>
    <row r="115" spans="1:10" x14ac:dyDescent="0.2">
      <c r="A115" s="40" t="s">
        <v>246</v>
      </c>
      <c r="B115" s="41" t="s">
        <v>233</v>
      </c>
      <c r="C115" s="18" t="s">
        <v>247</v>
      </c>
      <c r="D115" s="24">
        <v>3</v>
      </c>
      <c r="E115" s="21">
        <v>14</v>
      </c>
      <c r="F115" s="21">
        <v>0</v>
      </c>
      <c r="G115" s="18">
        <f t="shared" si="6"/>
        <v>17</v>
      </c>
      <c r="H115" s="113">
        <v>26</v>
      </c>
      <c r="I115" s="52">
        <v>23</v>
      </c>
      <c r="J115" s="57">
        <f t="shared" si="4"/>
        <v>0.73913043478260865</v>
      </c>
    </row>
    <row r="116" spans="1:10" x14ac:dyDescent="0.2">
      <c r="A116" s="40" t="s">
        <v>248</v>
      </c>
      <c r="B116" s="41" t="s">
        <v>233</v>
      </c>
      <c r="C116" s="18" t="s">
        <v>314</v>
      </c>
      <c r="D116" s="24">
        <v>13</v>
      </c>
      <c r="E116" s="21">
        <v>107</v>
      </c>
      <c r="F116" s="21">
        <v>1</v>
      </c>
      <c r="G116" s="18">
        <f t="shared" si="6"/>
        <v>121</v>
      </c>
      <c r="H116" s="113">
        <v>13</v>
      </c>
      <c r="I116" s="52">
        <v>107</v>
      </c>
      <c r="J116" s="57">
        <f t="shared" si="4"/>
        <v>1.1308411214953271</v>
      </c>
    </row>
    <row r="117" spans="1:10" x14ac:dyDescent="0.2">
      <c r="A117" s="40" t="s">
        <v>282</v>
      </c>
      <c r="B117" s="41" t="s">
        <v>233</v>
      </c>
      <c r="C117" s="18" t="s">
        <v>283</v>
      </c>
      <c r="D117" s="24">
        <v>13</v>
      </c>
      <c r="E117" s="21">
        <v>103</v>
      </c>
      <c r="F117" s="21">
        <v>0</v>
      </c>
      <c r="G117" s="18">
        <f t="shared" si="6"/>
        <v>116</v>
      </c>
      <c r="H117" s="113">
        <v>13</v>
      </c>
      <c r="I117" s="52">
        <v>137</v>
      </c>
      <c r="J117" s="57">
        <f t="shared" si="4"/>
        <v>0.84671532846715325</v>
      </c>
    </row>
    <row r="118" spans="1:10" x14ac:dyDescent="0.2">
      <c r="A118" s="40" t="s">
        <v>249</v>
      </c>
      <c r="B118" s="41" t="s">
        <v>250</v>
      </c>
      <c r="C118" s="18" t="s">
        <v>250</v>
      </c>
      <c r="D118" s="24">
        <v>4</v>
      </c>
      <c r="E118" s="21">
        <v>47</v>
      </c>
      <c r="F118" s="21">
        <v>0</v>
      </c>
      <c r="G118" s="18">
        <f t="shared" si="6"/>
        <v>51</v>
      </c>
      <c r="H118" s="113">
        <v>0</v>
      </c>
      <c r="I118" s="52">
        <v>49</v>
      </c>
      <c r="J118" s="57">
        <f t="shared" si="4"/>
        <v>1.0408163265306123</v>
      </c>
    </row>
    <row r="119" spans="1:10" x14ac:dyDescent="0.2">
      <c r="A119" s="40" t="s">
        <v>251</v>
      </c>
      <c r="B119" s="41" t="s">
        <v>250</v>
      </c>
      <c r="C119" s="18" t="s">
        <v>252</v>
      </c>
      <c r="D119" s="24">
        <v>5</v>
      </c>
      <c r="E119" s="21">
        <v>60</v>
      </c>
      <c r="F119" s="21">
        <v>0</v>
      </c>
      <c r="G119" s="18">
        <f>SUM(D119:F119)</f>
        <v>65</v>
      </c>
      <c r="H119" s="113">
        <v>2</v>
      </c>
      <c r="I119" s="52">
        <v>59</v>
      </c>
      <c r="J119" s="57">
        <f t="shared" si="4"/>
        <v>1.1016949152542372</v>
      </c>
    </row>
    <row r="120" spans="1:10" x14ac:dyDescent="0.2">
      <c r="A120" s="40" t="s">
        <v>253</v>
      </c>
      <c r="B120" s="41" t="s">
        <v>254</v>
      </c>
      <c r="C120" s="18" t="s">
        <v>255</v>
      </c>
      <c r="D120" s="24">
        <v>17</v>
      </c>
      <c r="E120" s="21">
        <v>106</v>
      </c>
      <c r="F120" s="21">
        <v>7</v>
      </c>
      <c r="G120" s="18">
        <f t="shared" si="6"/>
        <v>130</v>
      </c>
      <c r="H120" s="113">
        <v>0</v>
      </c>
      <c r="I120" s="52">
        <v>126</v>
      </c>
      <c r="J120" s="57">
        <f t="shared" si="4"/>
        <v>1.0317460317460319</v>
      </c>
    </row>
    <row r="121" spans="1:10" x14ac:dyDescent="0.2">
      <c r="A121" s="40" t="s">
        <v>256</v>
      </c>
      <c r="B121" s="41" t="s">
        <v>264</v>
      </c>
      <c r="C121" s="18" t="s">
        <v>265</v>
      </c>
      <c r="D121" s="24">
        <v>0</v>
      </c>
      <c r="E121" s="21">
        <v>15</v>
      </c>
      <c r="F121" s="21">
        <v>0</v>
      </c>
      <c r="G121" s="18">
        <f t="shared" si="6"/>
        <v>15</v>
      </c>
      <c r="H121" s="113">
        <v>0</v>
      </c>
      <c r="I121" s="52">
        <v>15</v>
      </c>
      <c r="J121" s="57">
        <f t="shared" si="4"/>
        <v>1</v>
      </c>
    </row>
    <row r="122" spans="1:10" x14ac:dyDescent="0.2">
      <c r="A122" s="40" t="s">
        <v>257</v>
      </c>
      <c r="B122" s="41" t="s">
        <v>258</v>
      </c>
      <c r="C122" s="18" t="s">
        <v>259</v>
      </c>
      <c r="D122" s="24">
        <v>3</v>
      </c>
      <c r="E122" s="21">
        <v>18</v>
      </c>
      <c r="F122" s="21">
        <v>0</v>
      </c>
      <c r="G122" s="18">
        <f t="shared" si="6"/>
        <v>21</v>
      </c>
      <c r="H122" s="113">
        <v>2</v>
      </c>
      <c r="I122" s="52">
        <v>20</v>
      </c>
      <c r="J122" s="57">
        <f t="shared" si="4"/>
        <v>1.05</v>
      </c>
    </row>
    <row r="123" spans="1:10" ht="13.5" thickBot="1" x14ac:dyDescent="0.25">
      <c r="A123" s="68" t="s">
        <v>260</v>
      </c>
      <c r="B123" s="22" t="s">
        <v>261</v>
      </c>
      <c r="C123" s="26" t="s">
        <v>261</v>
      </c>
      <c r="D123" s="25">
        <v>3</v>
      </c>
      <c r="E123" s="22">
        <v>94</v>
      </c>
      <c r="F123" s="22">
        <v>0</v>
      </c>
      <c r="G123" s="26">
        <f t="shared" si="6"/>
        <v>97</v>
      </c>
      <c r="H123" s="114">
        <v>0</v>
      </c>
      <c r="I123" s="69">
        <v>90</v>
      </c>
      <c r="J123" s="70">
        <f t="shared" si="4"/>
        <v>1.0777777777777777</v>
      </c>
    </row>
    <row r="124" spans="1:10" ht="14.45" customHeight="1" thickTop="1" x14ac:dyDescent="0.2">
      <c r="A124" s="71" t="s">
        <v>262</v>
      </c>
      <c r="B124" s="41"/>
      <c r="C124" s="18"/>
      <c r="D124" s="27">
        <f>SUM(D3:D123)</f>
        <v>1656</v>
      </c>
      <c r="E124" s="28">
        <f>SUM(E3:E123)</f>
        <v>11504</v>
      </c>
      <c r="F124" s="28">
        <f t="shared" ref="F124:G124" si="7">SUM(F3:F123)</f>
        <v>318</v>
      </c>
      <c r="G124" s="23">
        <f t="shared" si="7"/>
        <v>13478</v>
      </c>
      <c r="H124" s="115"/>
      <c r="I124" s="52">
        <f>SUM(I3:I123)</f>
        <v>13001</v>
      </c>
      <c r="J124" s="57">
        <f t="shared" si="4"/>
        <v>1.0366894854241981</v>
      </c>
    </row>
    <row r="125" spans="1:10" x14ac:dyDescent="0.2">
      <c r="A125" s="40"/>
      <c r="B125" s="41"/>
      <c r="C125" s="41"/>
      <c r="D125" s="41"/>
      <c r="E125" s="41"/>
      <c r="F125" s="41"/>
      <c r="G125" s="41"/>
      <c r="H125" s="41"/>
    </row>
    <row r="126" spans="1:10" x14ac:dyDescent="0.2">
      <c r="A126" s="71" t="s">
        <v>263</v>
      </c>
      <c r="B126" s="41"/>
      <c r="C126" s="41"/>
      <c r="D126" s="41"/>
      <c r="E126" s="41"/>
      <c r="F126" s="41"/>
      <c r="G126" s="41"/>
      <c r="H126" s="41"/>
    </row>
    <row r="127" spans="1:10" x14ac:dyDescent="0.2">
      <c r="A127" s="40"/>
      <c r="B127" s="41"/>
      <c r="C127" s="41"/>
      <c r="D127" s="41"/>
      <c r="E127" s="41"/>
      <c r="F127" s="41"/>
      <c r="G127" s="41"/>
      <c r="H127" s="41"/>
    </row>
    <row r="128" spans="1:10" x14ac:dyDescent="0.2">
      <c r="A128" s="73" t="s">
        <v>322</v>
      </c>
      <c r="B128" s="41"/>
      <c r="C128" s="41"/>
      <c r="D128" s="41"/>
      <c r="E128" s="41"/>
      <c r="F128" s="41"/>
      <c r="G128" s="41"/>
      <c r="H128" s="41"/>
    </row>
    <row r="129" spans="1:8" x14ac:dyDescent="0.2">
      <c r="A129" s="40"/>
      <c r="B129" s="41"/>
      <c r="C129" s="41"/>
      <c r="D129" s="41"/>
      <c r="E129" s="41"/>
      <c r="F129" s="41"/>
      <c r="G129" s="41"/>
      <c r="H129" s="41"/>
    </row>
    <row r="130" spans="1:8" x14ac:dyDescent="0.2">
      <c r="A130" s="40"/>
      <c r="B130" s="41"/>
      <c r="C130" s="41"/>
      <c r="D130" s="41"/>
      <c r="E130" s="41"/>
      <c r="F130" s="41"/>
      <c r="G130" s="41"/>
      <c r="H130" s="41"/>
    </row>
    <row r="131" spans="1:8" x14ac:dyDescent="0.2">
      <c r="A131" s="40"/>
      <c r="B131" s="41"/>
      <c r="C131" s="41"/>
      <c r="D131" s="41"/>
      <c r="E131" s="41"/>
      <c r="F131" s="41"/>
      <c r="G131" s="41"/>
      <c r="H131" s="41"/>
    </row>
    <row r="132" spans="1:8" x14ac:dyDescent="0.2">
      <c r="A132" s="40"/>
      <c r="B132" s="41"/>
      <c r="C132" s="41"/>
      <c r="D132" s="41"/>
      <c r="E132" s="41"/>
      <c r="F132" s="41"/>
      <c r="G132" s="41"/>
      <c r="H132" s="41"/>
    </row>
    <row r="133" spans="1:8" x14ac:dyDescent="0.2">
      <c r="A133" s="40"/>
      <c r="B133" s="41"/>
      <c r="C133" s="41"/>
      <c r="D133" s="41"/>
      <c r="E133" s="41"/>
      <c r="F133" s="41"/>
      <c r="G133" s="41"/>
      <c r="H133" s="41"/>
    </row>
    <row r="134" spans="1:8" x14ac:dyDescent="0.2">
      <c r="A134" s="40"/>
      <c r="B134" s="41"/>
      <c r="C134" s="41"/>
      <c r="D134" s="41"/>
      <c r="E134" s="41"/>
      <c r="F134" s="41"/>
      <c r="G134" s="41"/>
      <c r="H134" s="41"/>
    </row>
    <row r="135" spans="1:8" x14ac:dyDescent="0.2">
      <c r="A135" s="40"/>
      <c r="B135" s="41"/>
      <c r="C135" s="41"/>
      <c r="D135" s="41"/>
      <c r="E135" s="41"/>
      <c r="F135" s="41"/>
      <c r="G135" s="41"/>
      <c r="H135" s="41"/>
    </row>
    <row r="136" spans="1:8" x14ac:dyDescent="0.2">
      <c r="A136" s="40"/>
      <c r="B136" s="41"/>
      <c r="C136" s="41"/>
      <c r="D136" s="41"/>
      <c r="E136" s="41"/>
      <c r="F136" s="41"/>
      <c r="G136" s="41"/>
      <c r="H136" s="41"/>
    </row>
    <row r="137" spans="1:8" x14ac:dyDescent="0.2">
      <c r="A137" s="40"/>
      <c r="B137" s="41"/>
      <c r="C137" s="41"/>
      <c r="D137" s="41"/>
      <c r="E137" s="41"/>
      <c r="F137" s="41"/>
      <c r="G137" s="41"/>
      <c r="H137" s="41"/>
    </row>
    <row r="138" spans="1:8" x14ac:dyDescent="0.2">
      <c r="A138" s="40"/>
      <c r="B138" s="41"/>
      <c r="C138" s="41"/>
      <c r="D138" s="41"/>
      <c r="E138" s="41"/>
      <c r="F138" s="41"/>
      <c r="G138" s="41"/>
      <c r="H138" s="41"/>
    </row>
    <row r="139" spans="1:8" x14ac:dyDescent="0.2">
      <c r="A139" s="40"/>
      <c r="B139" s="41"/>
      <c r="C139" s="41"/>
      <c r="D139" s="41"/>
      <c r="E139" s="41"/>
      <c r="F139" s="41"/>
      <c r="G139" s="41"/>
      <c r="H139" s="41"/>
    </row>
    <row r="140" spans="1:8" x14ac:dyDescent="0.2">
      <c r="A140" s="74"/>
      <c r="B140" s="75"/>
      <c r="C140" s="75"/>
      <c r="D140" s="41"/>
      <c r="E140" s="41"/>
      <c r="F140" s="41"/>
      <c r="G140" s="41"/>
      <c r="H140" s="41"/>
    </row>
  </sheetData>
  <mergeCells count="1">
    <mergeCell ref="D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0"/>
  <sheetViews>
    <sheetView zoomScaleNormal="100" workbookViewId="0">
      <pane xSplit="3" ySplit="2" topLeftCell="D3" activePane="bottomRight" state="frozen"/>
      <selection activeCell="I75" sqref="I75"/>
      <selection pane="topRight" activeCell="I75" sqref="I75"/>
      <selection pane="bottomLeft" activeCell="I75" sqref="I75"/>
      <selection pane="bottomRight" activeCell="L3" sqref="L3"/>
    </sheetView>
  </sheetViews>
  <sheetFormatPr defaultColWidth="5.7109375" defaultRowHeight="12.75" x14ac:dyDescent="0.2"/>
  <cols>
    <col min="1" max="1" width="6.7109375" style="76" customWidth="1"/>
    <col min="2" max="2" width="10.85546875" style="43" customWidth="1"/>
    <col min="3" max="3" width="26.42578125" style="43" bestFit="1" customWidth="1"/>
    <col min="4" max="5" width="6.28515625" style="43" customWidth="1"/>
    <col min="6" max="6" width="7.7109375" style="43" bestFit="1" customWidth="1"/>
    <col min="7" max="7" width="9.28515625" style="43" customWidth="1"/>
    <col min="8" max="8" width="11.28515625" style="43" bestFit="1" customWidth="1"/>
    <col min="9" max="9" width="8" style="72" customWidth="1"/>
    <col min="10" max="10" width="8.42578125" style="57" bestFit="1" customWidth="1"/>
    <col min="11" max="16384" width="5.7109375" style="43"/>
  </cols>
  <sheetData>
    <row r="1" spans="1:10" s="63" customFormat="1" x14ac:dyDescent="0.2">
      <c r="A1" s="58"/>
      <c r="B1" s="59"/>
      <c r="C1" s="60"/>
      <c r="D1" s="136" t="s">
        <v>332</v>
      </c>
      <c r="E1" s="137"/>
      <c r="F1" s="137"/>
      <c r="G1" s="138"/>
      <c r="H1" s="111"/>
      <c r="I1" s="61"/>
      <c r="J1" s="62"/>
    </row>
    <row r="2" spans="1:10" ht="38.25" x14ac:dyDescent="0.2">
      <c r="A2" s="64" t="s">
        <v>0</v>
      </c>
      <c r="B2" s="19" t="s">
        <v>1</v>
      </c>
      <c r="C2" s="65" t="s">
        <v>2</v>
      </c>
      <c r="D2" s="38" t="s">
        <v>308</v>
      </c>
      <c r="E2" s="19" t="s">
        <v>309</v>
      </c>
      <c r="F2" s="126" t="s">
        <v>315</v>
      </c>
      <c r="G2" s="20" t="s">
        <v>338</v>
      </c>
      <c r="H2" s="112" t="s">
        <v>339</v>
      </c>
      <c r="I2" s="66" t="s">
        <v>323</v>
      </c>
      <c r="J2" s="67" t="s">
        <v>318</v>
      </c>
    </row>
    <row r="3" spans="1:10" x14ac:dyDescent="0.2">
      <c r="A3" s="40" t="s">
        <v>3</v>
      </c>
      <c r="B3" s="41" t="s">
        <v>4</v>
      </c>
      <c r="C3" s="18" t="s">
        <v>5</v>
      </c>
      <c r="D3" s="24">
        <v>2</v>
      </c>
      <c r="E3" s="21">
        <v>56</v>
      </c>
      <c r="F3" s="21">
        <v>0</v>
      </c>
      <c r="G3" s="18">
        <f t="shared" ref="G3:G34" si="0">SUM(D3:F3)</f>
        <v>58</v>
      </c>
      <c r="H3" s="113">
        <v>12</v>
      </c>
      <c r="I3" s="52">
        <v>47</v>
      </c>
      <c r="J3" s="57">
        <f>G3/I3</f>
        <v>1.2340425531914894</v>
      </c>
    </row>
    <row r="4" spans="1:10" x14ac:dyDescent="0.2">
      <c r="A4" s="40" t="s">
        <v>300</v>
      </c>
      <c r="B4" s="41" t="s">
        <v>301</v>
      </c>
      <c r="C4" s="23" t="s">
        <v>302</v>
      </c>
      <c r="D4" s="24">
        <v>0</v>
      </c>
      <c r="E4" s="21">
        <v>5</v>
      </c>
      <c r="F4" s="21">
        <v>0</v>
      </c>
      <c r="G4" s="18">
        <f t="shared" si="0"/>
        <v>5</v>
      </c>
      <c r="H4" s="113">
        <v>0</v>
      </c>
      <c r="I4" s="52">
        <v>3</v>
      </c>
      <c r="J4" s="57">
        <f t="shared" ref="J4:J67" si="1">G4/I4</f>
        <v>1.6666666666666667</v>
      </c>
    </row>
    <row r="5" spans="1:10" x14ac:dyDescent="0.2">
      <c r="A5" s="40" t="s">
        <v>6</v>
      </c>
      <c r="B5" s="41" t="s">
        <v>7</v>
      </c>
      <c r="C5" s="18" t="s">
        <v>7</v>
      </c>
      <c r="D5" s="24">
        <v>4</v>
      </c>
      <c r="E5" s="21">
        <v>35</v>
      </c>
      <c r="F5" s="21">
        <v>0</v>
      </c>
      <c r="G5" s="18">
        <f t="shared" si="0"/>
        <v>39</v>
      </c>
      <c r="H5" s="113">
        <v>4</v>
      </c>
      <c r="I5" s="52">
        <v>43</v>
      </c>
      <c r="J5" s="57">
        <f t="shared" si="1"/>
        <v>0.90697674418604646</v>
      </c>
    </row>
    <row r="6" spans="1:10" x14ac:dyDescent="0.2">
      <c r="A6" s="40" t="s">
        <v>8</v>
      </c>
      <c r="B6" s="41" t="s">
        <v>9</v>
      </c>
      <c r="C6" s="18" t="s">
        <v>9</v>
      </c>
      <c r="D6" s="24">
        <v>0</v>
      </c>
      <c r="E6" s="21">
        <v>19</v>
      </c>
      <c r="F6" s="21">
        <v>0</v>
      </c>
      <c r="G6" s="18">
        <f t="shared" si="0"/>
        <v>19</v>
      </c>
      <c r="H6" s="113">
        <v>0</v>
      </c>
      <c r="I6" s="52">
        <v>18</v>
      </c>
      <c r="J6" s="57">
        <f t="shared" si="1"/>
        <v>1.0555555555555556</v>
      </c>
    </row>
    <row r="7" spans="1:10" x14ac:dyDescent="0.2">
      <c r="A7" s="40" t="s">
        <v>10</v>
      </c>
      <c r="B7" s="41" t="s">
        <v>11</v>
      </c>
      <c r="C7" s="18" t="s">
        <v>12</v>
      </c>
      <c r="D7" s="24">
        <v>5</v>
      </c>
      <c r="E7" s="21">
        <v>25</v>
      </c>
      <c r="F7" s="21">
        <v>0</v>
      </c>
      <c r="G7" s="18">
        <f t="shared" si="0"/>
        <v>30</v>
      </c>
      <c r="H7" s="113">
        <v>5</v>
      </c>
      <c r="I7" s="52">
        <v>34</v>
      </c>
      <c r="J7" s="57">
        <f t="shared" si="1"/>
        <v>0.88235294117647056</v>
      </c>
    </row>
    <row r="8" spans="1:10" x14ac:dyDescent="0.2">
      <c r="A8" s="40" t="s">
        <v>13</v>
      </c>
      <c r="B8" s="41" t="s">
        <v>11</v>
      </c>
      <c r="C8" s="18" t="s">
        <v>14</v>
      </c>
      <c r="D8" s="24">
        <v>3</v>
      </c>
      <c r="E8" s="21">
        <v>36</v>
      </c>
      <c r="F8" s="21">
        <v>0</v>
      </c>
      <c r="G8" s="18">
        <f t="shared" si="0"/>
        <v>39</v>
      </c>
      <c r="H8" s="113">
        <v>3</v>
      </c>
      <c r="I8" s="52">
        <v>53</v>
      </c>
      <c r="J8" s="57">
        <f t="shared" si="1"/>
        <v>0.73584905660377353</v>
      </c>
    </row>
    <row r="9" spans="1:10" x14ac:dyDescent="0.2">
      <c r="A9" s="40" t="s">
        <v>15</v>
      </c>
      <c r="B9" s="41" t="s">
        <v>16</v>
      </c>
      <c r="C9" s="18" t="s">
        <v>17</v>
      </c>
      <c r="D9" s="24">
        <v>3</v>
      </c>
      <c r="E9" s="21">
        <v>111</v>
      </c>
      <c r="F9" s="21">
        <v>0</v>
      </c>
      <c r="G9" s="18">
        <f t="shared" si="0"/>
        <v>114</v>
      </c>
      <c r="H9" s="113">
        <v>3</v>
      </c>
      <c r="I9" s="52">
        <v>52</v>
      </c>
      <c r="J9" s="57">
        <f t="shared" si="1"/>
        <v>2.1923076923076925</v>
      </c>
    </row>
    <row r="10" spans="1:10" x14ac:dyDescent="0.2">
      <c r="A10" s="40" t="s">
        <v>18</v>
      </c>
      <c r="B10" s="41" t="s">
        <v>19</v>
      </c>
      <c r="C10" s="18" t="s">
        <v>20</v>
      </c>
      <c r="D10" s="24">
        <v>29</v>
      </c>
      <c r="E10" s="21">
        <v>133</v>
      </c>
      <c r="F10" s="21">
        <v>0</v>
      </c>
      <c r="G10" s="18">
        <f t="shared" si="0"/>
        <v>162</v>
      </c>
      <c r="H10" s="113">
        <v>29</v>
      </c>
      <c r="I10" s="52">
        <v>149</v>
      </c>
      <c r="J10" s="57">
        <f t="shared" si="1"/>
        <v>1.087248322147651</v>
      </c>
    </row>
    <row r="11" spans="1:10" x14ac:dyDescent="0.2">
      <c r="A11" s="40" t="s">
        <v>21</v>
      </c>
      <c r="B11" s="41" t="s">
        <v>22</v>
      </c>
      <c r="C11" s="18" t="s">
        <v>23</v>
      </c>
      <c r="D11" s="24">
        <v>7</v>
      </c>
      <c r="E11" s="21">
        <v>46</v>
      </c>
      <c r="F11" s="21">
        <v>1</v>
      </c>
      <c r="G11" s="18">
        <f t="shared" si="0"/>
        <v>54</v>
      </c>
      <c r="H11" s="113">
        <v>4</v>
      </c>
      <c r="I11" s="52">
        <v>53</v>
      </c>
      <c r="J11" s="57">
        <f t="shared" si="1"/>
        <v>1.0188679245283019</v>
      </c>
    </row>
    <row r="12" spans="1:10" x14ac:dyDescent="0.2">
      <c r="A12" s="40" t="s">
        <v>24</v>
      </c>
      <c r="B12" s="41" t="s">
        <v>25</v>
      </c>
      <c r="C12" s="18" t="s">
        <v>26</v>
      </c>
      <c r="D12" s="24">
        <v>23</v>
      </c>
      <c r="E12" s="21">
        <v>96</v>
      </c>
      <c r="F12" s="21">
        <v>0</v>
      </c>
      <c r="G12" s="18">
        <f t="shared" si="0"/>
        <v>119</v>
      </c>
      <c r="H12" s="113">
        <v>23</v>
      </c>
      <c r="I12" s="52">
        <v>95</v>
      </c>
      <c r="J12" s="57">
        <f t="shared" si="1"/>
        <v>1.2526315789473683</v>
      </c>
    </row>
    <row r="13" spans="1:10" x14ac:dyDescent="0.2">
      <c r="A13" s="40" t="s">
        <v>27</v>
      </c>
      <c r="B13" s="41" t="s">
        <v>25</v>
      </c>
      <c r="C13" s="18" t="s">
        <v>28</v>
      </c>
      <c r="D13" s="24">
        <v>43</v>
      </c>
      <c r="E13" s="21">
        <v>325</v>
      </c>
      <c r="F13" s="21">
        <v>0</v>
      </c>
      <c r="G13" s="18">
        <f t="shared" si="0"/>
        <v>368</v>
      </c>
      <c r="H13" s="113">
        <v>43</v>
      </c>
      <c r="I13" s="52">
        <v>212</v>
      </c>
      <c r="J13" s="57">
        <f t="shared" si="1"/>
        <v>1.7358490566037736</v>
      </c>
    </row>
    <row r="14" spans="1:10" x14ac:dyDescent="0.2">
      <c r="A14" s="40" t="s">
        <v>29</v>
      </c>
      <c r="B14" s="41" t="s">
        <v>30</v>
      </c>
      <c r="C14" s="18" t="s">
        <v>31</v>
      </c>
      <c r="D14" s="24">
        <v>7</v>
      </c>
      <c r="E14" s="21">
        <v>58</v>
      </c>
      <c r="F14" s="21">
        <v>0</v>
      </c>
      <c r="G14" s="18">
        <f t="shared" si="0"/>
        <v>65</v>
      </c>
      <c r="H14" s="113">
        <v>1</v>
      </c>
      <c r="I14" s="52">
        <v>100</v>
      </c>
      <c r="J14" s="57">
        <f t="shared" si="1"/>
        <v>0.65</v>
      </c>
    </row>
    <row r="15" spans="1:10" x14ac:dyDescent="0.2">
      <c r="A15" s="40" t="s">
        <v>32</v>
      </c>
      <c r="B15" s="41" t="s">
        <v>30</v>
      </c>
      <c r="C15" s="18" t="s">
        <v>33</v>
      </c>
      <c r="D15" s="24">
        <v>11</v>
      </c>
      <c r="E15" s="21">
        <v>37</v>
      </c>
      <c r="F15" s="21">
        <v>0</v>
      </c>
      <c r="G15" s="18">
        <f t="shared" si="0"/>
        <v>48</v>
      </c>
      <c r="H15" s="113">
        <v>11</v>
      </c>
      <c r="I15" s="52">
        <v>13</v>
      </c>
      <c r="J15" s="57">
        <f t="shared" si="1"/>
        <v>3.6923076923076925</v>
      </c>
    </row>
    <row r="16" spans="1:10" x14ac:dyDescent="0.2">
      <c r="A16" s="40" t="s">
        <v>34</v>
      </c>
      <c r="B16" s="41" t="s">
        <v>35</v>
      </c>
      <c r="C16" s="18" t="s">
        <v>36</v>
      </c>
      <c r="D16" s="24">
        <v>18</v>
      </c>
      <c r="E16" s="21">
        <v>84</v>
      </c>
      <c r="F16" s="21">
        <v>0</v>
      </c>
      <c r="G16" s="18">
        <f t="shared" si="0"/>
        <v>102</v>
      </c>
      <c r="H16" s="113">
        <v>18</v>
      </c>
      <c r="I16" s="52">
        <v>55</v>
      </c>
      <c r="J16" s="57">
        <f t="shared" si="1"/>
        <v>1.8545454545454545</v>
      </c>
    </row>
    <row r="17" spans="1:10" x14ac:dyDescent="0.2">
      <c r="A17" s="40" t="s">
        <v>37</v>
      </c>
      <c r="B17" s="41" t="s">
        <v>38</v>
      </c>
      <c r="C17" s="18" t="s">
        <v>39</v>
      </c>
      <c r="D17" s="24">
        <v>15</v>
      </c>
      <c r="E17" s="21">
        <v>43</v>
      </c>
      <c r="F17" s="21">
        <v>0</v>
      </c>
      <c r="G17" s="18">
        <f t="shared" si="0"/>
        <v>58</v>
      </c>
      <c r="H17" s="113">
        <v>15</v>
      </c>
      <c r="I17" s="52">
        <v>55</v>
      </c>
      <c r="J17" s="57">
        <f t="shared" si="1"/>
        <v>1.0545454545454545</v>
      </c>
    </row>
    <row r="18" spans="1:10" x14ac:dyDescent="0.2">
      <c r="A18" s="40" t="s">
        <v>292</v>
      </c>
      <c r="B18" s="41" t="s">
        <v>290</v>
      </c>
      <c r="C18" s="18" t="s">
        <v>291</v>
      </c>
      <c r="D18" s="24">
        <v>4</v>
      </c>
      <c r="E18" s="21">
        <v>9</v>
      </c>
      <c r="F18" s="21">
        <v>0</v>
      </c>
      <c r="G18" s="18">
        <f t="shared" si="0"/>
        <v>13</v>
      </c>
      <c r="H18" s="113">
        <v>0</v>
      </c>
      <c r="I18" s="52">
        <v>12</v>
      </c>
      <c r="J18" s="57">
        <f t="shared" si="1"/>
        <v>1.0833333333333333</v>
      </c>
    </row>
    <row r="19" spans="1:10" x14ac:dyDescent="0.2">
      <c r="A19" s="40" t="s">
        <v>40</v>
      </c>
      <c r="B19" s="41" t="s">
        <v>41</v>
      </c>
      <c r="C19" s="18" t="s">
        <v>42</v>
      </c>
      <c r="D19" s="24">
        <v>57</v>
      </c>
      <c r="E19" s="21">
        <v>297</v>
      </c>
      <c r="F19" s="21">
        <v>6</v>
      </c>
      <c r="G19" s="18">
        <f t="shared" si="0"/>
        <v>360</v>
      </c>
      <c r="H19" s="113">
        <v>14</v>
      </c>
      <c r="I19" s="52">
        <v>341</v>
      </c>
      <c r="J19" s="57">
        <f t="shared" si="1"/>
        <v>1.0557184750733137</v>
      </c>
    </row>
    <row r="20" spans="1:10" x14ac:dyDescent="0.2">
      <c r="A20" s="40" t="s">
        <v>43</v>
      </c>
      <c r="B20" s="41" t="s">
        <v>41</v>
      </c>
      <c r="C20" s="18" t="s">
        <v>44</v>
      </c>
      <c r="D20" s="24">
        <v>31</v>
      </c>
      <c r="E20" s="21">
        <v>224</v>
      </c>
      <c r="F20" s="21">
        <v>10</v>
      </c>
      <c r="G20" s="18">
        <v>265</v>
      </c>
      <c r="H20" s="113">
        <v>27</v>
      </c>
      <c r="I20" s="52">
        <v>207</v>
      </c>
      <c r="J20" s="57">
        <f t="shared" si="1"/>
        <v>1.2801932367149758</v>
      </c>
    </row>
    <row r="21" spans="1:10" x14ac:dyDescent="0.2">
      <c r="A21" s="40" t="s">
        <v>285</v>
      </c>
      <c r="B21" s="41" t="s">
        <v>286</v>
      </c>
      <c r="C21" s="18" t="s">
        <v>287</v>
      </c>
      <c r="D21" s="24">
        <v>8</v>
      </c>
      <c r="E21" s="21">
        <v>24</v>
      </c>
      <c r="F21" s="21">
        <v>0</v>
      </c>
      <c r="G21" s="18">
        <f t="shared" si="0"/>
        <v>32</v>
      </c>
      <c r="H21" s="113">
        <v>7</v>
      </c>
      <c r="I21" s="52">
        <v>34</v>
      </c>
      <c r="J21" s="57">
        <f t="shared" si="1"/>
        <v>0.94117647058823528</v>
      </c>
    </row>
    <row r="22" spans="1:10" x14ac:dyDescent="0.2">
      <c r="A22" s="40" t="s">
        <v>45</v>
      </c>
      <c r="B22" s="41" t="s">
        <v>46</v>
      </c>
      <c r="C22" s="18" t="s">
        <v>47</v>
      </c>
      <c r="D22" s="24">
        <v>4</v>
      </c>
      <c r="E22" s="21">
        <v>14</v>
      </c>
      <c r="F22" s="21">
        <v>0</v>
      </c>
      <c r="G22" s="18">
        <f t="shared" si="0"/>
        <v>18</v>
      </c>
      <c r="H22" s="113">
        <v>4</v>
      </c>
      <c r="I22" s="52">
        <v>19</v>
      </c>
      <c r="J22" s="57">
        <f t="shared" si="1"/>
        <v>0.94736842105263153</v>
      </c>
    </row>
    <row r="23" spans="1:10" x14ac:dyDescent="0.2">
      <c r="A23" s="40" t="s">
        <v>48</v>
      </c>
      <c r="B23" s="41" t="s">
        <v>49</v>
      </c>
      <c r="C23" s="18" t="s">
        <v>50</v>
      </c>
      <c r="D23" s="24">
        <v>71</v>
      </c>
      <c r="E23" s="21">
        <v>583</v>
      </c>
      <c r="F23" s="21">
        <v>0</v>
      </c>
      <c r="G23" s="18">
        <f t="shared" si="0"/>
        <v>654</v>
      </c>
      <c r="H23" s="113">
        <v>44</v>
      </c>
      <c r="I23" s="52">
        <v>472</v>
      </c>
      <c r="J23" s="57">
        <f t="shared" si="1"/>
        <v>1.3855932203389831</v>
      </c>
    </row>
    <row r="24" spans="1:10" x14ac:dyDescent="0.2">
      <c r="A24" s="40" t="s">
        <v>51</v>
      </c>
      <c r="B24" s="41" t="s">
        <v>52</v>
      </c>
      <c r="C24" s="18" t="s">
        <v>53</v>
      </c>
      <c r="D24" s="24">
        <v>6</v>
      </c>
      <c r="E24" s="21">
        <v>15</v>
      </c>
      <c r="F24" s="21">
        <v>0</v>
      </c>
      <c r="G24" s="18">
        <f t="shared" si="0"/>
        <v>21</v>
      </c>
      <c r="H24" s="113">
        <v>6</v>
      </c>
      <c r="I24" s="52">
        <v>26</v>
      </c>
      <c r="J24" s="57">
        <f t="shared" si="1"/>
        <v>0.80769230769230771</v>
      </c>
    </row>
    <row r="25" spans="1:10" x14ac:dyDescent="0.2">
      <c r="A25" s="40" t="s">
        <v>54</v>
      </c>
      <c r="B25" s="41" t="s">
        <v>55</v>
      </c>
      <c r="C25" s="18" t="s">
        <v>56</v>
      </c>
      <c r="D25" s="24">
        <v>1</v>
      </c>
      <c r="E25" s="21">
        <v>57</v>
      </c>
      <c r="F25" s="21">
        <v>0</v>
      </c>
      <c r="G25" s="18">
        <f t="shared" si="0"/>
        <v>58</v>
      </c>
      <c r="H25" s="113">
        <v>1</v>
      </c>
      <c r="I25" s="52">
        <v>49</v>
      </c>
      <c r="J25" s="57">
        <f t="shared" si="1"/>
        <v>1.1836734693877551</v>
      </c>
    </row>
    <row r="26" spans="1:10" x14ac:dyDescent="0.2">
      <c r="A26" s="40" t="s">
        <v>57</v>
      </c>
      <c r="B26" s="41" t="s">
        <v>58</v>
      </c>
      <c r="C26" s="18" t="s">
        <v>59</v>
      </c>
      <c r="D26" s="24">
        <v>62</v>
      </c>
      <c r="E26" s="21">
        <v>176</v>
      </c>
      <c r="F26" s="21">
        <v>0</v>
      </c>
      <c r="G26" s="18">
        <f t="shared" si="0"/>
        <v>238</v>
      </c>
      <c r="H26" s="113">
        <v>8</v>
      </c>
      <c r="I26" s="52">
        <v>172</v>
      </c>
      <c r="J26" s="57">
        <f t="shared" si="1"/>
        <v>1.3837209302325582</v>
      </c>
    </row>
    <row r="27" spans="1:10" x14ac:dyDescent="0.2">
      <c r="A27" s="40" t="s">
        <v>60</v>
      </c>
      <c r="B27" s="41" t="s">
        <v>58</v>
      </c>
      <c r="C27" s="18" t="s">
        <v>61</v>
      </c>
      <c r="D27" s="24">
        <v>4</v>
      </c>
      <c r="E27" s="21">
        <v>50</v>
      </c>
      <c r="F27" s="21">
        <v>0</v>
      </c>
      <c r="G27" s="18">
        <f t="shared" si="0"/>
        <v>54</v>
      </c>
      <c r="H27" s="113">
        <v>1</v>
      </c>
      <c r="I27" s="52">
        <v>47</v>
      </c>
      <c r="J27" s="57">
        <f t="shared" si="1"/>
        <v>1.1489361702127661</v>
      </c>
    </row>
    <row r="28" spans="1:10" x14ac:dyDescent="0.2">
      <c r="A28" s="40" t="s">
        <v>62</v>
      </c>
      <c r="B28" s="41" t="s">
        <v>58</v>
      </c>
      <c r="C28" s="18" t="s">
        <v>63</v>
      </c>
      <c r="D28" s="24">
        <v>9</v>
      </c>
      <c r="E28" s="21">
        <v>14</v>
      </c>
      <c r="F28" s="21">
        <v>0</v>
      </c>
      <c r="G28" s="18">
        <f t="shared" si="0"/>
        <v>23</v>
      </c>
      <c r="H28" s="113">
        <v>3</v>
      </c>
      <c r="I28" s="52">
        <v>18</v>
      </c>
      <c r="J28" s="57">
        <f t="shared" si="1"/>
        <v>1.2777777777777777</v>
      </c>
    </row>
    <row r="29" spans="1:10" x14ac:dyDescent="0.2">
      <c r="A29" s="40" t="s">
        <v>64</v>
      </c>
      <c r="B29" s="41" t="s">
        <v>65</v>
      </c>
      <c r="C29" s="18" t="s">
        <v>66</v>
      </c>
      <c r="D29" s="24">
        <v>16</v>
      </c>
      <c r="E29" s="21">
        <v>93</v>
      </c>
      <c r="F29" s="21">
        <v>1</v>
      </c>
      <c r="G29" s="18">
        <f t="shared" si="0"/>
        <v>110</v>
      </c>
      <c r="H29" s="113">
        <v>11</v>
      </c>
      <c r="I29" s="52">
        <v>83</v>
      </c>
      <c r="J29" s="57">
        <f t="shared" si="1"/>
        <v>1.3253012048192772</v>
      </c>
    </row>
    <row r="30" spans="1:10" x14ac:dyDescent="0.2">
      <c r="A30" s="40" t="s">
        <v>67</v>
      </c>
      <c r="B30" s="41" t="s">
        <v>65</v>
      </c>
      <c r="C30" s="18" t="s">
        <v>68</v>
      </c>
      <c r="D30" s="24">
        <v>24</v>
      </c>
      <c r="E30" s="21">
        <v>91</v>
      </c>
      <c r="F30" s="21">
        <v>4</v>
      </c>
      <c r="G30" s="18">
        <f t="shared" si="0"/>
        <v>119</v>
      </c>
      <c r="H30" s="113">
        <v>16</v>
      </c>
      <c r="I30" s="52">
        <v>54</v>
      </c>
      <c r="J30" s="57">
        <f t="shared" si="1"/>
        <v>2.2037037037037037</v>
      </c>
    </row>
    <row r="31" spans="1:10" x14ac:dyDescent="0.2">
      <c r="A31" s="40" t="s">
        <v>69</v>
      </c>
      <c r="B31" s="41" t="s">
        <v>70</v>
      </c>
      <c r="C31" s="18" t="s">
        <v>71</v>
      </c>
      <c r="D31" s="24">
        <v>15</v>
      </c>
      <c r="E31" s="21">
        <v>50</v>
      </c>
      <c r="F31" s="21">
        <v>0</v>
      </c>
      <c r="G31" s="18">
        <f t="shared" si="0"/>
        <v>65</v>
      </c>
      <c r="H31" s="113">
        <v>0</v>
      </c>
      <c r="I31" s="52">
        <v>83</v>
      </c>
      <c r="J31" s="57">
        <f t="shared" si="1"/>
        <v>0.7831325301204819</v>
      </c>
    </row>
    <row r="32" spans="1:10" x14ac:dyDescent="0.2">
      <c r="A32" s="40" t="s">
        <v>72</v>
      </c>
      <c r="B32" s="41" t="s">
        <v>73</v>
      </c>
      <c r="C32" s="18" t="s">
        <v>293</v>
      </c>
      <c r="D32" s="24">
        <v>0</v>
      </c>
      <c r="E32" s="21">
        <v>3</v>
      </c>
      <c r="F32" s="21">
        <v>0</v>
      </c>
      <c r="G32" s="18">
        <f t="shared" si="0"/>
        <v>3</v>
      </c>
      <c r="H32" s="113">
        <v>0</v>
      </c>
      <c r="I32" s="52">
        <v>4</v>
      </c>
      <c r="J32" s="57">
        <f t="shared" si="1"/>
        <v>0.75</v>
      </c>
    </row>
    <row r="33" spans="1:10" x14ac:dyDescent="0.2">
      <c r="A33" s="40" t="s">
        <v>74</v>
      </c>
      <c r="B33" s="41" t="s">
        <v>75</v>
      </c>
      <c r="C33" s="18" t="s">
        <v>267</v>
      </c>
      <c r="D33" s="24">
        <v>0</v>
      </c>
      <c r="E33" s="21">
        <v>9</v>
      </c>
      <c r="F33" s="21">
        <v>0</v>
      </c>
      <c r="G33" s="18">
        <f t="shared" si="0"/>
        <v>9</v>
      </c>
      <c r="H33" s="113">
        <v>0</v>
      </c>
      <c r="I33" s="52">
        <v>5</v>
      </c>
      <c r="J33" s="57">
        <f t="shared" si="1"/>
        <v>1.8</v>
      </c>
    </row>
    <row r="34" spans="1:10" x14ac:dyDescent="0.2">
      <c r="A34" s="40" t="s">
        <v>76</v>
      </c>
      <c r="B34" s="41" t="s">
        <v>77</v>
      </c>
      <c r="C34" s="18" t="s">
        <v>78</v>
      </c>
      <c r="D34" s="24">
        <v>27</v>
      </c>
      <c r="E34" s="21">
        <v>187</v>
      </c>
      <c r="F34" s="21">
        <v>1</v>
      </c>
      <c r="G34" s="18">
        <f t="shared" si="0"/>
        <v>215</v>
      </c>
      <c r="H34" s="113">
        <v>19</v>
      </c>
      <c r="I34" s="52">
        <v>275</v>
      </c>
      <c r="J34" s="57">
        <f t="shared" si="1"/>
        <v>0.78181818181818186</v>
      </c>
    </row>
    <row r="35" spans="1:10" x14ac:dyDescent="0.2">
      <c r="A35" s="40" t="s">
        <v>79</v>
      </c>
      <c r="B35" s="41" t="s">
        <v>80</v>
      </c>
      <c r="C35" s="18" t="s">
        <v>269</v>
      </c>
      <c r="D35" s="24">
        <v>8</v>
      </c>
      <c r="E35" s="21">
        <v>37</v>
      </c>
      <c r="F35" s="21">
        <v>0</v>
      </c>
      <c r="G35" s="18">
        <f t="shared" ref="G35:G66" si="2">SUM(D35:F35)</f>
        <v>45</v>
      </c>
      <c r="H35" s="113">
        <v>8</v>
      </c>
      <c r="I35" s="52">
        <v>46</v>
      </c>
      <c r="J35" s="57">
        <f t="shared" si="1"/>
        <v>0.97826086956521741</v>
      </c>
    </row>
    <row r="36" spans="1:10" x14ac:dyDescent="0.2">
      <c r="A36" s="40" t="s">
        <v>81</v>
      </c>
      <c r="B36" s="41" t="s">
        <v>80</v>
      </c>
      <c r="C36" s="18" t="s">
        <v>82</v>
      </c>
      <c r="D36" s="24">
        <v>4</v>
      </c>
      <c r="E36" s="21">
        <v>13</v>
      </c>
      <c r="F36" s="21">
        <v>0</v>
      </c>
      <c r="G36" s="18">
        <v>17</v>
      </c>
      <c r="H36" s="113">
        <v>4</v>
      </c>
      <c r="I36" s="52">
        <v>19</v>
      </c>
      <c r="J36" s="57">
        <f t="shared" si="1"/>
        <v>0.89473684210526316</v>
      </c>
    </row>
    <row r="37" spans="1:10" x14ac:dyDescent="0.2">
      <c r="A37" s="40" t="s">
        <v>83</v>
      </c>
      <c r="B37" s="41" t="s">
        <v>84</v>
      </c>
      <c r="C37" s="18" t="s">
        <v>85</v>
      </c>
      <c r="D37" s="24">
        <v>18</v>
      </c>
      <c r="E37" s="21">
        <v>100</v>
      </c>
      <c r="F37" s="21">
        <v>1</v>
      </c>
      <c r="G37" s="18">
        <f t="shared" si="2"/>
        <v>119</v>
      </c>
      <c r="H37" s="113">
        <v>13</v>
      </c>
      <c r="I37" s="52">
        <v>115</v>
      </c>
      <c r="J37" s="57">
        <f t="shared" si="1"/>
        <v>1.0347826086956522</v>
      </c>
    </row>
    <row r="38" spans="1:10" x14ac:dyDescent="0.2">
      <c r="A38" s="40" t="s">
        <v>87</v>
      </c>
      <c r="B38" s="41" t="s">
        <v>86</v>
      </c>
      <c r="C38" s="18" t="s">
        <v>88</v>
      </c>
      <c r="D38" s="24">
        <v>2</v>
      </c>
      <c r="E38" s="21">
        <v>10</v>
      </c>
      <c r="F38" s="21">
        <v>0</v>
      </c>
      <c r="G38" s="18">
        <f t="shared" si="2"/>
        <v>12</v>
      </c>
      <c r="H38" s="113">
        <v>2</v>
      </c>
      <c r="I38" s="52">
        <v>13</v>
      </c>
      <c r="J38" s="57">
        <f t="shared" si="1"/>
        <v>0.92307692307692313</v>
      </c>
    </row>
    <row r="39" spans="1:10" x14ac:dyDescent="0.2">
      <c r="A39" s="40" t="s">
        <v>89</v>
      </c>
      <c r="B39" s="41" t="s">
        <v>90</v>
      </c>
      <c r="C39" s="18" t="s">
        <v>91</v>
      </c>
      <c r="D39" s="24">
        <v>7</v>
      </c>
      <c r="E39" s="21">
        <v>21</v>
      </c>
      <c r="F39" s="21">
        <v>0</v>
      </c>
      <c r="G39" s="18">
        <f t="shared" si="2"/>
        <v>28</v>
      </c>
      <c r="H39" s="113">
        <v>6</v>
      </c>
      <c r="I39" s="52">
        <v>35</v>
      </c>
      <c r="J39" s="57">
        <f t="shared" si="1"/>
        <v>0.8</v>
      </c>
    </row>
    <row r="40" spans="1:10" x14ac:dyDescent="0.2">
      <c r="A40" s="40" t="s">
        <v>92</v>
      </c>
      <c r="B40" s="41" t="s">
        <v>93</v>
      </c>
      <c r="C40" s="18" t="s">
        <v>94</v>
      </c>
      <c r="D40" s="24">
        <v>1</v>
      </c>
      <c r="E40" s="21">
        <v>10</v>
      </c>
      <c r="F40" s="21">
        <v>1</v>
      </c>
      <c r="G40" s="18">
        <f t="shared" si="2"/>
        <v>12</v>
      </c>
      <c r="H40" s="113">
        <v>0</v>
      </c>
      <c r="I40" s="52">
        <v>16</v>
      </c>
      <c r="J40" s="57">
        <f t="shared" si="1"/>
        <v>0.75</v>
      </c>
    </row>
    <row r="41" spans="1:10" x14ac:dyDescent="0.2">
      <c r="A41" s="42" t="s">
        <v>273</v>
      </c>
      <c r="B41" s="41" t="s">
        <v>275</v>
      </c>
      <c r="C41" s="18" t="s">
        <v>277</v>
      </c>
      <c r="D41" s="24">
        <v>0</v>
      </c>
      <c r="E41" s="21">
        <v>6</v>
      </c>
      <c r="F41" s="21">
        <v>0</v>
      </c>
      <c r="G41" s="18">
        <f t="shared" si="2"/>
        <v>6</v>
      </c>
      <c r="H41" s="113">
        <v>0</v>
      </c>
      <c r="I41" s="52">
        <v>5</v>
      </c>
      <c r="J41" s="57">
        <f t="shared" si="1"/>
        <v>1.2</v>
      </c>
    </row>
    <row r="42" spans="1:10" x14ac:dyDescent="0.2">
      <c r="A42" s="42" t="s">
        <v>274</v>
      </c>
      <c r="B42" s="41" t="s">
        <v>275</v>
      </c>
      <c r="C42" s="18" t="s">
        <v>276</v>
      </c>
      <c r="D42" s="24">
        <v>2</v>
      </c>
      <c r="E42" s="21">
        <v>14</v>
      </c>
      <c r="F42" s="21">
        <v>0</v>
      </c>
      <c r="G42" s="18">
        <f t="shared" si="2"/>
        <v>16</v>
      </c>
      <c r="H42" s="113">
        <v>2</v>
      </c>
      <c r="I42" s="52">
        <v>15</v>
      </c>
      <c r="J42" s="57">
        <f t="shared" si="1"/>
        <v>1.0666666666666667</v>
      </c>
    </row>
    <row r="43" spans="1:10" x14ac:dyDescent="0.2">
      <c r="A43" s="40" t="s">
        <v>95</v>
      </c>
      <c r="B43" s="41" t="s">
        <v>96</v>
      </c>
      <c r="C43" s="18" t="s">
        <v>97</v>
      </c>
      <c r="D43" s="24">
        <v>4</v>
      </c>
      <c r="E43" s="21">
        <v>59</v>
      </c>
      <c r="F43" s="21">
        <v>0</v>
      </c>
      <c r="G43" s="18">
        <f t="shared" si="2"/>
        <v>63</v>
      </c>
      <c r="H43" s="113">
        <v>4</v>
      </c>
      <c r="I43" s="52">
        <v>31</v>
      </c>
      <c r="J43" s="57">
        <f t="shared" si="1"/>
        <v>2.032258064516129</v>
      </c>
    </row>
    <row r="44" spans="1:10" x14ac:dyDescent="0.2">
      <c r="A44" s="40" t="s">
        <v>98</v>
      </c>
      <c r="B44" s="41" t="s">
        <v>99</v>
      </c>
      <c r="C44" s="18" t="s">
        <v>100</v>
      </c>
      <c r="D44" s="24">
        <v>1</v>
      </c>
      <c r="E44" s="21">
        <v>47</v>
      </c>
      <c r="F44" s="21">
        <v>0</v>
      </c>
      <c r="G44" s="18">
        <v>48</v>
      </c>
      <c r="H44" s="113">
        <v>1</v>
      </c>
      <c r="I44" s="52">
        <v>49</v>
      </c>
      <c r="J44" s="57">
        <f t="shared" si="1"/>
        <v>0.97959183673469385</v>
      </c>
    </row>
    <row r="45" spans="1:10" x14ac:dyDescent="0.2">
      <c r="A45" s="40" t="s">
        <v>101</v>
      </c>
      <c r="B45" s="41" t="s">
        <v>102</v>
      </c>
      <c r="C45" s="18" t="s">
        <v>103</v>
      </c>
      <c r="D45" s="24">
        <v>8</v>
      </c>
      <c r="E45" s="21">
        <v>175</v>
      </c>
      <c r="F45" s="21">
        <v>5</v>
      </c>
      <c r="G45" s="18">
        <f t="shared" si="2"/>
        <v>188</v>
      </c>
      <c r="H45" s="113">
        <v>8</v>
      </c>
      <c r="I45" s="52">
        <v>156</v>
      </c>
      <c r="J45" s="57">
        <f t="shared" si="1"/>
        <v>1.2051282051282051</v>
      </c>
    </row>
    <row r="46" spans="1:10" x14ac:dyDescent="0.2">
      <c r="A46" s="40" t="s">
        <v>104</v>
      </c>
      <c r="B46" s="41" t="s">
        <v>105</v>
      </c>
      <c r="C46" s="18" t="s">
        <v>106</v>
      </c>
      <c r="D46" s="24">
        <v>1</v>
      </c>
      <c r="E46" s="21">
        <v>13</v>
      </c>
      <c r="F46" s="21">
        <v>0</v>
      </c>
      <c r="G46" s="18">
        <f t="shared" si="2"/>
        <v>14</v>
      </c>
      <c r="H46" s="113">
        <v>1</v>
      </c>
      <c r="I46" s="52">
        <v>17</v>
      </c>
      <c r="J46" s="57">
        <f t="shared" si="1"/>
        <v>0.82352941176470584</v>
      </c>
    </row>
    <row r="47" spans="1:10" x14ac:dyDescent="0.2">
      <c r="A47" s="40" t="s">
        <v>107</v>
      </c>
      <c r="B47" s="41" t="s">
        <v>108</v>
      </c>
      <c r="C47" s="18" t="s">
        <v>109</v>
      </c>
      <c r="D47" s="24">
        <v>7</v>
      </c>
      <c r="E47" s="21">
        <v>34</v>
      </c>
      <c r="F47" s="21">
        <v>0</v>
      </c>
      <c r="G47" s="18">
        <f t="shared" si="2"/>
        <v>41</v>
      </c>
      <c r="H47" s="113">
        <v>0</v>
      </c>
      <c r="I47" s="52">
        <v>41</v>
      </c>
      <c r="J47" s="57">
        <f t="shared" si="1"/>
        <v>1</v>
      </c>
    </row>
    <row r="48" spans="1:10" x14ac:dyDescent="0.2">
      <c r="A48" s="40" t="s">
        <v>110</v>
      </c>
      <c r="B48" s="41" t="s">
        <v>111</v>
      </c>
      <c r="C48" s="18" t="s">
        <v>112</v>
      </c>
      <c r="D48" s="24">
        <v>18</v>
      </c>
      <c r="E48" s="21">
        <v>119</v>
      </c>
      <c r="F48" s="21">
        <v>0</v>
      </c>
      <c r="G48" s="18">
        <f t="shared" si="2"/>
        <v>137</v>
      </c>
      <c r="H48" s="113">
        <v>18</v>
      </c>
      <c r="I48" s="52">
        <v>167</v>
      </c>
      <c r="J48" s="57">
        <f t="shared" si="1"/>
        <v>0.82035928143712578</v>
      </c>
    </row>
    <row r="49" spans="1:10" x14ac:dyDescent="0.2">
      <c r="A49" s="40" t="s">
        <v>113</v>
      </c>
      <c r="B49" s="41" t="s">
        <v>111</v>
      </c>
      <c r="C49" s="18" t="s">
        <v>114</v>
      </c>
      <c r="D49" s="24">
        <v>7</v>
      </c>
      <c r="E49" s="21">
        <v>29</v>
      </c>
      <c r="F49" s="21">
        <v>0</v>
      </c>
      <c r="G49" s="18">
        <f t="shared" si="2"/>
        <v>36</v>
      </c>
      <c r="H49" s="113">
        <v>6</v>
      </c>
      <c r="I49" s="52">
        <v>34</v>
      </c>
      <c r="J49" s="57">
        <f t="shared" si="1"/>
        <v>1.0588235294117647</v>
      </c>
    </row>
    <row r="50" spans="1:10" x14ac:dyDescent="0.2">
      <c r="A50" s="40" t="s">
        <v>115</v>
      </c>
      <c r="B50" s="41" t="s">
        <v>116</v>
      </c>
      <c r="C50" s="18" t="s">
        <v>116</v>
      </c>
      <c r="D50" s="24">
        <v>9</v>
      </c>
      <c r="E50" s="21">
        <v>101</v>
      </c>
      <c r="F50" s="21">
        <v>0</v>
      </c>
      <c r="G50" s="18">
        <f t="shared" si="2"/>
        <v>110</v>
      </c>
      <c r="H50" s="113">
        <v>1</v>
      </c>
      <c r="I50" s="52">
        <v>76</v>
      </c>
      <c r="J50" s="57">
        <f t="shared" si="1"/>
        <v>1.4473684210526316</v>
      </c>
    </row>
    <row r="51" spans="1:10" x14ac:dyDescent="0.2">
      <c r="A51" s="40" t="s">
        <v>117</v>
      </c>
      <c r="B51" s="41" t="s">
        <v>118</v>
      </c>
      <c r="C51" s="18" t="s">
        <v>119</v>
      </c>
      <c r="D51" s="24">
        <v>8</v>
      </c>
      <c r="E51" s="21">
        <v>43</v>
      </c>
      <c r="F51" s="21">
        <v>0</v>
      </c>
      <c r="G51" s="18">
        <f t="shared" si="2"/>
        <v>51</v>
      </c>
      <c r="H51" s="113">
        <v>5</v>
      </c>
      <c r="I51" s="52">
        <v>51</v>
      </c>
      <c r="J51" s="57">
        <f t="shared" si="1"/>
        <v>1</v>
      </c>
    </row>
    <row r="52" spans="1:10" x14ac:dyDescent="0.2">
      <c r="A52" s="40" t="s">
        <v>120</v>
      </c>
      <c r="B52" s="41" t="s">
        <v>121</v>
      </c>
      <c r="C52" s="18" t="s">
        <v>122</v>
      </c>
      <c r="D52" s="24">
        <v>2</v>
      </c>
      <c r="E52" s="21">
        <v>28</v>
      </c>
      <c r="F52" s="21">
        <v>0</v>
      </c>
      <c r="G52" s="18">
        <f t="shared" si="2"/>
        <v>30</v>
      </c>
      <c r="H52" s="113">
        <v>1</v>
      </c>
      <c r="I52" s="52">
        <v>29</v>
      </c>
      <c r="J52" s="57">
        <f t="shared" si="1"/>
        <v>1.0344827586206897</v>
      </c>
    </row>
    <row r="53" spans="1:10" x14ac:dyDescent="0.2">
      <c r="A53" s="40" t="s">
        <v>123</v>
      </c>
      <c r="B53" s="41" t="s">
        <v>124</v>
      </c>
      <c r="C53" s="18" t="s">
        <v>125</v>
      </c>
      <c r="D53" s="24">
        <v>30</v>
      </c>
      <c r="E53" s="21">
        <v>192</v>
      </c>
      <c r="F53" s="21">
        <v>0</v>
      </c>
      <c r="G53" s="18">
        <f t="shared" si="2"/>
        <v>222</v>
      </c>
      <c r="H53" s="113">
        <v>30</v>
      </c>
      <c r="I53" s="52">
        <v>175</v>
      </c>
      <c r="J53" s="57">
        <f t="shared" si="1"/>
        <v>1.2685714285714285</v>
      </c>
    </row>
    <row r="54" spans="1:10" x14ac:dyDescent="0.2">
      <c r="A54" s="40" t="s">
        <v>126</v>
      </c>
      <c r="B54" s="41" t="s">
        <v>127</v>
      </c>
      <c r="C54" s="18" t="s">
        <v>128</v>
      </c>
      <c r="D54" s="24">
        <v>19</v>
      </c>
      <c r="E54" s="21">
        <v>87</v>
      </c>
      <c r="F54" s="21">
        <v>0</v>
      </c>
      <c r="G54" s="18">
        <f t="shared" si="2"/>
        <v>106</v>
      </c>
      <c r="H54" s="113">
        <v>17</v>
      </c>
      <c r="I54" s="52">
        <v>104</v>
      </c>
      <c r="J54" s="57">
        <f t="shared" si="1"/>
        <v>1.0192307692307692</v>
      </c>
    </row>
    <row r="55" spans="1:10" x14ac:dyDescent="0.2">
      <c r="A55" s="42" t="s">
        <v>268</v>
      </c>
      <c r="B55" s="41" t="s">
        <v>129</v>
      </c>
      <c r="C55" s="18" t="s">
        <v>130</v>
      </c>
      <c r="D55" s="24">
        <v>22</v>
      </c>
      <c r="E55" s="21">
        <v>121</v>
      </c>
      <c r="F55" s="21">
        <v>0</v>
      </c>
      <c r="G55" s="18">
        <f t="shared" si="2"/>
        <v>143</v>
      </c>
      <c r="H55" s="113">
        <v>10</v>
      </c>
      <c r="I55" s="52">
        <v>145</v>
      </c>
      <c r="J55" s="57">
        <f t="shared" si="1"/>
        <v>0.98620689655172411</v>
      </c>
    </row>
    <row r="56" spans="1:10" x14ac:dyDescent="0.2">
      <c r="A56" s="40" t="s">
        <v>131</v>
      </c>
      <c r="B56" s="41" t="s">
        <v>132</v>
      </c>
      <c r="C56" s="18" t="s">
        <v>133</v>
      </c>
      <c r="D56" s="24">
        <v>5</v>
      </c>
      <c r="E56" s="21">
        <v>41</v>
      </c>
      <c r="F56" s="21">
        <v>0</v>
      </c>
      <c r="G56" s="18">
        <f t="shared" si="2"/>
        <v>46</v>
      </c>
      <c r="H56" s="113">
        <v>5</v>
      </c>
      <c r="I56" s="52">
        <v>48</v>
      </c>
      <c r="J56" s="57">
        <f t="shared" si="1"/>
        <v>0.95833333333333337</v>
      </c>
    </row>
    <row r="57" spans="1:10" x14ac:dyDescent="0.2">
      <c r="A57" s="40" t="s">
        <v>134</v>
      </c>
      <c r="B57" s="41" t="s">
        <v>135</v>
      </c>
      <c r="C57" s="18" t="s">
        <v>136</v>
      </c>
      <c r="D57" s="24">
        <v>2</v>
      </c>
      <c r="E57" s="21">
        <v>37</v>
      </c>
      <c r="F57" s="21">
        <v>0</v>
      </c>
      <c r="G57" s="18">
        <f t="shared" si="2"/>
        <v>39</v>
      </c>
      <c r="H57" s="113">
        <v>4</v>
      </c>
      <c r="I57" s="52">
        <v>36</v>
      </c>
      <c r="J57" s="57">
        <f t="shared" si="1"/>
        <v>1.0833333333333333</v>
      </c>
    </row>
    <row r="58" spans="1:10" x14ac:dyDescent="0.2">
      <c r="A58" s="40" t="s">
        <v>137</v>
      </c>
      <c r="B58" s="41" t="s">
        <v>135</v>
      </c>
      <c r="C58" s="18" t="s">
        <v>138</v>
      </c>
      <c r="D58" s="24">
        <v>10</v>
      </c>
      <c r="E58" s="21">
        <v>40</v>
      </c>
      <c r="F58" s="21">
        <v>0</v>
      </c>
      <c r="G58" s="18">
        <f t="shared" si="2"/>
        <v>50</v>
      </c>
      <c r="H58" s="113">
        <v>4</v>
      </c>
      <c r="I58" s="52">
        <v>41</v>
      </c>
      <c r="J58" s="57">
        <f t="shared" si="1"/>
        <v>1.2195121951219512</v>
      </c>
    </row>
    <row r="59" spans="1:10" x14ac:dyDescent="0.2">
      <c r="A59" s="40" t="s">
        <v>139</v>
      </c>
      <c r="B59" s="41" t="s">
        <v>140</v>
      </c>
      <c r="C59" s="18" t="s">
        <v>141</v>
      </c>
      <c r="D59" s="24">
        <v>8</v>
      </c>
      <c r="E59" s="21">
        <v>74</v>
      </c>
      <c r="F59" s="21">
        <v>0</v>
      </c>
      <c r="G59" s="18">
        <f t="shared" si="2"/>
        <v>82</v>
      </c>
      <c r="H59" s="113">
        <v>10</v>
      </c>
      <c r="I59" s="52">
        <v>91</v>
      </c>
      <c r="J59" s="57">
        <f t="shared" si="1"/>
        <v>0.90109890109890112</v>
      </c>
    </row>
    <row r="60" spans="1:10" x14ac:dyDescent="0.2">
      <c r="A60" s="40" t="s">
        <v>142</v>
      </c>
      <c r="B60" s="41" t="s">
        <v>143</v>
      </c>
      <c r="C60" s="18" t="s">
        <v>144</v>
      </c>
      <c r="D60" s="24">
        <v>6</v>
      </c>
      <c r="E60" s="21">
        <v>38</v>
      </c>
      <c r="F60" s="21">
        <v>0</v>
      </c>
      <c r="G60" s="18">
        <f t="shared" si="2"/>
        <v>44</v>
      </c>
      <c r="H60" s="113">
        <v>4</v>
      </c>
      <c r="I60" s="52">
        <v>40</v>
      </c>
      <c r="J60" s="57">
        <f t="shared" si="1"/>
        <v>1.1000000000000001</v>
      </c>
    </row>
    <row r="61" spans="1:10" x14ac:dyDescent="0.2">
      <c r="A61" s="40" t="s">
        <v>145</v>
      </c>
      <c r="B61" s="41" t="s">
        <v>143</v>
      </c>
      <c r="C61" s="18" t="s">
        <v>146</v>
      </c>
      <c r="D61" s="24">
        <v>9</v>
      </c>
      <c r="E61" s="21">
        <v>37</v>
      </c>
      <c r="F61" s="21">
        <v>0</v>
      </c>
      <c r="G61" s="18">
        <f t="shared" si="2"/>
        <v>46</v>
      </c>
      <c r="H61" s="113">
        <v>2</v>
      </c>
      <c r="I61" s="52">
        <v>41</v>
      </c>
      <c r="J61" s="57">
        <f t="shared" si="1"/>
        <v>1.1219512195121952</v>
      </c>
    </row>
    <row r="62" spans="1:10" x14ac:dyDescent="0.2">
      <c r="A62" s="40" t="s">
        <v>147</v>
      </c>
      <c r="B62" s="41" t="s">
        <v>148</v>
      </c>
      <c r="C62" s="18" t="s">
        <v>149</v>
      </c>
      <c r="D62" s="24">
        <v>2</v>
      </c>
      <c r="E62" s="21">
        <v>19</v>
      </c>
      <c r="F62" s="21">
        <v>0</v>
      </c>
      <c r="G62" s="18">
        <v>21</v>
      </c>
      <c r="H62" s="113">
        <v>2</v>
      </c>
      <c r="I62" s="52">
        <v>20</v>
      </c>
      <c r="J62" s="57">
        <f t="shared" si="1"/>
        <v>1.05</v>
      </c>
    </row>
    <row r="63" spans="1:10" x14ac:dyDescent="0.2">
      <c r="A63" s="40" t="s">
        <v>150</v>
      </c>
      <c r="B63" s="41" t="s">
        <v>151</v>
      </c>
      <c r="C63" s="18" t="s">
        <v>152</v>
      </c>
      <c r="D63" s="24">
        <v>10</v>
      </c>
      <c r="E63" s="21">
        <v>80</v>
      </c>
      <c r="F63" s="21">
        <v>0</v>
      </c>
      <c r="G63" s="18">
        <f t="shared" si="2"/>
        <v>90</v>
      </c>
      <c r="H63" s="113">
        <v>10</v>
      </c>
      <c r="I63" s="52">
        <v>81</v>
      </c>
      <c r="J63" s="57">
        <f t="shared" si="1"/>
        <v>1.1111111111111112</v>
      </c>
    </row>
    <row r="64" spans="1:10" x14ac:dyDescent="0.2">
      <c r="A64" s="40" t="s">
        <v>153</v>
      </c>
      <c r="B64" s="41" t="s">
        <v>154</v>
      </c>
      <c r="C64" s="18" t="s">
        <v>155</v>
      </c>
      <c r="D64" s="24">
        <v>20</v>
      </c>
      <c r="E64" s="21">
        <v>86</v>
      </c>
      <c r="F64" s="21">
        <v>0</v>
      </c>
      <c r="G64" s="18">
        <f t="shared" si="2"/>
        <v>106</v>
      </c>
      <c r="H64" s="113">
        <v>14</v>
      </c>
      <c r="I64" s="52">
        <v>97</v>
      </c>
      <c r="J64" s="57">
        <f t="shared" si="1"/>
        <v>1.0927835051546391</v>
      </c>
    </row>
    <row r="65" spans="1:10" x14ac:dyDescent="0.2">
      <c r="A65" s="40" t="s">
        <v>156</v>
      </c>
      <c r="B65" s="41" t="s">
        <v>157</v>
      </c>
      <c r="C65" s="18" t="s">
        <v>158</v>
      </c>
      <c r="D65" s="24">
        <v>2</v>
      </c>
      <c r="E65" s="21">
        <v>35</v>
      </c>
      <c r="F65" s="21">
        <v>0</v>
      </c>
      <c r="G65" s="18">
        <f t="shared" si="2"/>
        <v>37</v>
      </c>
      <c r="H65" s="113">
        <v>0</v>
      </c>
      <c r="I65" s="52">
        <v>31</v>
      </c>
      <c r="J65" s="57">
        <f t="shared" si="1"/>
        <v>1.1935483870967742</v>
      </c>
    </row>
    <row r="66" spans="1:10" x14ac:dyDescent="0.2">
      <c r="A66" s="40" t="s">
        <v>159</v>
      </c>
      <c r="B66" s="41" t="s">
        <v>160</v>
      </c>
      <c r="C66" s="18" t="s">
        <v>160</v>
      </c>
      <c r="D66" s="24">
        <v>32</v>
      </c>
      <c r="E66" s="21">
        <v>234</v>
      </c>
      <c r="F66" s="21">
        <v>1</v>
      </c>
      <c r="G66" s="18">
        <f t="shared" si="2"/>
        <v>267</v>
      </c>
      <c r="H66" s="113">
        <v>4</v>
      </c>
      <c r="I66" s="52">
        <v>163</v>
      </c>
      <c r="J66" s="57">
        <f t="shared" si="1"/>
        <v>1.638036809815951</v>
      </c>
    </row>
    <row r="67" spans="1:10" x14ac:dyDescent="0.2">
      <c r="A67" s="40" t="s">
        <v>161</v>
      </c>
      <c r="B67" s="41" t="s">
        <v>162</v>
      </c>
      <c r="C67" s="18" t="s">
        <v>163</v>
      </c>
      <c r="D67" s="24">
        <v>2</v>
      </c>
      <c r="E67" s="21">
        <v>21</v>
      </c>
      <c r="F67" s="21">
        <v>0</v>
      </c>
      <c r="G67" s="18">
        <f t="shared" ref="G67:G73" si="3">SUM(D67:F67)</f>
        <v>23</v>
      </c>
      <c r="H67" s="113">
        <v>2</v>
      </c>
      <c r="I67" s="52">
        <v>23</v>
      </c>
      <c r="J67" s="57">
        <f t="shared" si="1"/>
        <v>1</v>
      </c>
    </row>
    <row r="68" spans="1:10" x14ac:dyDescent="0.2">
      <c r="A68" s="40" t="s">
        <v>164</v>
      </c>
      <c r="B68" s="41" t="s">
        <v>165</v>
      </c>
      <c r="C68" s="18" t="s">
        <v>166</v>
      </c>
      <c r="D68" s="24">
        <v>8</v>
      </c>
      <c r="E68" s="21">
        <v>33</v>
      </c>
      <c r="F68" s="21">
        <v>0</v>
      </c>
      <c r="G68" s="18">
        <f t="shared" si="3"/>
        <v>41</v>
      </c>
      <c r="H68" s="113">
        <v>7</v>
      </c>
      <c r="I68" s="52">
        <v>39</v>
      </c>
      <c r="J68" s="57">
        <f t="shared" ref="J68:J124" si="4">G68/I68</f>
        <v>1.0512820512820513</v>
      </c>
    </row>
    <row r="69" spans="1:10" x14ac:dyDescent="0.2">
      <c r="A69" s="40" t="s">
        <v>167</v>
      </c>
      <c r="B69" s="41" t="s">
        <v>168</v>
      </c>
      <c r="C69" s="18" t="s">
        <v>169</v>
      </c>
      <c r="D69" s="24">
        <v>19</v>
      </c>
      <c r="E69" s="21">
        <v>260</v>
      </c>
      <c r="F69" s="21">
        <v>0</v>
      </c>
      <c r="G69" s="18">
        <f t="shared" si="3"/>
        <v>279</v>
      </c>
      <c r="H69" s="113">
        <v>16</v>
      </c>
      <c r="I69" s="52">
        <v>291</v>
      </c>
      <c r="J69" s="57">
        <f t="shared" si="4"/>
        <v>0.95876288659793818</v>
      </c>
    </row>
    <row r="70" spans="1:10" x14ac:dyDescent="0.2">
      <c r="A70" s="40" t="s">
        <v>174</v>
      </c>
      <c r="B70" s="41" t="s">
        <v>168</v>
      </c>
      <c r="C70" s="18" t="s">
        <v>306</v>
      </c>
      <c r="D70" s="24">
        <v>17</v>
      </c>
      <c r="E70" s="21">
        <v>156</v>
      </c>
      <c r="F70" s="21">
        <v>0</v>
      </c>
      <c r="G70" s="18">
        <f t="shared" si="3"/>
        <v>173</v>
      </c>
      <c r="H70" s="113">
        <v>12</v>
      </c>
      <c r="I70" s="52">
        <v>159</v>
      </c>
      <c r="J70" s="57">
        <f t="shared" si="4"/>
        <v>1.0880503144654088</v>
      </c>
    </row>
    <row r="71" spans="1:10" x14ac:dyDescent="0.2">
      <c r="A71" s="42" t="s">
        <v>170</v>
      </c>
      <c r="B71" s="41" t="s">
        <v>168</v>
      </c>
      <c r="C71" s="18" t="s">
        <v>280</v>
      </c>
      <c r="D71" s="24">
        <v>14</v>
      </c>
      <c r="E71" s="21">
        <v>156</v>
      </c>
      <c r="F71" s="21">
        <v>0</v>
      </c>
      <c r="G71" s="18">
        <f t="shared" si="3"/>
        <v>170</v>
      </c>
      <c r="H71" s="113">
        <v>15</v>
      </c>
      <c r="I71" s="52">
        <v>146</v>
      </c>
      <c r="J71" s="57">
        <f t="shared" si="4"/>
        <v>1.1643835616438356</v>
      </c>
    </row>
    <row r="72" spans="1:10" x14ac:dyDescent="0.2">
      <c r="A72" s="42" t="s">
        <v>271</v>
      </c>
      <c r="B72" s="41" t="s">
        <v>168</v>
      </c>
      <c r="C72" s="18" t="s">
        <v>281</v>
      </c>
      <c r="D72" s="24">
        <v>16</v>
      </c>
      <c r="E72" s="21">
        <v>425</v>
      </c>
      <c r="F72" s="21">
        <v>0</v>
      </c>
      <c r="G72" s="18">
        <f t="shared" si="3"/>
        <v>441</v>
      </c>
      <c r="H72" s="113">
        <v>8</v>
      </c>
      <c r="I72" s="52">
        <v>300</v>
      </c>
      <c r="J72" s="57">
        <f t="shared" si="4"/>
        <v>1.47</v>
      </c>
    </row>
    <row r="73" spans="1:10" x14ac:dyDescent="0.2">
      <c r="A73" s="40" t="s">
        <v>299</v>
      </c>
      <c r="B73" s="41" t="s">
        <v>168</v>
      </c>
      <c r="C73" s="18" t="s">
        <v>298</v>
      </c>
      <c r="D73" s="24">
        <v>10</v>
      </c>
      <c r="E73" s="21">
        <v>114</v>
      </c>
      <c r="F73" s="21">
        <v>0</v>
      </c>
      <c r="G73" s="18">
        <f t="shared" si="3"/>
        <v>124</v>
      </c>
      <c r="H73" s="113">
        <v>8</v>
      </c>
      <c r="I73" s="52">
        <v>149</v>
      </c>
      <c r="J73" s="57">
        <f t="shared" si="4"/>
        <v>0.83221476510067116</v>
      </c>
    </row>
    <row r="74" spans="1:10" x14ac:dyDescent="0.2">
      <c r="A74" s="42" t="s">
        <v>324</v>
      </c>
      <c r="B74" s="41" t="s">
        <v>168</v>
      </c>
      <c r="C74" s="18" t="s">
        <v>337</v>
      </c>
      <c r="D74" s="24">
        <v>1</v>
      </c>
      <c r="E74" s="21">
        <v>9</v>
      </c>
      <c r="F74" s="21">
        <v>0</v>
      </c>
      <c r="G74" s="18">
        <v>10</v>
      </c>
      <c r="H74" s="113">
        <v>2</v>
      </c>
      <c r="I74" s="52">
        <v>7</v>
      </c>
      <c r="J74" s="57">
        <f t="shared" si="4"/>
        <v>1.4285714285714286</v>
      </c>
    </row>
    <row r="75" spans="1:10" x14ac:dyDescent="0.2">
      <c r="A75" s="40" t="s">
        <v>171</v>
      </c>
      <c r="B75" s="41" t="s">
        <v>168</v>
      </c>
      <c r="C75" s="18" t="s">
        <v>284</v>
      </c>
      <c r="D75" s="24">
        <v>11</v>
      </c>
      <c r="E75" s="21">
        <v>59</v>
      </c>
      <c r="F75" s="21">
        <v>0</v>
      </c>
      <c r="G75" s="18">
        <f t="shared" ref="G75:G106" si="5">SUM(D75:F75)</f>
        <v>70</v>
      </c>
      <c r="H75" s="113">
        <v>0</v>
      </c>
      <c r="I75" s="52">
        <v>65</v>
      </c>
      <c r="J75" s="57">
        <f t="shared" si="4"/>
        <v>1.0769230769230769</v>
      </c>
    </row>
    <row r="76" spans="1:10" x14ac:dyDescent="0.2">
      <c r="A76" s="40" t="s">
        <v>172</v>
      </c>
      <c r="B76" s="41" t="s">
        <v>168</v>
      </c>
      <c r="C76" s="18" t="s">
        <v>173</v>
      </c>
      <c r="D76" s="24">
        <v>21</v>
      </c>
      <c r="E76" s="21">
        <v>126</v>
      </c>
      <c r="F76" s="21">
        <v>0</v>
      </c>
      <c r="G76" s="18">
        <f t="shared" si="5"/>
        <v>147</v>
      </c>
      <c r="H76" s="113">
        <v>21</v>
      </c>
      <c r="I76" s="52">
        <v>171</v>
      </c>
      <c r="J76" s="57">
        <f t="shared" si="4"/>
        <v>0.85964912280701755</v>
      </c>
    </row>
    <row r="77" spans="1:10" x14ac:dyDescent="0.2">
      <c r="A77" s="42" t="s">
        <v>175</v>
      </c>
      <c r="B77" s="41" t="s">
        <v>168</v>
      </c>
      <c r="C77" s="18" t="s">
        <v>266</v>
      </c>
      <c r="D77" s="24">
        <v>31</v>
      </c>
      <c r="E77" s="21">
        <v>266</v>
      </c>
      <c r="F77" s="21">
        <v>3</v>
      </c>
      <c r="G77" s="18">
        <f t="shared" si="5"/>
        <v>300</v>
      </c>
      <c r="H77" s="113">
        <v>31</v>
      </c>
      <c r="I77" s="52">
        <v>285</v>
      </c>
      <c r="J77" s="57">
        <f t="shared" si="4"/>
        <v>1.0526315789473684</v>
      </c>
    </row>
    <row r="78" spans="1:10" x14ac:dyDescent="0.2">
      <c r="A78" s="40" t="s">
        <v>176</v>
      </c>
      <c r="B78" s="41" t="s">
        <v>168</v>
      </c>
      <c r="C78" s="18" t="s">
        <v>177</v>
      </c>
      <c r="D78" s="24">
        <v>11</v>
      </c>
      <c r="E78" s="21">
        <v>328</v>
      </c>
      <c r="F78" s="21">
        <v>41</v>
      </c>
      <c r="G78" s="18">
        <f t="shared" si="5"/>
        <v>380</v>
      </c>
      <c r="H78" s="113">
        <v>9</v>
      </c>
      <c r="I78" s="52">
        <v>395</v>
      </c>
      <c r="J78" s="57">
        <f t="shared" si="4"/>
        <v>0.96202531645569622</v>
      </c>
    </row>
    <row r="79" spans="1:10" x14ac:dyDescent="0.2">
      <c r="A79" s="40" t="s">
        <v>178</v>
      </c>
      <c r="B79" s="41" t="s">
        <v>168</v>
      </c>
      <c r="C79" s="18" t="s">
        <v>294</v>
      </c>
      <c r="D79" s="24">
        <v>49</v>
      </c>
      <c r="E79" s="21">
        <v>183</v>
      </c>
      <c r="F79" s="21">
        <v>2</v>
      </c>
      <c r="G79" s="18">
        <f t="shared" si="5"/>
        <v>234</v>
      </c>
      <c r="H79" s="113">
        <v>0</v>
      </c>
      <c r="I79" s="52">
        <v>216</v>
      </c>
      <c r="J79" s="57">
        <f t="shared" si="4"/>
        <v>1.0833333333333333</v>
      </c>
    </row>
    <row r="80" spans="1:10" x14ac:dyDescent="0.2">
      <c r="A80" s="42" t="s">
        <v>179</v>
      </c>
      <c r="B80" s="41" t="s">
        <v>168</v>
      </c>
      <c r="C80" s="18" t="s">
        <v>295</v>
      </c>
      <c r="D80" s="24">
        <v>71</v>
      </c>
      <c r="E80" s="21">
        <v>573</v>
      </c>
      <c r="F80" s="21">
        <v>0</v>
      </c>
      <c r="G80" s="18">
        <f t="shared" si="5"/>
        <v>644</v>
      </c>
      <c r="H80" s="113">
        <v>0</v>
      </c>
      <c r="I80" s="52">
        <v>616</v>
      </c>
      <c r="J80" s="57">
        <f t="shared" si="4"/>
        <v>1.0454545454545454</v>
      </c>
    </row>
    <row r="81" spans="1:10" x14ac:dyDescent="0.2">
      <c r="A81" s="40" t="s">
        <v>297</v>
      </c>
      <c r="B81" s="41" t="s">
        <v>168</v>
      </c>
      <c r="C81" s="18" t="s">
        <v>296</v>
      </c>
      <c r="D81" s="24">
        <v>45</v>
      </c>
      <c r="E81" s="21">
        <v>301</v>
      </c>
      <c r="F81" s="21">
        <v>0</v>
      </c>
      <c r="G81" s="18">
        <f t="shared" si="5"/>
        <v>346</v>
      </c>
      <c r="H81" s="113">
        <v>35</v>
      </c>
      <c r="I81" s="52">
        <v>214</v>
      </c>
      <c r="J81" s="57">
        <f t="shared" si="4"/>
        <v>1.6168224299065421</v>
      </c>
    </row>
    <row r="82" spans="1:10" x14ac:dyDescent="0.2">
      <c r="A82" s="42" t="s">
        <v>278</v>
      </c>
      <c r="B82" s="41" t="s">
        <v>168</v>
      </c>
      <c r="C82" s="18" t="s">
        <v>279</v>
      </c>
      <c r="D82" s="24">
        <v>2</v>
      </c>
      <c r="E82" s="21">
        <v>40</v>
      </c>
      <c r="F82" s="21">
        <v>1</v>
      </c>
      <c r="G82" s="18">
        <f t="shared" si="5"/>
        <v>43</v>
      </c>
      <c r="H82" s="113">
        <v>2</v>
      </c>
      <c r="I82" s="52">
        <v>77</v>
      </c>
      <c r="J82" s="57">
        <f t="shared" si="4"/>
        <v>0.55844155844155841</v>
      </c>
    </row>
    <row r="83" spans="1:10" x14ac:dyDescent="0.2">
      <c r="A83" s="40" t="s">
        <v>288</v>
      </c>
      <c r="B83" s="41" t="s">
        <v>168</v>
      </c>
      <c r="C83" s="18" t="s">
        <v>289</v>
      </c>
      <c r="D83" s="24">
        <v>8</v>
      </c>
      <c r="E83" s="21">
        <v>112</v>
      </c>
      <c r="F83" s="21">
        <v>0</v>
      </c>
      <c r="G83" s="18">
        <f t="shared" si="5"/>
        <v>120</v>
      </c>
      <c r="H83" s="113">
        <v>8</v>
      </c>
      <c r="I83" s="52">
        <v>125</v>
      </c>
      <c r="J83" s="57">
        <f t="shared" si="4"/>
        <v>0.96</v>
      </c>
    </row>
    <row r="84" spans="1:10" x14ac:dyDescent="0.2">
      <c r="A84" s="42" t="s">
        <v>180</v>
      </c>
      <c r="B84" s="41" t="s">
        <v>181</v>
      </c>
      <c r="C84" s="18" t="s">
        <v>181</v>
      </c>
      <c r="D84" s="24">
        <v>3</v>
      </c>
      <c r="E84" s="21">
        <v>56</v>
      </c>
      <c r="F84" s="21">
        <v>1</v>
      </c>
      <c r="G84" s="18">
        <v>60</v>
      </c>
      <c r="H84" s="113">
        <v>3</v>
      </c>
      <c r="I84" s="52">
        <v>58</v>
      </c>
      <c r="J84" s="57">
        <f t="shared" si="4"/>
        <v>1.0344827586206897</v>
      </c>
    </row>
    <row r="85" spans="1:10" x14ac:dyDescent="0.2">
      <c r="A85" s="40" t="s">
        <v>182</v>
      </c>
      <c r="B85" s="41" t="s">
        <v>181</v>
      </c>
      <c r="C85" s="18" t="s">
        <v>183</v>
      </c>
      <c r="D85" s="24">
        <v>4</v>
      </c>
      <c r="E85" s="21">
        <v>18</v>
      </c>
      <c r="F85" s="21">
        <v>0</v>
      </c>
      <c r="G85" s="18">
        <f t="shared" si="5"/>
        <v>22</v>
      </c>
      <c r="H85" s="113">
        <v>3</v>
      </c>
      <c r="I85" s="52">
        <v>20</v>
      </c>
      <c r="J85" s="57">
        <f t="shared" si="4"/>
        <v>1.1000000000000001</v>
      </c>
    </row>
    <row r="86" spans="1:10" x14ac:dyDescent="0.2">
      <c r="A86" s="40" t="s">
        <v>184</v>
      </c>
      <c r="B86" s="41" t="s">
        <v>181</v>
      </c>
      <c r="C86" s="18" t="s">
        <v>185</v>
      </c>
      <c r="D86" s="24">
        <v>2</v>
      </c>
      <c r="E86" s="21">
        <v>8</v>
      </c>
      <c r="F86" s="21">
        <v>0</v>
      </c>
      <c r="G86" s="18">
        <f t="shared" si="5"/>
        <v>10</v>
      </c>
      <c r="H86" s="113">
        <v>0</v>
      </c>
      <c r="I86" s="52">
        <v>10</v>
      </c>
      <c r="J86" s="57">
        <f t="shared" si="4"/>
        <v>1</v>
      </c>
    </row>
    <row r="87" spans="1:10" x14ac:dyDescent="0.2">
      <c r="A87" s="40" t="s">
        <v>303</v>
      </c>
      <c r="B87" s="41" t="s">
        <v>304</v>
      </c>
      <c r="C87" s="18" t="s">
        <v>305</v>
      </c>
      <c r="D87" s="24">
        <v>2</v>
      </c>
      <c r="E87" s="21">
        <v>5</v>
      </c>
      <c r="F87" s="21">
        <v>0</v>
      </c>
      <c r="G87" s="18">
        <f t="shared" si="5"/>
        <v>7</v>
      </c>
      <c r="H87" s="113">
        <v>0</v>
      </c>
      <c r="I87" s="52">
        <v>7</v>
      </c>
      <c r="J87" s="57">
        <f t="shared" si="4"/>
        <v>1</v>
      </c>
    </row>
    <row r="88" spans="1:10" x14ac:dyDescent="0.2">
      <c r="A88" s="40" t="s">
        <v>186</v>
      </c>
      <c r="B88" s="41" t="s">
        <v>187</v>
      </c>
      <c r="C88" s="18" t="s">
        <v>188</v>
      </c>
      <c r="D88" s="24">
        <v>17</v>
      </c>
      <c r="E88" s="21">
        <v>62</v>
      </c>
      <c r="F88" s="21">
        <v>0</v>
      </c>
      <c r="G88" s="18">
        <f t="shared" si="5"/>
        <v>79</v>
      </c>
      <c r="H88" s="113">
        <v>83</v>
      </c>
      <c r="I88" s="52">
        <v>79</v>
      </c>
      <c r="J88" s="57">
        <f t="shared" si="4"/>
        <v>1</v>
      </c>
    </row>
    <row r="89" spans="1:10" ht="12" customHeight="1" x14ac:dyDescent="0.2">
      <c r="A89" s="40" t="s">
        <v>189</v>
      </c>
      <c r="B89" s="41" t="s">
        <v>190</v>
      </c>
      <c r="C89" s="18" t="s">
        <v>190</v>
      </c>
      <c r="D89" s="24">
        <v>1</v>
      </c>
      <c r="E89" s="21">
        <v>28</v>
      </c>
      <c r="F89" s="21">
        <v>1</v>
      </c>
      <c r="G89" s="18">
        <f t="shared" si="5"/>
        <v>30</v>
      </c>
      <c r="H89" s="113">
        <v>1</v>
      </c>
      <c r="I89" s="52">
        <v>18</v>
      </c>
      <c r="J89" s="57">
        <f t="shared" si="4"/>
        <v>1.6666666666666667</v>
      </c>
    </row>
    <row r="90" spans="1:10" x14ac:dyDescent="0.2">
      <c r="A90" s="40" t="s">
        <v>191</v>
      </c>
      <c r="B90" s="41" t="s">
        <v>190</v>
      </c>
      <c r="C90" s="18" t="s">
        <v>41</v>
      </c>
      <c r="D90" s="24">
        <v>8</v>
      </c>
      <c r="E90" s="21">
        <v>53</v>
      </c>
      <c r="F90" s="21">
        <v>2</v>
      </c>
      <c r="G90" s="18">
        <f t="shared" si="5"/>
        <v>63</v>
      </c>
      <c r="H90" s="113">
        <v>1</v>
      </c>
      <c r="I90" s="52">
        <v>46</v>
      </c>
      <c r="J90" s="57">
        <f t="shared" si="4"/>
        <v>1.3695652173913044</v>
      </c>
    </row>
    <row r="91" spans="1:10" x14ac:dyDescent="0.2">
      <c r="A91" s="40" t="s">
        <v>192</v>
      </c>
      <c r="B91" s="41" t="s">
        <v>193</v>
      </c>
      <c r="C91" s="18" t="s">
        <v>194</v>
      </c>
      <c r="D91" s="24">
        <v>27</v>
      </c>
      <c r="E91" s="21">
        <v>159</v>
      </c>
      <c r="F91" s="21">
        <v>1</v>
      </c>
      <c r="G91" s="18">
        <f t="shared" si="5"/>
        <v>187</v>
      </c>
      <c r="H91" s="113">
        <v>27</v>
      </c>
      <c r="I91" s="52">
        <v>178</v>
      </c>
      <c r="J91" s="57">
        <f t="shared" si="4"/>
        <v>1.050561797752809</v>
      </c>
    </row>
    <row r="92" spans="1:10" x14ac:dyDescent="0.2">
      <c r="A92" s="40" t="s">
        <v>195</v>
      </c>
      <c r="B92" s="41" t="s">
        <v>193</v>
      </c>
      <c r="C92" s="18" t="s">
        <v>196</v>
      </c>
      <c r="D92" s="24">
        <v>7</v>
      </c>
      <c r="E92" s="21">
        <v>24</v>
      </c>
      <c r="F92" s="21">
        <v>2</v>
      </c>
      <c r="G92" s="18">
        <f t="shared" si="5"/>
        <v>33</v>
      </c>
      <c r="H92" s="113">
        <v>7</v>
      </c>
      <c r="I92" s="52">
        <v>45</v>
      </c>
      <c r="J92" s="57">
        <f t="shared" si="4"/>
        <v>0.73333333333333328</v>
      </c>
    </row>
    <row r="93" spans="1:10" x14ac:dyDescent="0.2">
      <c r="A93" s="40" t="s">
        <v>197</v>
      </c>
      <c r="B93" s="41" t="s">
        <v>198</v>
      </c>
      <c r="C93" s="18" t="s">
        <v>199</v>
      </c>
      <c r="D93" s="24">
        <v>28</v>
      </c>
      <c r="E93" s="21">
        <v>158</v>
      </c>
      <c r="F93" s="21">
        <v>0</v>
      </c>
      <c r="G93" s="18">
        <f t="shared" si="5"/>
        <v>186</v>
      </c>
      <c r="H93" s="113">
        <v>28</v>
      </c>
      <c r="I93" s="52">
        <v>122</v>
      </c>
      <c r="J93" s="57">
        <f t="shared" si="4"/>
        <v>1.5245901639344261</v>
      </c>
    </row>
    <row r="94" spans="1:10" x14ac:dyDescent="0.2">
      <c r="A94" s="40" t="s">
        <v>200</v>
      </c>
      <c r="B94" s="41" t="s">
        <v>201</v>
      </c>
      <c r="C94" s="18" t="s">
        <v>202</v>
      </c>
      <c r="D94" s="24">
        <v>20</v>
      </c>
      <c r="E94" s="21">
        <v>63</v>
      </c>
      <c r="F94" s="21">
        <v>4</v>
      </c>
      <c r="G94" s="18">
        <f t="shared" si="5"/>
        <v>87</v>
      </c>
      <c r="H94" s="113">
        <v>11</v>
      </c>
      <c r="I94" s="52">
        <v>49</v>
      </c>
      <c r="J94" s="57">
        <f t="shared" si="4"/>
        <v>1.7755102040816326</v>
      </c>
    </row>
    <row r="95" spans="1:10" x14ac:dyDescent="0.2">
      <c r="A95" s="40" t="s">
        <v>203</v>
      </c>
      <c r="B95" s="41" t="s">
        <v>204</v>
      </c>
      <c r="C95" s="18" t="s">
        <v>205</v>
      </c>
      <c r="D95" s="24">
        <v>23</v>
      </c>
      <c r="E95" s="21">
        <v>227</v>
      </c>
      <c r="F95" s="21">
        <v>0</v>
      </c>
      <c r="G95" s="18">
        <f t="shared" si="5"/>
        <v>250</v>
      </c>
      <c r="H95" s="113">
        <v>15</v>
      </c>
      <c r="I95" s="52">
        <v>254</v>
      </c>
      <c r="J95" s="57">
        <f t="shared" si="4"/>
        <v>0.98425196850393704</v>
      </c>
    </row>
    <row r="96" spans="1:10" x14ac:dyDescent="0.2">
      <c r="A96" s="40" t="s">
        <v>206</v>
      </c>
      <c r="B96" s="41" t="s">
        <v>207</v>
      </c>
      <c r="C96" s="18" t="s">
        <v>208</v>
      </c>
      <c r="D96" s="24">
        <v>14</v>
      </c>
      <c r="E96" s="21">
        <v>48</v>
      </c>
      <c r="F96" s="21">
        <v>0</v>
      </c>
      <c r="G96" s="18">
        <f t="shared" si="5"/>
        <v>62</v>
      </c>
      <c r="H96" s="113">
        <v>3</v>
      </c>
      <c r="I96" s="52">
        <v>41</v>
      </c>
      <c r="J96" s="57">
        <f t="shared" si="4"/>
        <v>1.5121951219512195</v>
      </c>
    </row>
    <row r="97" spans="1:10" x14ac:dyDescent="0.2">
      <c r="A97" s="40" t="s">
        <v>209</v>
      </c>
      <c r="B97" s="41" t="s">
        <v>207</v>
      </c>
      <c r="C97" s="18" t="s">
        <v>210</v>
      </c>
      <c r="D97" s="24">
        <v>4</v>
      </c>
      <c r="E97" s="21">
        <v>11</v>
      </c>
      <c r="F97" s="21">
        <v>0</v>
      </c>
      <c r="G97" s="18">
        <f t="shared" si="5"/>
        <v>15</v>
      </c>
      <c r="H97" s="113">
        <v>0</v>
      </c>
      <c r="I97" s="52">
        <v>8</v>
      </c>
      <c r="J97" s="57">
        <f t="shared" si="4"/>
        <v>1.875</v>
      </c>
    </row>
    <row r="98" spans="1:10" x14ac:dyDescent="0.2">
      <c r="A98" s="40" t="s">
        <v>211</v>
      </c>
      <c r="B98" s="41" t="s">
        <v>212</v>
      </c>
      <c r="C98" s="18" t="s">
        <v>310</v>
      </c>
      <c r="D98" s="24">
        <v>1</v>
      </c>
      <c r="E98" s="21">
        <v>3</v>
      </c>
      <c r="F98" s="21">
        <v>0</v>
      </c>
      <c r="G98" s="18">
        <f t="shared" si="5"/>
        <v>4</v>
      </c>
      <c r="H98" s="113">
        <v>0</v>
      </c>
      <c r="I98" s="52">
        <v>3</v>
      </c>
      <c r="J98" s="57">
        <f t="shared" si="4"/>
        <v>1.3333333333333333</v>
      </c>
    </row>
    <row r="99" spans="1:10" x14ac:dyDescent="0.2">
      <c r="A99" s="40" t="s">
        <v>213</v>
      </c>
      <c r="B99" s="41" t="s">
        <v>214</v>
      </c>
      <c r="C99" s="18" t="s">
        <v>215</v>
      </c>
      <c r="D99" s="24">
        <v>16</v>
      </c>
      <c r="E99" s="21">
        <v>108</v>
      </c>
      <c r="F99" s="21">
        <v>1</v>
      </c>
      <c r="G99" s="18">
        <f t="shared" si="5"/>
        <v>125</v>
      </c>
      <c r="H99" s="113">
        <v>12</v>
      </c>
      <c r="I99" s="52">
        <v>120</v>
      </c>
      <c r="J99" s="57">
        <f t="shared" si="4"/>
        <v>1.0416666666666667</v>
      </c>
    </row>
    <row r="100" spans="1:10" x14ac:dyDescent="0.2">
      <c r="A100" s="40" t="s">
        <v>216</v>
      </c>
      <c r="B100" s="41" t="s">
        <v>217</v>
      </c>
      <c r="C100" s="18" t="s">
        <v>218</v>
      </c>
      <c r="D100" s="24">
        <v>1</v>
      </c>
      <c r="E100" s="21">
        <v>25</v>
      </c>
      <c r="F100" s="21">
        <v>0</v>
      </c>
      <c r="G100" s="18">
        <f t="shared" si="5"/>
        <v>26</v>
      </c>
      <c r="H100" s="113">
        <v>1</v>
      </c>
      <c r="I100" s="52">
        <v>27</v>
      </c>
      <c r="J100" s="57">
        <f t="shared" si="4"/>
        <v>0.96296296296296291</v>
      </c>
    </row>
    <row r="101" spans="1:10" x14ac:dyDescent="0.2">
      <c r="A101" s="40" t="s">
        <v>219</v>
      </c>
      <c r="B101" s="41" t="s">
        <v>217</v>
      </c>
      <c r="C101" s="18" t="s">
        <v>217</v>
      </c>
      <c r="D101" s="24">
        <v>10</v>
      </c>
      <c r="E101" s="21">
        <v>67</v>
      </c>
      <c r="F101" s="21">
        <v>0</v>
      </c>
      <c r="G101" s="18">
        <f t="shared" si="5"/>
        <v>77</v>
      </c>
      <c r="H101" s="113">
        <v>10</v>
      </c>
      <c r="I101" s="52">
        <v>86</v>
      </c>
      <c r="J101" s="57">
        <f t="shared" si="4"/>
        <v>0.89534883720930236</v>
      </c>
    </row>
    <row r="102" spans="1:10" x14ac:dyDescent="0.2">
      <c r="A102" s="40" t="s">
        <v>220</v>
      </c>
      <c r="B102" s="41" t="s">
        <v>221</v>
      </c>
      <c r="C102" s="18" t="s">
        <v>222</v>
      </c>
      <c r="D102" s="24">
        <v>15</v>
      </c>
      <c r="E102" s="21">
        <v>129</v>
      </c>
      <c r="F102" s="21">
        <v>0</v>
      </c>
      <c r="G102" s="18">
        <f t="shared" si="5"/>
        <v>144</v>
      </c>
      <c r="H102" s="113">
        <v>15</v>
      </c>
      <c r="I102" s="52">
        <v>140</v>
      </c>
      <c r="J102" s="57">
        <f t="shared" si="4"/>
        <v>1.0285714285714285</v>
      </c>
    </row>
    <row r="103" spans="1:10" x14ac:dyDescent="0.2">
      <c r="A103" s="40" t="s">
        <v>223</v>
      </c>
      <c r="B103" s="41" t="s">
        <v>224</v>
      </c>
      <c r="C103" s="18" t="s">
        <v>225</v>
      </c>
      <c r="D103" s="24">
        <v>16</v>
      </c>
      <c r="E103" s="21">
        <v>107</v>
      </c>
      <c r="F103" s="21">
        <v>1</v>
      </c>
      <c r="G103" s="18">
        <f t="shared" si="5"/>
        <v>124</v>
      </c>
      <c r="H103" s="113">
        <v>2</v>
      </c>
      <c r="I103" s="52">
        <v>84</v>
      </c>
      <c r="J103" s="57">
        <f t="shared" si="4"/>
        <v>1.4761904761904763</v>
      </c>
    </row>
    <row r="104" spans="1:10" x14ac:dyDescent="0.2">
      <c r="A104" s="40" t="s">
        <v>226</v>
      </c>
      <c r="B104" s="41" t="s">
        <v>227</v>
      </c>
      <c r="C104" s="18" t="s">
        <v>228</v>
      </c>
      <c r="D104" s="24">
        <v>11</v>
      </c>
      <c r="E104" s="21">
        <v>69</v>
      </c>
      <c r="F104" s="21">
        <v>0</v>
      </c>
      <c r="G104" s="18">
        <f t="shared" si="5"/>
        <v>80</v>
      </c>
      <c r="H104" s="113">
        <v>4</v>
      </c>
      <c r="I104" s="52">
        <v>52</v>
      </c>
      <c r="J104" s="57">
        <f t="shared" si="4"/>
        <v>1.5384615384615385</v>
      </c>
    </row>
    <row r="105" spans="1:10" x14ac:dyDescent="0.2">
      <c r="A105" s="40" t="s">
        <v>229</v>
      </c>
      <c r="B105" s="41" t="s">
        <v>230</v>
      </c>
      <c r="C105" s="18" t="s">
        <v>231</v>
      </c>
      <c r="D105" s="24">
        <v>5</v>
      </c>
      <c r="E105" s="21">
        <v>36</v>
      </c>
      <c r="F105" s="21">
        <v>0</v>
      </c>
      <c r="G105" s="18">
        <f t="shared" si="5"/>
        <v>41</v>
      </c>
      <c r="H105" s="113">
        <v>3</v>
      </c>
      <c r="I105" s="52">
        <v>39</v>
      </c>
      <c r="J105" s="57">
        <f t="shared" si="4"/>
        <v>1.0512820512820513</v>
      </c>
    </row>
    <row r="106" spans="1:10" x14ac:dyDescent="0.2">
      <c r="A106" s="40" t="s">
        <v>232</v>
      </c>
      <c r="B106" s="41" t="s">
        <v>233</v>
      </c>
      <c r="C106" s="18" t="s">
        <v>234</v>
      </c>
      <c r="D106" s="24">
        <v>15</v>
      </c>
      <c r="E106" s="21">
        <v>177</v>
      </c>
      <c r="F106" s="21">
        <v>0</v>
      </c>
      <c r="G106" s="18">
        <f t="shared" si="5"/>
        <v>192</v>
      </c>
      <c r="H106" s="113">
        <v>10</v>
      </c>
      <c r="I106" s="52">
        <v>183</v>
      </c>
      <c r="J106" s="57">
        <f t="shared" si="4"/>
        <v>1.0491803278688525</v>
      </c>
    </row>
    <row r="107" spans="1:10" x14ac:dyDescent="0.2">
      <c r="A107" s="40" t="s">
        <v>235</v>
      </c>
      <c r="B107" s="41" t="s">
        <v>233</v>
      </c>
      <c r="C107" s="18" t="s">
        <v>236</v>
      </c>
      <c r="D107" s="24">
        <v>34</v>
      </c>
      <c r="E107" s="21">
        <v>221</v>
      </c>
      <c r="F107" s="21">
        <v>0</v>
      </c>
      <c r="G107" s="18">
        <f t="shared" ref="G107:G123" si="6">SUM(D107:F107)</f>
        <v>255</v>
      </c>
      <c r="H107" s="113">
        <v>38</v>
      </c>
      <c r="I107" s="52">
        <v>274</v>
      </c>
      <c r="J107" s="57">
        <f t="shared" si="4"/>
        <v>0.93065693430656937</v>
      </c>
    </row>
    <row r="108" spans="1:10" x14ac:dyDescent="0.2">
      <c r="A108" s="40" t="s">
        <v>237</v>
      </c>
      <c r="B108" s="41" t="s">
        <v>233</v>
      </c>
      <c r="C108" s="18" t="s">
        <v>238</v>
      </c>
      <c r="D108" s="24">
        <v>3</v>
      </c>
      <c r="E108" s="21">
        <v>22</v>
      </c>
      <c r="F108" s="21">
        <v>0</v>
      </c>
      <c r="G108" s="18">
        <f t="shared" si="6"/>
        <v>25</v>
      </c>
      <c r="H108" s="113">
        <v>3</v>
      </c>
      <c r="I108" s="52">
        <v>25</v>
      </c>
      <c r="J108" s="57">
        <f t="shared" si="4"/>
        <v>1</v>
      </c>
    </row>
    <row r="109" spans="1:10" x14ac:dyDescent="0.2">
      <c r="A109" s="40" t="s">
        <v>239</v>
      </c>
      <c r="B109" s="41" t="s">
        <v>233</v>
      </c>
      <c r="C109" s="18" t="s">
        <v>311</v>
      </c>
      <c r="D109" s="24">
        <v>42</v>
      </c>
      <c r="E109" s="21">
        <v>322</v>
      </c>
      <c r="F109" s="21">
        <v>0</v>
      </c>
      <c r="G109" s="18">
        <f t="shared" si="6"/>
        <v>364</v>
      </c>
      <c r="H109" s="113">
        <v>40</v>
      </c>
      <c r="I109" s="52">
        <v>364</v>
      </c>
      <c r="J109" s="57">
        <f t="shared" si="4"/>
        <v>1</v>
      </c>
    </row>
    <row r="110" spans="1:10" x14ac:dyDescent="0.2">
      <c r="A110" s="40" t="s">
        <v>240</v>
      </c>
      <c r="B110" s="41" t="s">
        <v>233</v>
      </c>
      <c r="C110" s="18" t="s">
        <v>312</v>
      </c>
      <c r="D110" s="24">
        <v>18</v>
      </c>
      <c r="E110" s="21">
        <v>51</v>
      </c>
      <c r="F110" s="21">
        <v>0</v>
      </c>
      <c r="G110" s="18">
        <f t="shared" si="6"/>
        <v>69</v>
      </c>
      <c r="H110" s="113">
        <v>18</v>
      </c>
      <c r="I110" s="52">
        <v>86</v>
      </c>
      <c r="J110" s="57">
        <f t="shared" si="4"/>
        <v>0.80232558139534882</v>
      </c>
    </row>
    <row r="111" spans="1:10" x14ac:dyDescent="0.2">
      <c r="A111" s="40" t="s">
        <v>241</v>
      </c>
      <c r="B111" s="41" t="s">
        <v>233</v>
      </c>
      <c r="C111" s="18" t="s">
        <v>242</v>
      </c>
      <c r="D111" s="24">
        <v>18</v>
      </c>
      <c r="E111" s="21">
        <v>123</v>
      </c>
      <c r="F111" s="21">
        <v>0</v>
      </c>
      <c r="G111" s="18">
        <f t="shared" si="6"/>
        <v>141</v>
      </c>
      <c r="H111" s="113">
        <v>16</v>
      </c>
      <c r="I111" s="52">
        <v>130</v>
      </c>
      <c r="J111" s="57">
        <f t="shared" si="4"/>
        <v>1.0846153846153845</v>
      </c>
    </row>
    <row r="112" spans="1:10" x14ac:dyDescent="0.2">
      <c r="A112" s="40" t="s">
        <v>243</v>
      </c>
      <c r="B112" s="41" t="s">
        <v>233</v>
      </c>
      <c r="C112" s="18" t="s">
        <v>244</v>
      </c>
      <c r="D112" s="24">
        <v>30</v>
      </c>
      <c r="E112" s="21">
        <v>124</v>
      </c>
      <c r="F112" s="21">
        <v>0</v>
      </c>
      <c r="G112" s="18">
        <f t="shared" si="6"/>
        <v>154</v>
      </c>
      <c r="H112" s="113">
        <v>25</v>
      </c>
      <c r="I112" s="52">
        <v>127</v>
      </c>
      <c r="J112" s="57">
        <f t="shared" si="4"/>
        <v>1.2125984251968505</v>
      </c>
    </row>
    <row r="113" spans="1:10" x14ac:dyDescent="0.2">
      <c r="A113" s="40" t="s">
        <v>245</v>
      </c>
      <c r="B113" s="41" t="s">
        <v>233</v>
      </c>
      <c r="C113" s="18" t="s">
        <v>272</v>
      </c>
      <c r="D113" s="24">
        <v>46</v>
      </c>
      <c r="E113" s="21">
        <v>401</v>
      </c>
      <c r="F113" s="21">
        <v>3</v>
      </c>
      <c r="G113" s="18">
        <f t="shared" si="6"/>
        <v>450</v>
      </c>
      <c r="H113" s="113">
        <v>10</v>
      </c>
      <c r="I113" s="52">
        <v>454</v>
      </c>
      <c r="J113" s="57">
        <f t="shared" si="4"/>
        <v>0.99118942731277537</v>
      </c>
    </row>
    <row r="114" spans="1:10" x14ac:dyDescent="0.2">
      <c r="A114" s="42" t="s">
        <v>270</v>
      </c>
      <c r="B114" s="41" t="s">
        <v>233</v>
      </c>
      <c r="C114" s="18" t="s">
        <v>313</v>
      </c>
      <c r="D114" s="24">
        <v>24</v>
      </c>
      <c r="E114" s="21">
        <v>160</v>
      </c>
      <c r="F114" s="21">
        <v>0</v>
      </c>
      <c r="G114" s="18">
        <f t="shared" si="6"/>
        <v>184</v>
      </c>
      <c r="H114" s="113">
        <v>21</v>
      </c>
      <c r="I114" s="52">
        <v>296</v>
      </c>
      <c r="J114" s="57">
        <f t="shared" si="4"/>
        <v>0.6216216216216216</v>
      </c>
    </row>
    <row r="115" spans="1:10" x14ac:dyDescent="0.2">
      <c r="A115" s="40" t="s">
        <v>246</v>
      </c>
      <c r="B115" s="41" t="s">
        <v>233</v>
      </c>
      <c r="C115" s="18" t="s">
        <v>247</v>
      </c>
      <c r="D115" s="24">
        <v>4</v>
      </c>
      <c r="E115" s="21">
        <v>29</v>
      </c>
      <c r="F115" s="21">
        <v>0</v>
      </c>
      <c r="G115" s="18">
        <f t="shared" si="6"/>
        <v>33</v>
      </c>
      <c r="H115" s="113">
        <v>2</v>
      </c>
      <c r="I115" s="52">
        <v>26</v>
      </c>
      <c r="J115" s="57">
        <f t="shared" si="4"/>
        <v>1.2692307692307692</v>
      </c>
    </row>
    <row r="116" spans="1:10" x14ac:dyDescent="0.2">
      <c r="A116" s="40" t="s">
        <v>248</v>
      </c>
      <c r="B116" s="41" t="s">
        <v>233</v>
      </c>
      <c r="C116" s="18" t="s">
        <v>314</v>
      </c>
      <c r="D116" s="24">
        <v>10</v>
      </c>
      <c r="E116" s="21">
        <v>73</v>
      </c>
      <c r="F116" s="21">
        <v>0</v>
      </c>
      <c r="G116" s="18">
        <f t="shared" si="6"/>
        <v>83</v>
      </c>
      <c r="H116" s="113">
        <v>10</v>
      </c>
      <c r="I116" s="52">
        <v>89</v>
      </c>
      <c r="J116" s="57">
        <f t="shared" si="4"/>
        <v>0.93258426966292129</v>
      </c>
    </row>
    <row r="117" spans="1:10" x14ac:dyDescent="0.2">
      <c r="A117" s="40" t="s">
        <v>282</v>
      </c>
      <c r="B117" s="41" t="s">
        <v>233</v>
      </c>
      <c r="C117" s="18" t="s">
        <v>283</v>
      </c>
      <c r="D117" s="24">
        <v>2</v>
      </c>
      <c r="E117" s="21">
        <v>85</v>
      </c>
      <c r="F117" s="21">
        <v>0</v>
      </c>
      <c r="G117" s="18">
        <f t="shared" si="6"/>
        <v>87</v>
      </c>
      <c r="H117" s="113">
        <v>2</v>
      </c>
      <c r="I117" s="52">
        <v>98</v>
      </c>
      <c r="J117" s="57">
        <f t="shared" si="4"/>
        <v>0.88775510204081631</v>
      </c>
    </row>
    <row r="118" spans="1:10" x14ac:dyDescent="0.2">
      <c r="A118" s="40" t="s">
        <v>249</v>
      </c>
      <c r="B118" s="41" t="s">
        <v>250</v>
      </c>
      <c r="C118" s="18" t="s">
        <v>250</v>
      </c>
      <c r="D118" s="24">
        <v>4</v>
      </c>
      <c r="E118" s="21">
        <v>52</v>
      </c>
      <c r="F118" s="21">
        <v>0</v>
      </c>
      <c r="G118" s="18">
        <f t="shared" si="6"/>
        <v>56</v>
      </c>
      <c r="H118" s="113">
        <v>0</v>
      </c>
      <c r="I118" s="52">
        <v>51</v>
      </c>
      <c r="J118" s="57">
        <f t="shared" si="4"/>
        <v>1.0980392156862746</v>
      </c>
    </row>
    <row r="119" spans="1:10" x14ac:dyDescent="0.2">
      <c r="A119" s="40" t="s">
        <v>251</v>
      </c>
      <c r="B119" s="41" t="s">
        <v>250</v>
      </c>
      <c r="C119" s="18" t="s">
        <v>252</v>
      </c>
      <c r="D119" s="24">
        <v>5</v>
      </c>
      <c r="E119" s="21">
        <v>46</v>
      </c>
      <c r="F119" s="21">
        <v>0</v>
      </c>
      <c r="G119" s="18">
        <f t="shared" si="6"/>
        <v>51</v>
      </c>
      <c r="H119" s="113">
        <v>0</v>
      </c>
      <c r="I119" s="52">
        <v>51</v>
      </c>
      <c r="J119" s="57">
        <f t="shared" si="4"/>
        <v>1</v>
      </c>
    </row>
    <row r="120" spans="1:10" x14ac:dyDescent="0.2">
      <c r="A120" s="40" t="s">
        <v>253</v>
      </c>
      <c r="B120" s="41" t="s">
        <v>254</v>
      </c>
      <c r="C120" s="18" t="s">
        <v>255</v>
      </c>
      <c r="D120" s="24">
        <v>30</v>
      </c>
      <c r="E120" s="21">
        <v>87</v>
      </c>
      <c r="F120" s="21">
        <v>4</v>
      </c>
      <c r="G120" s="18">
        <v>121</v>
      </c>
      <c r="H120" s="113">
        <v>10</v>
      </c>
      <c r="I120" s="52">
        <v>117</v>
      </c>
      <c r="J120" s="57">
        <f t="shared" si="4"/>
        <v>1.0341880341880343</v>
      </c>
    </row>
    <row r="121" spans="1:10" x14ac:dyDescent="0.2">
      <c r="A121" s="40" t="s">
        <v>256</v>
      </c>
      <c r="B121" s="41" t="s">
        <v>264</v>
      </c>
      <c r="C121" s="18" t="s">
        <v>265</v>
      </c>
      <c r="D121" s="24">
        <v>2</v>
      </c>
      <c r="E121" s="21">
        <v>13</v>
      </c>
      <c r="F121" s="21">
        <v>0</v>
      </c>
      <c r="G121" s="18">
        <f t="shared" si="6"/>
        <v>15</v>
      </c>
      <c r="H121" s="113">
        <v>2</v>
      </c>
      <c r="I121" s="52">
        <v>15</v>
      </c>
      <c r="J121" s="57">
        <f t="shared" si="4"/>
        <v>1</v>
      </c>
    </row>
    <row r="122" spans="1:10" x14ac:dyDescent="0.2">
      <c r="A122" s="40" t="s">
        <v>257</v>
      </c>
      <c r="B122" s="41" t="s">
        <v>258</v>
      </c>
      <c r="C122" s="18" t="s">
        <v>259</v>
      </c>
      <c r="D122" s="24">
        <v>4</v>
      </c>
      <c r="E122" s="21">
        <v>14</v>
      </c>
      <c r="F122" s="21">
        <v>0</v>
      </c>
      <c r="G122" s="18">
        <f t="shared" si="6"/>
        <v>18</v>
      </c>
      <c r="H122" s="113">
        <v>2</v>
      </c>
      <c r="I122" s="52">
        <v>19</v>
      </c>
      <c r="J122" s="57">
        <f t="shared" si="4"/>
        <v>0.94736842105263153</v>
      </c>
    </row>
    <row r="123" spans="1:10" ht="13.5" thickBot="1" x14ac:dyDescent="0.25">
      <c r="A123" s="68" t="s">
        <v>260</v>
      </c>
      <c r="B123" s="22" t="s">
        <v>261</v>
      </c>
      <c r="C123" s="26" t="s">
        <v>261</v>
      </c>
      <c r="D123" s="25">
        <v>8</v>
      </c>
      <c r="E123" s="22">
        <v>58</v>
      </c>
      <c r="F123" s="22">
        <v>0</v>
      </c>
      <c r="G123" s="26">
        <f t="shared" si="6"/>
        <v>66</v>
      </c>
      <c r="H123" s="114">
        <v>8</v>
      </c>
      <c r="I123" s="69">
        <v>68</v>
      </c>
      <c r="J123" s="70">
        <f t="shared" si="4"/>
        <v>0.97058823529411764</v>
      </c>
    </row>
    <row r="124" spans="1:10" ht="14.45" customHeight="1" thickTop="1" x14ac:dyDescent="0.2">
      <c r="A124" s="71" t="s">
        <v>262</v>
      </c>
      <c r="B124" s="41"/>
      <c r="C124" s="18"/>
      <c r="D124" s="27">
        <f>SUM(D3:D123)</f>
        <v>1663</v>
      </c>
      <c r="E124" s="28">
        <f>SUM(E3:E123)</f>
        <v>11669</v>
      </c>
      <c r="F124" s="28">
        <f t="shared" ref="F124:G124" si="7">SUM(F3:F123)</f>
        <v>98</v>
      </c>
      <c r="G124" s="23">
        <f t="shared" si="7"/>
        <v>13430</v>
      </c>
      <c r="H124" s="115">
        <f>SUM(H3:H123)</f>
        <v>1150</v>
      </c>
      <c r="I124" s="52">
        <f>SUM(I3:I123)</f>
        <v>12148</v>
      </c>
      <c r="J124" s="57">
        <f t="shared" si="4"/>
        <v>1.1055317747777411</v>
      </c>
    </row>
    <row r="125" spans="1:10" x14ac:dyDescent="0.2">
      <c r="A125" s="40"/>
      <c r="B125" s="41"/>
      <c r="C125" s="41"/>
      <c r="D125" s="41"/>
      <c r="E125" s="41"/>
      <c r="F125" s="41"/>
      <c r="G125" s="41"/>
      <c r="H125" s="41"/>
    </row>
    <row r="126" spans="1:10" x14ac:dyDescent="0.2">
      <c r="A126" s="71" t="s">
        <v>263</v>
      </c>
      <c r="B126" s="41"/>
      <c r="C126" s="41"/>
      <c r="D126" s="41"/>
      <c r="E126" s="41"/>
      <c r="F126" s="41"/>
      <c r="G126" s="41"/>
      <c r="H126" s="41"/>
    </row>
    <row r="127" spans="1:10" x14ac:dyDescent="0.2">
      <c r="A127" s="40"/>
      <c r="B127" s="41"/>
      <c r="C127" s="41"/>
      <c r="D127" s="41"/>
      <c r="E127" s="41"/>
      <c r="F127" s="41"/>
      <c r="G127" s="41"/>
      <c r="H127" s="41"/>
    </row>
    <row r="128" spans="1:10" x14ac:dyDescent="0.2">
      <c r="A128" s="73" t="s">
        <v>322</v>
      </c>
      <c r="B128" s="41"/>
      <c r="C128" s="41"/>
      <c r="D128" s="41"/>
      <c r="E128" s="41"/>
      <c r="F128" s="41"/>
      <c r="G128" s="41"/>
      <c r="H128" s="41"/>
    </row>
    <row r="129" spans="1:8" x14ac:dyDescent="0.2">
      <c r="A129" s="40"/>
      <c r="B129" s="41"/>
      <c r="C129" s="41"/>
      <c r="D129" s="41"/>
      <c r="E129" s="41"/>
      <c r="F129" s="41"/>
      <c r="G129" s="41"/>
      <c r="H129" s="41"/>
    </row>
    <row r="130" spans="1:8" x14ac:dyDescent="0.2">
      <c r="A130" s="40"/>
      <c r="B130" s="41"/>
      <c r="C130" s="41"/>
      <c r="D130" s="41"/>
      <c r="E130" s="41"/>
      <c r="F130" s="41"/>
      <c r="G130" s="41"/>
      <c r="H130" s="41"/>
    </row>
    <row r="131" spans="1:8" x14ac:dyDescent="0.2">
      <c r="A131" s="40"/>
      <c r="B131" s="41"/>
      <c r="C131" s="41"/>
      <c r="D131" s="41"/>
      <c r="E131" s="41"/>
      <c r="F131" s="41"/>
      <c r="G131" s="41"/>
      <c r="H131" s="41"/>
    </row>
    <row r="132" spans="1:8" x14ac:dyDescent="0.2">
      <c r="A132" s="40"/>
      <c r="B132" s="41"/>
      <c r="C132" s="41"/>
      <c r="D132" s="41"/>
      <c r="E132" s="41"/>
      <c r="F132" s="41"/>
      <c r="G132" s="41"/>
      <c r="H132" s="41"/>
    </row>
    <row r="133" spans="1:8" x14ac:dyDescent="0.2">
      <c r="A133" s="40"/>
      <c r="B133" s="41"/>
      <c r="C133" s="41"/>
      <c r="D133" s="41"/>
      <c r="E133" s="41"/>
      <c r="F133" s="41"/>
      <c r="G133" s="41"/>
      <c r="H133" s="41"/>
    </row>
    <row r="134" spans="1:8" x14ac:dyDescent="0.2">
      <c r="A134" s="40"/>
      <c r="B134" s="41"/>
      <c r="C134" s="41"/>
      <c r="D134" s="41"/>
      <c r="E134" s="41"/>
      <c r="F134" s="41"/>
      <c r="G134" s="41"/>
      <c r="H134" s="41"/>
    </row>
    <row r="135" spans="1:8" x14ac:dyDescent="0.2">
      <c r="A135" s="40"/>
      <c r="B135" s="41"/>
      <c r="C135" s="41"/>
      <c r="D135" s="41"/>
      <c r="E135" s="41"/>
      <c r="F135" s="41"/>
      <c r="G135" s="41"/>
      <c r="H135" s="41"/>
    </row>
    <row r="136" spans="1:8" x14ac:dyDescent="0.2">
      <c r="A136" s="40"/>
      <c r="B136" s="41"/>
      <c r="C136" s="41"/>
      <c r="D136" s="41"/>
      <c r="E136" s="41"/>
      <c r="F136" s="41"/>
      <c r="G136" s="41"/>
      <c r="H136" s="41"/>
    </row>
    <row r="137" spans="1:8" x14ac:dyDescent="0.2">
      <c r="A137" s="40"/>
      <c r="B137" s="41"/>
      <c r="C137" s="41"/>
      <c r="D137" s="41"/>
      <c r="E137" s="41"/>
      <c r="F137" s="41"/>
      <c r="G137" s="41"/>
      <c r="H137" s="41"/>
    </row>
    <row r="138" spans="1:8" x14ac:dyDescent="0.2">
      <c r="A138" s="40"/>
      <c r="B138" s="41"/>
      <c r="C138" s="41"/>
      <c r="D138" s="41"/>
      <c r="E138" s="41"/>
      <c r="F138" s="41"/>
      <c r="G138" s="41"/>
      <c r="H138" s="41"/>
    </row>
    <row r="139" spans="1:8" x14ac:dyDescent="0.2">
      <c r="A139" s="40"/>
      <c r="B139" s="41"/>
      <c r="C139" s="41"/>
      <c r="D139" s="41"/>
      <c r="E139" s="41"/>
      <c r="F139" s="41"/>
      <c r="G139" s="41"/>
      <c r="H139" s="41"/>
    </row>
    <row r="140" spans="1:8" x14ac:dyDescent="0.2">
      <c r="A140" s="74"/>
      <c r="B140" s="75"/>
      <c r="C140" s="75"/>
      <c r="D140" s="41"/>
      <c r="E140" s="41"/>
      <c r="F140" s="41"/>
      <c r="G140" s="41"/>
      <c r="H140" s="41"/>
    </row>
  </sheetData>
  <mergeCells count="1">
    <mergeCell ref="D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0"/>
  <sheetViews>
    <sheetView zoomScaleNormal="100" workbookViewId="0">
      <pane xSplit="3" ySplit="2" topLeftCell="D3" activePane="bottomRight" state="frozen"/>
      <selection activeCell="I75" sqref="I75"/>
      <selection pane="topRight" activeCell="I75" sqref="I75"/>
      <selection pane="bottomLeft" activeCell="I75" sqref="I75"/>
      <selection pane="bottomRight" activeCell="Q16" sqref="Q16"/>
    </sheetView>
  </sheetViews>
  <sheetFormatPr defaultColWidth="5.7109375" defaultRowHeight="12.75" x14ac:dyDescent="0.2"/>
  <cols>
    <col min="1" max="1" width="6.7109375" style="76" customWidth="1"/>
    <col min="2" max="2" width="10.85546875" style="43" customWidth="1"/>
    <col min="3" max="3" width="26.42578125" style="43" bestFit="1" customWidth="1"/>
    <col min="4" max="5" width="6.28515625" style="43" customWidth="1"/>
    <col min="6" max="6" width="7.7109375" style="43" bestFit="1" customWidth="1"/>
    <col min="7" max="7" width="9.28515625" style="43" customWidth="1"/>
    <col min="8" max="8" width="11.42578125" style="43" customWidth="1"/>
    <col min="9" max="9" width="8" style="72" customWidth="1"/>
    <col min="10" max="10" width="8.42578125" style="57" bestFit="1" customWidth="1"/>
    <col min="11" max="16384" width="5.7109375" style="43"/>
  </cols>
  <sheetData>
    <row r="1" spans="1:10" s="63" customFormat="1" x14ac:dyDescent="0.2">
      <c r="A1" s="58"/>
      <c r="B1" s="59"/>
      <c r="C1" s="60"/>
      <c r="D1" s="136" t="s">
        <v>333</v>
      </c>
      <c r="E1" s="137"/>
      <c r="F1" s="137"/>
      <c r="G1" s="138"/>
      <c r="H1" s="111"/>
      <c r="I1" s="61"/>
      <c r="J1" s="62"/>
    </row>
    <row r="2" spans="1:10" ht="38.25" x14ac:dyDescent="0.2">
      <c r="A2" s="64" t="s">
        <v>0</v>
      </c>
      <c r="B2" s="19" t="s">
        <v>1</v>
      </c>
      <c r="C2" s="65" t="s">
        <v>2</v>
      </c>
      <c r="D2" s="38" t="s">
        <v>308</v>
      </c>
      <c r="E2" s="19" t="s">
        <v>309</v>
      </c>
      <c r="F2" s="126" t="s">
        <v>315</v>
      </c>
      <c r="G2" s="20" t="s">
        <v>338</v>
      </c>
      <c r="H2" s="112" t="s">
        <v>339</v>
      </c>
      <c r="I2" s="66" t="s">
        <v>323</v>
      </c>
      <c r="J2" s="67" t="s">
        <v>318</v>
      </c>
    </row>
    <row r="3" spans="1:10" x14ac:dyDescent="0.2">
      <c r="A3" s="40" t="s">
        <v>3</v>
      </c>
      <c r="B3" s="41" t="s">
        <v>4</v>
      </c>
      <c r="C3" s="18" t="s">
        <v>5</v>
      </c>
      <c r="D3" s="24">
        <v>10</v>
      </c>
      <c r="E3" s="21">
        <v>69</v>
      </c>
      <c r="F3" s="21">
        <v>0</v>
      </c>
      <c r="G3" s="18">
        <f t="shared" ref="G3:G34" si="0">SUM(D3:F3)</f>
        <v>79</v>
      </c>
      <c r="H3" s="113">
        <v>10</v>
      </c>
      <c r="I3" s="52">
        <v>63</v>
      </c>
      <c r="J3" s="57">
        <f>G3/I3</f>
        <v>1.253968253968254</v>
      </c>
    </row>
    <row r="4" spans="1:10" x14ac:dyDescent="0.2">
      <c r="A4" s="40" t="s">
        <v>300</v>
      </c>
      <c r="B4" s="41" t="s">
        <v>301</v>
      </c>
      <c r="C4" s="23" t="s">
        <v>302</v>
      </c>
      <c r="D4" s="24">
        <v>2</v>
      </c>
      <c r="E4" s="21">
        <v>9</v>
      </c>
      <c r="F4" s="21">
        <v>0</v>
      </c>
      <c r="G4" s="18">
        <f t="shared" si="0"/>
        <v>11</v>
      </c>
      <c r="H4" s="113">
        <v>0</v>
      </c>
      <c r="I4" s="52">
        <v>10</v>
      </c>
      <c r="J4" s="57">
        <f t="shared" ref="J4:J67" si="1">G4/I4</f>
        <v>1.1000000000000001</v>
      </c>
    </row>
    <row r="5" spans="1:10" x14ac:dyDescent="0.2">
      <c r="A5" s="40" t="s">
        <v>6</v>
      </c>
      <c r="B5" s="41" t="s">
        <v>7</v>
      </c>
      <c r="C5" s="18" t="s">
        <v>7</v>
      </c>
      <c r="D5" s="24">
        <v>2</v>
      </c>
      <c r="E5" s="21">
        <v>31</v>
      </c>
      <c r="F5" s="21">
        <v>0</v>
      </c>
      <c r="G5" s="18">
        <f t="shared" si="0"/>
        <v>33</v>
      </c>
      <c r="H5" s="113">
        <v>2</v>
      </c>
      <c r="I5" s="52">
        <v>33</v>
      </c>
      <c r="J5" s="57">
        <f t="shared" si="1"/>
        <v>1</v>
      </c>
    </row>
    <row r="6" spans="1:10" x14ac:dyDescent="0.2">
      <c r="A6" s="40" t="s">
        <v>8</v>
      </c>
      <c r="B6" s="41" t="s">
        <v>9</v>
      </c>
      <c r="C6" s="18" t="s">
        <v>9</v>
      </c>
      <c r="D6" s="24">
        <v>1</v>
      </c>
      <c r="E6" s="21">
        <v>13</v>
      </c>
      <c r="F6" s="21">
        <v>0</v>
      </c>
      <c r="G6" s="18">
        <f t="shared" si="0"/>
        <v>14</v>
      </c>
      <c r="H6" s="113">
        <v>0</v>
      </c>
      <c r="I6" s="52">
        <v>14</v>
      </c>
      <c r="J6" s="57">
        <f t="shared" si="1"/>
        <v>1</v>
      </c>
    </row>
    <row r="7" spans="1:10" x14ac:dyDescent="0.2">
      <c r="A7" s="40" t="s">
        <v>10</v>
      </c>
      <c r="B7" s="41" t="s">
        <v>11</v>
      </c>
      <c r="C7" s="18" t="s">
        <v>12</v>
      </c>
      <c r="D7" s="24">
        <v>11</v>
      </c>
      <c r="E7" s="21">
        <v>72</v>
      </c>
      <c r="F7" s="21">
        <v>0</v>
      </c>
      <c r="G7" s="18">
        <v>83</v>
      </c>
      <c r="H7" s="113">
        <v>11</v>
      </c>
      <c r="I7" s="52">
        <v>38</v>
      </c>
      <c r="J7" s="57">
        <f t="shared" si="1"/>
        <v>2.1842105263157894</v>
      </c>
    </row>
    <row r="8" spans="1:10" x14ac:dyDescent="0.2">
      <c r="A8" s="40" t="s">
        <v>13</v>
      </c>
      <c r="B8" s="41" t="s">
        <v>11</v>
      </c>
      <c r="C8" s="18" t="s">
        <v>14</v>
      </c>
      <c r="D8" s="24">
        <v>28</v>
      </c>
      <c r="E8" s="21">
        <v>133</v>
      </c>
      <c r="F8" s="21">
        <v>0</v>
      </c>
      <c r="G8" s="18">
        <f t="shared" si="0"/>
        <v>161</v>
      </c>
      <c r="H8" s="113">
        <v>15</v>
      </c>
      <c r="I8" s="52">
        <v>83</v>
      </c>
      <c r="J8" s="57">
        <f t="shared" si="1"/>
        <v>1.9397590361445782</v>
      </c>
    </row>
    <row r="9" spans="1:10" x14ac:dyDescent="0.2">
      <c r="A9" s="40" t="s">
        <v>15</v>
      </c>
      <c r="B9" s="41" t="s">
        <v>16</v>
      </c>
      <c r="C9" s="18" t="s">
        <v>17</v>
      </c>
      <c r="D9" s="24">
        <v>4</v>
      </c>
      <c r="E9" s="21">
        <v>85</v>
      </c>
      <c r="F9" s="21">
        <v>0</v>
      </c>
      <c r="G9" s="18">
        <f t="shared" si="0"/>
        <v>89</v>
      </c>
      <c r="H9" s="113">
        <v>4</v>
      </c>
      <c r="I9" s="52">
        <v>47</v>
      </c>
      <c r="J9" s="57">
        <f t="shared" si="1"/>
        <v>1.8936170212765957</v>
      </c>
    </row>
    <row r="10" spans="1:10" x14ac:dyDescent="0.2">
      <c r="A10" s="40" t="s">
        <v>18</v>
      </c>
      <c r="B10" s="41" t="s">
        <v>19</v>
      </c>
      <c r="C10" s="18" t="s">
        <v>20</v>
      </c>
      <c r="D10" s="24">
        <v>17</v>
      </c>
      <c r="E10" s="21">
        <v>84</v>
      </c>
      <c r="F10" s="21">
        <v>0</v>
      </c>
      <c r="G10" s="18">
        <f t="shared" si="0"/>
        <v>101</v>
      </c>
      <c r="H10" s="113">
        <v>1</v>
      </c>
      <c r="I10" s="52">
        <v>136</v>
      </c>
      <c r="J10" s="57">
        <f t="shared" si="1"/>
        <v>0.74264705882352944</v>
      </c>
    </row>
    <row r="11" spans="1:10" x14ac:dyDescent="0.2">
      <c r="A11" s="40" t="s">
        <v>21</v>
      </c>
      <c r="B11" s="41" t="s">
        <v>22</v>
      </c>
      <c r="C11" s="18" t="s">
        <v>23</v>
      </c>
      <c r="D11" s="24">
        <v>3</v>
      </c>
      <c r="E11" s="21">
        <v>35</v>
      </c>
      <c r="F11" s="21">
        <v>0</v>
      </c>
      <c r="G11" s="18">
        <f t="shared" si="0"/>
        <v>38</v>
      </c>
      <c r="H11" s="113">
        <v>3</v>
      </c>
      <c r="I11" s="52">
        <v>39</v>
      </c>
      <c r="J11" s="57">
        <f t="shared" si="1"/>
        <v>0.97435897435897434</v>
      </c>
    </row>
    <row r="12" spans="1:10" x14ac:dyDescent="0.2">
      <c r="A12" s="40" t="s">
        <v>24</v>
      </c>
      <c r="B12" s="41" t="s">
        <v>25</v>
      </c>
      <c r="C12" s="18" t="s">
        <v>26</v>
      </c>
      <c r="D12" s="24">
        <v>20</v>
      </c>
      <c r="E12" s="21">
        <v>75</v>
      </c>
      <c r="F12" s="21">
        <v>1</v>
      </c>
      <c r="G12" s="18">
        <f t="shared" si="0"/>
        <v>96</v>
      </c>
      <c r="H12" s="113">
        <v>14</v>
      </c>
      <c r="I12" s="52">
        <v>85</v>
      </c>
      <c r="J12" s="57">
        <f t="shared" si="1"/>
        <v>1.1294117647058823</v>
      </c>
    </row>
    <row r="13" spans="1:10" x14ac:dyDescent="0.2">
      <c r="A13" s="40" t="s">
        <v>27</v>
      </c>
      <c r="B13" s="41" t="s">
        <v>25</v>
      </c>
      <c r="C13" s="18" t="s">
        <v>28</v>
      </c>
      <c r="D13" s="24">
        <v>41</v>
      </c>
      <c r="E13" s="21">
        <v>213</v>
      </c>
      <c r="F13" s="21">
        <v>0</v>
      </c>
      <c r="G13" s="18">
        <f t="shared" si="0"/>
        <v>254</v>
      </c>
      <c r="H13" s="113">
        <v>41</v>
      </c>
      <c r="I13" s="52">
        <v>208</v>
      </c>
      <c r="J13" s="57">
        <f t="shared" si="1"/>
        <v>1.2211538461538463</v>
      </c>
    </row>
    <row r="14" spans="1:10" x14ac:dyDescent="0.2">
      <c r="A14" s="40" t="s">
        <v>29</v>
      </c>
      <c r="B14" s="41" t="s">
        <v>30</v>
      </c>
      <c r="C14" s="18" t="s">
        <v>31</v>
      </c>
      <c r="D14" s="24">
        <v>31</v>
      </c>
      <c r="E14" s="21">
        <v>224</v>
      </c>
      <c r="F14" s="21">
        <v>0</v>
      </c>
      <c r="G14" s="18">
        <f t="shared" si="0"/>
        <v>255</v>
      </c>
      <c r="H14" s="113">
        <v>21</v>
      </c>
      <c r="I14" s="52">
        <v>78</v>
      </c>
      <c r="J14" s="57">
        <f t="shared" si="1"/>
        <v>3.2692307692307692</v>
      </c>
    </row>
    <row r="15" spans="1:10" x14ac:dyDescent="0.2">
      <c r="A15" s="40" t="s">
        <v>32</v>
      </c>
      <c r="B15" s="41" t="s">
        <v>30</v>
      </c>
      <c r="C15" s="18" t="s">
        <v>33</v>
      </c>
      <c r="D15" s="24">
        <v>2</v>
      </c>
      <c r="E15" s="21">
        <v>15</v>
      </c>
      <c r="F15" s="21">
        <v>0</v>
      </c>
      <c r="G15" s="18">
        <f t="shared" si="0"/>
        <v>17</v>
      </c>
      <c r="H15" s="113">
        <v>2</v>
      </c>
      <c r="I15" s="52">
        <v>10</v>
      </c>
      <c r="J15" s="57">
        <f t="shared" si="1"/>
        <v>1.7</v>
      </c>
    </row>
    <row r="16" spans="1:10" x14ac:dyDescent="0.2">
      <c r="A16" s="40" t="s">
        <v>34</v>
      </c>
      <c r="B16" s="41" t="s">
        <v>35</v>
      </c>
      <c r="C16" s="18" t="s">
        <v>36</v>
      </c>
      <c r="D16" s="24">
        <v>6</v>
      </c>
      <c r="E16" s="21">
        <v>37</v>
      </c>
      <c r="F16" s="21">
        <v>0</v>
      </c>
      <c r="G16" s="18">
        <v>43</v>
      </c>
      <c r="H16" s="113">
        <v>22</v>
      </c>
      <c r="I16" s="52">
        <v>58</v>
      </c>
      <c r="J16" s="57">
        <f t="shared" si="1"/>
        <v>0.74137931034482762</v>
      </c>
    </row>
    <row r="17" spans="1:10" x14ac:dyDescent="0.2">
      <c r="A17" s="40" t="s">
        <v>37</v>
      </c>
      <c r="B17" s="41" t="s">
        <v>38</v>
      </c>
      <c r="C17" s="18" t="s">
        <v>39</v>
      </c>
      <c r="D17" s="24">
        <v>5</v>
      </c>
      <c r="E17" s="21">
        <v>45</v>
      </c>
      <c r="F17" s="21">
        <v>0</v>
      </c>
      <c r="G17" s="18">
        <f t="shared" si="0"/>
        <v>50</v>
      </c>
      <c r="H17" s="113">
        <v>9</v>
      </c>
      <c r="I17" s="52">
        <v>57</v>
      </c>
      <c r="J17" s="57">
        <f t="shared" si="1"/>
        <v>0.8771929824561403</v>
      </c>
    </row>
    <row r="18" spans="1:10" x14ac:dyDescent="0.2">
      <c r="A18" s="40" t="s">
        <v>292</v>
      </c>
      <c r="B18" s="41" t="s">
        <v>290</v>
      </c>
      <c r="C18" s="18" t="s">
        <v>291</v>
      </c>
      <c r="D18" s="24">
        <v>0</v>
      </c>
      <c r="E18" s="21">
        <v>3</v>
      </c>
      <c r="F18" s="21">
        <v>0</v>
      </c>
      <c r="G18" s="18">
        <f t="shared" si="0"/>
        <v>3</v>
      </c>
      <c r="H18" s="113">
        <v>0</v>
      </c>
      <c r="I18" s="52">
        <v>2</v>
      </c>
      <c r="J18" s="57">
        <f t="shared" si="1"/>
        <v>1.5</v>
      </c>
    </row>
    <row r="19" spans="1:10" x14ac:dyDescent="0.2">
      <c r="A19" s="40" t="s">
        <v>40</v>
      </c>
      <c r="B19" s="41" t="s">
        <v>41</v>
      </c>
      <c r="C19" s="18" t="s">
        <v>42</v>
      </c>
      <c r="D19" s="24">
        <v>37</v>
      </c>
      <c r="E19" s="21">
        <v>273</v>
      </c>
      <c r="F19" s="21">
        <v>5</v>
      </c>
      <c r="G19" s="18">
        <f t="shared" si="0"/>
        <v>315</v>
      </c>
      <c r="H19" s="113">
        <v>12</v>
      </c>
      <c r="I19" s="52">
        <v>297</v>
      </c>
      <c r="J19" s="57">
        <f t="shared" si="1"/>
        <v>1.0606060606060606</v>
      </c>
    </row>
    <row r="20" spans="1:10" x14ac:dyDescent="0.2">
      <c r="A20" s="40" t="s">
        <v>43</v>
      </c>
      <c r="B20" s="41" t="s">
        <v>41</v>
      </c>
      <c r="C20" s="18" t="s">
        <v>44</v>
      </c>
      <c r="D20" s="24">
        <v>35</v>
      </c>
      <c r="E20" s="21">
        <v>209</v>
      </c>
      <c r="F20" s="21">
        <v>1</v>
      </c>
      <c r="G20" s="18">
        <f t="shared" si="0"/>
        <v>245</v>
      </c>
      <c r="H20" s="113">
        <v>30</v>
      </c>
      <c r="I20" s="52">
        <v>235</v>
      </c>
      <c r="J20" s="57">
        <f t="shared" si="1"/>
        <v>1.0425531914893618</v>
      </c>
    </row>
    <row r="21" spans="1:10" x14ac:dyDescent="0.2">
      <c r="A21" s="40" t="s">
        <v>285</v>
      </c>
      <c r="B21" s="41" t="s">
        <v>286</v>
      </c>
      <c r="C21" s="18" t="s">
        <v>287</v>
      </c>
      <c r="D21" s="24">
        <v>0</v>
      </c>
      <c r="E21" s="21">
        <v>17</v>
      </c>
      <c r="F21" s="21">
        <v>0</v>
      </c>
      <c r="G21" s="18">
        <f t="shared" si="0"/>
        <v>17</v>
      </c>
      <c r="H21" s="113">
        <v>0</v>
      </c>
      <c r="I21" s="52">
        <v>18</v>
      </c>
      <c r="J21" s="57">
        <f t="shared" si="1"/>
        <v>0.94444444444444442</v>
      </c>
    </row>
    <row r="22" spans="1:10" x14ac:dyDescent="0.2">
      <c r="A22" s="40" t="s">
        <v>45</v>
      </c>
      <c r="B22" s="41" t="s">
        <v>46</v>
      </c>
      <c r="C22" s="18" t="s">
        <v>47</v>
      </c>
      <c r="D22" s="24">
        <v>0</v>
      </c>
      <c r="E22" s="21">
        <v>16</v>
      </c>
      <c r="F22" s="21">
        <v>0</v>
      </c>
      <c r="G22" s="18">
        <f t="shared" si="0"/>
        <v>16</v>
      </c>
      <c r="H22" s="113">
        <v>0</v>
      </c>
      <c r="I22" s="52">
        <v>17</v>
      </c>
      <c r="J22" s="57">
        <f t="shared" si="1"/>
        <v>0.94117647058823528</v>
      </c>
    </row>
    <row r="23" spans="1:10" x14ac:dyDescent="0.2">
      <c r="A23" s="40" t="s">
        <v>48</v>
      </c>
      <c r="B23" s="41" t="s">
        <v>49</v>
      </c>
      <c r="C23" s="18" t="s">
        <v>50</v>
      </c>
      <c r="D23" s="24">
        <v>109</v>
      </c>
      <c r="E23" s="21">
        <v>540</v>
      </c>
      <c r="F23" s="21">
        <v>4</v>
      </c>
      <c r="G23" s="18">
        <f t="shared" si="0"/>
        <v>653</v>
      </c>
      <c r="H23" s="113">
        <v>74</v>
      </c>
      <c r="I23" s="52">
        <v>512</v>
      </c>
      <c r="J23" s="57">
        <f t="shared" si="1"/>
        <v>1.275390625</v>
      </c>
    </row>
    <row r="24" spans="1:10" x14ac:dyDescent="0.2">
      <c r="A24" s="40" t="s">
        <v>51</v>
      </c>
      <c r="B24" s="41" t="s">
        <v>52</v>
      </c>
      <c r="C24" s="18" t="s">
        <v>53</v>
      </c>
      <c r="D24" s="24">
        <v>5</v>
      </c>
      <c r="E24" s="21">
        <v>24</v>
      </c>
      <c r="F24" s="21">
        <v>0</v>
      </c>
      <c r="G24" s="18">
        <f t="shared" si="0"/>
        <v>29</v>
      </c>
      <c r="H24" s="113">
        <v>4</v>
      </c>
      <c r="I24" s="52">
        <v>26</v>
      </c>
      <c r="J24" s="57">
        <f t="shared" si="1"/>
        <v>1.1153846153846154</v>
      </c>
    </row>
    <row r="25" spans="1:10" x14ac:dyDescent="0.2">
      <c r="A25" s="40" t="s">
        <v>54</v>
      </c>
      <c r="B25" s="41" t="s">
        <v>55</v>
      </c>
      <c r="C25" s="18" t="s">
        <v>56</v>
      </c>
      <c r="D25" s="24">
        <v>15</v>
      </c>
      <c r="E25" s="21">
        <v>51</v>
      </c>
      <c r="F25" s="21">
        <v>0</v>
      </c>
      <c r="G25" s="18">
        <f t="shared" si="0"/>
        <v>66</v>
      </c>
      <c r="H25" s="113">
        <v>8</v>
      </c>
      <c r="I25" s="52">
        <v>63</v>
      </c>
      <c r="J25" s="57">
        <f t="shared" si="1"/>
        <v>1.0476190476190477</v>
      </c>
    </row>
    <row r="26" spans="1:10" x14ac:dyDescent="0.2">
      <c r="A26" s="40" t="s">
        <v>57</v>
      </c>
      <c r="B26" s="41" t="s">
        <v>58</v>
      </c>
      <c r="C26" s="18" t="s">
        <v>59</v>
      </c>
      <c r="D26" s="24">
        <v>46</v>
      </c>
      <c r="E26" s="21">
        <v>181</v>
      </c>
      <c r="F26" s="21">
        <v>0</v>
      </c>
      <c r="G26" s="18">
        <f t="shared" si="0"/>
        <v>227</v>
      </c>
      <c r="H26" s="113">
        <v>6</v>
      </c>
      <c r="I26" s="52">
        <v>188</v>
      </c>
      <c r="J26" s="57">
        <f t="shared" si="1"/>
        <v>1.2074468085106382</v>
      </c>
    </row>
    <row r="27" spans="1:10" x14ac:dyDescent="0.2">
      <c r="A27" s="40" t="s">
        <v>60</v>
      </c>
      <c r="B27" s="41" t="s">
        <v>58</v>
      </c>
      <c r="C27" s="18" t="s">
        <v>61</v>
      </c>
      <c r="D27" s="24">
        <v>6</v>
      </c>
      <c r="E27" s="21">
        <v>49</v>
      </c>
      <c r="F27" s="21">
        <v>0</v>
      </c>
      <c r="G27" s="18">
        <f t="shared" si="0"/>
        <v>55</v>
      </c>
      <c r="H27" s="113">
        <v>5</v>
      </c>
      <c r="I27" s="52">
        <v>47</v>
      </c>
      <c r="J27" s="57">
        <f t="shared" si="1"/>
        <v>1.1702127659574468</v>
      </c>
    </row>
    <row r="28" spans="1:10" x14ac:dyDescent="0.2">
      <c r="A28" s="40" t="s">
        <v>62</v>
      </c>
      <c r="B28" s="41" t="s">
        <v>58</v>
      </c>
      <c r="C28" s="18" t="s">
        <v>63</v>
      </c>
      <c r="D28" s="24">
        <v>2</v>
      </c>
      <c r="E28" s="21">
        <v>25</v>
      </c>
      <c r="F28" s="21">
        <v>0</v>
      </c>
      <c r="G28" s="18">
        <f t="shared" si="0"/>
        <v>27</v>
      </c>
      <c r="H28" s="113">
        <v>1</v>
      </c>
      <c r="I28" s="52">
        <v>23</v>
      </c>
      <c r="J28" s="57">
        <f t="shared" si="1"/>
        <v>1.173913043478261</v>
      </c>
    </row>
    <row r="29" spans="1:10" x14ac:dyDescent="0.2">
      <c r="A29" s="40" t="s">
        <v>64</v>
      </c>
      <c r="B29" s="41" t="s">
        <v>65</v>
      </c>
      <c r="C29" s="18" t="s">
        <v>66</v>
      </c>
      <c r="D29" s="24">
        <v>11</v>
      </c>
      <c r="E29" s="21">
        <v>73</v>
      </c>
      <c r="F29" s="21">
        <v>1</v>
      </c>
      <c r="G29" s="18">
        <f t="shared" si="0"/>
        <v>85</v>
      </c>
      <c r="H29" s="113">
        <v>5</v>
      </c>
      <c r="I29" s="52">
        <v>65</v>
      </c>
      <c r="J29" s="57">
        <f t="shared" si="1"/>
        <v>1.3076923076923077</v>
      </c>
    </row>
    <row r="30" spans="1:10" x14ac:dyDescent="0.2">
      <c r="A30" s="40" t="s">
        <v>67</v>
      </c>
      <c r="B30" s="41" t="s">
        <v>65</v>
      </c>
      <c r="C30" s="18" t="s">
        <v>68</v>
      </c>
      <c r="D30" s="24">
        <v>17</v>
      </c>
      <c r="E30" s="21">
        <v>117</v>
      </c>
      <c r="F30" s="21">
        <v>0</v>
      </c>
      <c r="G30" s="18">
        <f t="shared" si="0"/>
        <v>134</v>
      </c>
      <c r="H30" s="113">
        <v>15</v>
      </c>
      <c r="I30" s="52">
        <v>55</v>
      </c>
      <c r="J30" s="57">
        <f t="shared" si="1"/>
        <v>2.4363636363636365</v>
      </c>
    </row>
    <row r="31" spans="1:10" x14ac:dyDescent="0.2">
      <c r="A31" s="40" t="s">
        <v>69</v>
      </c>
      <c r="B31" s="41" t="s">
        <v>70</v>
      </c>
      <c r="C31" s="18" t="s">
        <v>71</v>
      </c>
      <c r="D31" s="24">
        <v>10</v>
      </c>
      <c r="E31" s="21">
        <v>51</v>
      </c>
      <c r="F31" s="21">
        <v>0</v>
      </c>
      <c r="G31" s="18">
        <f t="shared" si="0"/>
        <v>61</v>
      </c>
      <c r="H31" s="113">
        <v>10</v>
      </c>
      <c r="I31" s="52">
        <v>64</v>
      </c>
      <c r="J31" s="57">
        <f t="shared" si="1"/>
        <v>0.953125</v>
      </c>
    </row>
    <row r="32" spans="1:10" x14ac:dyDescent="0.2">
      <c r="A32" s="40" t="s">
        <v>72</v>
      </c>
      <c r="B32" s="41" t="s">
        <v>73</v>
      </c>
      <c r="C32" s="18" t="s">
        <v>293</v>
      </c>
      <c r="D32" s="24">
        <v>1</v>
      </c>
      <c r="E32" s="21">
        <v>5</v>
      </c>
      <c r="F32" s="21">
        <v>0</v>
      </c>
      <c r="G32" s="18">
        <f t="shared" si="0"/>
        <v>6</v>
      </c>
      <c r="H32" s="113">
        <v>0</v>
      </c>
      <c r="I32" s="52">
        <v>6</v>
      </c>
      <c r="J32" s="57">
        <f t="shared" si="1"/>
        <v>1</v>
      </c>
    </row>
    <row r="33" spans="1:16" x14ac:dyDescent="0.2">
      <c r="A33" s="40" t="s">
        <v>74</v>
      </c>
      <c r="B33" s="41" t="s">
        <v>75</v>
      </c>
      <c r="C33" s="18" t="s">
        <v>267</v>
      </c>
      <c r="D33" s="24">
        <v>0</v>
      </c>
      <c r="E33" s="21">
        <v>7</v>
      </c>
      <c r="F33" s="21">
        <v>0</v>
      </c>
      <c r="G33" s="18">
        <f t="shared" si="0"/>
        <v>7</v>
      </c>
      <c r="H33" s="113">
        <v>0</v>
      </c>
      <c r="I33" s="52">
        <v>4</v>
      </c>
      <c r="J33" s="57">
        <f t="shared" si="1"/>
        <v>1.75</v>
      </c>
    </row>
    <row r="34" spans="1:16" x14ac:dyDescent="0.2">
      <c r="A34" s="40" t="s">
        <v>76</v>
      </c>
      <c r="B34" s="41" t="s">
        <v>77</v>
      </c>
      <c r="C34" s="18" t="s">
        <v>78</v>
      </c>
      <c r="D34" s="24">
        <v>26</v>
      </c>
      <c r="E34" s="21">
        <v>193</v>
      </c>
      <c r="F34" s="21">
        <v>1</v>
      </c>
      <c r="G34" s="18">
        <f t="shared" si="0"/>
        <v>220</v>
      </c>
      <c r="H34" s="113">
        <v>8</v>
      </c>
      <c r="I34" s="52">
        <v>278</v>
      </c>
      <c r="J34" s="57">
        <f t="shared" si="1"/>
        <v>0.79136690647482011</v>
      </c>
    </row>
    <row r="35" spans="1:16" x14ac:dyDescent="0.2">
      <c r="A35" s="40" t="s">
        <v>79</v>
      </c>
      <c r="B35" s="41" t="s">
        <v>80</v>
      </c>
      <c r="C35" s="18" t="s">
        <v>269</v>
      </c>
      <c r="D35" s="24">
        <v>12</v>
      </c>
      <c r="E35" s="21">
        <v>61</v>
      </c>
      <c r="F35" s="21">
        <v>0</v>
      </c>
      <c r="G35" s="18">
        <f t="shared" ref="G35:G66" si="2">SUM(D35:F35)</f>
        <v>73</v>
      </c>
      <c r="H35" s="113">
        <v>12</v>
      </c>
      <c r="I35" s="52">
        <v>75</v>
      </c>
      <c r="J35" s="57">
        <f t="shared" si="1"/>
        <v>0.97333333333333338</v>
      </c>
    </row>
    <row r="36" spans="1:16" x14ac:dyDescent="0.2">
      <c r="A36" s="40" t="s">
        <v>81</v>
      </c>
      <c r="B36" s="41" t="s">
        <v>80</v>
      </c>
      <c r="C36" s="18" t="s">
        <v>82</v>
      </c>
      <c r="D36" s="24">
        <v>0</v>
      </c>
      <c r="E36" s="21">
        <v>18</v>
      </c>
      <c r="F36" s="21">
        <v>0</v>
      </c>
      <c r="G36" s="18">
        <f t="shared" si="2"/>
        <v>18</v>
      </c>
      <c r="H36" s="113">
        <v>0</v>
      </c>
      <c r="I36" s="52">
        <v>18</v>
      </c>
      <c r="J36" s="57">
        <f t="shared" si="1"/>
        <v>1</v>
      </c>
    </row>
    <row r="37" spans="1:16" x14ac:dyDescent="0.2">
      <c r="A37" s="40" t="s">
        <v>83</v>
      </c>
      <c r="B37" s="41" t="s">
        <v>84</v>
      </c>
      <c r="C37" s="18" t="s">
        <v>85</v>
      </c>
      <c r="D37" s="24">
        <v>17</v>
      </c>
      <c r="E37" s="21">
        <v>125</v>
      </c>
      <c r="F37" s="21">
        <v>0</v>
      </c>
      <c r="G37" s="18">
        <f t="shared" si="2"/>
        <v>142</v>
      </c>
      <c r="H37" s="113">
        <v>13</v>
      </c>
      <c r="I37" s="52">
        <v>134</v>
      </c>
      <c r="J37" s="57">
        <f t="shared" si="1"/>
        <v>1.0597014925373134</v>
      </c>
      <c r="P37" s="43" t="s">
        <v>546</v>
      </c>
    </row>
    <row r="38" spans="1:16" x14ac:dyDescent="0.2">
      <c r="A38" s="40" t="s">
        <v>87</v>
      </c>
      <c r="B38" s="41" t="s">
        <v>86</v>
      </c>
      <c r="C38" s="18" t="s">
        <v>88</v>
      </c>
      <c r="D38" s="24">
        <v>3</v>
      </c>
      <c r="E38" s="21">
        <v>10</v>
      </c>
      <c r="F38" s="21">
        <v>0</v>
      </c>
      <c r="G38" s="18">
        <f t="shared" si="2"/>
        <v>13</v>
      </c>
      <c r="H38" s="113">
        <v>2</v>
      </c>
      <c r="I38" s="52">
        <v>13</v>
      </c>
      <c r="J38" s="57">
        <f t="shared" si="1"/>
        <v>1</v>
      </c>
    </row>
    <row r="39" spans="1:16" x14ac:dyDescent="0.2">
      <c r="A39" s="40" t="s">
        <v>89</v>
      </c>
      <c r="B39" s="41" t="s">
        <v>90</v>
      </c>
      <c r="C39" s="18" t="s">
        <v>91</v>
      </c>
      <c r="D39" s="24">
        <v>4</v>
      </c>
      <c r="E39" s="21">
        <v>22</v>
      </c>
      <c r="F39" s="21">
        <v>0</v>
      </c>
      <c r="G39" s="18">
        <f t="shared" si="2"/>
        <v>26</v>
      </c>
      <c r="H39" s="113">
        <v>0</v>
      </c>
      <c r="I39" s="52">
        <v>26</v>
      </c>
      <c r="J39" s="57">
        <f t="shared" si="1"/>
        <v>1</v>
      </c>
    </row>
    <row r="40" spans="1:16" x14ac:dyDescent="0.2">
      <c r="A40" s="40" t="s">
        <v>92</v>
      </c>
      <c r="B40" s="41" t="s">
        <v>93</v>
      </c>
      <c r="C40" s="18" t="s">
        <v>94</v>
      </c>
      <c r="D40" s="24">
        <v>0</v>
      </c>
      <c r="E40" s="21">
        <v>9</v>
      </c>
      <c r="F40" s="21">
        <v>0</v>
      </c>
      <c r="G40" s="18">
        <f t="shared" si="2"/>
        <v>9</v>
      </c>
      <c r="H40" s="113">
        <v>0</v>
      </c>
      <c r="I40" s="52">
        <v>10</v>
      </c>
      <c r="J40" s="57">
        <f t="shared" si="1"/>
        <v>0.9</v>
      </c>
    </row>
    <row r="41" spans="1:16" x14ac:dyDescent="0.2">
      <c r="A41" s="42" t="s">
        <v>273</v>
      </c>
      <c r="B41" s="41" t="s">
        <v>275</v>
      </c>
      <c r="C41" s="18" t="s">
        <v>277</v>
      </c>
      <c r="D41" s="24">
        <v>0</v>
      </c>
      <c r="E41" s="21">
        <v>6</v>
      </c>
      <c r="F41" s="21">
        <v>0</v>
      </c>
      <c r="G41" s="18">
        <f t="shared" si="2"/>
        <v>6</v>
      </c>
      <c r="H41" s="113">
        <v>0</v>
      </c>
      <c r="I41" s="52">
        <v>6</v>
      </c>
      <c r="J41" s="57">
        <f t="shared" si="1"/>
        <v>1</v>
      </c>
    </row>
    <row r="42" spans="1:16" x14ac:dyDescent="0.2">
      <c r="A42" s="42" t="s">
        <v>274</v>
      </c>
      <c r="B42" s="41" t="s">
        <v>275</v>
      </c>
      <c r="C42" s="18" t="s">
        <v>276</v>
      </c>
      <c r="D42" s="24">
        <v>0</v>
      </c>
      <c r="E42" s="21">
        <v>14</v>
      </c>
      <c r="F42" s="21">
        <v>0</v>
      </c>
      <c r="G42" s="18">
        <f t="shared" si="2"/>
        <v>14</v>
      </c>
      <c r="H42" s="113">
        <v>0</v>
      </c>
      <c r="I42" s="52">
        <v>12</v>
      </c>
      <c r="J42" s="57">
        <f t="shared" si="1"/>
        <v>1.1666666666666667</v>
      </c>
    </row>
    <row r="43" spans="1:16" x14ac:dyDescent="0.2">
      <c r="A43" s="40" t="s">
        <v>95</v>
      </c>
      <c r="B43" s="41" t="s">
        <v>96</v>
      </c>
      <c r="C43" s="18" t="s">
        <v>97</v>
      </c>
      <c r="D43" s="24">
        <v>5</v>
      </c>
      <c r="E43" s="21">
        <v>52</v>
      </c>
      <c r="F43" s="21">
        <v>0</v>
      </c>
      <c r="G43" s="18">
        <f t="shared" si="2"/>
        <v>57</v>
      </c>
      <c r="H43" s="113">
        <v>5</v>
      </c>
      <c r="I43" s="52">
        <v>50</v>
      </c>
      <c r="J43" s="57">
        <f t="shared" si="1"/>
        <v>1.1399999999999999</v>
      </c>
    </row>
    <row r="44" spans="1:16" x14ac:dyDescent="0.2">
      <c r="A44" s="40" t="s">
        <v>98</v>
      </c>
      <c r="B44" s="41" t="s">
        <v>99</v>
      </c>
      <c r="C44" s="18" t="s">
        <v>100</v>
      </c>
      <c r="D44" s="24">
        <v>7</v>
      </c>
      <c r="E44" s="21">
        <v>48</v>
      </c>
      <c r="F44" s="21">
        <v>0</v>
      </c>
      <c r="G44" s="18">
        <f t="shared" si="2"/>
        <v>55</v>
      </c>
      <c r="H44" s="113">
        <v>7</v>
      </c>
      <c r="I44" s="52">
        <v>58</v>
      </c>
      <c r="J44" s="57">
        <f t="shared" si="1"/>
        <v>0.94827586206896552</v>
      </c>
    </row>
    <row r="45" spans="1:16" x14ac:dyDescent="0.2">
      <c r="A45" s="40" t="s">
        <v>101</v>
      </c>
      <c r="B45" s="41" t="s">
        <v>102</v>
      </c>
      <c r="C45" s="18" t="s">
        <v>103</v>
      </c>
      <c r="D45" s="24">
        <v>18</v>
      </c>
      <c r="E45" s="21">
        <v>159</v>
      </c>
      <c r="F45" s="21">
        <v>1</v>
      </c>
      <c r="G45" s="18">
        <f t="shared" si="2"/>
        <v>178</v>
      </c>
      <c r="H45" s="113">
        <v>4</v>
      </c>
      <c r="I45" s="52">
        <v>141</v>
      </c>
      <c r="J45" s="57">
        <f t="shared" si="1"/>
        <v>1.2624113475177305</v>
      </c>
    </row>
    <row r="46" spans="1:16" x14ac:dyDescent="0.2">
      <c r="A46" s="40" t="s">
        <v>104</v>
      </c>
      <c r="B46" s="41" t="s">
        <v>105</v>
      </c>
      <c r="C46" s="18" t="s">
        <v>106</v>
      </c>
      <c r="D46" s="24">
        <v>2</v>
      </c>
      <c r="E46" s="21">
        <v>29</v>
      </c>
      <c r="F46" s="21">
        <v>0</v>
      </c>
      <c r="G46" s="18">
        <f t="shared" si="2"/>
        <v>31</v>
      </c>
      <c r="H46" s="113">
        <v>2</v>
      </c>
      <c r="I46" s="52">
        <v>23</v>
      </c>
      <c r="J46" s="57">
        <f t="shared" si="1"/>
        <v>1.3478260869565217</v>
      </c>
    </row>
    <row r="47" spans="1:16" x14ac:dyDescent="0.2">
      <c r="A47" s="40" t="s">
        <v>107</v>
      </c>
      <c r="B47" s="41" t="s">
        <v>108</v>
      </c>
      <c r="C47" s="18" t="s">
        <v>109</v>
      </c>
      <c r="D47" s="24">
        <v>2</v>
      </c>
      <c r="E47" s="21">
        <v>25</v>
      </c>
      <c r="F47" s="21">
        <v>0</v>
      </c>
      <c r="G47" s="18">
        <f t="shared" si="2"/>
        <v>27</v>
      </c>
      <c r="H47" s="113">
        <v>0</v>
      </c>
      <c r="I47" s="52">
        <v>27</v>
      </c>
      <c r="J47" s="57">
        <f t="shared" si="1"/>
        <v>1</v>
      </c>
    </row>
    <row r="48" spans="1:16" x14ac:dyDescent="0.2">
      <c r="A48" s="40" t="s">
        <v>110</v>
      </c>
      <c r="B48" s="41" t="s">
        <v>111</v>
      </c>
      <c r="C48" s="18" t="s">
        <v>112</v>
      </c>
      <c r="D48" s="24">
        <v>24</v>
      </c>
      <c r="E48" s="21">
        <v>117</v>
      </c>
      <c r="F48" s="21">
        <v>0</v>
      </c>
      <c r="G48" s="18">
        <f t="shared" si="2"/>
        <v>141</v>
      </c>
      <c r="H48" s="113">
        <v>13</v>
      </c>
      <c r="I48" s="52">
        <v>145</v>
      </c>
      <c r="J48" s="57">
        <f t="shared" si="1"/>
        <v>0.97241379310344822</v>
      </c>
    </row>
    <row r="49" spans="1:10" x14ac:dyDescent="0.2">
      <c r="A49" s="40" t="s">
        <v>113</v>
      </c>
      <c r="B49" s="41" t="s">
        <v>111</v>
      </c>
      <c r="C49" s="18" t="s">
        <v>114</v>
      </c>
      <c r="D49" s="24">
        <v>4</v>
      </c>
      <c r="E49" s="21">
        <v>31</v>
      </c>
      <c r="F49" s="21">
        <v>0</v>
      </c>
      <c r="G49" s="18">
        <f t="shared" si="2"/>
        <v>35</v>
      </c>
      <c r="H49" s="113">
        <v>4</v>
      </c>
      <c r="I49" s="52">
        <v>37</v>
      </c>
      <c r="J49" s="57">
        <f t="shared" si="1"/>
        <v>0.94594594594594594</v>
      </c>
    </row>
    <row r="50" spans="1:10" x14ac:dyDescent="0.2">
      <c r="A50" s="40" t="s">
        <v>115</v>
      </c>
      <c r="B50" s="41" t="s">
        <v>116</v>
      </c>
      <c r="C50" s="18" t="s">
        <v>116</v>
      </c>
      <c r="D50" s="24">
        <v>10</v>
      </c>
      <c r="E50" s="21">
        <v>80</v>
      </c>
      <c r="F50" s="21">
        <v>0</v>
      </c>
      <c r="G50" s="18">
        <f t="shared" si="2"/>
        <v>90</v>
      </c>
      <c r="H50" s="113">
        <v>6</v>
      </c>
      <c r="I50" s="52">
        <v>45</v>
      </c>
      <c r="J50" s="57">
        <f t="shared" si="1"/>
        <v>2</v>
      </c>
    </row>
    <row r="51" spans="1:10" x14ac:dyDescent="0.2">
      <c r="A51" s="40" t="s">
        <v>117</v>
      </c>
      <c r="B51" s="41" t="s">
        <v>118</v>
      </c>
      <c r="C51" s="18" t="s">
        <v>119</v>
      </c>
      <c r="D51" s="24">
        <v>7</v>
      </c>
      <c r="E51" s="21">
        <v>34</v>
      </c>
      <c r="F51" s="21">
        <v>0</v>
      </c>
      <c r="G51" s="18">
        <f t="shared" si="2"/>
        <v>41</v>
      </c>
      <c r="H51" s="113">
        <v>3</v>
      </c>
      <c r="I51" s="52">
        <v>39</v>
      </c>
      <c r="J51" s="57">
        <f t="shared" si="1"/>
        <v>1.0512820512820513</v>
      </c>
    </row>
    <row r="52" spans="1:10" x14ac:dyDescent="0.2">
      <c r="A52" s="40" t="s">
        <v>120</v>
      </c>
      <c r="B52" s="41" t="s">
        <v>121</v>
      </c>
      <c r="C52" s="18" t="s">
        <v>122</v>
      </c>
      <c r="D52" s="24">
        <v>5</v>
      </c>
      <c r="E52" s="21">
        <v>24</v>
      </c>
      <c r="F52" s="21">
        <v>0</v>
      </c>
      <c r="G52" s="18">
        <f t="shared" si="2"/>
        <v>29</v>
      </c>
      <c r="H52" s="113">
        <v>3</v>
      </c>
      <c r="I52" s="52">
        <v>29</v>
      </c>
      <c r="J52" s="57">
        <f t="shared" si="1"/>
        <v>1</v>
      </c>
    </row>
    <row r="53" spans="1:10" x14ac:dyDescent="0.2">
      <c r="A53" s="40" t="s">
        <v>123</v>
      </c>
      <c r="B53" s="41" t="s">
        <v>124</v>
      </c>
      <c r="C53" s="18" t="s">
        <v>125</v>
      </c>
      <c r="D53" s="24">
        <v>19</v>
      </c>
      <c r="E53" s="21">
        <v>126</v>
      </c>
      <c r="F53" s="21">
        <v>0</v>
      </c>
      <c r="G53" s="18">
        <f t="shared" si="2"/>
        <v>145</v>
      </c>
      <c r="H53" s="113">
        <v>16</v>
      </c>
      <c r="I53" s="52">
        <v>131</v>
      </c>
      <c r="J53" s="57">
        <f t="shared" si="1"/>
        <v>1.1068702290076335</v>
      </c>
    </row>
    <row r="54" spans="1:10" x14ac:dyDescent="0.2">
      <c r="A54" s="40" t="s">
        <v>126</v>
      </c>
      <c r="B54" s="41" t="s">
        <v>127</v>
      </c>
      <c r="C54" s="18" t="s">
        <v>128</v>
      </c>
      <c r="D54" s="24">
        <v>9</v>
      </c>
      <c r="E54" s="21">
        <v>82</v>
      </c>
      <c r="F54" s="21">
        <v>0</v>
      </c>
      <c r="G54" s="18">
        <v>101</v>
      </c>
      <c r="H54" s="113">
        <v>8</v>
      </c>
      <c r="I54" s="52">
        <v>99</v>
      </c>
      <c r="J54" s="57">
        <f t="shared" si="1"/>
        <v>1.0202020202020201</v>
      </c>
    </row>
    <row r="55" spans="1:10" x14ac:dyDescent="0.2">
      <c r="A55" s="42" t="s">
        <v>268</v>
      </c>
      <c r="B55" s="41" t="s">
        <v>129</v>
      </c>
      <c r="C55" s="18" t="s">
        <v>130</v>
      </c>
      <c r="D55" s="24">
        <v>26</v>
      </c>
      <c r="E55" s="21">
        <v>153</v>
      </c>
      <c r="F55" s="21">
        <v>1</v>
      </c>
      <c r="G55" s="18">
        <f t="shared" si="2"/>
        <v>180</v>
      </c>
      <c r="H55" s="113">
        <v>18</v>
      </c>
      <c r="I55" s="52">
        <v>139</v>
      </c>
      <c r="J55" s="57">
        <f t="shared" si="1"/>
        <v>1.2949640287769784</v>
      </c>
    </row>
    <row r="56" spans="1:10" x14ac:dyDescent="0.2">
      <c r="A56" s="40" t="s">
        <v>131</v>
      </c>
      <c r="B56" s="41" t="s">
        <v>132</v>
      </c>
      <c r="C56" s="18" t="s">
        <v>133</v>
      </c>
      <c r="D56" s="24">
        <v>6</v>
      </c>
      <c r="E56" s="21">
        <v>21</v>
      </c>
      <c r="F56" s="21">
        <v>0</v>
      </c>
      <c r="G56" s="18">
        <f t="shared" si="2"/>
        <v>27</v>
      </c>
      <c r="H56" s="113">
        <v>5</v>
      </c>
      <c r="I56" s="52">
        <v>28</v>
      </c>
      <c r="J56" s="57">
        <f t="shared" si="1"/>
        <v>0.9642857142857143</v>
      </c>
    </row>
    <row r="57" spans="1:10" x14ac:dyDescent="0.2">
      <c r="A57" s="40" t="s">
        <v>134</v>
      </c>
      <c r="B57" s="41" t="s">
        <v>135</v>
      </c>
      <c r="C57" s="18" t="s">
        <v>136</v>
      </c>
      <c r="D57" s="24">
        <v>6</v>
      </c>
      <c r="E57" s="21">
        <v>39</v>
      </c>
      <c r="F57" s="21">
        <v>0</v>
      </c>
      <c r="G57" s="18">
        <f t="shared" si="2"/>
        <v>45</v>
      </c>
      <c r="H57" s="113">
        <v>2</v>
      </c>
      <c r="I57" s="52">
        <v>42</v>
      </c>
      <c r="J57" s="57">
        <f t="shared" si="1"/>
        <v>1.0714285714285714</v>
      </c>
    </row>
    <row r="58" spans="1:10" x14ac:dyDescent="0.2">
      <c r="A58" s="40" t="s">
        <v>137</v>
      </c>
      <c r="B58" s="41" t="s">
        <v>135</v>
      </c>
      <c r="C58" s="18" t="s">
        <v>138</v>
      </c>
      <c r="D58" s="24">
        <v>10</v>
      </c>
      <c r="E58" s="21">
        <v>35</v>
      </c>
      <c r="F58" s="21">
        <v>2</v>
      </c>
      <c r="G58" s="18">
        <f t="shared" si="2"/>
        <v>47</v>
      </c>
      <c r="H58" s="113">
        <v>6</v>
      </c>
      <c r="I58" s="52">
        <v>42</v>
      </c>
      <c r="J58" s="57">
        <f t="shared" si="1"/>
        <v>1.1190476190476191</v>
      </c>
    </row>
    <row r="59" spans="1:10" x14ac:dyDescent="0.2">
      <c r="A59" s="40" t="s">
        <v>139</v>
      </c>
      <c r="B59" s="41" t="s">
        <v>140</v>
      </c>
      <c r="C59" s="18" t="s">
        <v>141</v>
      </c>
      <c r="D59" s="24">
        <v>16</v>
      </c>
      <c r="E59" s="21">
        <v>83</v>
      </c>
      <c r="F59" s="21">
        <v>0</v>
      </c>
      <c r="G59" s="18">
        <f t="shared" si="2"/>
        <v>99</v>
      </c>
      <c r="H59" s="113">
        <v>14</v>
      </c>
      <c r="I59" s="52">
        <v>121</v>
      </c>
      <c r="J59" s="57">
        <f t="shared" si="1"/>
        <v>0.81818181818181823</v>
      </c>
    </row>
    <row r="60" spans="1:10" x14ac:dyDescent="0.2">
      <c r="A60" s="40" t="s">
        <v>142</v>
      </c>
      <c r="B60" s="41" t="s">
        <v>143</v>
      </c>
      <c r="C60" s="18" t="s">
        <v>144</v>
      </c>
      <c r="D60" s="24">
        <v>5</v>
      </c>
      <c r="E60" s="21">
        <v>24</v>
      </c>
      <c r="F60" s="21">
        <v>0</v>
      </c>
      <c r="G60" s="18">
        <f t="shared" si="2"/>
        <v>29</v>
      </c>
      <c r="H60" s="113">
        <v>3</v>
      </c>
      <c r="I60" s="52">
        <v>27</v>
      </c>
      <c r="J60" s="57">
        <f t="shared" si="1"/>
        <v>1.0740740740740742</v>
      </c>
    </row>
    <row r="61" spans="1:10" x14ac:dyDescent="0.2">
      <c r="A61" s="40" t="s">
        <v>145</v>
      </c>
      <c r="B61" s="41" t="s">
        <v>143</v>
      </c>
      <c r="C61" s="18" t="s">
        <v>146</v>
      </c>
      <c r="D61" s="24">
        <v>12</v>
      </c>
      <c r="E61" s="21">
        <v>26</v>
      </c>
      <c r="F61" s="21">
        <v>0</v>
      </c>
      <c r="G61" s="18">
        <f t="shared" si="2"/>
        <v>38</v>
      </c>
      <c r="H61" s="113">
        <v>6</v>
      </c>
      <c r="I61" s="52">
        <v>35</v>
      </c>
      <c r="J61" s="57">
        <f t="shared" si="1"/>
        <v>1.0857142857142856</v>
      </c>
    </row>
    <row r="62" spans="1:10" x14ac:dyDescent="0.2">
      <c r="A62" s="40" t="s">
        <v>147</v>
      </c>
      <c r="B62" s="41" t="s">
        <v>148</v>
      </c>
      <c r="C62" s="18" t="s">
        <v>149</v>
      </c>
      <c r="D62" s="24">
        <v>6</v>
      </c>
      <c r="E62" s="21">
        <v>36</v>
      </c>
      <c r="F62" s="21">
        <v>0</v>
      </c>
      <c r="G62" s="18">
        <f t="shared" si="2"/>
        <v>42</v>
      </c>
      <c r="H62" s="113">
        <v>6</v>
      </c>
      <c r="I62" s="52">
        <v>33</v>
      </c>
      <c r="J62" s="57">
        <f t="shared" si="1"/>
        <v>1.2727272727272727</v>
      </c>
    </row>
    <row r="63" spans="1:10" x14ac:dyDescent="0.2">
      <c r="A63" s="40" t="s">
        <v>150</v>
      </c>
      <c r="B63" s="41" t="s">
        <v>151</v>
      </c>
      <c r="C63" s="18" t="s">
        <v>152</v>
      </c>
      <c r="D63" s="24">
        <v>19</v>
      </c>
      <c r="E63" s="21">
        <v>58</v>
      </c>
      <c r="F63" s="21">
        <v>0</v>
      </c>
      <c r="G63" s="18">
        <f t="shared" si="2"/>
        <v>77</v>
      </c>
      <c r="H63" s="113">
        <v>18</v>
      </c>
      <c r="I63" s="52">
        <v>53</v>
      </c>
      <c r="J63" s="57">
        <f t="shared" si="1"/>
        <v>1.4528301886792452</v>
      </c>
    </row>
    <row r="64" spans="1:10" x14ac:dyDescent="0.2">
      <c r="A64" s="40" t="s">
        <v>153</v>
      </c>
      <c r="B64" s="41" t="s">
        <v>154</v>
      </c>
      <c r="C64" s="18" t="s">
        <v>155</v>
      </c>
      <c r="D64" s="24">
        <v>16</v>
      </c>
      <c r="E64" s="21">
        <v>84</v>
      </c>
      <c r="F64" s="21">
        <v>0</v>
      </c>
      <c r="G64" s="18">
        <f t="shared" si="2"/>
        <v>100</v>
      </c>
      <c r="H64" s="113">
        <v>13</v>
      </c>
      <c r="I64" s="52">
        <v>96</v>
      </c>
      <c r="J64" s="57">
        <f t="shared" si="1"/>
        <v>1.0416666666666667</v>
      </c>
    </row>
    <row r="65" spans="1:10" x14ac:dyDescent="0.2">
      <c r="A65" s="40" t="s">
        <v>156</v>
      </c>
      <c r="B65" s="41" t="s">
        <v>157</v>
      </c>
      <c r="C65" s="18" t="s">
        <v>158</v>
      </c>
      <c r="D65" s="24">
        <v>6</v>
      </c>
      <c r="E65" s="21">
        <v>47</v>
      </c>
      <c r="F65" s="21">
        <v>0</v>
      </c>
      <c r="G65" s="18">
        <f t="shared" si="2"/>
        <v>53</v>
      </c>
      <c r="H65" s="113">
        <v>2</v>
      </c>
      <c r="I65" s="52">
        <v>39</v>
      </c>
      <c r="J65" s="57">
        <f t="shared" si="1"/>
        <v>1.358974358974359</v>
      </c>
    </row>
    <row r="66" spans="1:10" x14ac:dyDescent="0.2">
      <c r="A66" s="40" t="s">
        <v>159</v>
      </c>
      <c r="B66" s="41" t="s">
        <v>160</v>
      </c>
      <c r="C66" s="18" t="s">
        <v>160</v>
      </c>
      <c r="D66" s="24">
        <v>26</v>
      </c>
      <c r="E66" s="21">
        <v>249</v>
      </c>
      <c r="F66" s="21">
        <v>2</v>
      </c>
      <c r="G66" s="18">
        <f t="shared" si="2"/>
        <v>277</v>
      </c>
      <c r="H66" s="113">
        <v>6</v>
      </c>
      <c r="I66" s="52">
        <v>180</v>
      </c>
      <c r="J66" s="57">
        <f t="shared" si="1"/>
        <v>1.538888888888889</v>
      </c>
    </row>
    <row r="67" spans="1:10" x14ac:dyDescent="0.2">
      <c r="A67" s="40" t="s">
        <v>161</v>
      </c>
      <c r="B67" s="41" t="s">
        <v>162</v>
      </c>
      <c r="C67" s="18" t="s">
        <v>163</v>
      </c>
      <c r="D67" s="24">
        <v>5</v>
      </c>
      <c r="E67" s="21">
        <v>33</v>
      </c>
      <c r="F67" s="21">
        <v>0</v>
      </c>
      <c r="G67" s="18">
        <f t="shared" ref="G67:G73" si="3">SUM(D67:F67)</f>
        <v>38</v>
      </c>
      <c r="H67" s="113">
        <v>5</v>
      </c>
      <c r="I67" s="52">
        <v>30</v>
      </c>
      <c r="J67" s="57">
        <f t="shared" si="1"/>
        <v>1.2666666666666666</v>
      </c>
    </row>
    <row r="68" spans="1:10" x14ac:dyDescent="0.2">
      <c r="A68" s="40" t="s">
        <v>164</v>
      </c>
      <c r="B68" s="41" t="s">
        <v>165</v>
      </c>
      <c r="C68" s="18" t="s">
        <v>166</v>
      </c>
      <c r="D68" s="24">
        <v>6</v>
      </c>
      <c r="E68" s="21">
        <v>26</v>
      </c>
      <c r="F68" s="21">
        <v>0</v>
      </c>
      <c r="G68" s="18">
        <f t="shared" si="3"/>
        <v>32</v>
      </c>
      <c r="H68" s="113">
        <v>3</v>
      </c>
      <c r="I68" s="52">
        <v>33</v>
      </c>
      <c r="J68" s="57">
        <f t="shared" ref="J68:J123" si="4">G68/I68</f>
        <v>0.96969696969696972</v>
      </c>
    </row>
    <row r="69" spans="1:10" x14ac:dyDescent="0.2">
      <c r="A69" s="40" t="s">
        <v>167</v>
      </c>
      <c r="B69" s="41" t="s">
        <v>168</v>
      </c>
      <c r="C69" s="18" t="s">
        <v>169</v>
      </c>
      <c r="D69" s="24">
        <v>32</v>
      </c>
      <c r="E69" s="21">
        <v>249</v>
      </c>
      <c r="F69" s="21">
        <v>0</v>
      </c>
      <c r="G69" s="18">
        <f t="shared" si="3"/>
        <v>281</v>
      </c>
      <c r="H69" s="113">
        <v>33</v>
      </c>
      <c r="I69" s="52">
        <v>288</v>
      </c>
      <c r="J69" s="57">
        <f t="shared" si="4"/>
        <v>0.97569444444444442</v>
      </c>
    </row>
    <row r="70" spans="1:10" x14ac:dyDescent="0.2">
      <c r="A70" s="40" t="s">
        <v>174</v>
      </c>
      <c r="B70" s="41" t="s">
        <v>168</v>
      </c>
      <c r="C70" s="18" t="s">
        <v>306</v>
      </c>
      <c r="D70" s="24">
        <v>26</v>
      </c>
      <c r="E70" s="21">
        <v>162</v>
      </c>
      <c r="F70" s="21">
        <v>0</v>
      </c>
      <c r="G70" s="18">
        <f t="shared" si="3"/>
        <v>188</v>
      </c>
      <c r="H70" s="113">
        <v>25</v>
      </c>
      <c r="I70" s="52">
        <v>158</v>
      </c>
      <c r="J70" s="57">
        <f t="shared" si="4"/>
        <v>1.1898734177215189</v>
      </c>
    </row>
    <row r="71" spans="1:10" x14ac:dyDescent="0.2">
      <c r="A71" s="42" t="s">
        <v>170</v>
      </c>
      <c r="B71" s="41" t="s">
        <v>168</v>
      </c>
      <c r="C71" s="18" t="s">
        <v>280</v>
      </c>
      <c r="D71" s="24">
        <v>9</v>
      </c>
      <c r="E71" s="21">
        <v>153</v>
      </c>
      <c r="F71" s="21">
        <v>0</v>
      </c>
      <c r="G71" s="18">
        <f t="shared" si="3"/>
        <v>162</v>
      </c>
      <c r="H71" s="113">
        <v>9</v>
      </c>
      <c r="I71" s="52">
        <v>154</v>
      </c>
      <c r="J71" s="57">
        <f t="shared" si="4"/>
        <v>1.051948051948052</v>
      </c>
    </row>
    <row r="72" spans="1:10" x14ac:dyDescent="0.2">
      <c r="A72" s="42" t="s">
        <v>271</v>
      </c>
      <c r="B72" s="41" t="s">
        <v>168</v>
      </c>
      <c r="C72" s="18" t="s">
        <v>281</v>
      </c>
      <c r="D72" s="24">
        <v>22</v>
      </c>
      <c r="E72" s="21">
        <v>428</v>
      </c>
      <c r="F72" s="21">
        <v>0</v>
      </c>
      <c r="G72" s="18">
        <f t="shared" si="3"/>
        <v>450</v>
      </c>
      <c r="H72" s="113">
        <v>17</v>
      </c>
      <c r="I72" s="52">
        <v>289</v>
      </c>
      <c r="J72" s="57">
        <f t="shared" si="4"/>
        <v>1.5570934256055364</v>
      </c>
    </row>
    <row r="73" spans="1:10" x14ac:dyDescent="0.2">
      <c r="A73" s="40" t="s">
        <v>299</v>
      </c>
      <c r="B73" s="41" t="s">
        <v>168</v>
      </c>
      <c r="C73" s="18" t="s">
        <v>298</v>
      </c>
      <c r="D73" s="24">
        <v>14</v>
      </c>
      <c r="E73" s="21">
        <v>146</v>
      </c>
      <c r="F73" s="21">
        <v>0</v>
      </c>
      <c r="G73" s="18">
        <f t="shared" si="3"/>
        <v>160</v>
      </c>
      <c r="H73" s="113">
        <v>9</v>
      </c>
      <c r="I73" s="52">
        <v>153</v>
      </c>
      <c r="J73" s="57">
        <f t="shared" si="4"/>
        <v>1.0457516339869282</v>
      </c>
    </row>
    <row r="74" spans="1:10" x14ac:dyDescent="0.2">
      <c r="A74" s="42" t="s">
        <v>324</v>
      </c>
      <c r="B74" s="41" t="s">
        <v>168</v>
      </c>
      <c r="C74" s="18" t="s">
        <v>337</v>
      </c>
      <c r="D74" s="24">
        <v>1</v>
      </c>
      <c r="E74" s="21">
        <v>2</v>
      </c>
      <c r="F74" s="21">
        <v>0</v>
      </c>
      <c r="G74" s="18">
        <v>3</v>
      </c>
      <c r="H74" s="113">
        <v>1</v>
      </c>
      <c r="I74" s="52">
        <v>3</v>
      </c>
      <c r="J74" s="57">
        <f t="shared" si="4"/>
        <v>1</v>
      </c>
    </row>
    <row r="75" spans="1:10" x14ac:dyDescent="0.2">
      <c r="A75" s="40" t="s">
        <v>171</v>
      </c>
      <c r="B75" s="41" t="s">
        <v>168</v>
      </c>
      <c r="C75" s="18" t="s">
        <v>284</v>
      </c>
      <c r="D75" s="24">
        <v>6</v>
      </c>
      <c r="E75" s="21">
        <v>69</v>
      </c>
      <c r="F75" s="21">
        <v>0</v>
      </c>
      <c r="G75" s="18">
        <f t="shared" ref="G75:G106" si="5">SUM(D75:F75)</f>
        <v>75</v>
      </c>
      <c r="H75" s="113">
        <v>0</v>
      </c>
      <c r="I75" s="52">
        <v>80</v>
      </c>
      <c r="J75" s="57">
        <f t="shared" si="4"/>
        <v>0.9375</v>
      </c>
    </row>
    <row r="76" spans="1:10" x14ac:dyDescent="0.2">
      <c r="A76" s="40" t="s">
        <v>172</v>
      </c>
      <c r="B76" s="41" t="s">
        <v>168</v>
      </c>
      <c r="C76" s="18" t="s">
        <v>173</v>
      </c>
      <c r="D76" s="24">
        <v>19</v>
      </c>
      <c r="E76" s="21">
        <v>92</v>
      </c>
      <c r="F76" s="21">
        <v>0</v>
      </c>
      <c r="G76" s="18">
        <f t="shared" si="5"/>
        <v>111</v>
      </c>
      <c r="H76" s="113">
        <v>10</v>
      </c>
      <c r="I76" s="52">
        <v>157</v>
      </c>
      <c r="J76" s="57">
        <f t="shared" si="4"/>
        <v>0.70700636942675155</v>
      </c>
    </row>
    <row r="77" spans="1:10" x14ac:dyDescent="0.2">
      <c r="A77" s="42" t="s">
        <v>175</v>
      </c>
      <c r="B77" s="41" t="s">
        <v>168</v>
      </c>
      <c r="C77" s="18" t="s">
        <v>536</v>
      </c>
      <c r="D77" s="128" t="s">
        <v>534</v>
      </c>
      <c r="E77" s="46" t="s">
        <v>534</v>
      </c>
      <c r="F77" s="46" t="s">
        <v>534</v>
      </c>
      <c r="G77" s="129" t="s">
        <v>534</v>
      </c>
      <c r="H77" s="130" t="s">
        <v>534</v>
      </c>
      <c r="I77" s="131" t="s">
        <v>534</v>
      </c>
      <c r="J77" s="57" t="s">
        <v>534</v>
      </c>
    </row>
    <row r="78" spans="1:10" x14ac:dyDescent="0.2">
      <c r="A78" s="40" t="s">
        <v>176</v>
      </c>
      <c r="B78" s="41" t="s">
        <v>168</v>
      </c>
      <c r="C78" s="18" t="s">
        <v>535</v>
      </c>
      <c r="D78" s="24">
        <v>47</v>
      </c>
      <c r="E78" s="21">
        <v>361</v>
      </c>
      <c r="F78" s="21">
        <v>14</v>
      </c>
      <c r="G78" s="18">
        <f t="shared" si="5"/>
        <v>422</v>
      </c>
      <c r="H78" s="113">
        <v>47</v>
      </c>
      <c r="I78" s="52">
        <v>657</v>
      </c>
      <c r="J78" s="57">
        <f t="shared" si="4"/>
        <v>0.64231354642313543</v>
      </c>
    </row>
    <row r="79" spans="1:10" x14ac:dyDescent="0.2">
      <c r="A79" s="40" t="s">
        <v>178</v>
      </c>
      <c r="B79" s="41" t="s">
        <v>168</v>
      </c>
      <c r="C79" s="18" t="s">
        <v>294</v>
      </c>
      <c r="D79" s="24">
        <v>36</v>
      </c>
      <c r="E79" s="21">
        <v>112</v>
      </c>
      <c r="F79" s="21">
        <v>0</v>
      </c>
      <c r="G79" s="18">
        <f t="shared" si="5"/>
        <v>148</v>
      </c>
      <c r="H79" s="113">
        <v>18</v>
      </c>
      <c r="I79" s="52">
        <v>180</v>
      </c>
      <c r="J79" s="57">
        <f t="shared" si="4"/>
        <v>0.82222222222222219</v>
      </c>
    </row>
    <row r="80" spans="1:10" x14ac:dyDescent="0.2">
      <c r="A80" s="42" t="s">
        <v>179</v>
      </c>
      <c r="B80" s="41" t="s">
        <v>168</v>
      </c>
      <c r="C80" s="18" t="s">
        <v>295</v>
      </c>
      <c r="D80" s="24">
        <v>40</v>
      </c>
      <c r="E80" s="21">
        <v>406</v>
      </c>
      <c r="F80" s="21">
        <v>0</v>
      </c>
      <c r="G80" s="18">
        <f t="shared" si="5"/>
        <v>446</v>
      </c>
      <c r="H80" s="113">
        <v>9</v>
      </c>
      <c r="I80" s="52">
        <v>557</v>
      </c>
      <c r="J80" s="57">
        <f t="shared" si="4"/>
        <v>0.80071813285457805</v>
      </c>
    </row>
    <row r="81" spans="1:10" x14ac:dyDescent="0.2">
      <c r="A81" s="40" t="s">
        <v>297</v>
      </c>
      <c r="B81" s="41" t="s">
        <v>168</v>
      </c>
      <c r="C81" s="18" t="s">
        <v>296</v>
      </c>
      <c r="D81" s="24">
        <v>45</v>
      </c>
      <c r="E81" s="21">
        <v>301</v>
      </c>
      <c r="F81" s="21">
        <v>0</v>
      </c>
      <c r="G81" s="18">
        <f t="shared" si="5"/>
        <v>346</v>
      </c>
      <c r="H81" s="113">
        <v>35</v>
      </c>
      <c r="I81" s="52">
        <v>233</v>
      </c>
      <c r="J81" s="57">
        <f t="shared" si="4"/>
        <v>1.4849785407725322</v>
      </c>
    </row>
    <row r="82" spans="1:10" x14ac:dyDescent="0.2">
      <c r="A82" s="42" t="s">
        <v>278</v>
      </c>
      <c r="B82" s="41" t="s">
        <v>168</v>
      </c>
      <c r="C82" s="18" t="s">
        <v>279</v>
      </c>
      <c r="D82" s="24">
        <v>3</v>
      </c>
      <c r="E82" s="21">
        <v>48</v>
      </c>
      <c r="F82" s="21">
        <v>6</v>
      </c>
      <c r="G82" s="18">
        <f t="shared" si="5"/>
        <v>57</v>
      </c>
      <c r="H82" s="113">
        <v>3</v>
      </c>
      <c r="I82" s="52">
        <v>71</v>
      </c>
      <c r="J82" s="57">
        <f t="shared" si="4"/>
        <v>0.80281690140845074</v>
      </c>
    </row>
    <row r="83" spans="1:10" x14ac:dyDescent="0.2">
      <c r="A83" s="40" t="s">
        <v>288</v>
      </c>
      <c r="B83" s="41" t="s">
        <v>168</v>
      </c>
      <c r="C83" s="18" t="s">
        <v>289</v>
      </c>
      <c r="D83" s="24">
        <v>22</v>
      </c>
      <c r="E83" s="21">
        <v>87</v>
      </c>
      <c r="F83" s="21">
        <v>0</v>
      </c>
      <c r="G83" s="18">
        <v>109</v>
      </c>
      <c r="H83" s="113">
        <v>22</v>
      </c>
      <c r="I83" s="52">
        <v>121</v>
      </c>
      <c r="J83" s="57">
        <f t="shared" si="4"/>
        <v>0.90082644628099173</v>
      </c>
    </row>
    <row r="84" spans="1:10" x14ac:dyDescent="0.2">
      <c r="A84" s="42" t="s">
        <v>180</v>
      </c>
      <c r="B84" s="41" t="s">
        <v>181</v>
      </c>
      <c r="C84" s="18" t="s">
        <v>181</v>
      </c>
      <c r="D84" s="24">
        <v>16</v>
      </c>
      <c r="E84" s="21">
        <v>59</v>
      </c>
      <c r="F84" s="21">
        <v>0</v>
      </c>
      <c r="G84" s="18">
        <f t="shared" si="5"/>
        <v>75</v>
      </c>
      <c r="H84" s="113">
        <v>6</v>
      </c>
      <c r="I84" s="52">
        <v>65</v>
      </c>
      <c r="J84" s="57">
        <f t="shared" si="4"/>
        <v>1.1538461538461537</v>
      </c>
    </row>
    <row r="85" spans="1:10" x14ac:dyDescent="0.2">
      <c r="A85" s="40" t="s">
        <v>182</v>
      </c>
      <c r="B85" s="41" t="s">
        <v>181</v>
      </c>
      <c r="C85" s="18" t="s">
        <v>183</v>
      </c>
      <c r="D85" s="24">
        <v>2</v>
      </c>
      <c r="E85" s="21">
        <v>16</v>
      </c>
      <c r="F85" s="21">
        <v>0</v>
      </c>
      <c r="G85" s="18">
        <f t="shared" si="5"/>
        <v>18</v>
      </c>
      <c r="H85" s="113">
        <v>1</v>
      </c>
      <c r="I85" s="52">
        <v>17</v>
      </c>
      <c r="J85" s="57">
        <f t="shared" si="4"/>
        <v>1.0588235294117647</v>
      </c>
    </row>
    <row r="86" spans="1:10" x14ac:dyDescent="0.2">
      <c r="A86" s="40" t="s">
        <v>184</v>
      </c>
      <c r="B86" s="41" t="s">
        <v>181</v>
      </c>
      <c r="C86" s="18" t="s">
        <v>185</v>
      </c>
      <c r="D86" s="24">
        <v>0</v>
      </c>
      <c r="E86" s="21">
        <v>7</v>
      </c>
      <c r="F86" s="21">
        <v>0</v>
      </c>
      <c r="G86" s="18">
        <f t="shared" si="5"/>
        <v>7</v>
      </c>
      <c r="H86" s="113">
        <v>0</v>
      </c>
      <c r="I86" s="52">
        <v>7</v>
      </c>
      <c r="J86" s="57">
        <f t="shared" si="4"/>
        <v>1</v>
      </c>
    </row>
    <row r="87" spans="1:10" x14ac:dyDescent="0.2">
      <c r="A87" s="40" t="s">
        <v>303</v>
      </c>
      <c r="B87" s="41" t="s">
        <v>304</v>
      </c>
      <c r="C87" s="18" t="s">
        <v>305</v>
      </c>
      <c r="D87" s="24">
        <v>0</v>
      </c>
      <c r="E87" s="21">
        <v>10</v>
      </c>
      <c r="F87" s="21">
        <v>0</v>
      </c>
      <c r="G87" s="18">
        <f t="shared" si="5"/>
        <v>10</v>
      </c>
      <c r="H87" s="113">
        <v>0</v>
      </c>
      <c r="I87" s="52">
        <v>9</v>
      </c>
      <c r="J87" s="57">
        <f t="shared" si="4"/>
        <v>1.1111111111111112</v>
      </c>
    </row>
    <row r="88" spans="1:10" x14ac:dyDescent="0.2">
      <c r="A88" s="40" t="s">
        <v>186</v>
      </c>
      <c r="B88" s="41" t="s">
        <v>187</v>
      </c>
      <c r="C88" s="18" t="s">
        <v>188</v>
      </c>
      <c r="D88" s="24">
        <v>16</v>
      </c>
      <c r="E88" s="21">
        <v>70</v>
      </c>
      <c r="F88" s="21">
        <v>0</v>
      </c>
      <c r="G88" s="18">
        <f t="shared" si="5"/>
        <v>86</v>
      </c>
      <c r="H88" s="113">
        <v>14</v>
      </c>
      <c r="I88" s="52">
        <v>70</v>
      </c>
      <c r="J88" s="57">
        <f t="shared" si="4"/>
        <v>1.2285714285714286</v>
      </c>
    </row>
    <row r="89" spans="1:10" ht="12" customHeight="1" x14ac:dyDescent="0.2">
      <c r="A89" s="40" t="s">
        <v>189</v>
      </c>
      <c r="B89" s="41" t="s">
        <v>190</v>
      </c>
      <c r="C89" s="18" t="s">
        <v>190</v>
      </c>
      <c r="D89" s="24">
        <v>5</v>
      </c>
      <c r="E89" s="21">
        <v>28</v>
      </c>
      <c r="F89" s="21">
        <v>0</v>
      </c>
      <c r="G89" s="18">
        <f t="shared" si="5"/>
        <v>33</v>
      </c>
      <c r="H89" s="113">
        <v>4</v>
      </c>
      <c r="I89" s="52">
        <v>16</v>
      </c>
      <c r="J89" s="57">
        <f t="shared" si="4"/>
        <v>2.0625</v>
      </c>
    </row>
    <row r="90" spans="1:10" x14ac:dyDescent="0.2">
      <c r="A90" s="40" t="s">
        <v>191</v>
      </c>
      <c r="B90" s="41" t="s">
        <v>190</v>
      </c>
      <c r="C90" s="18" t="s">
        <v>41</v>
      </c>
      <c r="D90" s="24">
        <v>7</v>
      </c>
      <c r="E90" s="21">
        <v>45</v>
      </c>
      <c r="F90" s="21">
        <v>1</v>
      </c>
      <c r="G90" s="18">
        <f t="shared" si="5"/>
        <v>53</v>
      </c>
      <c r="H90" s="113">
        <v>7</v>
      </c>
      <c r="I90" s="52">
        <v>29</v>
      </c>
      <c r="J90" s="57">
        <f t="shared" si="4"/>
        <v>1.8275862068965518</v>
      </c>
    </row>
    <row r="91" spans="1:10" x14ac:dyDescent="0.2">
      <c r="A91" s="40" t="s">
        <v>192</v>
      </c>
      <c r="B91" s="41" t="s">
        <v>193</v>
      </c>
      <c r="C91" s="18" t="s">
        <v>194</v>
      </c>
      <c r="D91" s="24">
        <v>14</v>
      </c>
      <c r="E91" s="21">
        <v>131</v>
      </c>
      <c r="F91" s="21">
        <v>0</v>
      </c>
      <c r="G91" s="18">
        <v>145</v>
      </c>
      <c r="H91" s="113">
        <v>14</v>
      </c>
      <c r="I91" s="52">
        <v>163</v>
      </c>
      <c r="J91" s="57">
        <f t="shared" si="4"/>
        <v>0.88957055214723924</v>
      </c>
    </row>
    <row r="92" spans="1:10" x14ac:dyDescent="0.2">
      <c r="A92" s="40" t="s">
        <v>195</v>
      </c>
      <c r="B92" s="41" t="s">
        <v>193</v>
      </c>
      <c r="C92" s="18" t="s">
        <v>196</v>
      </c>
      <c r="D92" s="24">
        <v>12</v>
      </c>
      <c r="E92" s="21">
        <v>51</v>
      </c>
      <c r="F92" s="21">
        <v>1</v>
      </c>
      <c r="G92" s="18">
        <f t="shared" si="5"/>
        <v>64</v>
      </c>
      <c r="H92" s="113">
        <v>12</v>
      </c>
      <c r="I92" s="52">
        <v>56</v>
      </c>
      <c r="J92" s="57">
        <f t="shared" si="4"/>
        <v>1.1428571428571428</v>
      </c>
    </row>
    <row r="93" spans="1:10" x14ac:dyDescent="0.2">
      <c r="A93" s="40" t="s">
        <v>197</v>
      </c>
      <c r="B93" s="41" t="s">
        <v>198</v>
      </c>
      <c r="C93" s="18" t="s">
        <v>199</v>
      </c>
      <c r="D93" s="24">
        <v>21</v>
      </c>
      <c r="E93" s="21">
        <v>128</v>
      </c>
      <c r="F93" s="21">
        <v>0</v>
      </c>
      <c r="G93" s="18">
        <f t="shared" si="5"/>
        <v>149</v>
      </c>
      <c r="H93" s="113">
        <v>21</v>
      </c>
      <c r="I93" s="52">
        <v>116</v>
      </c>
      <c r="J93" s="57">
        <f t="shared" si="4"/>
        <v>1.2844827586206897</v>
      </c>
    </row>
    <row r="94" spans="1:10" x14ac:dyDescent="0.2">
      <c r="A94" s="40" t="s">
        <v>200</v>
      </c>
      <c r="B94" s="41" t="s">
        <v>201</v>
      </c>
      <c r="C94" s="18" t="s">
        <v>202</v>
      </c>
      <c r="D94" s="24">
        <v>7</v>
      </c>
      <c r="E94" s="21">
        <v>92</v>
      </c>
      <c r="F94" s="21">
        <v>0</v>
      </c>
      <c r="G94" s="18">
        <f t="shared" si="5"/>
        <v>99</v>
      </c>
      <c r="H94" s="113">
        <v>2</v>
      </c>
      <c r="I94" s="52">
        <v>74</v>
      </c>
      <c r="J94" s="57">
        <f t="shared" si="4"/>
        <v>1.3378378378378379</v>
      </c>
    </row>
    <row r="95" spans="1:10" x14ac:dyDescent="0.2">
      <c r="A95" s="40" t="s">
        <v>203</v>
      </c>
      <c r="B95" s="41" t="s">
        <v>204</v>
      </c>
      <c r="C95" s="18" t="s">
        <v>205</v>
      </c>
      <c r="D95" s="24">
        <v>17</v>
      </c>
      <c r="E95" s="21">
        <v>200</v>
      </c>
      <c r="F95" s="21">
        <v>1</v>
      </c>
      <c r="G95" s="18">
        <f t="shared" si="5"/>
        <v>218</v>
      </c>
      <c r="H95" s="113">
        <v>14</v>
      </c>
      <c r="I95" s="52">
        <v>218</v>
      </c>
      <c r="J95" s="57">
        <f t="shared" si="4"/>
        <v>1</v>
      </c>
    </row>
    <row r="96" spans="1:10" x14ac:dyDescent="0.2">
      <c r="A96" s="40" t="s">
        <v>206</v>
      </c>
      <c r="B96" s="41" t="s">
        <v>207</v>
      </c>
      <c r="C96" s="18" t="s">
        <v>208</v>
      </c>
      <c r="D96" s="24">
        <v>56</v>
      </c>
      <c r="E96" s="21">
        <v>12</v>
      </c>
      <c r="F96" s="21">
        <v>0</v>
      </c>
      <c r="G96" s="18">
        <f t="shared" si="5"/>
        <v>68</v>
      </c>
      <c r="H96" s="113">
        <v>1</v>
      </c>
      <c r="I96" s="52">
        <v>29</v>
      </c>
      <c r="J96" s="57">
        <f t="shared" si="4"/>
        <v>2.3448275862068964</v>
      </c>
    </row>
    <row r="97" spans="1:10" x14ac:dyDescent="0.2">
      <c r="A97" s="40" t="s">
        <v>209</v>
      </c>
      <c r="B97" s="41" t="s">
        <v>207</v>
      </c>
      <c r="C97" s="18" t="s">
        <v>210</v>
      </c>
      <c r="D97" s="24">
        <v>0</v>
      </c>
      <c r="E97" s="21">
        <v>2</v>
      </c>
      <c r="F97" s="21">
        <v>0</v>
      </c>
      <c r="G97" s="18">
        <f t="shared" si="5"/>
        <v>2</v>
      </c>
      <c r="H97" s="113">
        <v>0</v>
      </c>
      <c r="I97" s="52">
        <v>2</v>
      </c>
      <c r="J97" s="57">
        <f t="shared" si="4"/>
        <v>1</v>
      </c>
    </row>
    <row r="98" spans="1:10" x14ac:dyDescent="0.2">
      <c r="A98" s="40" t="s">
        <v>211</v>
      </c>
      <c r="B98" s="41" t="s">
        <v>212</v>
      </c>
      <c r="C98" s="18" t="s">
        <v>310</v>
      </c>
      <c r="D98" s="24">
        <v>2</v>
      </c>
      <c r="E98" s="21">
        <v>7</v>
      </c>
      <c r="F98" s="21">
        <v>0</v>
      </c>
      <c r="G98" s="18">
        <f t="shared" si="5"/>
        <v>9</v>
      </c>
      <c r="H98" s="113">
        <v>0</v>
      </c>
      <c r="I98" s="52">
        <v>10</v>
      </c>
      <c r="J98" s="57">
        <f t="shared" si="4"/>
        <v>0.9</v>
      </c>
    </row>
    <row r="99" spans="1:10" x14ac:dyDescent="0.2">
      <c r="A99" s="40" t="s">
        <v>213</v>
      </c>
      <c r="B99" s="41" t="s">
        <v>214</v>
      </c>
      <c r="C99" s="18" t="s">
        <v>215</v>
      </c>
      <c r="D99" s="24">
        <v>15</v>
      </c>
      <c r="E99" s="21">
        <v>125</v>
      </c>
      <c r="F99" s="21">
        <v>1</v>
      </c>
      <c r="G99" s="18">
        <f t="shared" si="5"/>
        <v>141</v>
      </c>
      <c r="H99" s="113">
        <v>4</v>
      </c>
      <c r="I99" s="52">
        <v>134</v>
      </c>
      <c r="J99" s="57">
        <f t="shared" si="4"/>
        <v>1.0522388059701493</v>
      </c>
    </row>
    <row r="100" spans="1:10" x14ac:dyDescent="0.2">
      <c r="A100" s="40" t="s">
        <v>216</v>
      </c>
      <c r="B100" s="41" t="s">
        <v>217</v>
      </c>
      <c r="C100" s="18" t="s">
        <v>218</v>
      </c>
      <c r="D100" s="24">
        <v>7</v>
      </c>
      <c r="E100" s="21">
        <v>28</v>
      </c>
      <c r="F100" s="21">
        <v>0</v>
      </c>
      <c r="G100" s="18">
        <f t="shared" si="5"/>
        <v>35</v>
      </c>
      <c r="H100" s="113">
        <v>2</v>
      </c>
      <c r="I100" s="52">
        <v>35</v>
      </c>
      <c r="J100" s="57">
        <f t="shared" si="4"/>
        <v>1</v>
      </c>
    </row>
    <row r="101" spans="1:10" x14ac:dyDescent="0.2">
      <c r="A101" s="40" t="s">
        <v>219</v>
      </c>
      <c r="B101" s="41" t="s">
        <v>217</v>
      </c>
      <c r="C101" s="18" t="s">
        <v>217</v>
      </c>
      <c r="D101" s="24">
        <v>9</v>
      </c>
      <c r="E101" s="21">
        <v>82</v>
      </c>
      <c r="F101" s="21">
        <v>0</v>
      </c>
      <c r="G101" s="18">
        <f t="shared" si="5"/>
        <v>91</v>
      </c>
      <c r="H101" s="113">
        <v>8</v>
      </c>
      <c r="I101" s="52">
        <v>92</v>
      </c>
      <c r="J101" s="57">
        <f t="shared" si="4"/>
        <v>0.98913043478260865</v>
      </c>
    </row>
    <row r="102" spans="1:10" x14ac:dyDescent="0.2">
      <c r="A102" s="40" t="s">
        <v>220</v>
      </c>
      <c r="B102" s="41" t="s">
        <v>221</v>
      </c>
      <c r="C102" s="18" t="s">
        <v>222</v>
      </c>
      <c r="D102" s="24">
        <v>21</v>
      </c>
      <c r="E102" s="21">
        <v>86</v>
      </c>
      <c r="F102" s="21">
        <v>0</v>
      </c>
      <c r="G102" s="18">
        <f t="shared" si="5"/>
        <v>107</v>
      </c>
      <c r="H102" s="113">
        <v>19</v>
      </c>
      <c r="I102" s="52">
        <v>109</v>
      </c>
      <c r="J102" s="57">
        <f t="shared" si="4"/>
        <v>0.98165137614678899</v>
      </c>
    </row>
    <row r="103" spans="1:10" x14ac:dyDescent="0.2">
      <c r="A103" s="40" t="s">
        <v>223</v>
      </c>
      <c r="B103" s="41" t="s">
        <v>224</v>
      </c>
      <c r="C103" s="18" t="s">
        <v>225</v>
      </c>
      <c r="D103" s="24">
        <v>16</v>
      </c>
      <c r="E103" s="21">
        <v>129</v>
      </c>
      <c r="F103" s="21">
        <v>0</v>
      </c>
      <c r="G103" s="18">
        <f t="shared" si="5"/>
        <v>145</v>
      </c>
      <c r="H103" s="113">
        <v>7</v>
      </c>
      <c r="I103" s="52">
        <v>100</v>
      </c>
      <c r="J103" s="57">
        <f t="shared" si="4"/>
        <v>1.45</v>
      </c>
    </row>
    <row r="104" spans="1:10" x14ac:dyDescent="0.2">
      <c r="A104" s="40" t="s">
        <v>226</v>
      </c>
      <c r="B104" s="41" t="s">
        <v>227</v>
      </c>
      <c r="C104" s="18" t="s">
        <v>228</v>
      </c>
      <c r="D104" s="24">
        <v>10</v>
      </c>
      <c r="E104" s="21">
        <v>55</v>
      </c>
      <c r="F104" s="21">
        <v>0</v>
      </c>
      <c r="G104" s="18">
        <f t="shared" si="5"/>
        <v>65</v>
      </c>
      <c r="H104" s="113">
        <v>0</v>
      </c>
      <c r="I104" s="52">
        <v>49</v>
      </c>
      <c r="J104" s="57">
        <f t="shared" si="4"/>
        <v>1.3265306122448979</v>
      </c>
    </row>
    <row r="105" spans="1:10" x14ac:dyDescent="0.2">
      <c r="A105" s="40" t="s">
        <v>229</v>
      </c>
      <c r="B105" s="41" t="s">
        <v>230</v>
      </c>
      <c r="C105" s="18" t="s">
        <v>231</v>
      </c>
      <c r="D105" s="24">
        <v>6</v>
      </c>
      <c r="E105" s="21">
        <v>53</v>
      </c>
      <c r="F105" s="21">
        <v>0</v>
      </c>
      <c r="G105" s="18">
        <f t="shared" si="5"/>
        <v>59</v>
      </c>
      <c r="H105" s="113">
        <v>3</v>
      </c>
      <c r="I105" s="52">
        <v>45</v>
      </c>
      <c r="J105" s="57">
        <f t="shared" si="4"/>
        <v>1.3111111111111111</v>
      </c>
    </row>
    <row r="106" spans="1:10" x14ac:dyDescent="0.2">
      <c r="A106" s="40" t="s">
        <v>232</v>
      </c>
      <c r="B106" s="41" t="s">
        <v>233</v>
      </c>
      <c r="C106" s="18" t="s">
        <v>234</v>
      </c>
      <c r="D106" s="24">
        <v>22</v>
      </c>
      <c r="E106" s="21">
        <v>185</v>
      </c>
      <c r="F106" s="21">
        <v>0</v>
      </c>
      <c r="G106" s="18">
        <f t="shared" si="5"/>
        <v>207</v>
      </c>
      <c r="H106" s="113">
        <v>13</v>
      </c>
      <c r="I106" s="52">
        <v>198</v>
      </c>
      <c r="J106" s="57">
        <f t="shared" si="4"/>
        <v>1.0454545454545454</v>
      </c>
    </row>
    <row r="107" spans="1:10" x14ac:dyDescent="0.2">
      <c r="A107" s="40" t="s">
        <v>235</v>
      </c>
      <c r="B107" s="41" t="s">
        <v>233</v>
      </c>
      <c r="C107" s="18" t="s">
        <v>236</v>
      </c>
      <c r="D107" s="24">
        <v>21</v>
      </c>
      <c r="E107" s="21">
        <v>272</v>
      </c>
      <c r="F107" s="21">
        <v>0</v>
      </c>
      <c r="G107" s="18">
        <f t="shared" ref="G107:G123" si="6">SUM(D107:F107)</f>
        <v>293</v>
      </c>
      <c r="H107" s="113">
        <v>21</v>
      </c>
      <c r="I107" s="52">
        <v>293</v>
      </c>
      <c r="J107" s="57">
        <f t="shared" si="4"/>
        <v>1</v>
      </c>
    </row>
    <row r="108" spans="1:10" x14ac:dyDescent="0.2">
      <c r="A108" s="40" t="s">
        <v>237</v>
      </c>
      <c r="B108" s="41" t="s">
        <v>233</v>
      </c>
      <c r="C108" s="18" t="s">
        <v>238</v>
      </c>
      <c r="D108" s="24">
        <v>7</v>
      </c>
      <c r="E108" s="21">
        <v>31</v>
      </c>
      <c r="F108" s="21">
        <v>0</v>
      </c>
      <c r="G108" s="18">
        <f t="shared" si="6"/>
        <v>38</v>
      </c>
      <c r="H108" s="113">
        <v>3</v>
      </c>
      <c r="I108" s="52">
        <v>34</v>
      </c>
      <c r="J108" s="57">
        <f t="shared" si="4"/>
        <v>1.1176470588235294</v>
      </c>
    </row>
    <row r="109" spans="1:10" x14ac:dyDescent="0.2">
      <c r="A109" s="40" t="s">
        <v>239</v>
      </c>
      <c r="B109" s="41" t="s">
        <v>233</v>
      </c>
      <c r="C109" s="18" t="s">
        <v>311</v>
      </c>
      <c r="D109" s="24">
        <v>34</v>
      </c>
      <c r="E109" s="21">
        <v>325</v>
      </c>
      <c r="F109" s="21">
        <v>0</v>
      </c>
      <c r="G109" s="18">
        <f t="shared" si="6"/>
        <v>359</v>
      </c>
      <c r="H109" s="113">
        <v>22</v>
      </c>
      <c r="I109" s="52">
        <v>406</v>
      </c>
      <c r="J109" s="57">
        <f t="shared" si="4"/>
        <v>0.88423645320197042</v>
      </c>
    </row>
    <row r="110" spans="1:10" x14ac:dyDescent="0.2">
      <c r="A110" s="40" t="s">
        <v>240</v>
      </c>
      <c r="B110" s="41" t="s">
        <v>233</v>
      </c>
      <c r="C110" s="18" t="s">
        <v>312</v>
      </c>
      <c r="D110" s="24">
        <v>17</v>
      </c>
      <c r="E110" s="21">
        <v>35</v>
      </c>
      <c r="F110" s="21">
        <v>0</v>
      </c>
      <c r="G110" s="18">
        <f t="shared" si="6"/>
        <v>52</v>
      </c>
      <c r="H110" s="113">
        <v>9</v>
      </c>
      <c r="I110" s="52">
        <v>70</v>
      </c>
      <c r="J110" s="57">
        <f t="shared" si="4"/>
        <v>0.74285714285714288</v>
      </c>
    </row>
    <row r="111" spans="1:10" x14ac:dyDescent="0.2">
      <c r="A111" s="40" t="s">
        <v>241</v>
      </c>
      <c r="B111" s="41" t="s">
        <v>233</v>
      </c>
      <c r="C111" s="18" t="s">
        <v>242</v>
      </c>
      <c r="D111" s="24">
        <v>12</v>
      </c>
      <c r="E111" s="21">
        <v>84</v>
      </c>
      <c r="F111" s="21">
        <v>2</v>
      </c>
      <c r="G111" s="18">
        <f t="shared" si="6"/>
        <v>98</v>
      </c>
      <c r="H111" s="113">
        <v>10</v>
      </c>
      <c r="I111" s="52">
        <v>102</v>
      </c>
      <c r="J111" s="57">
        <f t="shared" si="4"/>
        <v>0.96078431372549022</v>
      </c>
    </row>
    <row r="112" spans="1:10" x14ac:dyDescent="0.2">
      <c r="A112" s="40" t="s">
        <v>243</v>
      </c>
      <c r="B112" s="41" t="s">
        <v>233</v>
      </c>
      <c r="C112" s="18" t="s">
        <v>244</v>
      </c>
      <c r="D112" s="24">
        <v>26</v>
      </c>
      <c r="E112" s="21">
        <v>170</v>
      </c>
      <c r="F112" s="21">
        <v>0</v>
      </c>
      <c r="G112" s="18">
        <f t="shared" si="6"/>
        <v>196</v>
      </c>
      <c r="H112" s="113">
        <v>20</v>
      </c>
      <c r="I112" s="52">
        <v>127</v>
      </c>
      <c r="J112" s="57">
        <f t="shared" si="4"/>
        <v>1.5433070866141732</v>
      </c>
    </row>
    <row r="113" spans="1:10" x14ac:dyDescent="0.2">
      <c r="A113" s="40" t="s">
        <v>245</v>
      </c>
      <c r="B113" s="41" t="s">
        <v>233</v>
      </c>
      <c r="C113" s="18" t="s">
        <v>272</v>
      </c>
      <c r="D113" s="24">
        <v>34</v>
      </c>
      <c r="E113" s="21">
        <v>280</v>
      </c>
      <c r="F113" s="21">
        <v>3</v>
      </c>
      <c r="G113" s="18">
        <f t="shared" si="6"/>
        <v>317</v>
      </c>
      <c r="H113" s="113">
        <v>8</v>
      </c>
      <c r="I113" s="52">
        <v>398</v>
      </c>
      <c r="J113" s="57">
        <f t="shared" si="4"/>
        <v>0.79648241206030146</v>
      </c>
    </row>
    <row r="114" spans="1:10" x14ac:dyDescent="0.2">
      <c r="A114" s="42" t="s">
        <v>270</v>
      </c>
      <c r="B114" s="41" t="s">
        <v>233</v>
      </c>
      <c r="C114" s="18" t="s">
        <v>313</v>
      </c>
      <c r="D114" s="24">
        <v>38</v>
      </c>
      <c r="E114" s="21">
        <v>191</v>
      </c>
      <c r="F114" s="21">
        <v>1</v>
      </c>
      <c r="G114" s="18">
        <f t="shared" si="6"/>
        <v>230</v>
      </c>
      <c r="H114" s="113">
        <v>25</v>
      </c>
      <c r="I114" s="52">
        <v>334</v>
      </c>
      <c r="J114" s="57">
        <f t="shared" si="4"/>
        <v>0.68862275449101795</v>
      </c>
    </row>
    <row r="115" spans="1:10" x14ac:dyDescent="0.2">
      <c r="A115" s="40" t="s">
        <v>246</v>
      </c>
      <c r="B115" s="41" t="s">
        <v>233</v>
      </c>
      <c r="C115" s="18" t="s">
        <v>247</v>
      </c>
      <c r="D115" s="24">
        <v>5</v>
      </c>
      <c r="E115" s="21">
        <v>25</v>
      </c>
      <c r="F115" s="21">
        <v>0</v>
      </c>
      <c r="G115" s="18">
        <f t="shared" si="6"/>
        <v>30</v>
      </c>
      <c r="H115" s="113">
        <v>4</v>
      </c>
      <c r="I115" s="52">
        <v>30</v>
      </c>
      <c r="J115" s="57">
        <f t="shared" si="4"/>
        <v>1</v>
      </c>
    </row>
    <row r="116" spans="1:10" x14ac:dyDescent="0.2">
      <c r="A116" s="40" t="s">
        <v>248</v>
      </c>
      <c r="B116" s="41" t="s">
        <v>233</v>
      </c>
      <c r="C116" s="18" t="s">
        <v>314</v>
      </c>
      <c r="D116" s="24">
        <v>21</v>
      </c>
      <c r="E116" s="21">
        <v>111</v>
      </c>
      <c r="F116" s="21">
        <v>0</v>
      </c>
      <c r="G116" s="18">
        <f t="shared" si="6"/>
        <v>132</v>
      </c>
      <c r="H116" s="113">
        <v>21</v>
      </c>
      <c r="I116" s="52">
        <v>116</v>
      </c>
      <c r="J116" s="57">
        <f t="shared" si="4"/>
        <v>1.1379310344827587</v>
      </c>
    </row>
    <row r="117" spans="1:10" x14ac:dyDescent="0.2">
      <c r="A117" s="40" t="s">
        <v>282</v>
      </c>
      <c r="B117" s="41" t="s">
        <v>233</v>
      </c>
      <c r="C117" s="18" t="s">
        <v>283</v>
      </c>
      <c r="D117" s="24">
        <v>18</v>
      </c>
      <c r="E117" s="21">
        <v>92</v>
      </c>
      <c r="F117" s="21">
        <v>0</v>
      </c>
      <c r="G117" s="18">
        <f t="shared" si="6"/>
        <v>110</v>
      </c>
      <c r="H117" s="113">
        <v>16</v>
      </c>
      <c r="I117" s="52">
        <v>128</v>
      </c>
      <c r="J117" s="57">
        <f t="shared" si="4"/>
        <v>0.859375</v>
      </c>
    </row>
    <row r="118" spans="1:10" x14ac:dyDescent="0.2">
      <c r="A118" s="40" t="s">
        <v>249</v>
      </c>
      <c r="B118" s="41" t="s">
        <v>250</v>
      </c>
      <c r="C118" s="18" t="s">
        <v>250</v>
      </c>
      <c r="D118" s="24">
        <v>5</v>
      </c>
      <c r="E118" s="21">
        <v>56</v>
      </c>
      <c r="F118" s="21">
        <v>1</v>
      </c>
      <c r="G118" s="18">
        <f t="shared" si="6"/>
        <v>62</v>
      </c>
      <c r="H118" s="113">
        <v>5</v>
      </c>
      <c r="I118" s="52">
        <v>61</v>
      </c>
      <c r="J118" s="57">
        <f t="shared" si="4"/>
        <v>1.0163934426229508</v>
      </c>
    </row>
    <row r="119" spans="1:10" x14ac:dyDescent="0.2">
      <c r="A119" s="40" t="s">
        <v>251</v>
      </c>
      <c r="B119" s="41" t="s">
        <v>250</v>
      </c>
      <c r="C119" s="18" t="s">
        <v>252</v>
      </c>
      <c r="D119" s="24">
        <v>3</v>
      </c>
      <c r="E119" s="21">
        <v>66</v>
      </c>
      <c r="F119" s="21">
        <v>0</v>
      </c>
      <c r="G119" s="18">
        <f t="shared" si="6"/>
        <v>69</v>
      </c>
      <c r="H119" s="113">
        <v>0</v>
      </c>
      <c r="I119" s="52">
        <v>58</v>
      </c>
      <c r="J119" s="57">
        <f t="shared" si="4"/>
        <v>1.1896551724137931</v>
      </c>
    </row>
    <row r="120" spans="1:10" x14ac:dyDescent="0.2">
      <c r="A120" s="40" t="s">
        <v>253</v>
      </c>
      <c r="B120" s="41" t="s">
        <v>254</v>
      </c>
      <c r="C120" s="18" t="s">
        <v>255</v>
      </c>
      <c r="D120" s="24">
        <v>14</v>
      </c>
      <c r="E120" s="21">
        <v>112</v>
      </c>
      <c r="F120" s="21">
        <v>2</v>
      </c>
      <c r="G120" s="18">
        <f t="shared" si="6"/>
        <v>128</v>
      </c>
      <c r="H120" s="113">
        <v>13</v>
      </c>
      <c r="I120" s="52">
        <v>142</v>
      </c>
      <c r="J120" s="57">
        <f t="shared" si="4"/>
        <v>0.90140845070422537</v>
      </c>
    </row>
    <row r="121" spans="1:10" x14ac:dyDescent="0.2">
      <c r="A121" s="40" t="s">
        <v>256</v>
      </c>
      <c r="B121" s="41" t="s">
        <v>264</v>
      </c>
      <c r="C121" s="18" t="s">
        <v>265</v>
      </c>
      <c r="D121" s="24">
        <v>0</v>
      </c>
      <c r="E121" s="21">
        <v>18</v>
      </c>
      <c r="F121" s="21">
        <v>0</v>
      </c>
      <c r="G121" s="18">
        <f t="shared" si="6"/>
        <v>18</v>
      </c>
      <c r="H121" s="113">
        <v>0</v>
      </c>
      <c r="I121" s="52">
        <v>16</v>
      </c>
      <c r="J121" s="57">
        <f t="shared" si="4"/>
        <v>1.125</v>
      </c>
    </row>
    <row r="122" spans="1:10" x14ac:dyDescent="0.2">
      <c r="A122" s="40" t="s">
        <v>257</v>
      </c>
      <c r="B122" s="41" t="s">
        <v>258</v>
      </c>
      <c r="C122" s="18" t="s">
        <v>259</v>
      </c>
      <c r="D122" s="24">
        <v>5</v>
      </c>
      <c r="E122" s="21">
        <v>19</v>
      </c>
      <c r="F122" s="21">
        <v>0</v>
      </c>
      <c r="G122" s="18">
        <v>24</v>
      </c>
      <c r="H122" s="113">
        <v>4</v>
      </c>
      <c r="I122" s="52">
        <v>24</v>
      </c>
      <c r="J122" s="57">
        <f t="shared" si="4"/>
        <v>1</v>
      </c>
    </row>
    <row r="123" spans="1:10" ht="13.5" thickBot="1" x14ac:dyDescent="0.25">
      <c r="A123" s="68" t="s">
        <v>260</v>
      </c>
      <c r="B123" s="22" t="s">
        <v>261</v>
      </c>
      <c r="C123" s="26" t="s">
        <v>261</v>
      </c>
      <c r="D123" s="25">
        <v>14</v>
      </c>
      <c r="E123" s="22">
        <v>78</v>
      </c>
      <c r="F123" s="22">
        <v>0</v>
      </c>
      <c r="G123" s="26">
        <f t="shared" si="6"/>
        <v>92</v>
      </c>
      <c r="H123" s="114">
        <v>5</v>
      </c>
      <c r="I123" s="69">
        <v>90</v>
      </c>
      <c r="J123" s="70">
        <f t="shared" si="4"/>
        <v>1.0222222222222221</v>
      </c>
    </row>
    <row r="124" spans="1:10" ht="14.45" customHeight="1" thickTop="1" x14ac:dyDescent="0.2">
      <c r="A124" s="71" t="s">
        <v>262</v>
      </c>
      <c r="B124" s="41"/>
      <c r="C124" s="18"/>
      <c r="D124" s="27">
        <f>SUM(D3:D123)</f>
        <v>1693</v>
      </c>
      <c r="E124" s="28">
        <f>SUM(E3:E123)</f>
        <v>11142</v>
      </c>
      <c r="F124" s="28">
        <f t="shared" ref="F124:G124" si="7">SUM(F3:F123)</f>
        <v>52</v>
      </c>
      <c r="G124" s="23">
        <f t="shared" si="7"/>
        <v>12897</v>
      </c>
      <c r="H124" s="115">
        <f>SUM(H3:H123)</f>
        <v>1114</v>
      </c>
      <c r="I124" s="52">
        <f>SUM(I3:I123)</f>
        <v>12048</v>
      </c>
      <c r="J124" s="57">
        <f>G124/I124</f>
        <v>1.0704681274900398</v>
      </c>
    </row>
    <row r="125" spans="1:10" x14ac:dyDescent="0.2">
      <c r="A125" s="40"/>
      <c r="B125" s="41"/>
      <c r="C125" s="41"/>
      <c r="D125" s="41"/>
      <c r="E125" s="41"/>
      <c r="F125" s="41"/>
      <c r="G125" s="41"/>
      <c r="H125" s="41"/>
    </row>
    <row r="126" spans="1:10" x14ac:dyDescent="0.2">
      <c r="A126" s="71" t="s">
        <v>263</v>
      </c>
      <c r="B126" s="41"/>
      <c r="C126" s="41"/>
      <c r="D126" s="41"/>
      <c r="E126" s="41"/>
      <c r="F126" s="41"/>
      <c r="G126" s="41"/>
      <c r="H126" s="41"/>
    </row>
    <row r="127" spans="1:10" x14ac:dyDescent="0.2">
      <c r="A127" s="40"/>
      <c r="B127" s="41"/>
      <c r="C127" s="41"/>
      <c r="D127" s="41"/>
      <c r="E127" s="41"/>
      <c r="F127" s="41"/>
      <c r="G127" s="41"/>
      <c r="H127" s="41"/>
    </row>
    <row r="128" spans="1:10" x14ac:dyDescent="0.2">
      <c r="A128" s="73" t="s">
        <v>322</v>
      </c>
      <c r="B128" s="41"/>
      <c r="C128" s="41"/>
      <c r="D128" s="41"/>
      <c r="E128" s="41"/>
      <c r="F128" s="41"/>
      <c r="G128" s="41"/>
      <c r="H128" s="41"/>
    </row>
    <row r="129" spans="1:8" x14ac:dyDescent="0.2">
      <c r="A129" s="40"/>
      <c r="B129" s="41"/>
      <c r="C129" s="41"/>
      <c r="D129" s="41"/>
      <c r="E129" s="41"/>
      <c r="F129" s="41"/>
      <c r="G129" s="41"/>
      <c r="H129" s="41"/>
    </row>
    <row r="130" spans="1:8" x14ac:dyDescent="0.2">
      <c r="A130" s="40"/>
      <c r="B130" s="41"/>
      <c r="C130" s="41"/>
      <c r="D130" s="41"/>
      <c r="E130" s="41"/>
      <c r="F130" s="41"/>
      <c r="G130" s="41"/>
      <c r="H130" s="41"/>
    </row>
    <row r="131" spans="1:8" x14ac:dyDescent="0.2">
      <c r="A131" s="40"/>
      <c r="B131" s="41"/>
      <c r="C131" s="41"/>
      <c r="D131" s="41"/>
      <c r="E131" s="41"/>
      <c r="F131" s="41"/>
      <c r="G131" s="41"/>
      <c r="H131" s="41"/>
    </row>
    <row r="132" spans="1:8" x14ac:dyDescent="0.2">
      <c r="A132" s="40"/>
      <c r="B132" s="41"/>
      <c r="C132" s="41"/>
      <c r="D132" s="41"/>
      <c r="E132" s="41"/>
      <c r="F132" s="41"/>
      <c r="G132" s="41"/>
      <c r="H132" s="41"/>
    </row>
    <row r="133" spans="1:8" x14ac:dyDescent="0.2">
      <c r="A133" s="40"/>
      <c r="B133" s="41"/>
      <c r="C133" s="41"/>
      <c r="D133" s="41"/>
      <c r="E133" s="41"/>
      <c r="F133" s="41"/>
      <c r="G133" s="41"/>
      <c r="H133" s="41"/>
    </row>
    <row r="134" spans="1:8" x14ac:dyDescent="0.2">
      <c r="A134" s="40"/>
      <c r="B134" s="41"/>
      <c r="C134" s="41"/>
      <c r="D134" s="41"/>
      <c r="E134" s="41"/>
      <c r="F134" s="41"/>
      <c r="G134" s="41"/>
      <c r="H134" s="41"/>
    </row>
    <row r="135" spans="1:8" x14ac:dyDescent="0.2">
      <c r="A135" s="40"/>
      <c r="B135" s="41"/>
      <c r="C135" s="41"/>
      <c r="D135" s="41"/>
      <c r="E135" s="41"/>
      <c r="F135" s="41"/>
      <c r="G135" s="41"/>
      <c r="H135" s="41"/>
    </row>
    <row r="136" spans="1:8" x14ac:dyDescent="0.2">
      <c r="A136" s="40"/>
      <c r="B136" s="41"/>
      <c r="C136" s="41"/>
      <c r="D136" s="41"/>
      <c r="E136" s="41"/>
      <c r="F136" s="41"/>
      <c r="G136" s="41"/>
      <c r="H136" s="41"/>
    </row>
    <row r="137" spans="1:8" x14ac:dyDescent="0.2">
      <c r="A137" s="40"/>
      <c r="B137" s="41"/>
      <c r="C137" s="41"/>
      <c r="D137" s="41"/>
      <c r="E137" s="41"/>
      <c r="F137" s="41"/>
      <c r="G137" s="41"/>
      <c r="H137" s="41"/>
    </row>
    <row r="138" spans="1:8" x14ac:dyDescent="0.2">
      <c r="A138" s="40"/>
      <c r="B138" s="41"/>
      <c r="C138" s="41"/>
      <c r="D138" s="41"/>
      <c r="E138" s="41"/>
      <c r="F138" s="41"/>
      <c r="G138" s="41"/>
      <c r="H138" s="41"/>
    </row>
    <row r="139" spans="1:8" x14ac:dyDescent="0.2">
      <c r="A139" s="40"/>
      <c r="B139" s="41"/>
      <c r="C139" s="41"/>
      <c r="D139" s="41"/>
      <c r="E139" s="41"/>
      <c r="F139" s="41"/>
      <c r="G139" s="41"/>
      <c r="H139" s="41"/>
    </row>
    <row r="140" spans="1:8" x14ac:dyDescent="0.2">
      <c r="A140" s="74"/>
      <c r="B140" s="75"/>
      <c r="C140" s="75"/>
      <c r="D140" s="41"/>
      <c r="E140" s="41"/>
      <c r="F140" s="41"/>
      <c r="G140" s="41"/>
      <c r="H140" s="41"/>
    </row>
  </sheetData>
  <mergeCells count="1">
    <mergeCell ref="D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13</vt:i4>
      </vt:variant>
    </vt:vector>
  </HeadingPairs>
  <TitlesOfParts>
    <vt:vector size="28" baseType="lpstr">
      <vt:lpstr>Jan2015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Summary</vt:lpstr>
      <vt:lpstr>NVRA Coord</vt:lpstr>
      <vt:lpstr>Sheet1</vt:lpstr>
      <vt:lpstr>Apr!Print_Titles</vt:lpstr>
      <vt:lpstr>Aug!Print_Titles</vt:lpstr>
      <vt:lpstr>Dec!Print_Titles</vt:lpstr>
      <vt:lpstr>Feb!Print_Titles</vt:lpstr>
      <vt:lpstr>'Jan2015'!Print_Titles</vt:lpstr>
      <vt:lpstr>Jul!Print_Titles</vt:lpstr>
      <vt:lpstr>Jun!Print_Titles</vt:lpstr>
      <vt:lpstr>Mar!Print_Titles</vt:lpstr>
      <vt:lpstr>May!Print_Titles</vt:lpstr>
      <vt:lpstr>Nov!Print_Titles</vt:lpstr>
      <vt:lpstr>Oct!Print_Titles</vt:lpstr>
      <vt:lpstr>Sep!Print_Titles</vt:lpstr>
      <vt:lpstr>Summary!Print_Titles</vt:lpstr>
    </vt:vector>
  </TitlesOfParts>
  <Company>Oklahoma State Dept of Health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Carrie Zeman</dc:creator>
  <cp:lastModifiedBy>OMES</cp:lastModifiedBy>
  <cp:lastPrinted>2015-12-07T14:29:59Z</cp:lastPrinted>
  <dcterms:created xsi:type="dcterms:W3CDTF">1998-06-09T16:23:31Z</dcterms:created>
  <dcterms:modified xsi:type="dcterms:W3CDTF">2015-12-08T22:32:31Z</dcterms:modified>
</cp:coreProperties>
</file>