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35" yWindow="90" windowWidth="16050" windowHeight="9915" tabRatio="723"/>
  </bookViews>
  <sheets>
    <sheet name="Aug" sheetId="30" r:id="rId1"/>
    <sheet name="Aug by County" sheetId="51" r:id="rId2"/>
    <sheet name="Sep" sheetId="29" r:id="rId3"/>
    <sheet name="Oct" sheetId="28" r:id="rId4"/>
    <sheet name="Nov" sheetId="27" r:id="rId5"/>
    <sheet name="Dec" sheetId="26" r:id="rId6"/>
    <sheet name="Summary" sheetId="13" r:id="rId7"/>
    <sheet name="NVRA Coord" sheetId="14" r:id="rId8"/>
    <sheet name="Sheet1" sheetId="15" r:id="rId9"/>
    <sheet name="Sheet2" sheetId="48" r:id="rId10"/>
    <sheet name="Sheet3" sheetId="49" r:id="rId11"/>
  </sheets>
  <definedNames>
    <definedName name="_xlnm._FilterDatabase" localSheetId="0" hidden="1">Aug!$A$2:$J$122</definedName>
    <definedName name="_xlnm._FilterDatabase" localSheetId="1" hidden="1">'Aug by County'!$A$2:$H$79</definedName>
    <definedName name="_xlnm._FilterDatabase" localSheetId="5" hidden="1">Dec!$A$2:$I$125</definedName>
    <definedName name="_xlnm._FilterDatabase" localSheetId="4" hidden="1">Nov!$A$2:$I$125</definedName>
    <definedName name="_xlnm._FilterDatabase" localSheetId="3" hidden="1">Oct!$A$2:$I$125</definedName>
    <definedName name="_xlnm._FilterDatabase" localSheetId="2" hidden="1">Sep!$A$2:$I$125</definedName>
    <definedName name="_xlnm._FilterDatabase" localSheetId="6" hidden="1">Summary!$A$2:$O$123</definedName>
    <definedName name="_xlnm.Print_Titles" localSheetId="0">Aug!$1:$2</definedName>
    <definedName name="_xlnm.Print_Titles" localSheetId="1">'Aug by County'!$1:$2</definedName>
    <definedName name="_xlnm.Print_Titles" localSheetId="5">Dec!$1:$2</definedName>
    <definedName name="_xlnm.Print_Titles" localSheetId="4">Nov!$1:$2</definedName>
    <definedName name="_xlnm.Print_Titles" localSheetId="3">Oct!$1:$2</definedName>
    <definedName name="_xlnm.Print_Titles" localSheetId="2">Sep!$1:$2</definedName>
    <definedName name="_xlnm.Print_Titles" localSheetId="6">Summary!$1:$2</definedName>
  </definedNames>
  <calcPr calcId="145621"/>
</workbook>
</file>

<file path=xl/calcChain.xml><?xml version="1.0" encoding="utf-8"?>
<calcChain xmlns="http://schemas.openxmlformats.org/spreadsheetml/2006/main">
  <c r="F79" i="51" l="1"/>
  <c r="B79" i="51"/>
  <c r="D79" i="51"/>
  <c r="G79" i="51"/>
  <c r="C79" i="51"/>
  <c r="E78" i="51"/>
  <c r="H78" i="51" s="1"/>
  <c r="E77" i="51"/>
  <c r="H77" i="51" s="1"/>
  <c r="E76" i="51"/>
  <c r="H76" i="51" s="1"/>
  <c r="E75" i="51"/>
  <c r="H75" i="51" s="1"/>
  <c r="E72" i="51"/>
  <c r="H72" i="51" s="1"/>
  <c r="E71" i="51"/>
  <c r="H71" i="51" s="1"/>
  <c r="E70" i="51"/>
  <c r="H70" i="51" s="1"/>
  <c r="E69" i="51"/>
  <c r="H69" i="51" s="1"/>
  <c r="E67" i="51"/>
  <c r="H67" i="51" s="1"/>
  <c r="E66" i="51"/>
  <c r="H66" i="51" s="1"/>
  <c r="E64" i="51"/>
  <c r="H64" i="51" s="1"/>
  <c r="E63" i="51"/>
  <c r="H63" i="51" s="1"/>
  <c r="E62" i="51"/>
  <c r="H62" i="51" s="1"/>
  <c r="E59" i="51"/>
  <c r="H59" i="51" s="1"/>
  <c r="E58" i="51"/>
  <c r="H58" i="51" s="1"/>
  <c r="E57" i="51"/>
  <c r="H57" i="51" s="1"/>
  <c r="E55" i="51"/>
  <c r="H55" i="51" s="1"/>
  <c r="E54" i="51"/>
  <c r="H54" i="51" s="1"/>
  <c r="E53" i="51"/>
  <c r="H53" i="51" s="1"/>
  <c r="E52" i="51"/>
  <c r="H52" i="51" s="1"/>
  <c r="E51" i="51"/>
  <c r="H51" i="51" s="1"/>
  <c r="E50" i="51"/>
  <c r="H50" i="51" s="1"/>
  <c r="E49" i="51"/>
  <c r="H49" i="51" s="1"/>
  <c r="E47" i="51"/>
  <c r="H47" i="51" s="1"/>
  <c r="E45" i="51"/>
  <c r="H45" i="51" s="1"/>
  <c r="E44" i="51"/>
  <c r="H44" i="51" s="1"/>
  <c r="E43" i="51"/>
  <c r="H43" i="51" s="1"/>
  <c r="E42" i="51"/>
  <c r="H42" i="51" s="1"/>
  <c r="E41" i="51"/>
  <c r="H41" i="51" s="1"/>
  <c r="E40" i="51"/>
  <c r="H40" i="51" s="1"/>
  <c r="E39" i="51"/>
  <c r="H39" i="51" s="1"/>
  <c r="H37" i="51"/>
  <c r="E36" i="51"/>
  <c r="H36" i="51" s="1"/>
  <c r="E35" i="51"/>
  <c r="H35" i="51" s="1"/>
  <c r="E34" i="51"/>
  <c r="H34" i="51" s="1"/>
  <c r="E33" i="51"/>
  <c r="H33" i="51" s="1"/>
  <c r="E32" i="51"/>
  <c r="H32" i="51" s="1"/>
  <c r="E31" i="51"/>
  <c r="H31" i="51" s="1"/>
  <c r="E30" i="51"/>
  <c r="H30" i="51" s="1"/>
  <c r="E29" i="51"/>
  <c r="H29" i="51" s="1"/>
  <c r="E28" i="51"/>
  <c r="H28" i="51" s="1"/>
  <c r="E27" i="51"/>
  <c r="H27" i="51" s="1"/>
  <c r="E26" i="51"/>
  <c r="H26" i="51" s="1"/>
  <c r="E25" i="51"/>
  <c r="H25" i="51" s="1"/>
  <c r="E24" i="51"/>
  <c r="H24" i="51" s="1"/>
  <c r="E23" i="51"/>
  <c r="H23" i="51" s="1"/>
  <c r="E20" i="51"/>
  <c r="H20" i="51" s="1"/>
  <c r="E19" i="51"/>
  <c r="H19" i="51" s="1"/>
  <c r="E18" i="51"/>
  <c r="H18" i="51" s="1"/>
  <c r="E17" i="51"/>
  <c r="H17" i="51" s="1"/>
  <c r="E15" i="51"/>
  <c r="H15" i="51" s="1"/>
  <c r="E14" i="51"/>
  <c r="H14" i="51" s="1"/>
  <c r="E13" i="51"/>
  <c r="H13" i="51" s="1"/>
  <c r="E10" i="51"/>
  <c r="H10" i="51" s="1"/>
  <c r="E9" i="51"/>
  <c r="H9" i="51" s="1"/>
  <c r="E8" i="51"/>
  <c r="H8" i="51" s="1"/>
  <c r="E6" i="51"/>
  <c r="H6" i="51" s="1"/>
  <c r="E5" i="51"/>
  <c r="H5" i="51" s="1"/>
  <c r="E4" i="51"/>
  <c r="H4" i="51" s="1"/>
  <c r="E3" i="51"/>
  <c r="E79" i="51" l="1"/>
  <c r="H79" i="51" s="1"/>
  <c r="H3" i="51"/>
  <c r="G86" i="30"/>
  <c r="G37" i="30"/>
  <c r="P84" i="13" l="1"/>
  <c r="P83" i="13"/>
  <c r="P40" i="13"/>
  <c r="P35" i="13"/>
  <c r="P27" i="13"/>
  <c r="J4" i="13"/>
  <c r="J9" i="13"/>
  <c r="J17" i="13"/>
  <c r="J21" i="13"/>
  <c r="J26" i="13"/>
  <c r="J43" i="13"/>
  <c r="J52" i="13"/>
  <c r="J57" i="13"/>
  <c r="J59" i="13"/>
  <c r="J64" i="13"/>
  <c r="J67" i="13"/>
  <c r="J92" i="13"/>
  <c r="J93" i="13"/>
  <c r="J96" i="13"/>
  <c r="J97" i="13"/>
  <c r="J98" i="13"/>
  <c r="J99" i="13"/>
  <c r="J106" i="13"/>
  <c r="J108" i="13"/>
  <c r="J110" i="13"/>
  <c r="J111" i="13"/>
  <c r="J112" i="13"/>
  <c r="J3" i="13"/>
  <c r="G4" i="13" l="1"/>
  <c r="G6" i="13"/>
  <c r="G7" i="13"/>
  <c r="G8" i="13"/>
  <c r="G10" i="13"/>
  <c r="G11" i="13"/>
  <c r="G12" i="13"/>
  <c r="G13" i="13"/>
  <c r="G16" i="13"/>
  <c r="G21" i="13"/>
  <c r="G26" i="13"/>
  <c r="G27" i="13"/>
  <c r="G28" i="13"/>
  <c r="G29" i="13"/>
  <c r="G32" i="13"/>
  <c r="G33" i="13"/>
  <c r="G35" i="13"/>
  <c r="G37" i="13"/>
  <c r="G38" i="13"/>
  <c r="G39" i="13"/>
  <c r="G42" i="13"/>
  <c r="G43" i="13"/>
  <c r="G45" i="13"/>
  <c r="G52" i="13"/>
  <c r="G56" i="13"/>
  <c r="G60" i="13"/>
  <c r="G61" i="13"/>
  <c r="G63" i="13"/>
  <c r="G64" i="13"/>
  <c r="G66" i="13"/>
  <c r="G67" i="13"/>
  <c r="G76" i="13"/>
  <c r="G82" i="13"/>
  <c r="G83" i="13"/>
  <c r="G84" i="13"/>
  <c r="G88" i="13"/>
  <c r="G89" i="13"/>
  <c r="G91" i="13"/>
  <c r="G92" i="13"/>
  <c r="G94" i="13"/>
  <c r="G95" i="13"/>
  <c r="G96" i="13"/>
  <c r="G103" i="13"/>
  <c r="G104" i="13"/>
  <c r="G106" i="13"/>
  <c r="G108" i="13"/>
  <c r="G110" i="13"/>
  <c r="G111" i="13"/>
  <c r="G112" i="13"/>
  <c r="G118" i="13"/>
  <c r="G120" i="13"/>
  <c r="G3" i="13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3" i="13"/>
  <c r="E6" i="13" l="1"/>
  <c r="E7" i="13"/>
  <c r="E15" i="13"/>
  <c r="E21" i="13"/>
  <c r="E26" i="13"/>
  <c r="E33" i="13"/>
  <c r="E43" i="13"/>
  <c r="E48" i="13"/>
  <c r="E51" i="13"/>
  <c r="E57" i="13"/>
  <c r="E58" i="13"/>
  <c r="E59" i="13"/>
  <c r="E64" i="13"/>
  <c r="E87" i="13"/>
  <c r="E88" i="13"/>
  <c r="E96" i="13"/>
  <c r="E106" i="13"/>
  <c r="E109" i="13"/>
  <c r="E110" i="13"/>
  <c r="E111" i="13"/>
  <c r="E112" i="13"/>
  <c r="E115" i="13"/>
  <c r="J122" i="29" l="1"/>
  <c r="J122" i="28"/>
  <c r="J122" i="27"/>
  <c r="J122" i="26"/>
  <c r="J121" i="29"/>
  <c r="J121" i="28"/>
  <c r="J121" i="27"/>
  <c r="J121" i="26"/>
  <c r="I122" i="30"/>
  <c r="I122" i="29"/>
  <c r="I122" i="28"/>
  <c r="I122" i="27"/>
  <c r="I122" i="26"/>
  <c r="F122" i="30"/>
  <c r="H122" i="30"/>
  <c r="F122" i="29"/>
  <c r="G122" i="29"/>
  <c r="H122" i="29"/>
  <c r="F122" i="28"/>
  <c r="G122" i="28"/>
  <c r="H122" i="28"/>
  <c r="F122" i="27"/>
  <c r="G122" i="27"/>
  <c r="H122" i="27"/>
  <c r="F122" i="26"/>
  <c r="G122" i="26"/>
  <c r="H122" i="26"/>
  <c r="E122" i="30"/>
  <c r="E122" i="29"/>
  <c r="E122" i="28"/>
  <c r="E122" i="27"/>
  <c r="E122" i="26"/>
  <c r="D122" i="30"/>
  <c r="D122" i="29"/>
  <c r="D122" i="28"/>
  <c r="D122" i="27"/>
  <c r="D122" i="26"/>
  <c r="G116" i="13" l="1"/>
  <c r="J120" i="13"/>
  <c r="G121" i="30"/>
  <c r="G120" i="30"/>
  <c r="G119" i="30"/>
  <c r="G118" i="30"/>
  <c r="G117" i="30"/>
  <c r="G116" i="30"/>
  <c r="G115" i="30"/>
  <c r="G114" i="30"/>
  <c r="G113" i="30"/>
  <c r="G112" i="30"/>
  <c r="G111" i="30"/>
  <c r="G110" i="30"/>
  <c r="G109" i="30"/>
  <c r="G108" i="30"/>
  <c r="G107" i="30"/>
  <c r="G106" i="30"/>
  <c r="G105" i="30"/>
  <c r="G104" i="30"/>
  <c r="G103" i="30"/>
  <c r="G102" i="30"/>
  <c r="G101" i="30"/>
  <c r="G100" i="30"/>
  <c r="G99" i="30"/>
  <c r="G98" i="30"/>
  <c r="G97" i="30"/>
  <c r="G96" i="30"/>
  <c r="G95" i="30"/>
  <c r="G94" i="30"/>
  <c r="G93" i="30"/>
  <c r="G92" i="30"/>
  <c r="G91" i="30"/>
  <c r="G90" i="30"/>
  <c r="G89" i="30"/>
  <c r="G88" i="30"/>
  <c r="G87" i="30"/>
  <c r="G85" i="30"/>
  <c r="G82" i="30"/>
  <c r="G81" i="30"/>
  <c r="G80" i="30"/>
  <c r="G79" i="30"/>
  <c r="G78" i="30"/>
  <c r="G77" i="30"/>
  <c r="G76" i="30"/>
  <c r="G75" i="30"/>
  <c r="G74" i="30"/>
  <c r="G73" i="30"/>
  <c r="G72" i="30"/>
  <c r="G71" i="30"/>
  <c r="G70" i="30"/>
  <c r="G69" i="30"/>
  <c r="G68" i="30"/>
  <c r="G67" i="30"/>
  <c r="G66" i="30"/>
  <c r="G65" i="30"/>
  <c r="G64" i="30"/>
  <c r="G63" i="30"/>
  <c r="G62" i="30"/>
  <c r="G61" i="30"/>
  <c r="G60" i="30"/>
  <c r="G59" i="30"/>
  <c r="G58" i="30"/>
  <c r="G57" i="30"/>
  <c r="G56" i="30"/>
  <c r="G55" i="30"/>
  <c r="G54" i="30"/>
  <c r="G53" i="30"/>
  <c r="G52" i="30"/>
  <c r="G51" i="30"/>
  <c r="G50" i="30"/>
  <c r="G49" i="30"/>
  <c r="G48" i="30"/>
  <c r="G47" i="30"/>
  <c r="G45" i="30"/>
  <c r="G44" i="30"/>
  <c r="G43" i="30"/>
  <c r="G42" i="30"/>
  <c r="G41" i="30"/>
  <c r="G39" i="30"/>
  <c r="G38" i="30"/>
  <c r="G36" i="30"/>
  <c r="G34" i="30"/>
  <c r="G33" i="30"/>
  <c r="G32" i="30"/>
  <c r="G31" i="30"/>
  <c r="G30" i="30"/>
  <c r="G29" i="30"/>
  <c r="G28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4" i="30"/>
  <c r="G3" i="30"/>
  <c r="P3" i="13" s="1"/>
  <c r="G121" i="29"/>
  <c r="G120" i="29"/>
  <c r="J120" i="29" s="1"/>
  <c r="G119" i="29"/>
  <c r="J119" i="29" s="1"/>
  <c r="G118" i="29"/>
  <c r="J118" i="29" s="1"/>
  <c r="G117" i="29"/>
  <c r="J117" i="29" s="1"/>
  <c r="G116" i="29"/>
  <c r="J116" i="29" s="1"/>
  <c r="G115" i="29"/>
  <c r="J115" i="29" s="1"/>
  <c r="G114" i="29"/>
  <c r="J114" i="29" s="1"/>
  <c r="G113" i="29"/>
  <c r="J113" i="29" s="1"/>
  <c r="G112" i="29"/>
  <c r="J112" i="29" s="1"/>
  <c r="G111" i="29"/>
  <c r="J111" i="29" s="1"/>
  <c r="G110" i="29"/>
  <c r="J110" i="29" s="1"/>
  <c r="G109" i="29"/>
  <c r="J109" i="29" s="1"/>
  <c r="G108" i="29"/>
  <c r="J108" i="29" s="1"/>
  <c r="G107" i="29"/>
  <c r="J107" i="29" s="1"/>
  <c r="G106" i="29"/>
  <c r="J106" i="29" s="1"/>
  <c r="G105" i="29"/>
  <c r="J105" i="29" s="1"/>
  <c r="G104" i="29"/>
  <c r="J104" i="29" s="1"/>
  <c r="G103" i="29"/>
  <c r="J103" i="29" s="1"/>
  <c r="G102" i="29"/>
  <c r="J102" i="29" s="1"/>
  <c r="G101" i="29"/>
  <c r="J101" i="29" s="1"/>
  <c r="G100" i="29"/>
  <c r="J100" i="29" s="1"/>
  <c r="G99" i="29"/>
  <c r="J99" i="29" s="1"/>
  <c r="G98" i="29"/>
  <c r="J98" i="29" s="1"/>
  <c r="G97" i="29"/>
  <c r="J97" i="29" s="1"/>
  <c r="G96" i="29"/>
  <c r="J96" i="29" s="1"/>
  <c r="G95" i="29"/>
  <c r="J95" i="29" s="1"/>
  <c r="G94" i="29"/>
  <c r="J94" i="29" s="1"/>
  <c r="G93" i="29"/>
  <c r="J93" i="29" s="1"/>
  <c r="G92" i="29"/>
  <c r="J92" i="29" s="1"/>
  <c r="G91" i="29"/>
  <c r="J91" i="29" s="1"/>
  <c r="G90" i="29"/>
  <c r="J90" i="29" s="1"/>
  <c r="G89" i="29"/>
  <c r="J89" i="29" s="1"/>
  <c r="G88" i="29"/>
  <c r="J88" i="29" s="1"/>
  <c r="G87" i="29"/>
  <c r="J87" i="29" s="1"/>
  <c r="G86" i="29"/>
  <c r="J86" i="29" s="1"/>
  <c r="G85" i="29"/>
  <c r="J85" i="29" s="1"/>
  <c r="G84" i="29"/>
  <c r="J84" i="29" s="1"/>
  <c r="G83" i="29"/>
  <c r="J83" i="29" s="1"/>
  <c r="G82" i="29"/>
  <c r="J82" i="29" s="1"/>
  <c r="G81" i="29"/>
  <c r="J81" i="29" s="1"/>
  <c r="G80" i="29"/>
  <c r="J80" i="29" s="1"/>
  <c r="G79" i="29"/>
  <c r="J79" i="29" s="1"/>
  <c r="G78" i="29"/>
  <c r="J78" i="29" s="1"/>
  <c r="G77" i="29"/>
  <c r="J77" i="29" s="1"/>
  <c r="G76" i="29"/>
  <c r="J76" i="29" s="1"/>
  <c r="G75" i="29"/>
  <c r="J75" i="29" s="1"/>
  <c r="G74" i="29"/>
  <c r="J74" i="29" s="1"/>
  <c r="G73" i="29"/>
  <c r="J73" i="29" s="1"/>
  <c r="G72" i="29"/>
  <c r="J72" i="29" s="1"/>
  <c r="G71" i="29"/>
  <c r="J71" i="29" s="1"/>
  <c r="G70" i="29"/>
  <c r="J70" i="29" s="1"/>
  <c r="G69" i="29"/>
  <c r="J69" i="29" s="1"/>
  <c r="G68" i="29"/>
  <c r="J68" i="29" s="1"/>
  <c r="G67" i="29"/>
  <c r="J67" i="29" s="1"/>
  <c r="G66" i="29"/>
  <c r="J66" i="29" s="1"/>
  <c r="G65" i="29"/>
  <c r="J65" i="29" s="1"/>
  <c r="G64" i="29"/>
  <c r="J64" i="29" s="1"/>
  <c r="G63" i="29"/>
  <c r="J63" i="29" s="1"/>
  <c r="G62" i="29"/>
  <c r="J62" i="29" s="1"/>
  <c r="G61" i="29"/>
  <c r="J61" i="29" s="1"/>
  <c r="G60" i="29"/>
  <c r="J60" i="29" s="1"/>
  <c r="G59" i="29"/>
  <c r="J59" i="29" s="1"/>
  <c r="G58" i="29"/>
  <c r="J58" i="29" s="1"/>
  <c r="G57" i="29"/>
  <c r="J57" i="29" s="1"/>
  <c r="G56" i="29"/>
  <c r="J56" i="29" s="1"/>
  <c r="G55" i="29"/>
  <c r="J55" i="29" s="1"/>
  <c r="G54" i="29"/>
  <c r="J54" i="29" s="1"/>
  <c r="G53" i="29"/>
  <c r="J53" i="29" s="1"/>
  <c r="G52" i="29"/>
  <c r="J52" i="29" s="1"/>
  <c r="G51" i="29"/>
  <c r="J51" i="29" s="1"/>
  <c r="G50" i="29"/>
  <c r="J50" i="29" s="1"/>
  <c r="G49" i="29"/>
  <c r="J49" i="29" s="1"/>
  <c r="G48" i="29"/>
  <c r="J48" i="29" s="1"/>
  <c r="G47" i="29"/>
  <c r="J47" i="29" s="1"/>
  <c r="G46" i="29"/>
  <c r="J46" i="29" s="1"/>
  <c r="G45" i="29"/>
  <c r="J45" i="29" s="1"/>
  <c r="G44" i="29"/>
  <c r="J44" i="29" s="1"/>
  <c r="G43" i="29"/>
  <c r="J43" i="29" s="1"/>
  <c r="G42" i="29"/>
  <c r="J42" i="29" s="1"/>
  <c r="G41" i="29"/>
  <c r="J41" i="29" s="1"/>
  <c r="G40" i="29"/>
  <c r="J40" i="29" s="1"/>
  <c r="G39" i="29"/>
  <c r="J39" i="29" s="1"/>
  <c r="G38" i="29"/>
  <c r="J38" i="29" s="1"/>
  <c r="G37" i="29"/>
  <c r="J37" i="29" s="1"/>
  <c r="G36" i="29"/>
  <c r="J36" i="29" s="1"/>
  <c r="G35" i="29"/>
  <c r="J35" i="29" s="1"/>
  <c r="G34" i="29"/>
  <c r="J34" i="29" s="1"/>
  <c r="G33" i="29"/>
  <c r="J33" i="29" s="1"/>
  <c r="G32" i="29"/>
  <c r="J32" i="29" s="1"/>
  <c r="G31" i="29"/>
  <c r="J31" i="29" s="1"/>
  <c r="G30" i="29"/>
  <c r="J30" i="29" s="1"/>
  <c r="G29" i="29"/>
  <c r="J29" i="29" s="1"/>
  <c r="G28" i="29"/>
  <c r="J28" i="29" s="1"/>
  <c r="G27" i="29"/>
  <c r="J27" i="29" s="1"/>
  <c r="G26" i="29"/>
  <c r="J26" i="29" s="1"/>
  <c r="G25" i="29"/>
  <c r="J25" i="29" s="1"/>
  <c r="G24" i="29"/>
  <c r="J24" i="29" s="1"/>
  <c r="G23" i="29"/>
  <c r="J23" i="29" s="1"/>
  <c r="G22" i="29"/>
  <c r="J22" i="29" s="1"/>
  <c r="G21" i="29"/>
  <c r="J21" i="29" s="1"/>
  <c r="G20" i="29"/>
  <c r="J20" i="29" s="1"/>
  <c r="G19" i="29"/>
  <c r="J19" i="29" s="1"/>
  <c r="G18" i="29"/>
  <c r="J18" i="29" s="1"/>
  <c r="G17" i="29"/>
  <c r="J17" i="29" s="1"/>
  <c r="G16" i="29"/>
  <c r="J16" i="29" s="1"/>
  <c r="G15" i="29"/>
  <c r="J15" i="29" s="1"/>
  <c r="G14" i="29"/>
  <c r="J14" i="29" s="1"/>
  <c r="G13" i="29"/>
  <c r="J13" i="29" s="1"/>
  <c r="G12" i="29"/>
  <c r="J12" i="29" s="1"/>
  <c r="G11" i="29"/>
  <c r="J11" i="29" s="1"/>
  <c r="G10" i="29"/>
  <c r="J10" i="29" s="1"/>
  <c r="G9" i="29"/>
  <c r="J9" i="29" s="1"/>
  <c r="G8" i="29"/>
  <c r="J8" i="29" s="1"/>
  <c r="G7" i="29"/>
  <c r="J7" i="29" s="1"/>
  <c r="G6" i="29"/>
  <c r="J6" i="29" s="1"/>
  <c r="G5" i="29"/>
  <c r="J5" i="29" s="1"/>
  <c r="G4" i="29"/>
  <c r="J4" i="29" s="1"/>
  <c r="G3" i="29"/>
  <c r="G121" i="28"/>
  <c r="G120" i="28"/>
  <c r="J120" i="28" s="1"/>
  <c r="G119" i="28"/>
  <c r="J119" i="28" s="1"/>
  <c r="G118" i="28"/>
  <c r="J118" i="28" s="1"/>
  <c r="G117" i="28"/>
  <c r="J117" i="28" s="1"/>
  <c r="G116" i="28"/>
  <c r="J116" i="28" s="1"/>
  <c r="G115" i="28"/>
  <c r="J115" i="28" s="1"/>
  <c r="G114" i="28"/>
  <c r="J114" i="28" s="1"/>
  <c r="G113" i="28"/>
  <c r="J113" i="28" s="1"/>
  <c r="G112" i="28"/>
  <c r="J112" i="28" s="1"/>
  <c r="G111" i="28"/>
  <c r="J111" i="28" s="1"/>
  <c r="G110" i="28"/>
  <c r="J110" i="28" s="1"/>
  <c r="G109" i="28"/>
  <c r="J109" i="28" s="1"/>
  <c r="G108" i="28"/>
  <c r="J108" i="28" s="1"/>
  <c r="G107" i="28"/>
  <c r="J107" i="28" s="1"/>
  <c r="G106" i="28"/>
  <c r="J106" i="28" s="1"/>
  <c r="G105" i="28"/>
  <c r="J105" i="28" s="1"/>
  <c r="G104" i="28"/>
  <c r="J104" i="28" s="1"/>
  <c r="G103" i="28"/>
  <c r="J103" i="28" s="1"/>
  <c r="G102" i="28"/>
  <c r="J102" i="28" s="1"/>
  <c r="G101" i="28"/>
  <c r="J101" i="28" s="1"/>
  <c r="G100" i="28"/>
  <c r="J100" i="28" s="1"/>
  <c r="G99" i="28"/>
  <c r="J99" i="28" s="1"/>
  <c r="G98" i="28"/>
  <c r="J98" i="28" s="1"/>
  <c r="G97" i="28"/>
  <c r="J97" i="28" s="1"/>
  <c r="G96" i="28"/>
  <c r="J96" i="28" s="1"/>
  <c r="G95" i="28"/>
  <c r="J95" i="28" s="1"/>
  <c r="G94" i="28"/>
  <c r="J94" i="28" s="1"/>
  <c r="G93" i="28"/>
  <c r="J93" i="28" s="1"/>
  <c r="G92" i="28"/>
  <c r="J92" i="28" s="1"/>
  <c r="G91" i="28"/>
  <c r="J91" i="28" s="1"/>
  <c r="G90" i="28"/>
  <c r="J90" i="28" s="1"/>
  <c r="G89" i="28"/>
  <c r="J89" i="28" s="1"/>
  <c r="G88" i="28"/>
  <c r="J88" i="28" s="1"/>
  <c r="G87" i="28"/>
  <c r="J87" i="28" s="1"/>
  <c r="G86" i="28"/>
  <c r="J86" i="28" s="1"/>
  <c r="G85" i="28"/>
  <c r="J85" i="28" s="1"/>
  <c r="G84" i="28"/>
  <c r="J84" i="28" s="1"/>
  <c r="G83" i="28"/>
  <c r="J83" i="28" s="1"/>
  <c r="G82" i="28"/>
  <c r="J82" i="28" s="1"/>
  <c r="G81" i="28"/>
  <c r="J81" i="28" s="1"/>
  <c r="G80" i="28"/>
  <c r="J80" i="28" s="1"/>
  <c r="G79" i="28"/>
  <c r="J79" i="28" s="1"/>
  <c r="G78" i="28"/>
  <c r="J78" i="28" s="1"/>
  <c r="G77" i="28"/>
  <c r="J77" i="28" s="1"/>
  <c r="G76" i="28"/>
  <c r="J76" i="28" s="1"/>
  <c r="G75" i="28"/>
  <c r="J75" i="28" s="1"/>
  <c r="G74" i="28"/>
  <c r="J74" i="28" s="1"/>
  <c r="G73" i="28"/>
  <c r="J73" i="28" s="1"/>
  <c r="G72" i="28"/>
  <c r="J72" i="28" s="1"/>
  <c r="G71" i="28"/>
  <c r="J71" i="28" s="1"/>
  <c r="G70" i="28"/>
  <c r="J70" i="28" s="1"/>
  <c r="G69" i="28"/>
  <c r="J69" i="28" s="1"/>
  <c r="G68" i="28"/>
  <c r="J68" i="28" s="1"/>
  <c r="G67" i="28"/>
  <c r="J67" i="28" s="1"/>
  <c r="G66" i="28"/>
  <c r="J66" i="28" s="1"/>
  <c r="G65" i="28"/>
  <c r="J65" i="28" s="1"/>
  <c r="G64" i="28"/>
  <c r="J64" i="28" s="1"/>
  <c r="G63" i="28"/>
  <c r="J63" i="28" s="1"/>
  <c r="G62" i="28"/>
  <c r="J62" i="28" s="1"/>
  <c r="G61" i="28"/>
  <c r="J61" i="28" s="1"/>
  <c r="G60" i="28"/>
  <c r="J60" i="28" s="1"/>
  <c r="G59" i="28"/>
  <c r="J59" i="28" s="1"/>
  <c r="G58" i="28"/>
  <c r="J58" i="28" s="1"/>
  <c r="G57" i="28"/>
  <c r="J57" i="28" s="1"/>
  <c r="G56" i="28"/>
  <c r="J56" i="28" s="1"/>
  <c r="G55" i="28"/>
  <c r="J55" i="28" s="1"/>
  <c r="G54" i="28"/>
  <c r="J54" i="28" s="1"/>
  <c r="G53" i="28"/>
  <c r="J53" i="28" s="1"/>
  <c r="G52" i="28"/>
  <c r="J52" i="28" s="1"/>
  <c r="G51" i="28"/>
  <c r="J51" i="28" s="1"/>
  <c r="G50" i="28"/>
  <c r="J50" i="28" s="1"/>
  <c r="G49" i="28"/>
  <c r="J49" i="28" s="1"/>
  <c r="G48" i="28"/>
  <c r="J48" i="28" s="1"/>
  <c r="G47" i="28"/>
  <c r="J47" i="28" s="1"/>
  <c r="G46" i="28"/>
  <c r="J46" i="28" s="1"/>
  <c r="G45" i="28"/>
  <c r="J45" i="28" s="1"/>
  <c r="G44" i="28"/>
  <c r="J44" i="28" s="1"/>
  <c r="G43" i="28"/>
  <c r="J43" i="28" s="1"/>
  <c r="G42" i="28"/>
  <c r="J42" i="28" s="1"/>
  <c r="G41" i="28"/>
  <c r="J41" i="28" s="1"/>
  <c r="G40" i="28"/>
  <c r="J40" i="28" s="1"/>
  <c r="G39" i="28"/>
  <c r="J39" i="28" s="1"/>
  <c r="G38" i="28"/>
  <c r="J38" i="28" s="1"/>
  <c r="J37" i="28"/>
  <c r="G37" i="28"/>
  <c r="J36" i="28"/>
  <c r="G36" i="28"/>
  <c r="J35" i="28"/>
  <c r="G35" i="28"/>
  <c r="J34" i="28"/>
  <c r="G34" i="28"/>
  <c r="J33" i="28"/>
  <c r="G33" i="28"/>
  <c r="J32" i="28"/>
  <c r="G32" i="28"/>
  <c r="J31" i="28"/>
  <c r="G31" i="28"/>
  <c r="J30" i="28"/>
  <c r="G30" i="28"/>
  <c r="J29" i="28"/>
  <c r="G29" i="28"/>
  <c r="J28" i="28"/>
  <c r="G28" i="28"/>
  <c r="J27" i="28"/>
  <c r="G27" i="28"/>
  <c r="J26" i="28"/>
  <c r="G26" i="28"/>
  <c r="J25" i="28"/>
  <c r="G25" i="28"/>
  <c r="J24" i="28"/>
  <c r="G24" i="28"/>
  <c r="J23" i="28"/>
  <c r="G23" i="28"/>
  <c r="J22" i="28"/>
  <c r="G22" i="28"/>
  <c r="J21" i="28"/>
  <c r="G21" i="28"/>
  <c r="J20" i="28"/>
  <c r="G20" i="28"/>
  <c r="J19" i="28"/>
  <c r="G19" i="28"/>
  <c r="J18" i="28"/>
  <c r="G18" i="28"/>
  <c r="J17" i="28"/>
  <c r="G17" i="28"/>
  <c r="J16" i="28"/>
  <c r="G16" i="28"/>
  <c r="J15" i="28"/>
  <c r="G15" i="28"/>
  <c r="J14" i="28"/>
  <c r="G14" i="28"/>
  <c r="J13" i="28"/>
  <c r="G13" i="28"/>
  <c r="J12" i="28"/>
  <c r="G12" i="28"/>
  <c r="J11" i="28"/>
  <c r="G11" i="28"/>
  <c r="J10" i="28"/>
  <c r="G10" i="28"/>
  <c r="J9" i="28"/>
  <c r="G9" i="28"/>
  <c r="J8" i="28"/>
  <c r="G8" i="28"/>
  <c r="J7" i="28"/>
  <c r="G7" i="28"/>
  <c r="J6" i="28"/>
  <c r="G6" i="28"/>
  <c r="J5" i="28"/>
  <c r="G5" i="28"/>
  <c r="J4" i="28"/>
  <c r="G4" i="28"/>
  <c r="J3" i="28"/>
  <c r="G3" i="28"/>
  <c r="G121" i="27"/>
  <c r="G120" i="27"/>
  <c r="J120" i="27" s="1"/>
  <c r="G119" i="27"/>
  <c r="J119" i="27" s="1"/>
  <c r="G118" i="27"/>
  <c r="J118" i="27" s="1"/>
  <c r="G117" i="27"/>
  <c r="J117" i="27" s="1"/>
  <c r="G116" i="27"/>
  <c r="J116" i="27" s="1"/>
  <c r="G115" i="27"/>
  <c r="J115" i="27" s="1"/>
  <c r="G114" i="27"/>
  <c r="J114" i="27" s="1"/>
  <c r="G113" i="27"/>
  <c r="J113" i="27" s="1"/>
  <c r="G112" i="27"/>
  <c r="J112" i="27" s="1"/>
  <c r="G111" i="27"/>
  <c r="J111" i="27" s="1"/>
  <c r="G110" i="27"/>
  <c r="J110" i="27" s="1"/>
  <c r="G109" i="27"/>
  <c r="J109" i="27" s="1"/>
  <c r="G108" i="27"/>
  <c r="J108" i="27" s="1"/>
  <c r="G107" i="27"/>
  <c r="J107" i="27" s="1"/>
  <c r="G106" i="27"/>
  <c r="J106" i="27" s="1"/>
  <c r="G105" i="27"/>
  <c r="J105" i="27" s="1"/>
  <c r="G104" i="27"/>
  <c r="J104" i="27" s="1"/>
  <c r="G103" i="27"/>
  <c r="J103" i="27" s="1"/>
  <c r="G102" i="27"/>
  <c r="J102" i="27" s="1"/>
  <c r="G101" i="27"/>
  <c r="J101" i="27" s="1"/>
  <c r="G100" i="27"/>
  <c r="J100" i="27" s="1"/>
  <c r="G99" i="27"/>
  <c r="J99" i="27" s="1"/>
  <c r="G98" i="27"/>
  <c r="J98" i="27" s="1"/>
  <c r="G97" i="27"/>
  <c r="J97" i="27" s="1"/>
  <c r="G96" i="27"/>
  <c r="J96" i="27" s="1"/>
  <c r="G95" i="27"/>
  <c r="J95" i="27" s="1"/>
  <c r="G94" i="27"/>
  <c r="J94" i="27" s="1"/>
  <c r="G93" i="27"/>
  <c r="J93" i="27" s="1"/>
  <c r="G92" i="27"/>
  <c r="J92" i="27" s="1"/>
  <c r="G91" i="27"/>
  <c r="J91" i="27" s="1"/>
  <c r="G90" i="27"/>
  <c r="J90" i="27" s="1"/>
  <c r="G89" i="27"/>
  <c r="J89" i="27" s="1"/>
  <c r="G88" i="27"/>
  <c r="J88" i="27" s="1"/>
  <c r="G87" i="27"/>
  <c r="J87" i="27" s="1"/>
  <c r="G86" i="27"/>
  <c r="J86" i="27" s="1"/>
  <c r="G85" i="27"/>
  <c r="J85" i="27" s="1"/>
  <c r="G84" i="27"/>
  <c r="J84" i="27" s="1"/>
  <c r="G83" i="27"/>
  <c r="J83" i="27" s="1"/>
  <c r="G82" i="27"/>
  <c r="J82" i="27" s="1"/>
  <c r="G81" i="27"/>
  <c r="J81" i="27" s="1"/>
  <c r="G80" i="27"/>
  <c r="J80" i="27" s="1"/>
  <c r="G79" i="27"/>
  <c r="J79" i="27" s="1"/>
  <c r="G78" i="27"/>
  <c r="J78" i="27" s="1"/>
  <c r="G77" i="27"/>
  <c r="J77" i="27" s="1"/>
  <c r="G76" i="27"/>
  <c r="J76" i="27" s="1"/>
  <c r="G75" i="27"/>
  <c r="J75" i="27" s="1"/>
  <c r="G74" i="27"/>
  <c r="J74" i="27" s="1"/>
  <c r="G73" i="27"/>
  <c r="J73" i="27" s="1"/>
  <c r="G72" i="27"/>
  <c r="J72" i="27" s="1"/>
  <c r="G71" i="27"/>
  <c r="J71" i="27" s="1"/>
  <c r="G70" i="27"/>
  <c r="J70" i="27" s="1"/>
  <c r="G69" i="27"/>
  <c r="J69" i="27" s="1"/>
  <c r="G68" i="27"/>
  <c r="J68" i="27" s="1"/>
  <c r="G67" i="27"/>
  <c r="J67" i="27" s="1"/>
  <c r="G66" i="27"/>
  <c r="J66" i="27" s="1"/>
  <c r="G65" i="27"/>
  <c r="J65" i="27" s="1"/>
  <c r="G64" i="27"/>
  <c r="J64" i="27" s="1"/>
  <c r="G63" i="27"/>
  <c r="J63" i="27" s="1"/>
  <c r="G62" i="27"/>
  <c r="J62" i="27" s="1"/>
  <c r="G61" i="27"/>
  <c r="J61" i="27" s="1"/>
  <c r="G60" i="27"/>
  <c r="J60" i="27" s="1"/>
  <c r="G59" i="27"/>
  <c r="J59" i="27" s="1"/>
  <c r="G58" i="27"/>
  <c r="J58" i="27" s="1"/>
  <c r="G57" i="27"/>
  <c r="J57" i="27" s="1"/>
  <c r="G56" i="27"/>
  <c r="J56" i="27" s="1"/>
  <c r="G55" i="27"/>
  <c r="J55" i="27" s="1"/>
  <c r="G54" i="27"/>
  <c r="J54" i="27" s="1"/>
  <c r="G53" i="27"/>
  <c r="J53" i="27" s="1"/>
  <c r="G52" i="27"/>
  <c r="J52" i="27" s="1"/>
  <c r="G51" i="27"/>
  <c r="J51" i="27" s="1"/>
  <c r="G50" i="27"/>
  <c r="J50" i="27" s="1"/>
  <c r="G49" i="27"/>
  <c r="J49" i="27" s="1"/>
  <c r="G48" i="27"/>
  <c r="J48" i="27" s="1"/>
  <c r="G47" i="27"/>
  <c r="J47" i="27" s="1"/>
  <c r="G46" i="27"/>
  <c r="J46" i="27" s="1"/>
  <c r="G45" i="27"/>
  <c r="J45" i="27" s="1"/>
  <c r="G44" i="27"/>
  <c r="J44" i="27" s="1"/>
  <c r="G43" i="27"/>
  <c r="J43" i="27" s="1"/>
  <c r="G42" i="27"/>
  <c r="J42" i="27" s="1"/>
  <c r="G41" i="27"/>
  <c r="J41" i="27" s="1"/>
  <c r="G40" i="27"/>
  <c r="J40" i="27" s="1"/>
  <c r="G39" i="27"/>
  <c r="J39" i="27" s="1"/>
  <c r="G38" i="27"/>
  <c r="J38" i="27" s="1"/>
  <c r="G37" i="27"/>
  <c r="J37" i="27" s="1"/>
  <c r="G36" i="27"/>
  <c r="J36" i="27" s="1"/>
  <c r="G35" i="27"/>
  <c r="J35" i="27" s="1"/>
  <c r="G34" i="27"/>
  <c r="J34" i="27" s="1"/>
  <c r="G33" i="27"/>
  <c r="J33" i="27" s="1"/>
  <c r="G32" i="27"/>
  <c r="J32" i="27" s="1"/>
  <c r="G31" i="27"/>
  <c r="J31" i="27" s="1"/>
  <c r="G30" i="27"/>
  <c r="J30" i="27" s="1"/>
  <c r="G29" i="27"/>
  <c r="J29" i="27" s="1"/>
  <c r="G28" i="27"/>
  <c r="J28" i="27" s="1"/>
  <c r="G27" i="27"/>
  <c r="J27" i="27" s="1"/>
  <c r="G26" i="27"/>
  <c r="J26" i="27" s="1"/>
  <c r="G25" i="27"/>
  <c r="J25" i="27" s="1"/>
  <c r="G24" i="27"/>
  <c r="J24" i="27" s="1"/>
  <c r="G23" i="27"/>
  <c r="J23" i="27" s="1"/>
  <c r="G22" i="27"/>
  <c r="J22" i="27" s="1"/>
  <c r="G21" i="27"/>
  <c r="J21" i="27" s="1"/>
  <c r="G20" i="27"/>
  <c r="J20" i="27" s="1"/>
  <c r="G19" i="27"/>
  <c r="J19" i="27" s="1"/>
  <c r="G18" i="27"/>
  <c r="J18" i="27" s="1"/>
  <c r="G17" i="27"/>
  <c r="J17" i="27" s="1"/>
  <c r="G16" i="27"/>
  <c r="J16" i="27" s="1"/>
  <c r="G15" i="27"/>
  <c r="J15" i="27" s="1"/>
  <c r="G14" i="27"/>
  <c r="J14" i="27" s="1"/>
  <c r="G13" i="27"/>
  <c r="J13" i="27" s="1"/>
  <c r="G12" i="27"/>
  <c r="J12" i="27" s="1"/>
  <c r="G11" i="27"/>
  <c r="J11" i="27" s="1"/>
  <c r="G10" i="27"/>
  <c r="J10" i="27" s="1"/>
  <c r="G9" i="27"/>
  <c r="J9" i="27" s="1"/>
  <c r="G8" i="27"/>
  <c r="J8" i="27" s="1"/>
  <c r="G7" i="27"/>
  <c r="J7" i="27" s="1"/>
  <c r="G6" i="27"/>
  <c r="J6" i="27" s="1"/>
  <c r="G5" i="27"/>
  <c r="J5" i="27" s="1"/>
  <c r="G4" i="27"/>
  <c r="J4" i="27" s="1"/>
  <c r="G3" i="27"/>
  <c r="G121" i="26"/>
  <c r="G120" i="26"/>
  <c r="J120" i="26" s="1"/>
  <c r="G119" i="26"/>
  <c r="J119" i="26" s="1"/>
  <c r="G118" i="26"/>
  <c r="J118" i="26" s="1"/>
  <c r="G117" i="26"/>
  <c r="J117" i="26" s="1"/>
  <c r="G116" i="26"/>
  <c r="J116" i="26" s="1"/>
  <c r="G115" i="26"/>
  <c r="J115" i="26" s="1"/>
  <c r="G114" i="26"/>
  <c r="J114" i="26" s="1"/>
  <c r="G113" i="26"/>
  <c r="J113" i="26" s="1"/>
  <c r="G112" i="26"/>
  <c r="J112" i="26" s="1"/>
  <c r="G111" i="26"/>
  <c r="J111" i="26" s="1"/>
  <c r="G110" i="26"/>
  <c r="J110" i="26" s="1"/>
  <c r="G109" i="26"/>
  <c r="J109" i="26" s="1"/>
  <c r="G108" i="26"/>
  <c r="J108" i="26" s="1"/>
  <c r="G107" i="26"/>
  <c r="J107" i="26" s="1"/>
  <c r="G106" i="26"/>
  <c r="J106" i="26" s="1"/>
  <c r="G105" i="26"/>
  <c r="J105" i="26" s="1"/>
  <c r="G104" i="26"/>
  <c r="J104" i="26" s="1"/>
  <c r="G103" i="26"/>
  <c r="J103" i="26" s="1"/>
  <c r="G102" i="26"/>
  <c r="J102" i="26" s="1"/>
  <c r="G101" i="26"/>
  <c r="J101" i="26" s="1"/>
  <c r="G100" i="26"/>
  <c r="J100" i="26" s="1"/>
  <c r="G99" i="26"/>
  <c r="J99" i="26" s="1"/>
  <c r="G98" i="26"/>
  <c r="J98" i="26" s="1"/>
  <c r="G97" i="26"/>
  <c r="J97" i="26" s="1"/>
  <c r="G96" i="26"/>
  <c r="J96" i="26" s="1"/>
  <c r="G95" i="26"/>
  <c r="J95" i="26" s="1"/>
  <c r="G94" i="26"/>
  <c r="J94" i="26" s="1"/>
  <c r="G93" i="26"/>
  <c r="J93" i="26" s="1"/>
  <c r="G92" i="26"/>
  <c r="J92" i="26" s="1"/>
  <c r="G91" i="26"/>
  <c r="J91" i="26" s="1"/>
  <c r="G90" i="26"/>
  <c r="J90" i="26" s="1"/>
  <c r="G89" i="26"/>
  <c r="J89" i="26" s="1"/>
  <c r="G88" i="26"/>
  <c r="J88" i="26" s="1"/>
  <c r="G87" i="26"/>
  <c r="J87" i="26" s="1"/>
  <c r="G86" i="26"/>
  <c r="J86" i="26" s="1"/>
  <c r="G85" i="26"/>
  <c r="J85" i="26" s="1"/>
  <c r="G84" i="26"/>
  <c r="J84" i="26" s="1"/>
  <c r="G83" i="26"/>
  <c r="J83" i="26" s="1"/>
  <c r="G82" i="26"/>
  <c r="J82" i="26" s="1"/>
  <c r="G81" i="26"/>
  <c r="J81" i="26" s="1"/>
  <c r="G80" i="26"/>
  <c r="J80" i="26" s="1"/>
  <c r="G79" i="26"/>
  <c r="J79" i="26" s="1"/>
  <c r="G78" i="26"/>
  <c r="J78" i="26" s="1"/>
  <c r="G77" i="26"/>
  <c r="J77" i="26" s="1"/>
  <c r="G76" i="26"/>
  <c r="J76" i="26" s="1"/>
  <c r="G75" i="26"/>
  <c r="J75" i="26" s="1"/>
  <c r="G74" i="26"/>
  <c r="J74" i="26" s="1"/>
  <c r="G73" i="26"/>
  <c r="J73" i="26" s="1"/>
  <c r="G72" i="26"/>
  <c r="J72" i="26" s="1"/>
  <c r="G71" i="26"/>
  <c r="J71" i="26" s="1"/>
  <c r="G70" i="26"/>
  <c r="J70" i="26" s="1"/>
  <c r="G69" i="26"/>
  <c r="J69" i="26" s="1"/>
  <c r="G68" i="26"/>
  <c r="J68" i="26" s="1"/>
  <c r="G67" i="26"/>
  <c r="J67" i="26" s="1"/>
  <c r="G66" i="26"/>
  <c r="J66" i="26" s="1"/>
  <c r="G65" i="26"/>
  <c r="J65" i="26" s="1"/>
  <c r="G64" i="26"/>
  <c r="J64" i="26" s="1"/>
  <c r="G63" i="26"/>
  <c r="J63" i="26" s="1"/>
  <c r="G62" i="26"/>
  <c r="J62" i="26" s="1"/>
  <c r="G61" i="26"/>
  <c r="J61" i="26" s="1"/>
  <c r="G60" i="26"/>
  <c r="J60" i="26" s="1"/>
  <c r="G59" i="26"/>
  <c r="J59" i="26" s="1"/>
  <c r="G58" i="26"/>
  <c r="J58" i="26" s="1"/>
  <c r="G57" i="26"/>
  <c r="J57" i="26" s="1"/>
  <c r="G56" i="26"/>
  <c r="J56" i="26" s="1"/>
  <c r="G55" i="26"/>
  <c r="J55" i="26" s="1"/>
  <c r="G54" i="26"/>
  <c r="J54" i="26" s="1"/>
  <c r="G53" i="26"/>
  <c r="J53" i="26" s="1"/>
  <c r="G52" i="26"/>
  <c r="J52" i="26" s="1"/>
  <c r="G51" i="26"/>
  <c r="J51" i="26" s="1"/>
  <c r="G50" i="26"/>
  <c r="J50" i="26" s="1"/>
  <c r="G49" i="26"/>
  <c r="J49" i="26" s="1"/>
  <c r="G48" i="26"/>
  <c r="J48" i="26" s="1"/>
  <c r="G47" i="26"/>
  <c r="J47" i="26" s="1"/>
  <c r="G46" i="26"/>
  <c r="J46" i="26" s="1"/>
  <c r="G45" i="26"/>
  <c r="J45" i="26" s="1"/>
  <c r="G44" i="26"/>
  <c r="J44" i="26" s="1"/>
  <c r="G43" i="26"/>
  <c r="J43" i="26" s="1"/>
  <c r="G42" i="26"/>
  <c r="J42" i="26" s="1"/>
  <c r="G41" i="26"/>
  <c r="J41" i="26" s="1"/>
  <c r="G40" i="26"/>
  <c r="J40" i="26" s="1"/>
  <c r="G39" i="26"/>
  <c r="J39" i="26" s="1"/>
  <c r="G38" i="26"/>
  <c r="J38" i="26" s="1"/>
  <c r="G37" i="26"/>
  <c r="J37" i="26" s="1"/>
  <c r="G36" i="26"/>
  <c r="J36" i="26" s="1"/>
  <c r="G35" i="26"/>
  <c r="J35" i="26" s="1"/>
  <c r="G34" i="26"/>
  <c r="J34" i="26" s="1"/>
  <c r="G33" i="26"/>
  <c r="J33" i="26" s="1"/>
  <c r="G32" i="26"/>
  <c r="J32" i="26" s="1"/>
  <c r="G31" i="26"/>
  <c r="J31" i="26" s="1"/>
  <c r="G30" i="26"/>
  <c r="J30" i="26" s="1"/>
  <c r="G29" i="26"/>
  <c r="J29" i="26" s="1"/>
  <c r="G28" i="26"/>
  <c r="J28" i="26" s="1"/>
  <c r="G27" i="26"/>
  <c r="J27" i="26" s="1"/>
  <c r="G26" i="26"/>
  <c r="J26" i="26" s="1"/>
  <c r="G25" i="26"/>
  <c r="J25" i="26" s="1"/>
  <c r="G24" i="26"/>
  <c r="J24" i="26" s="1"/>
  <c r="G23" i="26"/>
  <c r="J23" i="26" s="1"/>
  <c r="G22" i="26"/>
  <c r="J22" i="26" s="1"/>
  <c r="G21" i="26"/>
  <c r="J21" i="26" s="1"/>
  <c r="G20" i="26"/>
  <c r="J20" i="26" s="1"/>
  <c r="G19" i="26"/>
  <c r="J19" i="26" s="1"/>
  <c r="G18" i="26"/>
  <c r="J18" i="26" s="1"/>
  <c r="G17" i="26"/>
  <c r="J17" i="26" s="1"/>
  <c r="G16" i="26"/>
  <c r="J16" i="26" s="1"/>
  <c r="G15" i="26"/>
  <c r="J15" i="26" s="1"/>
  <c r="G14" i="26"/>
  <c r="J14" i="26" s="1"/>
  <c r="G13" i="26"/>
  <c r="J13" i="26" s="1"/>
  <c r="G12" i="26"/>
  <c r="J12" i="26" s="1"/>
  <c r="G11" i="26"/>
  <c r="J11" i="26" s="1"/>
  <c r="G10" i="26"/>
  <c r="J10" i="26" s="1"/>
  <c r="G9" i="26"/>
  <c r="J9" i="26" s="1"/>
  <c r="G8" i="26"/>
  <c r="J8" i="26" s="1"/>
  <c r="G7" i="26"/>
  <c r="J7" i="26" s="1"/>
  <c r="G6" i="26"/>
  <c r="J6" i="26" s="1"/>
  <c r="G5" i="26"/>
  <c r="J5" i="26" s="1"/>
  <c r="G4" i="26"/>
  <c r="J4" i="26" s="1"/>
  <c r="G3" i="26"/>
  <c r="J5" i="30" l="1"/>
  <c r="K5" i="13" s="1"/>
  <c r="P5" i="13"/>
  <c r="J7" i="30"/>
  <c r="K7" i="13" s="1"/>
  <c r="P7" i="13"/>
  <c r="J17" i="30"/>
  <c r="K17" i="13" s="1"/>
  <c r="P17" i="13"/>
  <c r="J28" i="30"/>
  <c r="K28" i="13" s="1"/>
  <c r="P28" i="13"/>
  <c r="J30" i="30"/>
  <c r="K30" i="13" s="1"/>
  <c r="P30" i="13"/>
  <c r="J37" i="30"/>
  <c r="K37" i="13" s="1"/>
  <c r="P37" i="13"/>
  <c r="J39" i="30"/>
  <c r="K39" i="13" s="1"/>
  <c r="P39" i="13"/>
  <c r="J47" i="30"/>
  <c r="K47" i="13" s="1"/>
  <c r="P47" i="13"/>
  <c r="J51" i="30"/>
  <c r="K51" i="13" s="1"/>
  <c r="P51" i="13"/>
  <c r="J55" i="30"/>
  <c r="K55" i="13" s="1"/>
  <c r="P55" i="13"/>
  <c r="J57" i="30"/>
  <c r="K57" i="13" s="1"/>
  <c r="P57" i="13"/>
  <c r="J63" i="30"/>
  <c r="K63" i="13" s="1"/>
  <c r="P63" i="13"/>
  <c r="J65" i="30"/>
  <c r="K65" i="13" s="1"/>
  <c r="P65" i="13"/>
  <c r="J75" i="30"/>
  <c r="K75" i="13" s="1"/>
  <c r="P75" i="13"/>
  <c r="J79" i="30"/>
  <c r="K79" i="13" s="1"/>
  <c r="P79" i="13"/>
  <c r="J81" i="30"/>
  <c r="K81" i="13" s="1"/>
  <c r="P81" i="13"/>
  <c r="J85" i="30"/>
  <c r="K85" i="13" s="1"/>
  <c r="P85" i="13"/>
  <c r="J95" i="30"/>
  <c r="K95" i="13" s="1"/>
  <c r="P95" i="13"/>
  <c r="J105" i="30"/>
  <c r="K105" i="13" s="1"/>
  <c r="P105" i="13"/>
  <c r="J109" i="30"/>
  <c r="K109" i="13" s="1"/>
  <c r="P109" i="13"/>
  <c r="J113" i="30"/>
  <c r="K113" i="13" s="1"/>
  <c r="P113" i="13"/>
  <c r="J117" i="30"/>
  <c r="K117" i="13" s="1"/>
  <c r="P117" i="13"/>
  <c r="J119" i="30"/>
  <c r="K119" i="13" s="1"/>
  <c r="P119" i="13"/>
  <c r="J6" i="30"/>
  <c r="K6" i="13" s="1"/>
  <c r="P6" i="13"/>
  <c r="J10" i="30"/>
  <c r="K10" i="13" s="1"/>
  <c r="P10" i="13"/>
  <c r="J16" i="30"/>
  <c r="K16" i="13" s="1"/>
  <c r="P16" i="13"/>
  <c r="J18" i="30"/>
  <c r="K18" i="13" s="1"/>
  <c r="P18" i="13"/>
  <c r="J22" i="30"/>
  <c r="K22" i="13" s="1"/>
  <c r="P22" i="13"/>
  <c r="J29" i="30"/>
  <c r="K29" i="13" s="1"/>
  <c r="P29" i="13"/>
  <c r="J31" i="30"/>
  <c r="K31" i="13" s="1"/>
  <c r="P31" i="13"/>
  <c r="J33" i="30"/>
  <c r="K33" i="13" s="1"/>
  <c r="P33" i="13"/>
  <c r="J36" i="30"/>
  <c r="K36" i="13" s="1"/>
  <c r="P36" i="13"/>
  <c r="J41" i="30"/>
  <c r="K41" i="13" s="1"/>
  <c r="P41" i="13"/>
  <c r="J50" i="30"/>
  <c r="K50" i="13" s="1"/>
  <c r="P50" i="13"/>
  <c r="J52" i="30"/>
  <c r="K52" i="13" s="1"/>
  <c r="P52" i="13"/>
  <c r="J54" i="30"/>
  <c r="K54" i="13" s="1"/>
  <c r="P54" i="13"/>
  <c r="J56" i="30"/>
  <c r="K56" i="13" s="1"/>
  <c r="P56" i="13"/>
  <c r="J62" i="30"/>
  <c r="K62" i="13" s="1"/>
  <c r="P62" i="13"/>
  <c r="J78" i="30"/>
  <c r="K78" i="13" s="1"/>
  <c r="P78" i="13"/>
  <c r="J80" i="30"/>
  <c r="K80" i="13" s="1"/>
  <c r="P80" i="13"/>
  <c r="J86" i="30"/>
  <c r="K86" i="13" s="1"/>
  <c r="P86" i="13"/>
  <c r="J88" i="30"/>
  <c r="K88" i="13" s="1"/>
  <c r="P88" i="13"/>
  <c r="J94" i="30"/>
  <c r="K94" i="13" s="1"/>
  <c r="P94" i="13"/>
  <c r="J96" i="30"/>
  <c r="K96" i="13" s="1"/>
  <c r="P96" i="13"/>
  <c r="J102" i="30"/>
  <c r="K102" i="13" s="1"/>
  <c r="P102" i="13"/>
  <c r="J104" i="30"/>
  <c r="K104" i="13" s="1"/>
  <c r="P104" i="13"/>
  <c r="J108" i="30"/>
  <c r="K108" i="13" s="1"/>
  <c r="P108" i="13"/>
  <c r="J114" i="30"/>
  <c r="K114" i="13" s="1"/>
  <c r="P114" i="13"/>
  <c r="J116" i="30"/>
  <c r="K116" i="13" s="1"/>
  <c r="P116" i="13"/>
  <c r="J118" i="30"/>
  <c r="K118" i="13" s="1"/>
  <c r="P118" i="13"/>
  <c r="J89" i="30"/>
  <c r="K89" i="13" s="1"/>
  <c r="P89" i="13"/>
  <c r="J74" i="30"/>
  <c r="K74" i="13" s="1"/>
  <c r="P74" i="13"/>
  <c r="J73" i="30"/>
  <c r="K73" i="13" s="1"/>
  <c r="P73" i="13"/>
  <c r="J71" i="30"/>
  <c r="K71" i="13" s="1"/>
  <c r="P71" i="13"/>
  <c r="J69" i="30"/>
  <c r="K69" i="13" s="1"/>
  <c r="P69" i="13"/>
  <c r="J72" i="30"/>
  <c r="K72" i="13" s="1"/>
  <c r="P72" i="13"/>
  <c r="J70" i="30"/>
  <c r="K70" i="13" s="1"/>
  <c r="P70" i="13"/>
  <c r="J68" i="30"/>
  <c r="K68" i="13" s="1"/>
  <c r="P68" i="13"/>
  <c r="J25" i="30"/>
  <c r="K25" i="13" s="1"/>
  <c r="P25" i="13"/>
  <c r="J77" i="30"/>
  <c r="K77" i="13" s="1"/>
  <c r="P77" i="13"/>
  <c r="J19" i="30"/>
  <c r="K19" i="13" s="1"/>
  <c r="P19" i="13"/>
  <c r="J44" i="30"/>
  <c r="K44" i="13" s="1"/>
  <c r="P44" i="13"/>
  <c r="J46" i="30"/>
  <c r="K46" i="13" s="1"/>
  <c r="P46" i="13"/>
  <c r="J103" i="30"/>
  <c r="K103" i="13" s="1"/>
  <c r="P103" i="13"/>
  <c r="P121" i="13"/>
  <c r="J121" i="30"/>
  <c r="K121" i="13" s="1"/>
  <c r="J61" i="30"/>
  <c r="K61" i="13" s="1"/>
  <c r="P61" i="13"/>
  <c r="J9" i="30"/>
  <c r="K9" i="13" s="1"/>
  <c r="P9" i="13"/>
  <c r="J12" i="30"/>
  <c r="K12" i="13" s="1"/>
  <c r="P12" i="13"/>
  <c r="J15" i="30"/>
  <c r="K15" i="13" s="1"/>
  <c r="P15" i="13"/>
  <c r="J99" i="30"/>
  <c r="K99" i="13" s="1"/>
  <c r="P99" i="13"/>
  <c r="J98" i="30"/>
  <c r="K98" i="13" s="1"/>
  <c r="P98" i="13"/>
  <c r="J110" i="30"/>
  <c r="K110" i="13" s="1"/>
  <c r="P110" i="13"/>
  <c r="J67" i="30"/>
  <c r="K67" i="13" s="1"/>
  <c r="P67" i="13"/>
  <c r="J4" i="30"/>
  <c r="K4" i="13" s="1"/>
  <c r="P4" i="13"/>
  <c r="J87" i="30"/>
  <c r="K87" i="13" s="1"/>
  <c r="P87" i="13"/>
  <c r="J106" i="30"/>
  <c r="K106" i="13" s="1"/>
  <c r="P106" i="13"/>
  <c r="J26" i="30"/>
  <c r="K26" i="13" s="1"/>
  <c r="P26" i="13"/>
  <c r="J107" i="30"/>
  <c r="K107" i="13" s="1"/>
  <c r="P107" i="13"/>
  <c r="J59" i="30"/>
  <c r="K59" i="13" s="1"/>
  <c r="P59" i="13"/>
  <c r="J43" i="30"/>
  <c r="K43" i="13" s="1"/>
  <c r="P43" i="13"/>
  <c r="J112" i="30"/>
  <c r="K112" i="13" s="1"/>
  <c r="P112" i="13"/>
  <c r="J111" i="30"/>
  <c r="K111" i="13" s="1"/>
  <c r="P111" i="13"/>
  <c r="J34" i="30"/>
  <c r="K34" i="13" s="1"/>
  <c r="P34" i="13"/>
  <c r="J66" i="30"/>
  <c r="K66" i="13" s="1"/>
  <c r="P66" i="13"/>
  <c r="J32" i="30"/>
  <c r="K32" i="13" s="1"/>
  <c r="P32" i="13"/>
  <c r="J14" i="30"/>
  <c r="K14" i="13" s="1"/>
  <c r="P14" i="13"/>
  <c r="J11" i="30"/>
  <c r="K11" i="13" s="1"/>
  <c r="P11" i="13"/>
  <c r="J24" i="30"/>
  <c r="K24" i="13" s="1"/>
  <c r="P24" i="13"/>
  <c r="J64" i="30"/>
  <c r="K64" i="13" s="1"/>
  <c r="P64" i="13"/>
  <c r="J91" i="30"/>
  <c r="K91" i="13" s="1"/>
  <c r="P91" i="13"/>
  <c r="J100" i="30"/>
  <c r="K100" i="13" s="1"/>
  <c r="P100" i="13"/>
  <c r="J42" i="30"/>
  <c r="K42" i="13" s="1"/>
  <c r="P42" i="13"/>
  <c r="J92" i="30"/>
  <c r="K92" i="13" s="1"/>
  <c r="P92" i="13"/>
  <c r="J115" i="30"/>
  <c r="K115" i="13" s="1"/>
  <c r="P115" i="13"/>
  <c r="J90" i="30"/>
  <c r="K90" i="13" s="1"/>
  <c r="P90" i="13"/>
  <c r="J13" i="30"/>
  <c r="K13" i="13" s="1"/>
  <c r="P13" i="13"/>
  <c r="J8" i="30"/>
  <c r="K8" i="13" s="1"/>
  <c r="P8" i="13"/>
  <c r="J76" i="30"/>
  <c r="K76" i="13" s="1"/>
  <c r="P76" i="13"/>
  <c r="J20" i="30"/>
  <c r="K20" i="13" s="1"/>
  <c r="P20" i="13"/>
  <c r="J82" i="30"/>
  <c r="K82" i="13" s="1"/>
  <c r="P82" i="13"/>
  <c r="J48" i="30"/>
  <c r="K48" i="13" s="1"/>
  <c r="P48" i="13"/>
  <c r="J45" i="30"/>
  <c r="K45" i="13" s="1"/>
  <c r="P45" i="13"/>
  <c r="J21" i="30"/>
  <c r="K21" i="13" s="1"/>
  <c r="P21" i="13"/>
  <c r="J60" i="30"/>
  <c r="K60" i="13" s="1"/>
  <c r="P60" i="13"/>
  <c r="J58" i="30"/>
  <c r="K58" i="13" s="1"/>
  <c r="P58" i="13"/>
  <c r="J53" i="30"/>
  <c r="K53" i="13" s="1"/>
  <c r="P53" i="13"/>
  <c r="J49" i="30"/>
  <c r="K49" i="13" s="1"/>
  <c r="P49" i="13"/>
  <c r="J23" i="30"/>
  <c r="K23" i="13" s="1"/>
  <c r="P23" i="13"/>
  <c r="J101" i="30"/>
  <c r="K101" i="13" s="1"/>
  <c r="P101" i="13"/>
  <c r="J97" i="30"/>
  <c r="K97" i="13" s="1"/>
  <c r="P97" i="13"/>
  <c r="J38" i="30"/>
  <c r="K38" i="13" s="1"/>
  <c r="P38" i="13"/>
  <c r="J93" i="30"/>
  <c r="K93" i="13" s="1"/>
  <c r="P93" i="13"/>
  <c r="J120" i="30"/>
  <c r="K120" i="13" s="1"/>
  <c r="P120" i="13"/>
  <c r="G122" i="30"/>
  <c r="J41" i="13"/>
  <c r="J32" i="13"/>
  <c r="J34" i="13"/>
  <c r="J82" i="13"/>
  <c r="J46" i="13"/>
  <c r="J88" i="13"/>
  <c r="J116" i="13"/>
  <c r="J77" i="13"/>
  <c r="J109" i="13"/>
  <c r="J45" i="13"/>
  <c r="J54" i="13"/>
  <c r="J114" i="13"/>
  <c r="J113" i="13"/>
  <c r="J53" i="13"/>
  <c r="J100" i="13"/>
  <c r="J30" i="13"/>
  <c r="J63" i="13"/>
  <c r="J42" i="13"/>
  <c r="J10" i="13"/>
  <c r="J119" i="13"/>
  <c r="J28" i="13"/>
  <c r="J29" i="13"/>
  <c r="J18" i="13"/>
  <c r="J102" i="13"/>
  <c r="J95" i="13"/>
  <c r="J5" i="13"/>
  <c r="J24" i="13"/>
  <c r="J13" i="13"/>
  <c r="J23" i="13"/>
  <c r="J65" i="13"/>
  <c r="J47" i="13"/>
  <c r="J107" i="13"/>
  <c r="J61" i="13"/>
  <c r="J105" i="13"/>
  <c r="J86" i="13"/>
  <c r="J55" i="13"/>
  <c r="J87" i="13"/>
  <c r="J22" i="13"/>
  <c r="J90" i="13"/>
  <c r="J89" i="13"/>
  <c r="J51" i="13"/>
  <c r="J39" i="13"/>
  <c r="J8" i="13"/>
  <c r="J85" i="13"/>
  <c r="J58" i="13"/>
  <c r="J38" i="13"/>
  <c r="J12" i="13"/>
  <c r="J48" i="13"/>
  <c r="J36" i="13"/>
  <c r="J76" i="13"/>
  <c r="J6" i="13"/>
  <c r="J14" i="13"/>
  <c r="J104" i="13"/>
  <c r="J101" i="13"/>
  <c r="J25" i="13"/>
  <c r="J103" i="13"/>
  <c r="J94" i="13"/>
  <c r="J115" i="13"/>
  <c r="J71" i="13"/>
  <c r="J74" i="13"/>
  <c r="J70" i="13"/>
  <c r="J73" i="13"/>
  <c r="J69" i="13"/>
  <c r="J72" i="13"/>
  <c r="J68" i="13"/>
  <c r="J19" i="13"/>
  <c r="J16" i="13"/>
  <c r="J15" i="13"/>
  <c r="J60" i="13"/>
  <c r="J37" i="13"/>
  <c r="J11" i="13"/>
  <c r="J66" i="13"/>
  <c r="J7" i="13"/>
  <c r="J80" i="13"/>
  <c r="J78" i="13"/>
  <c r="J79" i="13"/>
  <c r="J20" i="13"/>
  <c r="J91" i="13"/>
  <c r="J56" i="13"/>
  <c r="J44" i="13"/>
  <c r="J50" i="13"/>
  <c r="J62" i="13"/>
  <c r="J49" i="13"/>
  <c r="J118" i="13"/>
  <c r="J31" i="13"/>
  <c r="J117" i="13"/>
  <c r="J121" i="13"/>
  <c r="J75" i="13"/>
  <c r="J33" i="13"/>
  <c r="J81" i="13"/>
  <c r="I82" i="13"/>
  <c r="I83" i="13"/>
  <c r="I84" i="13"/>
  <c r="I41" i="13"/>
  <c r="I40" i="13"/>
  <c r="I22" i="13"/>
  <c r="I114" i="13"/>
  <c r="I31" i="13"/>
  <c r="I46" i="13"/>
  <c r="I74" i="13"/>
  <c r="I73" i="13"/>
  <c r="I72" i="13"/>
  <c r="I71" i="13"/>
  <c r="I70" i="13"/>
  <c r="I69" i="13"/>
  <c r="I68" i="13"/>
  <c r="I18" i="13"/>
  <c r="I102" i="13"/>
  <c r="I52" i="13"/>
  <c r="I119" i="13"/>
  <c r="I11" i="13"/>
  <c r="I94" i="13"/>
  <c r="I30" i="13"/>
  <c r="I117" i="13"/>
  <c r="I86" i="13"/>
  <c r="I121" i="13"/>
  <c r="I23" i="13"/>
  <c r="I57" i="13"/>
  <c r="I53" i="13"/>
  <c r="I97" i="13"/>
  <c r="I51" i="13"/>
  <c r="I116" i="13"/>
  <c r="I104" i="13"/>
  <c r="I24" i="13"/>
  <c r="I115" i="13"/>
  <c r="I8" i="13"/>
  <c r="I91" i="13"/>
  <c r="I50" i="13"/>
  <c r="I85" i="13"/>
  <c r="I59" i="13"/>
  <c r="I33" i="13"/>
  <c r="I20" i="13"/>
  <c r="I63" i="13"/>
  <c r="I100" i="13"/>
  <c r="I10" i="13"/>
  <c r="I77" i="13"/>
  <c r="I95" i="13"/>
  <c r="I58" i="13"/>
  <c r="I5" i="13"/>
  <c r="I75" i="13"/>
  <c r="I65" i="13"/>
  <c r="I76" i="13"/>
  <c r="I87" i="13"/>
  <c r="I21" i="13"/>
  <c r="I32" i="13"/>
  <c r="I54" i="13"/>
  <c r="I88" i="13"/>
  <c r="I25" i="13"/>
  <c r="I19" i="13"/>
  <c r="I81" i="13"/>
  <c r="I28" i="13"/>
  <c r="I29" i="13"/>
  <c r="I62" i="13"/>
  <c r="I61" i="13"/>
  <c r="I89" i="13"/>
  <c r="I90" i="13"/>
  <c r="I34" i="13"/>
  <c r="I47" i="13"/>
  <c r="I6" i="13"/>
  <c r="I7" i="13"/>
  <c r="I12" i="13"/>
  <c r="I93" i="13"/>
  <c r="I109" i="13"/>
  <c r="I4" i="13"/>
  <c r="I106" i="13"/>
  <c r="I27" i="13"/>
  <c r="I15" i="13"/>
  <c r="I43" i="13"/>
  <c r="I120" i="13"/>
  <c r="I55" i="13"/>
  <c r="I37" i="13"/>
  <c r="I39" i="13"/>
  <c r="I45" i="13"/>
  <c r="I13" i="13"/>
  <c r="I112" i="13"/>
  <c r="I14" i="13"/>
  <c r="I111" i="13"/>
  <c r="I96" i="13"/>
  <c r="I9" i="13"/>
  <c r="I92" i="13"/>
  <c r="I16" i="13"/>
  <c r="I98" i="13"/>
  <c r="I99" i="13"/>
  <c r="I80" i="13"/>
  <c r="I78" i="13"/>
  <c r="I79" i="13"/>
  <c r="I49" i="13"/>
  <c r="I105" i="13"/>
  <c r="I26" i="13"/>
  <c r="I17" i="13"/>
  <c r="I66" i="13"/>
  <c r="I103" i="13"/>
  <c r="I64" i="13"/>
  <c r="I60" i="13"/>
  <c r="I113" i="13"/>
  <c r="I35" i="13"/>
  <c r="I48" i="13"/>
  <c r="I42" i="13"/>
  <c r="I101" i="13"/>
  <c r="I118" i="13"/>
  <c r="I38" i="13"/>
  <c r="I44" i="13"/>
  <c r="I107" i="13"/>
  <c r="I36" i="13"/>
  <c r="I67" i="13"/>
  <c r="I110" i="13"/>
  <c r="I108" i="13"/>
  <c r="I56" i="13"/>
  <c r="I3" i="13"/>
  <c r="H56" i="13"/>
  <c r="H121" i="13"/>
  <c r="H95" i="13"/>
  <c r="H103" i="13"/>
  <c r="H44" i="13"/>
  <c r="H35" i="13"/>
  <c r="H46" i="13"/>
  <c r="H40" i="13"/>
  <c r="H41" i="13"/>
  <c r="H54" i="13"/>
  <c r="H48" i="13"/>
  <c r="H13" i="13"/>
  <c r="H114" i="13"/>
  <c r="H75" i="13"/>
  <c r="H116" i="13"/>
  <c r="H87" i="13"/>
  <c r="H47" i="13"/>
  <c r="H97" i="13"/>
  <c r="H53" i="13"/>
  <c r="H45" i="13"/>
  <c r="H33" i="13"/>
  <c r="H11" i="13"/>
  <c r="H91" i="13"/>
  <c r="H86" i="13"/>
  <c r="H74" i="13"/>
  <c r="H73" i="13"/>
  <c r="H71" i="13"/>
  <c r="H69" i="13"/>
  <c r="H72" i="13"/>
  <c r="H70" i="13"/>
  <c r="H68" i="13"/>
  <c r="H105" i="13"/>
  <c r="H49" i="13"/>
  <c r="H63" i="13"/>
  <c r="H50" i="13"/>
  <c r="H55" i="13"/>
  <c r="H38" i="13"/>
  <c r="H65" i="13"/>
  <c r="H108" i="13"/>
  <c r="H30" i="13"/>
  <c r="H4" i="13"/>
  <c r="H27" i="13"/>
  <c r="H96" i="13"/>
  <c r="H37" i="13"/>
  <c r="H21" i="13"/>
  <c r="H57" i="13"/>
  <c r="H118" i="13"/>
  <c r="H9" i="13"/>
  <c r="H51" i="13"/>
  <c r="H94" i="13"/>
  <c r="H99" i="13"/>
  <c r="H98" i="13"/>
  <c r="H112" i="13"/>
  <c r="H83" i="13"/>
  <c r="H84" i="13"/>
  <c r="H106" i="13"/>
  <c r="H111" i="13"/>
  <c r="H43" i="13"/>
  <c r="H92" i="13"/>
  <c r="H82" i="13"/>
  <c r="H26" i="13"/>
  <c r="H66" i="13"/>
  <c r="H67" i="13"/>
  <c r="H90" i="13"/>
  <c r="H113" i="13"/>
  <c r="H100" i="13"/>
  <c r="H16" i="13"/>
  <c r="H64" i="13"/>
  <c r="H10" i="13"/>
  <c r="H117" i="13"/>
  <c r="H39" i="13"/>
  <c r="H22" i="13"/>
  <c r="H76" i="13"/>
  <c r="H28" i="13"/>
  <c r="H29" i="13"/>
  <c r="H58" i="13"/>
  <c r="H104" i="13"/>
  <c r="H12" i="13"/>
  <c r="H93" i="13"/>
  <c r="H52" i="13"/>
  <c r="H81" i="13"/>
  <c r="H120" i="13"/>
  <c r="H101" i="13"/>
  <c r="H15" i="13"/>
  <c r="H62" i="13"/>
  <c r="H34" i="13"/>
  <c r="H36" i="13"/>
  <c r="H6" i="13"/>
  <c r="H24" i="13"/>
  <c r="H88" i="13"/>
  <c r="H115" i="13"/>
  <c r="H31" i="13"/>
  <c r="H19" i="13"/>
  <c r="H18" i="13"/>
  <c r="H102" i="13"/>
  <c r="H60" i="13"/>
  <c r="H85" i="13"/>
  <c r="H59" i="13"/>
  <c r="H61" i="13"/>
  <c r="H25" i="13"/>
  <c r="H20" i="13"/>
  <c r="H78" i="13"/>
  <c r="H80" i="13"/>
  <c r="H79" i="13"/>
  <c r="H110" i="13"/>
  <c r="H119" i="13"/>
  <c r="H14" i="13"/>
  <c r="H42" i="13"/>
  <c r="H5" i="13"/>
  <c r="H77" i="13"/>
  <c r="H7" i="13"/>
  <c r="H8" i="13"/>
  <c r="H23" i="13"/>
  <c r="H17" i="13"/>
  <c r="H89" i="13"/>
  <c r="H107" i="13"/>
  <c r="H109" i="13"/>
  <c r="H32" i="13"/>
  <c r="G121" i="13"/>
  <c r="G41" i="13"/>
  <c r="G40" i="13"/>
  <c r="G59" i="13"/>
  <c r="G44" i="13"/>
  <c r="G23" i="13"/>
  <c r="G31" i="13"/>
  <c r="G93" i="13"/>
  <c r="G46" i="13"/>
  <c r="G19" i="13"/>
  <c r="G62" i="13"/>
  <c r="G119" i="13"/>
  <c r="G78" i="13"/>
  <c r="G79" i="13"/>
  <c r="G80" i="13"/>
  <c r="G55" i="13"/>
  <c r="G15" i="13"/>
  <c r="G113" i="13"/>
  <c r="G73" i="13"/>
  <c r="G71" i="13"/>
  <c r="G69" i="13"/>
  <c r="G74" i="13"/>
  <c r="G72" i="13"/>
  <c r="G70" i="13"/>
  <c r="G68" i="13"/>
  <c r="G101" i="13"/>
  <c r="G14" i="13"/>
  <c r="G86" i="13"/>
  <c r="G75" i="13"/>
  <c r="G5" i="13"/>
  <c r="G85" i="13"/>
  <c r="G25" i="13"/>
  <c r="G47" i="13"/>
  <c r="G102" i="13"/>
  <c r="G18" i="13"/>
  <c r="G9" i="13"/>
  <c r="G87" i="13"/>
  <c r="G58" i="13"/>
  <c r="G24" i="13"/>
  <c r="G90" i="13"/>
  <c r="G115" i="13"/>
  <c r="G109" i="13"/>
  <c r="G36" i="13"/>
  <c r="G50" i="13"/>
  <c r="G34" i="13"/>
  <c r="G65" i="13"/>
  <c r="G51" i="13"/>
  <c r="G97" i="13"/>
  <c r="G114" i="13"/>
  <c r="G54" i="13"/>
  <c r="G117" i="13"/>
  <c r="G53" i="13"/>
  <c r="G22" i="13"/>
  <c r="G57" i="13"/>
  <c r="G20" i="13"/>
  <c r="G30" i="13"/>
  <c r="G49" i="13"/>
  <c r="G107" i="13"/>
  <c r="G105" i="13"/>
  <c r="G17" i="13"/>
  <c r="G100" i="13"/>
  <c r="G48" i="13"/>
  <c r="G77" i="13"/>
  <c r="G81" i="13"/>
  <c r="G98" i="13"/>
  <c r="G99" i="13"/>
  <c r="E41" i="13"/>
  <c r="E40" i="13"/>
  <c r="E113" i="13"/>
  <c r="E100" i="13"/>
  <c r="E98" i="13"/>
  <c r="E14" i="13"/>
  <c r="E114" i="13"/>
  <c r="E35" i="13"/>
  <c r="E99" i="13"/>
  <c r="E62" i="13"/>
  <c r="E104" i="13"/>
  <c r="E108" i="13"/>
  <c r="E31" i="13"/>
  <c r="E116" i="13"/>
  <c r="E102" i="13"/>
  <c r="E18" i="13"/>
  <c r="E16" i="13"/>
  <c r="E101" i="13"/>
  <c r="E117" i="13"/>
  <c r="E85" i="13"/>
  <c r="E74" i="13"/>
  <c r="E73" i="13"/>
  <c r="E71" i="13"/>
  <c r="E69" i="13"/>
  <c r="E72" i="13"/>
  <c r="E70" i="13"/>
  <c r="E68" i="13"/>
  <c r="E30" i="13"/>
  <c r="E75" i="13"/>
  <c r="E121" i="13"/>
  <c r="E94" i="13"/>
  <c r="E95" i="13"/>
  <c r="E89" i="13"/>
  <c r="E27" i="13"/>
  <c r="E47" i="13"/>
  <c r="E86" i="13"/>
  <c r="E45" i="13"/>
  <c r="E83" i="13"/>
  <c r="E84" i="13"/>
  <c r="E82" i="13"/>
  <c r="E90" i="13"/>
  <c r="E10" i="13"/>
  <c r="E49" i="13"/>
  <c r="E63" i="13"/>
  <c r="E119" i="13"/>
  <c r="E66" i="13"/>
  <c r="E36" i="13"/>
  <c r="E19" i="13"/>
  <c r="E39" i="13"/>
  <c r="E38" i="13"/>
  <c r="E80" i="13"/>
  <c r="E37" i="13"/>
  <c r="E22" i="13"/>
  <c r="E46" i="13"/>
  <c r="E3" i="13"/>
  <c r="E107" i="13"/>
  <c r="E34" i="13"/>
  <c r="E55" i="13"/>
  <c r="E29" i="13"/>
  <c r="E120" i="13"/>
  <c r="E28" i="13"/>
  <c r="E23" i="13"/>
  <c r="E65" i="13"/>
  <c r="E54" i="13"/>
  <c r="E32" i="13"/>
  <c r="E67" i="13"/>
  <c r="E52" i="13"/>
  <c r="E60" i="13"/>
  <c r="E118" i="13"/>
  <c r="E9" i="13"/>
  <c r="E61" i="13"/>
  <c r="E24" i="13"/>
  <c r="E17" i="13"/>
  <c r="E91" i="13"/>
  <c r="E76" i="13"/>
  <c r="E4" i="13"/>
  <c r="E42" i="13"/>
  <c r="E103" i="13"/>
  <c r="E8" i="13"/>
  <c r="E5" i="13"/>
  <c r="E13" i="13"/>
  <c r="E81" i="13"/>
  <c r="E11" i="13"/>
  <c r="E105" i="13"/>
  <c r="E93" i="13"/>
  <c r="E50" i="13"/>
  <c r="E44" i="13"/>
  <c r="E20" i="13"/>
  <c r="E92" i="13"/>
  <c r="E97" i="13"/>
  <c r="E78" i="13"/>
  <c r="E79" i="13"/>
  <c r="E77" i="13"/>
  <c r="E12" i="13"/>
  <c r="E25" i="13"/>
  <c r="E56" i="13"/>
  <c r="E53" i="13"/>
  <c r="J3" i="30"/>
  <c r="K3" i="13" s="1"/>
  <c r="J3" i="27"/>
  <c r="H3" i="13"/>
  <c r="J3" i="29"/>
  <c r="J3" i="26"/>
  <c r="D80" i="13"/>
  <c r="D77" i="13"/>
  <c r="D74" i="13"/>
  <c r="P122" i="13" l="1"/>
  <c r="J122" i="30"/>
  <c r="K122" i="13" s="1"/>
  <c r="J122" i="13"/>
  <c r="I122" i="13"/>
  <c r="H122" i="13"/>
  <c r="G122" i="13"/>
  <c r="E122" i="13"/>
  <c r="D116" i="13"/>
  <c r="D29" i="13"/>
  <c r="D104" i="13"/>
  <c r="D98" i="13"/>
  <c r="D94" i="13"/>
  <c r="D87" i="13"/>
  <c r="D82" i="13"/>
  <c r="D68" i="13"/>
  <c r="D59" i="13"/>
  <c r="D56" i="13"/>
  <c r="D47" i="13"/>
  <c r="D40" i="13"/>
  <c r="D34" i="13"/>
  <c r="D28" i="13"/>
  <c r="D27" i="13"/>
  <c r="D15" i="13"/>
  <c r="D13" i="13"/>
  <c r="D8" i="13"/>
  <c r="D69" i="13"/>
  <c r="D71" i="13"/>
  <c r="D76" i="13"/>
  <c r="D72" i="13"/>
  <c r="D83" i="13"/>
  <c r="D85" i="13"/>
  <c r="D91" i="13"/>
  <c r="D93" i="13"/>
  <c r="D99" i="13"/>
  <c r="D101" i="13"/>
  <c r="D103" i="13"/>
  <c r="D107" i="13"/>
  <c r="D109" i="13"/>
  <c r="D111" i="13"/>
  <c r="D113" i="13"/>
  <c r="D119" i="13"/>
  <c r="D121" i="13"/>
  <c r="D70" i="13"/>
  <c r="D73" i="13"/>
  <c r="D79" i="13"/>
  <c r="D84" i="13"/>
  <c r="D92" i="13"/>
  <c r="D96" i="13"/>
  <c r="D100" i="13"/>
  <c r="D106" i="13"/>
  <c r="D108" i="13"/>
  <c r="D110" i="13"/>
  <c r="D112" i="13"/>
  <c r="D114" i="13"/>
  <c r="D118" i="13"/>
  <c r="D11" i="13"/>
  <c r="D17" i="13"/>
  <c r="D19" i="13"/>
  <c r="D21" i="13"/>
  <c r="D23" i="13"/>
  <c r="D31" i="13"/>
  <c r="D33" i="13"/>
  <c r="D35" i="13"/>
  <c r="D37" i="13"/>
  <c r="D39" i="13"/>
  <c r="D41" i="13"/>
  <c r="D43" i="13"/>
  <c r="D45" i="13"/>
  <c r="D49" i="13"/>
  <c r="D51" i="13"/>
  <c r="D53" i="13"/>
  <c r="D55" i="13"/>
  <c r="D57" i="13"/>
  <c r="D63" i="13"/>
  <c r="D67" i="13"/>
  <c r="D5" i="13"/>
  <c r="D9" i="13"/>
  <c r="D6" i="13"/>
  <c r="D10" i="13"/>
  <c r="D14" i="13"/>
  <c r="D16" i="13"/>
  <c r="D20" i="13"/>
  <c r="D24" i="13"/>
  <c r="D26" i="13"/>
  <c r="D30" i="13"/>
  <c r="D32" i="13"/>
  <c r="D36" i="13"/>
  <c r="D38" i="13"/>
  <c r="D44" i="13"/>
  <c r="D46" i="13"/>
  <c r="D48" i="13"/>
  <c r="D52" i="13"/>
  <c r="D54" i="13"/>
  <c r="D58" i="13"/>
  <c r="D60" i="13"/>
  <c r="D62" i="13"/>
  <c r="D64" i="13"/>
  <c r="D66" i="13"/>
  <c r="D95" i="13"/>
  <c r="D86" i="13"/>
  <c r="D75" i="13"/>
  <c r="D22" i="13"/>
  <c r="D4" i="13"/>
  <c r="D90" i="13"/>
  <c r="D120" i="13"/>
  <c r="D97" i="13"/>
  <c r="D12" i="13"/>
  <c r="D78" i="13"/>
  <c r="D81" i="13"/>
  <c r="D88" i="13"/>
  <c r="D117" i="13"/>
  <c r="D89" i="13"/>
  <c r="D42" i="13"/>
  <c r="D50" i="13"/>
  <c r="D115" i="13"/>
  <c r="D61" i="13"/>
  <c r="D102" i="13"/>
  <c r="D18" i="13"/>
  <c r="D105" i="13"/>
  <c r="D3" i="13"/>
  <c r="D7" i="13" l="1"/>
  <c r="D65" i="13"/>
  <c r="D25" i="13"/>
  <c r="D122" i="13"/>
</calcChain>
</file>

<file path=xl/sharedStrings.xml><?xml version="1.0" encoding="utf-8"?>
<sst xmlns="http://schemas.openxmlformats.org/spreadsheetml/2006/main" count="3061" uniqueCount="546">
  <si>
    <t>CLINIC</t>
  </si>
  <si>
    <t>COUNTY</t>
  </si>
  <si>
    <t>SITE</t>
  </si>
  <si>
    <t>Yes</t>
  </si>
  <si>
    <t>No</t>
  </si>
  <si>
    <t>Refused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</si>
  <si>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</si>
  <si>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</si>
  <si>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</si>
  <si>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</si>
  <si>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</si>
  <si>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</si>
  <si>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</si>
  <si>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</si>
  <si>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</si>
  <si>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</si>
  <si>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</si>
  <si>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</si>
  <si>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</si>
  <si>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</si>
  <si>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</si>
  <si>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</si>
  <si>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</si>
  <si>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</si>
  <si>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</si>
  <si>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</si>
  <si>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</si>
  <si>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</si>
  <si>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</si>
  <si>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</si>
  <si>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</si>
  <si>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</si>
  <si>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</si>
  <si>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</si>
  <si>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</si>
  <si>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</si>
  <si>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</si>
  <si>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</si>
  <si>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</si>
  <si>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</si>
  <si>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</si>
  <si>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</si>
  <si>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</si>
  <si>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</si>
  <si>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</si>
  <si>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</si>
  <si>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</si>
  <si>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</si>
  <si>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</si>
  <si>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</si>
  <si>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</si>
  <si>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</si>
  <si>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</si>
  <si>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</si>
  <si>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</si>
  <si>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</si>
  <si>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</si>
  <si>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</si>
  <si>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</si>
  <si>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</si>
  <si>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</si>
  <si>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</si>
  <si>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</si>
  <si>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</si>
  <si>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</si>
  <si>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</si>
  <si>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</si>
  <si>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</si>
  <si>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</si>
  <si>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</si>
  <si>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</si>
  <si>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</si>
  <si>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</si>
  <si>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01903</t>
  </si>
  <si>
    <t>Drumright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</si>
  <si>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</si>
  <si>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</si>
  <si>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</si>
  <si>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</si>
  <si>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</si>
  <si>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</si>
  <si>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</si>
  <si>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</si>
  <si>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</si>
  <si>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</si>
  <si>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</si>
  <si>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</si>
  <si>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</si>
  <si>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</si>
  <si>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</si>
  <si>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</si>
  <si>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</si>
  <si>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>02501</t>
  </si>
  <si>
    <t>Garvin</t>
  </si>
  <si>
    <t>Pauls Valley</t>
  </si>
  <si>
    <t>02502</t>
  </si>
  <si>
    <t>Lindsay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</si>
  <si>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</si>
  <si>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</si>
  <si>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</si>
  <si>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</si>
  <si>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</si>
  <si>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</si>
  <si>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</si>
  <si>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</si>
  <si>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</si>
  <si>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</si>
  <si>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</si>
  <si>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</si>
  <si>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03003</t>
  </si>
  <si>
    <t>Harper</t>
  </si>
  <si>
    <t>Buffalo</t>
  </si>
  <si>
    <t>03004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</si>
  <si>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</si>
  <si>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</si>
  <si>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</si>
  <si>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</si>
  <si>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</si>
  <si>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</si>
  <si>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</si>
  <si>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</si>
  <si>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</si>
  <si>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</si>
  <si>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</si>
  <si>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</si>
  <si>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</si>
  <si>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</si>
  <si>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</si>
  <si>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</si>
  <si>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</si>
  <si>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</si>
  <si>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</si>
  <si>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</si>
  <si>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</si>
  <si>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</si>
  <si>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</si>
  <si>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</si>
  <si>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</si>
  <si>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</si>
  <si>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</si>
  <si>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</si>
  <si>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</si>
  <si>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</si>
  <si>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</si>
  <si>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</si>
  <si>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</si>
  <si>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</si>
  <si>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</si>
  <si>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</si>
  <si>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</si>
  <si>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</si>
  <si>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</si>
  <si>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</si>
  <si>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</si>
  <si>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</si>
  <si>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</si>
  <si>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</si>
  <si>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</si>
  <si>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</si>
  <si>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</si>
  <si>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</si>
  <si>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</si>
  <si>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</si>
  <si>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</si>
  <si>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</si>
  <si>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</si>
  <si>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</si>
  <si>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</si>
  <si>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</si>
  <si>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</si>
  <si>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</si>
  <si>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</si>
  <si>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</si>
  <si>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</si>
  <si>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</si>
  <si>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</si>
  <si>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</si>
  <si>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</si>
  <si>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</si>
  <si>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</si>
  <si>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</si>
  <si>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</si>
  <si>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</si>
  <si>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</si>
  <si>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</si>
  <si>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</si>
  <si>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</si>
  <si>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</si>
  <si>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</si>
  <si>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</si>
  <si>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</si>
  <si>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</si>
  <si>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</si>
  <si>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</si>
  <si>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</si>
  <si>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</si>
  <si>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05536</t>
  </si>
  <si>
    <t>OK.CCHD - North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</si>
  <si>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</si>
  <si>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</si>
  <si>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</si>
  <si>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</si>
  <si>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</si>
  <si>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</si>
  <si>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</si>
  <si>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NSO-West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</si>
  <si>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</si>
  <si>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</si>
  <si>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</si>
  <si>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</si>
  <si>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</si>
  <si>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</si>
  <si>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</si>
  <si>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</si>
  <si>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05533</t>
  </si>
  <si>
    <t>05601</t>
  </si>
  <si>
    <t>Okmulgee</t>
  </si>
  <si>
    <t>05602</t>
  </si>
  <si>
    <t>Henryetta</t>
  </si>
  <si>
    <t>05603</t>
  </si>
  <si>
    <t>Beggs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</si>
  <si>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</si>
  <si>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</si>
  <si>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</si>
  <si>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</si>
  <si>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</si>
  <si>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</si>
  <si>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</si>
  <si>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</si>
  <si>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</si>
  <si>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</si>
  <si>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</si>
  <si>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</si>
  <si>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</si>
  <si>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</si>
  <si>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</si>
  <si>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</si>
  <si>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</si>
  <si>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</si>
  <si>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</si>
  <si>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</si>
  <si>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</si>
  <si>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</si>
  <si>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</si>
  <si>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</si>
  <si>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</si>
  <si>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</si>
  <si>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06402</t>
  </si>
  <si>
    <t>Clayton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</si>
  <si>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</si>
  <si>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</si>
  <si>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</si>
  <si>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</si>
  <si>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</si>
  <si>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</si>
  <si>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</si>
  <si>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</si>
  <si>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</si>
  <si>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</si>
  <si>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</si>
  <si>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</si>
  <si>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</si>
  <si>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</si>
  <si>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</si>
  <si>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</si>
  <si>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</si>
  <si>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</si>
  <si>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</si>
  <si>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</si>
  <si>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</si>
  <si>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</si>
  <si>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</si>
  <si>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</si>
  <si>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</si>
  <si>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</si>
  <si>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</si>
  <si>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</si>
  <si>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</si>
  <si>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</si>
  <si>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</si>
  <si>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</si>
  <si>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</si>
  <si>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</si>
  <si>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</si>
  <si>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</si>
  <si>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</si>
  <si>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</si>
  <si>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</si>
  <si>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</si>
  <si>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</si>
  <si>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07214</t>
  </si>
  <si>
    <t>Margaret Hudson Program</t>
  </si>
  <si>
    <t>07215</t>
  </si>
  <si>
    <t>Margaret Hudson-Broken Arrow</t>
  </si>
  <si>
    <t>07232</t>
  </si>
  <si>
    <t>Margaret Hudson -Owasso</t>
  </si>
  <si>
    <t>07301</t>
  </si>
  <si>
    <t>Wagoner</t>
  </si>
  <si>
    <t>07302</t>
  </si>
  <si>
    <t>Coweta</t>
  </si>
  <si>
    <t>07401</t>
  </si>
  <si>
    <t>Washington</t>
  </si>
  <si>
    <t>Bartlesville</t>
  </si>
  <si>
    <t>07501</t>
  </si>
  <si>
    <t>Washita*</t>
  </si>
  <si>
    <t>Cordell Memorial Hospital</t>
  </si>
  <si>
    <t>07601</t>
  </si>
  <si>
    <t>Woods</t>
  </si>
  <si>
    <t>Alva</t>
  </si>
  <si>
    <t>07701</t>
  </si>
  <si>
    <t>Woodward</t>
  </si>
  <si>
    <t>Grand Total</t>
  </si>
  <si>
    <t>*Independent WIC Clinic</t>
  </si>
  <si>
    <t>** Contact Count is the total number of certs, recerts, midpoints, and transfers for each location per unduplicated group ID</t>
  </si>
  <si>
    <t>Total Statements</t>
  </si>
  <si>
    <t>Total Appilications Mailed</t>
  </si>
  <si>
    <t>NSO</t>
  </si>
  <si>
    <t>% of Contacts with Completed Voter Registration Forms</t>
  </si>
  <si>
    <t>Overall</t>
  </si>
  <si>
    <t>Average</t>
  </si>
  <si>
    <t>Clinic</t>
  </si>
  <si>
    <t>County</t>
  </si>
  <si>
    <t>Site</t>
  </si>
  <si>
    <t>Designated NVRA Coordinator</t>
  </si>
  <si>
    <t>Phone #</t>
  </si>
  <si>
    <t>Training</t>
  </si>
  <si>
    <t>Patricia Center</t>
  </si>
  <si>
    <t>918-696-7292</t>
  </si>
  <si>
    <t>Amanda Carpenter</t>
  </si>
  <si>
    <t>580-889-2116</t>
  </si>
  <si>
    <t>Tiffany Green</t>
  </si>
  <si>
    <t>580-625-3693</t>
  </si>
  <si>
    <t>Cheri Cumiford</t>
  </si>
  <si>
    <t>580-928-5551</t>
  </si>
  <si>
    <t>580-225-1173</t>
  </si>
  <si>
    <t>Laquita Espy</t>
  </si>
  <si>
    <t>Lisbet Casas</t>
  </si>
  <si>
    <t>580-924-4299</t>
  </si>
  <si>
    <t>Mary Crawford</t>
  </si>
  <si>
    <t>405-247-2507</t>
  </si>
  <si>
    <t>Dina Johnson</t>
  </si>
  <si>
    <t>405-262-0042</t>
  </si>
  <si>
    <t>Douglas Freudenberger</t>
  </si>
  <si>
    <t>405-350-6202</t>
  </si>
  <si>
    <t>580-223-9705</t>
  </si>
  <si>
    <t>Megan Byford</t>
  </si>
  <si>
    <t>580-229-1291</t>
  </si>
  <si>
    <t>Eduardo Garcia</t>
  </si>
  <si>
    <t>918-456-8826</t>
  </si>
  <si>
    <t>Gina Self</t>
  </si>
  <si>
    <t>580-326-8821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</si>
  <si>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</si>
  <si>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</si>
  <si>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</si>
  <si>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</si>
  <si>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</si>
  <si>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</si>
  <si>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</si>
  <si>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</si>
  <si>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</si>
  <si>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</si>
  <si>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</si>
  <si>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</si>
  <si>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</si>
  <si>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Georgia McQuarrie</t>
  </si>
  <si>
    <t>918-224-5531</t>
  </si>
  <si>
    <t>Vicki Fleming</t>
  </si>
  <si>
    <t>580-323-2100</t>
  </si>
  <si>
    <t>Jana Haynes</t>
  </si>
  <si>
    <t>918-253-4511 Ext. 201</t>
  </si>
  <si>
    <t>580-922-7361 Ext. 151</t>
  </si>
  <si>
    <t>Jennifer Hill</t>
  </si>
  <si>
    <t>580-938-2551 Ext. 255</t>
  </si>
  <si>
    <t>580-233-0650</t>
  </si>
  <si>
    <t>Rosalba Tapia</t>
  </si>
  <si>
    <t>Rhonda Bray</t>
  </si>
  <si>
    <t>BJ Ford</t>
  </si>
  <si>
    <t>405-224-2022</t>
  </si>
  <si>
    <t>Shannon Currence</t>
  </si>
  <si>
    <t>580-395-2906</t>
  </si>
  <si>
    <t>Terri Petzold</t>
  </si>
  <si>
    <t>580-782-5531</t>
  </si>
  <si>
    <t>Sharon McCarver</t>
  </si>
  <si>
    <t>580-688-3348</t>
  </si>
  <si>
    <t>Esmeralda Mata</t>
  </si>
  <si>
    <t>580-921-2029</t>
  </si>
  <si>
    <t>Lisa Martin</t>
  </si>
  <si>
    <t>918-967-3304</t>
  </si>
  <si>
    <t>Bonnie McDaniel</t>
  </si>
  <si>
    <t>405-379-3313</t>
  </si>
  <si>
    <t>Emilee Johnson</t>
  </si>
  <si>
    <t>580-482-7308</t>
  </si>
  <si>
    <t>580-228-2313</t>
  </si>
  <si>
    <t>580-371-2470</t>
  </si>
  <si>
    <t>Michelle Mollet</t>
  </si>
  <si>
    <t>580-762-1641</t>
  </si>
  <si>
    <t>June Fetters</t>
  </si>
  <si>
    <t>580-363-5520</t>
  </si>
  <si>
    <t>405-375-3008</t>
  </si>
  <si>
    <t>Yolanda Washington</t>
  </si>
  <si>
    <t>580-726-3316</t>
  </si>
  <si>
    <t>Lori Reddick</t>
  </si>
  <si>
    <t>918-465-5673</t>
  </si>
  <si>
    <t>405-258-2640</t>
  </si>
  <si>
    <t>405-282-3485</t>
  </si>
  <si>
    <t>Charla Gwin</t>
  </si>
  <si>
    <t>580-276-2531</t>
  </si>
  <si>
    <t>405-527-6541</t>
  </si>
  <si>
    <t>405-485-3319</t>
  </si>
  <si>
    <t>Blue Stanley</t>
  </si>
  <si>
    <t>580-286-6629</t>
  </si>
  <si>
    <t>Susan Eubanks</t>
  </si>
  <si>
    <t>918-689-7774</t>
  </si>
  <si>
    <t>April Blizzard</t>
  </si>
  <si>
    <t>918-473-5416</t>
  </si>
  <si>
    <t>580-227-3362</t>
  </si>
  <si>
    <t>Tina Jaramillo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</si>
  <si>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</si>
  <si>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</si>
  <si>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</si>
  <si>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</si>
  <si>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</si>
  <si>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</si>
  <si>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</si>
  <si>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</si>
  <si>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</si>
  <si>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</si>
  <si>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</si>
  <si>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</si>
  <si>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</si>
  <si>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</si>
  <si>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</si>
  <si>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Therkiel Wiley</t>
  </si>
  <si>
    <t>Diana Samarripa</t>
  </si>
  <si>
    <t>Diana Jackson</t>
  </si>
  <si>
    <t>405-582-2286</t>
  </si>
  <si>
    <t>Summer Morris</t>
  </si>
  <si>
    <t>918-756-1883</t>
  </si>
  <si>
    <t>Dina Grammer</t>
  </si>
  <si>
    <t>918-267-3606</t>
  </si>
  <si>
    <t>Heather Barkley</t>
  </si>
  <si>
    <t>918-287-3740</t>
  </si>
  <si>
    <t>Judith Petitt</t>
  </si>
  <si>
    <t>918-540-2481 Ext. 204</t>
  </si>
  <si>
    <t>918-385-2546</t>
  </si>
  <si>
    <t>405-372-8200</t>
  </si>
  <si>
    <t>Curtis Meloy</t>
  </si>
  <si>
    <t>918-225-3377</t>
  </si>
  <si>
    <t>580-332-2011</t>
  </si>
  <si>
    <t>405-273-2157</t>
  </si>
  <si>
    <t>Lois Sharp</t>
  </si>
  <si>
    <t>918-569-7973</t>
  </si>
  <si>
    <t>580-497-2320</t>
  </si>
  <si>
    <t>Vickie VanSandt</t>
  </si>
  <si>
    <t>918-341-3166</t>
  </si>
  <si>
    <t>Kathy Cline</t>
  </si>
  <si>
    <t>405-382-4369</t>
  </si>
  <si>
    <t>Renee Philpot</t>
  </si>
  <si>
    <t>918-775-6201 Ext. 235</t>
  </si>
  <si>
    <t>580-252-0270</t>
  </si>
  <si>
    <t>580-335-2163</t>
  </si>
  <si>
    <t>Leticia Cruz</t>
  </si>
  <si>
    <t>Shirley Castro</t>
  </si>
  <si>
    <t>918-477-0040</t>
  </si>
  <si>
    <t>Mari Patton</t>
  </si>
  <si>
    <t>918-596-8650</t>
  </si>
  <si>
    <t>Imelda Williams</t>
  </si>
  <si>
    <t>918-594-4827</t>
  </si>
  <si>
    <t>Kathryn Leland</t>
  </si>
  <si>
    <t>918-369-3155</t>
  </si>
  <si>
    <t>Glenda Ross</t>
  </si>
  <si>
    <t>918-591-6103</t>
  </si>
  <si>
    <t>Norma Repack</t>
  </si>
  <si>
    <t>Elaine Wyatt</t>
  </si>
  <si>
    <t>918-595-4562</t>
  </si>
  <si>
    <t>Kitty Ezell</t>
  </si>
  <si>
    <t>918-833-9880</t>
  </si>
  <si>
    <t xml:space="preserve">918-251-2647 Ext. 3 </t>
  </si>
  <si>
    <t>Alma Gaytan</t>
  </si>
  <si>
    <t>918-272-2460</t>
  </si>
  <si>
    <t>Bonnie Couch</t>
  </si>
  <si>
    <t>918-486-2845</t>
  </si>
  <si>
    <t>Cindy Archer</t>
  </si>
  <si>
    <t>918-335-3005</t>
  </si>
  <si>
    <t>Lana Newman</t>
  </si>
  <si>
    <t>580-832-5062</t>
  </si>
  <si>
    <t>580-327-3192</t>
  </si>
  <si>
    <t>Jeri Dwinelle</t>
  </si>
  <si>
    <t>580-256-6416</t>
  </si>
  <si>
    <t>OK.CCHD - Fair Park</t>
  </si>
  <si>
    <t>OK. CCHD - Fair Park</t>
  </si>
  <si>
    <t>Tracy Culwell</t>
  </si>
  <si>
    <t>Amber Garvin</t>
  </si>
  <si>
    <t>405-238-7346</t>
  </si>
  <si>
    <t>918-669-8214</t>
  </si>
  <si>
    <t>Helen Lazcano</t>
  </si>
  <si>
    <t>Diana Heilman-Gilliam</t>
  </si>
  <si>
    <t>Yojola Deleon</t>
  </si>
  <si>
    <t>918-595-4280</t>
  </si>
  <si>
    <t>Regina Wright</t>
  </si>
  <si>
    <t>Leonor Leal</t>
  </si>
  <si>
    <t>580-735-6100</t>
  </si>
  <si>
    <t>Roberta Krob</t>
  </si>
  <si>
    <t>Leah Carmack</t>
  </si>
  <si>
    <t>918-647-8601 Ext.201</t>
  </si>
  <si>
    <t>Margaret Key</t>
  </si>
  <si>
    <t>918-426-7342</t>
  </si>
  <si>
    <t>918-652-8250</t>
  </si>
  <si>
    <t>Pamela Simmons</t>
  </si>
  <si>
    <t>Jessica Brinton</t>
  </si>
  <si>
    <t>405-942-2008</t>
  </si>
  <si>
    <t>Antionette Gray</t>
  </si>
  <si>
    <t>Denise Treagesser</t>
  </si>
  <si>
    <t xml:space="preserve"> </t>
  </si>
  <si>
    <t>Patricia Frickenschmidt/ Shiloh Latham</t>
  </si>
  <si>
    <t>Janet Tessman</t>
  </si>
  <si>
    <t>JoAnne Rather</t>
  </si>
  <si>
    <t>Christy Garvie</t>
  </si>
  <si>
    <t>Julie Knighten</t>
  </si>
  <si>
    <t>Sharrice Davis</t>
  </si>
  <si>
    <t>Chelsea Shannon</t>
  </si>
  <si>
    <t>580-233-0650 Ext. 151</t>
  </si>
  <si>
    <t>Drumright - CLOSED</t>
  </si>
  <si>
    <t>-</t>
  </si>
  <si>
    <t>Lindsay - CLOSED</t>
  </si>
  <si>
    <t>Buffalo - CLOSED</t>
  </si>
  <si>
    <t xml:space="preserve">Beggs - CLOSED </t>
  </si>
  <si>
    <t xml:space="preserve">Henryetta - CLOSED </t>
  </si>
  <si>
    <t>Jennifer Manuel/Amanda DeSelms</t>
  </si>
  <si>
    <t>405-632-6688 Ext. 15104</t>
  </si>
  <si>
    <t>405-632-6688 Ext.11292</t>
  </si>
  <si>
    <t>918-295-6174</t>
  </si>
  <si>
    <t>Fatima Gaeta</t>
  </si>
  <si>
    <t>CLOSED</t>
  </si>
  <si>
    <t>Patti Steelman</t>
  </si>
  <si>
    <t>Helen Rose Sherwood</t>
  </si>
  <si>
    <t>580-623-7927</t>
  </si>
  <si>
    <t>Marissa Burleson</t>
  </si>
  <si>
    <t xml:space="preserve">                                                                        </t>
  </si>
  <si>
    <t>405-632-6688 Ext. 12406</t>
  </si>
  <si>
    <t xml:space="preserve">            </t>
  </si>
  <si>
    <t>580-298-6624</t>
  </si>
  <si>
    <t>Janet Web</t>
  </si>
  <si>
    <t xml:space="preserve">         </t>
  </si>
  <si>
    <t>Misti Morris</t>
  </si>
  <si>
    <t>Karen Mabe/Gloria Whittaker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</si>
</sst>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6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1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7" xfId="0" applyNumberFormat="1" applyFont="1" applyFill="1" applyBorder="1" applyAlignment="1" applyProtection="1">
      <alignment horizontal="center"/>
    </xf>
    <xf numFmtId="37" fontId="4" fillId="0" borderId="7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49" fontId="4" fillId="0" borderId="0" xfId="0" applyNumberFormat="1" applyFont="1" applyFill="1" applyAlignment="1" applyProtection="1">
      <alignment horizontal="left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10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1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165" fontId="4" fillId="0" borderId="0" xfId="2" applyNumberFormat="1" applyFont="1" applyFill="1" applyBorder="1" applyAlignment="1" applyProtection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/>
    </xf>
    <xf numFmtId="37" fontId="4" fillId="0" borderId="7" xfId="0" applyNumberFormat="1" applyFont="1" applyBorder="1" applyProtection="1"/>
    <xf numFmtId="37" fontId="4" fillId="0" borderId="8" xfId="0" applyNumberFormat="1" applyFont="1" applyBorder="1" applyProtection="1"/>
    <xf numFmtId="165" fontId="4" fillId="0" borderId="7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applyNumberFormat="1" applyFont="1" applyFill="1" applyBorder="1" applyAlignment="1" applyProtection="1">
      <alignment horizontal="center"/>
    </xf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37" fontId="4" fillId="0" borderId="1" xfId="0" applyNumberFormat="1" applyFont="1" applyFill="1" applyBorder="1" applyAlignment="1" applyProtection="1">
      <alignment horizontal="center" wrapText="1"/>
    </xf>
    <xf numFmtId="9" fontId="5" fillId="0" borderId="0" xfId="2" applyNumberFormat="1" applyFont="1" applyFill="1" applyAlignment="1">
      <alignment horizontal="right"/>
    </xf>
    <xf numFmtId="9" fontId="5" fillId="0" borderId="7" xfId="2" applyNumberFormat="1" applyFont="1" applyFill="1" applyBorder="1" applyAlignment="1">
      <alignment horizontal="right"/>
    </xf>
    <xf numFmtId="9" fontId="4" fillId="0" borderId="6" xfId="2" applyNumberFormat="1" applyFont="1" applyFill="1" applyBorder="1" applyAlignment="1" applyProtection="1">
      <alignment horizontal="center"/>
    </xf>
    <xf numFmtId="9" fontId="5" fillId="0" borderId="10" xfId="2" applyNumberFormat="1" applyFont="1" applyBorder="1" applyAlignment="1">
      <alignment horizontal="center"/>
    </xf>
    <xf numFmtId="9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37" fontId="4" fillId="0" borderId="12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9" fontId="4" fillId="0" borderId="7" xfId="2" applyNumberFormat="1" applyFont="1" applyFill="1" applyBorder="1" applyAlignment="1" applyProtection="1">
      <alignment horizontal="center"/>
    </xf>
    <xf numFmtId="165" fontId="4" fillId="0" borderId="0" xfId="2" quotePrefix="1" applyNumberFormat="1" applyFont="1" applyFill="1" applyBorder="1" applyAlignment="1" applyProtection="1">
      <alignment horizontal="center"/>
    </xf>
    <xf numFmtId="9" fontId="5" fillId="2" borderId="0" xfId="2" applyNumberFormat="1" applyFont="1" applyFill="1" applyAlignment="1">
      <alignment horizontal="right"/>
    </xf>
    <xf numFmtId="37" fontId="4" fillId="3" borderId="0" xfId="0" applyNumberFormat="1" applyFont="1" applyFill="1" applyProtection="1"/>
    <xf numFmtId="37" fontId="4" fillId="3" borderId="6" xfId="0" applyNumberFormat="1" applyFont="1" applyFill="1" applyBorder="1" applyProtection="1"/>
    <xf numFmtId="37" fontId="4" fillId="3" borderId="0" xfId="0" applyNumberFormat="1" applyFont="1" applyFill="1" applyBorder="1" applyProtection="1"/>
    <xf numFmtId="37" fontId="4" fillId="3" borderId="5" xfId="0" applyNumberFormat="1" applyFont="1" applyFill="1" applyBorder="1" applyProtection="1"/>
    <xf numFmtId="9" fontId="5" fillId="3" borderId="0" xfId="2" applyNumberFormat="1" applyFont="1" applyFill="1" applyAlignment="1">
      <alignment horizontal="right"/>
    </xf>
    <xf numFmtId="37" fontId="4" fillId="2" borderId="5" xfId="0" applyNumberFormat="1" applyFont="1" applyFill="1" applyBorder="1" applyAlignment="1" applyProtection="1"/>
    <xf numFmtId="0" fontId="0" fillId="0" borderId="0" xfId="0" applyBorder="1"/>
    <xf numFmtId="49" fontId="5" fillId="0" borderId="0" xfId="0" applyNumberFormat="1" applyFont="1" applyFill="1" applyAlignment="1" applyProtection="1">
      <alignment horizontal="center"/>
    </xf>
    <xf numFmtId="37" fontId="5" fillId="0" borderId="0" xfId="0" applyNumberFormat="1" applyFont="1" applyFill="1" applyProtection="1"/>
    <xf numFmtId="37" fontId="5" fillId="0" borderId="5" xfId="0" applyNumberFormat="1" applyFont="1" applyFill="1" applyBorder="1" applyProtection="1"/>
    <xf numFmtId="37" fontId="5" fillId="0" borderId="6" xfId="0" applyNumberFormat="1" applyFont="1" applyFill="1" applyBorder="1" applyProtection="1"/>
    <xf numFmtId="37" fontId="5" fillId="0" borderId="0" xfId="0" applyNumberFormat="1" applyFont="1" applyFill="1" applyBorder="1" applyProtection="1"/>
    <xf numFmtId="37" fontId="4" fillId="0" borderId="0" xfId="0" applyNumberFormat="1" applyFont="1" applyFill="1" applyBorder="1" applyAlignment="1" applyProtection="1">
      <alignment horizontal="right"/>
    </xf>
    <xf numFmtId="37" fontId="4" fillId="0" borderId="6" xfId="0" applyNumberFormat="1" applyFont="1" applyFill="1" applyBorder="1" applyAlignment="1" applyProtection="1">
      <alignment horizontal="right"/>
    </xf>
    <xf numFmtId="37" fontId="4" fillId="0" borderId="5" xfId="0" applyNumberFormat="1" applyFont="1" applyFill="1" applyBorder="1" applyAlignment="1" applyProtection="1">
      <alignment horizontal="right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  <xf numFmtId="37" fontId="4" fillId="2" borderId="6" xfId="0" applyNumberFormat="1" applyFont="1" applyFill="1" applyBorder="1" applyAlignment="1" applyProtection="1">
      <alignment horizontal="center"/>
    </xf>
    <xf numFmtId="37" fontId="4" fillId="2" borderId="0" xfId="0" applyNumberFormat="1" applyFont="1" applyFill="1" applyBorder="1" applyAlignment="1" applyProtection="1">
      <alignment horizontal="center"/>
    </xf>
    <xf numFmtId="37" fontId="4" fillId="2" borderId="5" xfId="0" applyNumberFormat="1" applyFont="1" applyFill="1" applyBorder="1" applyAlignment="1" applyProtection="1">
      <alignment horizontal="center"/>
    </xf>
    <xf numFmtId="49" fontId="4" fillId="3" borderId="0" xfId="0" applyNumberFormat="1" applyFont="1" applyFill="1" applyAlignment="1" applyProtection="1">
      <alignment horizontal="center"/>
    </xf>
    <xf numFmtId="49" fontId="4" fillId="3" borderId="0" xfId="0" quotePrefix="1" applyNumberFormat="1" applyFont="1" applyFill="1" applyAlignment="1" applyProtection="1">
      <alignment horizontal="center"/>
    </xf>
    <xf numFmtId="0" fontId="5" fillId="3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1"/>
  <sheetViews>
    <sheetView tabSelected="1" zoomScaleNormal="100" workbookViewId="0">
      <pane xSplit="3" ySplit="2" topLeftCell="D105" activePane="bottomRight" state="frozen"/>
      <selection activeCell="D3" sqref="D3"/>
      <selection pane="topRight" activeCell="D3" sqref="D3"/>
      <selection pane="bottomLeft" activeCell="D3" sqref="D3"/>
      <selection pane="bottomRight" activeCell="P122" sqref="P122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2">
        <v>42583</v>
      </c>
      <c r="E1" s="113"/>
      <c r="F1" s="113"/>
      <c r="G1" s="113"/>
      <c r="H1" s="113"/>
      <c r="I1" s="114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7</v>
      </c>
      <c r="E3" s="21">
        <v>65</v>
      </c>
      <c r="F3" s="21">
        <v>0</v>
      </c>
      <c r="G3" s="21">
        <f t="shared" ref="G3:G66" si="0">SUM(D3:F3)</f>
        <v>72</v>
      </c>
      <c r="H3" s="19">
        <v>7</v>
      </c>
      <c r="I3" s="19">
        <v>52</v>
      </c>
      <c r="J3" s="84">
        <f>G3/I3</f>
        <v>1.3846153846153846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8</v>
      </c>
      <c r="F4" s="21">
        <v>0</v>
      </c>
      <c r="G4" s="21">
        <f t="shared" si="0"/>
        <v>8</v>
      </c>
      <c r="H4" s="19">
        <v>0</v>
      </c>
      <c r="I4" s="19">
        <v>6</v>
      </c>
      <c r="J4" s="84">
        <f>G4/I4</f>
        <v>1.3333333333333333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2</v>
      </c>
      <c r="E5" s="21">
        <v>43</v>
      </c>
      <c r="F5" s="21">
        <v>0</v>
      </c>
      <c r="G5" s="21">
        <f t="shared" si="0"/>
        <v>45</v>
      </c>
      <c r="H5" s="19">
        <v>2</v>
      </c>
      <c r="I5" s="19">
        <v>48</v>
      </c>
      <c r="J5" s="84">
        <f t="shared" ref="J5:J68" si="1">G5/I5</f>
        <v>0.9375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1</v>
      </c>
      <c r="E6" s="21">
        <v>9</v>
      </c>
      <c r="F6" s="21">
        <v>0</v>
      </c>
      <c r="G6" s="21">
        <f t="shared" si="0"/>
        <v>10</v>
      </c>
      <c r="H6" s="19">
        <v>1</v>
      </c>
      <c r="I6" s="19">
        <v>9</v>
      </c>
      <c r="J6" s="84">
        <f t="shared" si="1"/>
        <v>1.1111111111111112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12</v>
      </c>
      <c r="E7" s="21">
        <v>87</v>
      </c>
      <c r="F7" s="21">
        <v>0</v>
      </c>
      <c r="G7" s="21">
        <f t="shared" si="0"/>
        <v>99</v>
      </c>
      <c r="H7" s="19">
        <v>10</v>
      </c>
      <c r="I7" s="19">
        <v>39</v>
      </c>
      <c r="J7" s="84">
        <f t="shared" si="1"/>
        <v>2.5384615384615383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13</v>
      </c>
      <c r="E8" s="21">
        <v>77</v>
      </c>
      <c r="F8" s="21">
        <v>0</v>
      </c>
      <c r="G8" s="21">
        <f t="shared" si="0"/>
        <v>90</v>
      </c>
      <c r="H8" s="19">
        <v>12</v>
      </c>
      <c r="I8" s="19">
        <v>101</v>
      </c>
      <c r="J8" s="84">
        <f t="shared" si="1"/>
        <v>0.8910891089108911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9</v>
      </c>
      <c r="E9" s="21">
        <v>124</v>
      </c>
      <c r="F9" s="21">
        <v>23</v>
      </c>
      <c r="G9" s="21">
        <f t="shared" si="0"/>
        <v>156</v>
      </c>
      <c r="H9" s="19">
        <v>9</v>
      </c>
      <c r="I9" s="19">
        <v>57</v>
      </c>
      <c r="J9" s="84">
        <f t="shared" si="1"/>
        <v>2.736842105263158</v>
      </c>
    </row>
    <row r="10" spans="1:11" x14ac:dyDescent="0.2">
      <c r="A10" s="118" t="s">
        <v>26</v>
      </c>
      <c r="B10" s="97" t="s">
        <v>27</v>
      </c>
      <c r="C10" s="100" t="s">
        <v>28</v>
      </c>
      <c r="D10" s="98">
        <v>16</v>
      </c>
      <c r="E10" s="99">
        <v>107</v>
      </c>
      <c r="F10" s="99">
        <v>3</v>
      </c>
      <c r="G10" s="99">
        <f t="shared" si="0"/>
        <v>126</v>
      </c>
      <c r="H10" s="100">
        <v>10</v>
      </c>
      <c r="I10" s="100">
        <v>193</v>
      </c>
      <c r="J10" s="101">
        <f t="shared" si="1"/>
        <v>0.65284974093264247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42</v>
      </c>
      <c r="F11" s="21">
        <v>0</v>
      </c>
      <c r="G11" s="21">
        <f t="shared" si="0"/>
        <v>46</v>
      </c>
      <c r="H11" s="19">
        <v>3</v>
      </c>
      <c r="I11" s="19">
        <v>34</v>
      </c>
      <c r="J11" s="84">
        <f t="shared" si="1"/>
        <v>1.3529411764705883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33</v>
      </c>
      <c r="E12" s="21">
        <v>217</v>
      </c>
      <c r="F12" s="21">
        <v>0</v>
      </c>
      <c r="G12" s="21">
        <f t="shared" si="0"/>
        <v>250</v>
      </c>
      <c r="H12" s="19">
        <v>20</v>
      </c>
      <c r="I12" s="19">
        <v>93</v>
      </c>
      <c r="J12" s="84">
        <f t="shared" si="1"/>
        <v>2.6881720430107525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46</v>
      </c>
      <c r="E13" s="21">
        <v>373</v>
      </c>
      <c r="F13" s="21">
        <v>0</v>
      </c>
      <c r="G13" s="21">
        <f t="shared" si="0"/>
        <v>419</v>
      </c>
      <c r="H13" s="19">
        <v>45</v>
      </c>
      <c r="I13" s="19">
        <v>269</v>
      </c>
      <c r="J13" s="84">
        <f t="shared" si="1"/>
        <v>1.5576208178438662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23</v>
      </c>
      <c r="E14" s="21">
        <v>131</v>
      </c>
      <c r="F14" s="21">
        <v>0</v>
      </c>
      <c r="G14" s="21">
        <f t="shared" si="0"/>
        <v>154</v>
      </c>
      <c r="H14" s="19">
        <v>24</v>
      </c>
      <c r="I14" s="19">
        <v>89</v>
      </c>
      <c r="J14" s="84">
        <f t="shared" si="1"/>
        <v>1.7303370786516854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5</v>
      </c>
      <c r="E15" s="21">
        <v>14</v>
      </c>
      <c r="F15" s="21">
        <v>0</v>
      </c>
      <c r="G15" s="21">
        <f t="shared" si="0"/>
        <v>19</v>
      </c>
      <c r="H15" s="19">
        <v>3</v>
      </c>
      <c r="I15" s="19">
        <v>18</v>
      </c>
      <c r="J15" s="84">
        <f t="shared" si="1"/>
        <v>1.0555555555555556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10</v>
      </c>
      <c r="E16" s="21">
        <v>64</v>
      </c>
      <c r="F16" s="21">
        <v>0</v>
      </c>
      <c r="G16" s="21">
        <f t="shared" si="0"/>
        <v>74</v>
      </c>
      <c r="H16" s="19">
        <v>3</v>
      </c>
      <c r="I16" s="19">
        <v>68</v>
      </c>
      <c r="J16" s="84">
        <f t="shared" si="1"/>
        <v>1.088235294117647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11</v>
      </c>
      <c r="E17" s="21">
        <v>51</v>
      </c>
      <c r="F17" s="21">
        <v>0</v>
      </c>
      <c r="G17" s="21">
        <f t="shared" si="0"/>
        <v>62</v>
      </c>
      <c r="H17" s="19">
        <v>3</v>
      </c>
      <c r="I17" s="19">
        <v>59</v>
      </c>
      <c r="J17" s="84">
        <f t="shared" si="1"/>
        <v>1.0508474576271187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8</v>
      </c>
      <c r="F18" s="21">
        <v>0</v>
      </c>
      <c r="G18" s="21">
        <f t="shared" si="0"/>
        <v>8</v>
      </c>
      <c r="H18" s="19">
        <v>0</v>
      </c>
      <c r="I18" s="19">
        <v>8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19</v>
      </c>
      <c r="E19" s="21">
        <v>314</v>
      </c>
      <c r="F19" s="21">
        <v>0</v>
      </c>
      <c r="G19" s="21">
        <f t="shared" si="0"/>
        <v>333</v>
      </c>
      <c r="H19" s="19">
        <v>8</v>
      </c>
      <c r="I19" s="19">
        <v>281</v>
      </c>
      <c r="J19" s="84">
        <f t="shared" si="1"/>
        <v>1.1850533807829182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27</v>
      </c>
      <c r="E20" s="21">
        <v>203</v>
      </c>
      <c r="F20" s="21">
        <v>0</v>
      </c>
      <c r="G20" s="21">
        <f t="shared" si="0"/>
        <v>230</v>
      </c>
      <c r="H20" s="19">
        <v>22</v>
      </c>
      <c r="I20" s="19">
        <v>203</v>
      </c>
      <c r="J20" s="84">
        <f t="shared" si="1"/>
        <v>1.1330049261083743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16</v>
      </c>
      <c r="F21" s="21">
        <v>0</v>
      </c>
      <c r="G21" s="21">
        <f t="shared" si="0"/>
        <v>18</v>
      </c>
      <c r="H21" s="19">
        <v>2</v>
      </c>
      <c r="I21" s="19">
        <v>22</v>
      </c>
      <c r="J21" s="84">
        <f t="shared" si="1"/>
        <v>0.81818181818181823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55</v>
      </c>
      <c r="E22" s="21">
        <v>470</v>
      </c>
      <c r="F22" s="21">
        <v>1</v>
      </c>
      <c r="G22" s="21">
        <f t="shared" si="0"/>
        <v>526</v>
      </c>
      <c r="H22" s="19">
        <v>43</v>
      </c>
      <c r="I22" s="19">
        <v>435</v>
      </c>
      <c r="J22" s="84">
        <f t="shared" si="1"/>
        <v>1.2091954022988505</v>
      </c>
    </row>
    <row r="23" spans="1:10" x14ac:dyDescent="0.2">
      <c r="A23" s="118" t="s">
        <v>62</v>
      </c>
      <c r="B23" s="97" t="s">
        <v>63</v>
      </c>
      <c r="C23" s="100" t="s">
        <v>64</v>
      </c>
      <c r="D23" s="98">
        <v>17</v>
      </c>
      <c r="E23" s="99">
        <v>2</v>
      </c>
      <c r="F23" s="99">
        <v>0</v>
      </c>
      <c r="G23" s="99">
        <f t="shared" si="0"/>
        <v>19</v>
      </c>
      <c r="H23" s="100">
        <v>2</v>
      </c>
      <c r="I23" s="100">
        <v>24</v>
      </c>
      <c r="J23" s="101">
        <f t="shared" si="1"/>
        <v>0.79166666666666663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5</v>
      </c>
      <c r="E24" s="21">
        <v>57</v>
      </c>
      <c r="F24" s="21">
        <v>0</v>
      </c>
      <c r="G24" s="21">
        <f t="shared" si="0"/>
        <v>62</v>
      </c>
      <c r="H24" s="19">
        <v>5</v>
      </c>
      <c r="I24" s="19">
        <v>55</v>
      </c>
      <c r="J24" s="84">
        <f t="shared" si="1"/>
        <v>1.1272727272727272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20</v>
      </c>
      <c r="E25" s="21">
        <v>167</v>
      </c>
      <c r="F25" s="21">
        <v>0</v>
      </c>
      <c r="G25" s="21">
        <f t="shared" si="0"/>
        <v>187</v>
      </c>
      <c r="H25" s="19">
        <v>8</v>
      </c>
      <c r="I25" s="19">
        <v>173</v>
      </c>
      <c r="J25" s="84">
        <f t="shared" si="1"/>
        <v>1.0809248554913296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3</v>
      </c>
      <c r="E26" s="21">
        <v>66</v>
      </c>
      <c r="F26" s="21">
        <v>0</v>
      </c>
      <c r="G26" s="21">
        <f t="shared" si="0"/>
        <v>69</v>
      </c>
      <c r="H26" s="19">
        <v>2</v>
      </c>
      <c r="I26" s="19">
        <v>50</v>
      </c>
      <c r="J26" s="84">
        <f t="shared" si="1"/>
        <v>1.38</v>
      </c>
    </row>
    <row r="27" spans="1:10" x14ac:dyDescent="0.2">
      <c r="A27" s="17" t="s">
        <v>73</v>
      </c>
      <c r="B27" s="18" t="s">
        <v>69</v>
      </c>
      <c r="C27" s="19" t="s">
        <v>74</v>
      </c>
      <c r="D27" s="115" t="s">
        <v>533</v>
      </c>
      <c r="E27" s="116"/>
      <c r="F27" s="116"/>
      <c r="G27" s="116"/>
      <c r="H27" s="117"/>
      <c r="I27" s="102"/>
      <c r="J27" s="96"/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13</v>
      </c>
      <c r="E28" s="21">
        <v>114</v>
      </c>
      <c r="F28" s="21">
        <v>0</v>
      </c>
      <c r="G28" s="21">
        <f t="shared" si="0"/>
        <v>127</v>
      </c>
      <c r="H28" s="19">
        <v>2</v>
      </c>
      <c r="I28" s="19">
        <v>83</v>
      </c>
      <c r="J28" s="84">
        <f t="shared" si="1"/>
        <v>1.5301204819277108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19</v>
      </c>
      <c r="E29" s="21">
        <v>79</v>
      </c>
      <c r="F29" s="21">
        <v>0</v>
      </c>
      <c r="G29" s="21">
        <f t="shared" si="0"/>
        <v>98</v>
      </c>
      <c r="H29" s="19">
        <v>2</v>
      </c>
      <c r="I29" s="19">
        <v>57</v>
      </c>
      <c r="J29" s="84">
        <f t="shared" si="1"/>
        <v>1.7192982456140351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15</v>
      </c>
      <c r="E30" s="21">
        <v>88</v>
      </c>
      <c r="F30" s="21">
        <v>0</v>
      </c>
      <c r="G30" s="21">
        <f t="shared" si="0"/>
        <v>103</v>
      </c>
      <c r="H30" s="19">
        <v>15</v>
      </c>
      <c r="I30" s="19">
        <v>102</v>
      </c>
      <c r="J30" s="84">
        <f t="shared" si="1"/>
        <v>1.0098039215686274</v>
      </c>
    </row>
    <row r="31" spans="1:10" x14ac:dyDescent="0.2">
      <c r="A31" s="118" t="s">
        <v>83</v>
      </c>
      <c r="B31" s="97" t="s">
        <v>84</v>
      </c>
      <c r="C31" s="100" t="s">
        <v>85</v>
      </c>
      <c r="D31" s="98">
        <v>0</v>
      </c>
      <c r="E31" s="99">
        <v>1</v>
      </c>
      <c r="F31" s="99">
        <v>0</v>
      </c>
      <c r="G31" s="99">
        <f t="shared" si="0"/>
        <v>1</v>
      </c>
      <c r="H31" s="100">
        <v>0</v>
      </c>
      <c r="I31" s="100">
        <v>2</v>
      </c>
      <c r="J31" s="101">
        <f t="shared" si="1"/>
        <v>0.5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1</v>
      </c>
      <c r="E32" s="21">
        <v>6</v>
      </c>
      <c r="F32" s="21">
        <v>0</v>
      </c>
      <c r="G32" s="21">
        <f t="shared" si="0"/>
        <v>7</v>
      </c>
      <c r="H32" s="19">
        <v>0</v>
      </c>
      <c r="I32" s="19">
        <v>3</v>
      </c>
      <c r="J32" s="84">
        <f t="shared" si="1"/>
        <v>2.3333333333333335</v>
      </c>
    </row>
    <row r="33" spans="1:17" x14ac:dyDescent="0.2">
      <c r="A33" s="104" t="s">
        <v>89</v>
      </c>
      <c r="B33" s="105" t="s">
        <v>90</v>
      </c>
      <c r="C33" s="106" t="s">
        <v>91</v>
      </c>
      <c r="D33" s="107">
        <v>20</v>
      </c>
      <c r="E33" s="108">
        <v>209</v>
      </c>
      <c r="F33" s="108">
        <v>0</v>
      </c>
      <c r="G33" s="108">
        <f t="shared" si="0"/>
        <v>229</v>
      </c>
      <c r="H33" s="106">
        <v>12</v>
      </c>
      <c r="I33" s="106">
        <v>240</v>
      </c>
      <c r="J33" s="84">
        <f t="shared" si="1"/>
        <v>0.95416666666666672</v>
      </c>
    </row>
    <row r="34" spans="1:17" x14ac:dyDescent="0.2">
      <c r="A34" s="17" t="s">
        <v>92</v>
      </c>
      <c r="B34" s="18" t="s">
        <v>93</v>
      </c>
      <c r="C34" s="19" t="s">
        <v>94</v>
      </c>
      <c r="D34" s="20">
        <v>8</v>
      </c>
      <c r="E34" s="21">
        <v>78</v>
      </c>
      <c r="F34" s="21">
        <v>0</v>
      </c>
      <c r="G34" s="21">
        <f t="shared" si="0"/>
        <v>86</v>
      </c>
      <c r="H34" s="19">
        <v>6</v>
      </c>
      <c r="I34" s="19">
        <v>81</v>
      </c>
      <c r="J34" s="84">
        <f t="shared" si="1"/>
        <v>1.0617283950617284</v>
      </c>
    </row>
    <row r="35" spans="1:17" x14ac:dyDescent="0.2">
      <c r="A35" s="17" t="s">
        <v>95</v>
      </c>
      <c r="B35" s="18" t="s">
        <v>93</v>
      </c>
      <c r="C35" s="19" t="s">
        <v>96</v>
      </c>
      <c r="D35" s="115" t="s">
        <v>533</v>
      </c>
      <c r="E35" s="116"/>
      <c r="F35" s="116"/>
      <c r="G35" s="116"/>
      <c r="H35" s="117"/>
      <c r="I35" s="102"/>
      <c r="J35" s="96" t="s">
        <v>540</v>
      </c>
    </row>
    <row r="36" spans="1:17" x14ac:dyDescent="0.2">
      <c r="A36" s="17" t="s">
        <v>97</v>
      </c>
      <c r="B36" s="18" t="s">
        <v>98</v>
      </c>
      <c r="C36" s="19" t="s">
        <v>99</v>
      </c>
      <c r="D36" s="20">
        <v>40</v>
      </c>
      <c r="E36" s="21">
        <v>325</v>
      </c>
      <c r="F36" s="21">
        <v>0</v>
      </c>
      <c r="G36" s="21">
        <f t="shared" si="0"/>
        <v>365</v>
      </c>
      <c r="H36" s="19">
        <v>26</v>
      </c>
      <c r="I36" s="19">
        <v>136</v>
      </c>
      <c r="J36" s="84">
        <f t="shared" si="1"/>
        <v>2.6838235294117645</v>
      </c>
    </row>
    <row r="37" spans="1:17" x14ac:dyDescent="0.2">
      <c r="A37" s="17" t="s">
        <v>100</v>
      </c>
      <c r="B37" s="18" t="s">
        <v>101</v>
      </c>
      <c r="C37" s="19" t="s">
        <v>102</v>
      </c>
      <c r="D37" s="20">
        <v>7</v>
      </c>
      <c r="E37" s="21">
        <v>25</v>
      </c>
      <c r="F37" s="21">
        <v>0</v>
      </c>
      <c r="G37" s="21">
        <f>SUM(D37:F37)</f>
        <v>32</v>
      </c>
      <c r="H37" s="19">
        <v>4</v>
      </c>
      <c r="I37" s="19">
        <v>11</v>
      </c>
      <c r="J37" s="84">
        <f t="shared" si="1"/>
        <v>2.9090909090909092</v>
      </c>
    </row>
    <row r="38" spans="1:17" x14ac:dyDescent="0.2">
      <c r="A38" s="17" t="s">
        <v>103</v>
      </c>
      <c r="B38" s="18" t="s">
        <v>104</v>
      </c>
      <c r="C38" s="19" t="s">
        <v>105</v>
      </c>
      <c r="D38" s="20">
        <v>5</v>
      </c>
      <c r="E38" s="21">
        <v>32</v>
      </c>
      <c r="F38" s="21">
        <v>0</v>
      </c>
      <c r="G38" s="21">
        <f t="shared" si="0"/>
        <v>37</v>
      </c>
      <c r="H38" s="19">
        <v>5</v>
      </c>
      <c r="I38" s="19">
        <v>39</v>
      </c>
      <c r="J38" s="84">
        <f t="shared" si="1"/>
        <v>0.94871794871794868</v>
      </c>
    </row>
    <row r="39" spans="1:17" x14ac:dyDescent="0.2">
      <c r="A39" s="17" t="s">
        <v>106</v>
      </c>
      <c r="B39" s="18" t="s">
        <v>107</v>
      </c>
      <c r="C39" s="19" t="s">
        <v>108</v>
      </c>
      <c r="D39" s="20">
        <v>2</v>
      </c>
      <c r="E39" s="21">
        <v>26</v>
      </c>
      <c r="F39" s="21">
        <v>0</v>
      </c>
      <c r="G39" s="21">
        <f t="shared" si="0"/>
        <v>28</v>
      </c>
      <c r="H39" s="19">
        <v>1</v>
      </c>
      <c r="I39" s="19">
        <v>21</v>
      </c>
      <c r="J39" s="84">
        <f t="shared" si="1"/>
        <v>1.3333333333333333</v>
      </c>
      <c r="Q39" s="16" t="s">
        <v>543</v>
      </c>
    </row>
    <row r="40" spans="1:17" x14ac:dyDescent="0.2">
      <c r="A40" s="17" t="s">
        <v>109</v>
      </c>
      <c r="B40" s="18" t="s">
        <v>110</v>
      </c>
      <c r="C40" s="19" t="s">
        <v>111</v>
      </c>
      <c r="D40" s="115" t="s">
        <v>533</v>
      </c>
      <c r="E40" s="116"/>
      <c r="F40" s="116"/>
      <c r="G40" s="116"/>
      <c r="H40" s="117"/>
      <c r="I40" s="102"/>
      <c r="J40" s="96"/>
    </row>
    <row r="41" spans="1:17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20</v>
      </c>
      <c r="F41" s="21">
        <v>0</v>
      </c>
      <c r="G41" s="21">
        <f t="shared" si="0"/>
        <v>20</v>
      </c>
      <c r="H41" s="19">
        <v>0</v>
      </c>
      <c r="I41" s="19">
        <v>18</v>
      </c>
      <c r="J41" s="84">
        <f t="shared" si="1"/>
        <v>1.1111111111111112</v>
      </c>
    </row>
    <row r="42" spans="1:17" x14ac:dyDescent="0.2">
      <c r="A42" s="24" t="s">
        <v>114</v>
      </c>
      <c r="B42" s="18" t="s">
        <v>115</v>
      </c>
      <c r="C42" s="19" t="s">
        <v>116</v>
      </c>
      <c r="D42" s="20">
        <v>4</v>
      </c>
      <c r="E42" s="21">
        <v>51</v>
      </c>
      <c r="F42" s="21">
        <v>0</v>
      </c>
      <c r="G42" s="21">
        <f t="shared" si="0"/>
        <v>55</v>
      </c>
      <c r="H42" s="19">
        <v>4</v>
      </c>
      <c r="I42" s="19">
        <v>53</v>
      </c>
      <c r="J42" s="84">
        <f t="shared" si="1"/>
        <v>1.0377358490566038</v>
      </c>
    </row>
    <row r="43" spans="1:17" x14ac:dyDescent="0.2">
      <c r="A43" s="17" t="s">
        <v>117</v>
      </c>
      <c r="B43" s="18" t="s">
        <v>118</v>
      </c>
      <c r="C43" s="19" t="s">
        <v>119</v>
      </c>
      <c r="D43" s="20">
        <v>6</v>
      </c>
      <c r="E43" s="21">
        <v>57</v>
      </c>
      <c r="F43" s="21">
        <v>0</v>
      </c>
      <c r="G43" s="21">
        <f t="shared" si="0"/>
        <v>63</v>
      </c>
      <c r="H43" s="19">
        <v>6</v>
      </c>
      <c r="I43" s="19">
        <v>63</v>
      </c>
      <c r="J43" s="84">
        <f t="shared" si="1"/>
        <v>1</v>
      </c>
    </row>
    <row r="44" spans="1:17" x14ac:dyDescent="0.2">
      <c r="A44" s="17" t="s">
        <v>120</v>
      </c>
      <c r="B44" s="18" t="s">
        <v>121</v>
      </c>
      <c r="C44" s="19" t="s">
        <v>122</v>
      </c>
      <c r="D44" s="20">
        <v>22</v>
      </c>
      <c r="E44" s="21">
        <v>151</v>
      </c>
      <c r="F44" s="21">
        <v>0</v>
      </c>
      <c r="G44" s="21">
        <f t="shared" si="0"/>
        <v>173</v>
      </c>
      <c r="H44" s="19">
        <v>15</v>
      </c>
      <c r="I44" s="19">
        <v>140</v>
      </c>
      <c r="J44" s="84">
        <f t="shared" si="1"/>
        <v>1.2357142857142858</v>
      </c>
    </row>
    <row r="45" spans="1:17" x14ac:dyDescent="0.2">
      <c r="A45" s="17" t="s">
        <v>123</v>
      </c>
      <c r="B45" s="18" t="s">
        <v>124</v>
      </c>
      <c r="C45" s="19" t="s">
        <v>125</v>
      </c>
      <c r="D45" s="20">
        <v>2</v>
      </c>
      <c r="E45" s="21">
        <v>17</v>
      </c>
      <c r="F45" s="21">
        <v>0</v>
      </c>
      <c r="G45" s="21">
        <f t="shared" si="0"/>
        <v>19</v>
      </c>
      <c r="H45" s="19">
        <v>2</v>
      </c>
      <c r="I45" s="19">
        <v>17</v>
      </c>
      <c r="J45" s="84">
        <f t="shared" si="1"/>
        <v>1.1176470588235294</v>
      </c>
    </row>
    <row r="46" spans="1:17" x14ac:dyDescent="0.2">
      <c r="A46" s="17" t="s">
        <v>126</v>
      </c>
      <c r="B46" s="18" t="s">
        <v>127</v>
      </c>
      <c r="C46" s="19" t="s">
        <v>128</v>
      </c>
      <c r="D46" s="20">
        <v>5</v>
      </c>
      <c r="E46" s="21">
        <v>22</v>
      </c>
      <c r="F46" s="21">
        <v>0</v>
      </c>
      <c r="G46" s="21">
        <v>27</v>
      </c>
      <c r="H46" s="19">
        <v>1</v>
      </c>
      <c r="I46" s="19">
        <v>26</v>
      </c>
      <c r="J46" s="84">
        <f t="shared" si="1"/>
        <v>1.0384615384615385</v>
      </c>
    </row>
    <row r="47" spans="1:17" x14ac:dyDescent="0.2">
      <c r="A47" s="17" t="s">
        <v>129</v>
      </c>
      <c r="B47" s="18" t="s">
        <v>130</v>
      </c>
      <c r="C47" s="19" t="s">
        <v>131</v>
      </c>
      <c r="D47" s="20">
        <v>36</v>
      </c>
      <c r="E47" s="21">
        <v>212</v>
      </c>
      <c r="F47" s="21">
        <v>0</v>
      </c>
      <c r="G47" s="21">
        <f t="shared" si="0"/>
        <v>248</v>
      </c>
      <c r="H47" s="19">
        <v>35</v>
      </c>
      <c r="I47" s="19">
        <v>180</v>
      </c>
      <c r="J47" s="84">
        <f t="shared" si="1"/>
        <v>1.3777777777777778</v>
      </c>
    </row>
    <row r="48" spans="1:17" x14ac:dyDescent="0.2">
      <c r="A48" s="17" t="s">
        <v>132</v>
      </c>
      <c r="B48" s="18" t="s">
        <v>130</v>
      </c>
      <c r="C48" s="19" t="s">
        <v>133</v>
      </c>
      <c r="D48" s="20">
        <v>14</v>
      </c>
      <c r="E48" s="21">
        <v>169</v>
      </c>
      <c r="F48" s="21">
        <v>0</v>
      </c>
      <c r="G48" s="21">
        <f t="shared" si="0"/>
        <v>183</v>
      </c>
      <c r="H48" s="19">
        <v>14</v>
      </c>
      <c r="I48" s="19">
        <v>47</v>
      </c>
      <c r="J48" s="84">
        <f t="shared" si="1"/>
        <v>3.8936170212765959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9</v>
      </c>
      <c r="E49" s="21">
        <v>84</v>
      </c>
      <c r="F49" s="21">
        <v>0</v>
      </c>
      <c r="G49" s="21">
        <f t="shared" si="0"/>
        <v>93</v>
      </c>
      <c r="H49" s="19">
        <v>4</v>
      </c>
      <c r="I49" s="19">
        <v>70</v>
      </c>
      <c r="J49" s="84">
        <f t="shared" si="1"/>
        <v>1.3285714285714285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12</v>
      </c>
      <c r="E50" s="21">
        <v>77</v>
      </c>
      <c r="F50" s="21">
        <v>0</v>
      </c>
      <c r="G50" s="21">
        <f t="shared" si="0"/>
        <v>89</v>
      </c>
      <c r="H50" s="19">
        <v>5</v>
      </c>
      <c r="I50" s="19">
        <v>44</v>
      </c>
      <c r="J50" s="84">
        <f t="shared" si="1"/>
        <v>2.0227272727272729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3</v>
      </c>
      <c r="E51" s="21">
        <v>30</v>
      </c>
      <c r="F51" s="21">
        <v>0</v>
      </c>
      <c r="G51" s="21">
        <f t="shared" si="0"/>
        <v>33</v>
      </c>
      <c r="H51" s="19">
        <v>2</v>
      </c>
      <c r="I51" s="19">
        <v>32</v>
      </c>
      <c r="J51" s="84">
        <f t="shared" si="1"/>
        <v>1.03125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22</v>
      </c>
      <c r="E52" s="21">
        <v>211</v>
      </c>
      <c r="F52" s="21">
        <v>0</v>
      </c>
      <c r="G52" s="21">
        <f t="shared" si="0"/>
        <v>233</v>
      </c>
      <c r="H52" s="19">
        <v>17</v>
      </c>
      <c r="I52" s="19">
        <v>170</v>
      </c>
      <c r="J52" s="84">
        <f t="shared" si="1"/>
        <v>1.3705882352941177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12</v>
      </c>
      <c r="E53" s="21">
        <v>107</v>
      </c>
      <c r="F53" s="21">
        <v>0</v>
      </c>
      <c r="G53" s="21">
        <f t="shared" si="0"/>
        <v>119</v>
      </c>
      <c r="H53" s="19">
        <v>12</v>
      </c>
      <c r="I53" s="19">
        <v>101</v>
      </c>
      <c r="J53" s="84">
        <f t="shared" si="1"/>
        <v>1.1782178217821782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15</v>
      </c>
      <c r="E54" s="21">
        <v>135</v>
      </c>
      <c r="F54" s="21">
        <v>0</v>
      </c>
      <c r="G54" s="21">
        <f t="shared" si="0"/>
        <v>150</v>
      </c>
      <c r="H54" s="19">
        <v>12</v>
      </c>
      <c r="I54" s="19">
        <v>128</v>
      </c>
      <c r="J54" s="84">
        <f t="shared" si="1"/>
        <v>1.171875</v>
      </c>
    </row>
    <row r="55" spans="1:10" x14ac:dyDescent="0.2">
      <c r="A55" s="119" t="s">
        <v>151</v>
      </c>
      <c r="B55" s="97" t="s">
        <v>152</v>
      </c>
      <c r="C55" s="100" t="s">
        <v>153</v>
      </c>
      <c r="D55" s="98">
        <v>2</v>
      </c>
      <c r="E55" s="99">
        <v>28</v>
      </c>
      <c r="F55" s="99">
        <v>0</v>
      </c>
      <c r="G55" s="99">
        <f t="shared" si="0"/>
        <v>30</v>
      </c>
      <c r="H55" s="100">
        <v>1</v>
      </c>
      <c r="I55" s="100">
        <v>42</v>
      </c>
      <c r="J55" s="101">
        <f t="shared" si="1"/>
        <v>0.7142857142857143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7</v>
      </c>
      <c r="E56" s="21">
        <v>34</v>
      </c>
      <c r="F56" s="21">
        <v>0</v>
      </c>
      <c r="G56" s="21">
        <f t="shared" si="0"/>
        <v>41</v>
      </c>
      <c r="H56" s="19">
        <v>1</v>
      </c>
      <c r="I56" s="19">
        <v>28</v>
      </c>
      <c r="J56" s="84">
        <f t="shared" si="1"/>
        <v>1.4642857142857142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19</v>
      </c>
      <c r="E57" s="21">
        <v>32</v>
      </c>
      <c r="F57" s="21">
        <v>0</v>
      </c>
      <c r="G57" s="21">
        <f t="shared" si="0"/>
        <v>51</v>
      </c>
      <c r="H57" s="19">
        <v>5</v>
      </c>
      <c r="I57" s="19">
        <v>43</v>
      </c>
      <c r="J57" s="84">
        <f t="shared" si="1"/>
        <v>1.1860465116279071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29</v>
      </c>
      <c r="E58" s="21">
        <v>147</v>
      </c>
      <c r="F58" s="21">
        <v>0</v>
      </c>
      <c r="G58" s="21">
        <f t="shared" si="0"/>
        <v>176</v>
      </c>
      <c r="H58" s="19">
        <v>29</v>
      </c>
      <c r="I58" s="19">
        <v>119</v>
      </c>
      <c r="J58" s="84">
        <f t="shared" si="1"/>
        <v>1.4789915966386555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4</v>
      </c>
      <c r="E59" s="21">
        <v>31</v>
      </c>
      <c r="F59" s="21">
        <v>0</v>
      </c>
      <c r="G59" s="21">
        <f t="shared" si="0"/>
        <v>35</v>
      </c>
      <c r="H59" s="19">
        <v>2</v>
      </c>
      <c r="I59" s="19">
        <v>32</v>
      </c>
      <c r="J59" s="84">
        <f t="shared" si="1"/>
        <v>1.09375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11</v>
      </c>
      <c r="E60" s="21">
        <v>47</v>
      </c>
      <c r="F60" s="21">
        <v>0</v>
      </c>
      <c r="G60" s="21">
        <f t="shared" si="0"/>
        <v>58</v>
      </c>
      <c r="H60" s="19">
        <v>8</v>
      </c>
      <c r="I60" s="19">
        <v>50</v>
      </c>
      <c r="J60" s="84">
        <f t="shared" si="1"/>
        <v>1.1599999999999999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2</v>
      </c>
      <c r="E61" s="21">
        <v>36</v>
      </c>
      <c r="F61" s="21">
        <v>0</v>
      </c>
      <c r="G61" s="21">
        <f t="shared" si="0"/>
        <v>38</v>
      </c>
      <c r="H61" s="19">
        <v>2</v>
      </c>
      <c r="I61" s="19">
        <v>36</v>
      </c>
      <c r="J61" s="84">
        <f t="shared" si="1"/>
        <v>1.0555555555555556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9</v>
      </c>
      <c r="E62" s="21">
        <v>69</v>
      </c>
      <c r="F62" s="21">
        <v>0</v>
      </c>
      <c r="G62" s="21">
        <f t="shared" si="0"/>
        <v>78</v>
      </c>
      <c r="H62" s="19">
        <v>5</v>
      </c>
      <c r="I62" s="19">
        <v>68</v>
      </c>
      <c r="J62" s="84">
        <f t="shared" si="1"/>
        <v>1.1470588235294117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8</v>
      </c>
      <c r="E63" s="21">
        <v>88</v>
      </c>
      <c r="F63" s="21">
        <v>0</v>
      </c>
      <c r="G63" s="21">
        <f t="shared" si="0"/>
        <v>96</v>
      </c>
      <c r="H63" s="19">
        <v>6</v>
      </c>
      <c r="I63" s="19">
        <v>93</v>
      </c>
      <c r="J63" s="84">
        <f t="shared" si="1"/>
        <v>1.032258064516129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7</v>
      </c>
      <c r="E64" s="21">
        <v>32</v>
      </c>
      <c r="F64" s="21">
        <v>0</v>
      </c>
      <c r="G64" s="21">
        <f t="shared" si="0"/>
        <v>39</v>
      </c>
      <c r="H64" s="19">
        <v>4</v>
      </c>
      <c r="I64" s="19">
        <v>31</v>
      </c>
      <c r="J64" s="84">
        <f t="shared" si="1"/>
        <v>1.2580645161290323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25</v>
      </c>
      <c r="E65" s="21">
        <v>155</v>
      </c>
      <c r="F65" s="21">
        <v>2</v>
      </c>
      <c r="G65" s="21">
        <f t="shared" si="0"/>
        <v>182</v>
      </c>
      <c r="H65" s="19">
        <v>4</v>
      </c>
      <c r="I65" s="19">
        <v>219</v>
      </c>
      <c r="J65" s="84">
        <f t="shared" si="1"/>
        <v>0.83105022831050224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11</v>
      </c>
      <c r="E66" s="21">
        <v>77</v>
      </c>
      <c r="F66" s="21">
        <v>0</v>
      </c>
      <c r="G66" s="21">
        <f t="shared" si="0"/>
        <v>88</v>
      </c>
      <c r="H66" s="19">
        <v>10</v>
      </c>
      <c r="I66" s="19">
        <v>26</v>
      </c>
      <c r="J66" s="84">
        <f t="shared" si="1"/>
        <v>3.3846153846153846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4</v>
      </c>
      <c r="E67" s="21">
        <v>50</v>
      </c>
      <c r="F67" s="21">
        <v>0</v>
      </c>
      <c r="G67" s="21">
        <f t="shared" ref="G67:G121" si="2">SUM(D67:F67)</f>
        <v>54</v>
      </c>
      <c r="H67" s="19">
        <v>3</v>
      </c>
      <c r="I67" s="19">
        <v>52</v>
      </c>
      <c r="J67" s="84">
        <f t="shared" si="1"/>
        <v>1.0384615384615385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22</v>
      </c>
      <c r="E68" s="21">
        <v>286</v>
      </c>
      <c r="F68" s="21">
        <v>0</v>
      </c>
      <c r="G68" s="21">
        <f t="shared" si="2"/>
        <v>308</v>
      </c>
      <c r="H68" s="19">
        <v>23</v>
      </c>
      <c r="I68" s="19">
        <v>248</v>
      </c>
      <c r="J68" s="84">
        <f t="shared" si="1"/>
        <v>1.2419354838709677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15</v>
      </c>
      <c r="E69" s="21">
        <v>165</v>
      </c>
      <c r="F69" s="21">
        <v>0</v>
      </c>
      <c r="G69" s="21">
        <f t="shared" si="2"/>
        <v>180</v>
      </c>
      <c r="H69" s="19">
        <v>13</v>
      </c>
      <c r="I69" s="19">
        <v>168</v>
      </c>
      <c r="J69" s="84">
        <f t="shared" ref="J69:J120" si="3">G69/I69</f>
        <v>1.0714285714285714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24</v>
      </c>
      <c r="E70" s="21">
        <v>144</v>
      </c>
      <c r="F70" s="21">
        <v>0</v>
      </c>
      <c r="G70" s="21">
        <f t="shared" si="2"/>
        <v>168</v>
      </c>
      <c r="H70" s="19">
        <v>21</v>
      </c>
      <c r="I70" s="19">
        <v>161</v>
      </c>
      <c r="J70" s="84">
        <f t="shared" si="3"/>
        <v>1.0434782608695652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18</v>
      </c>
      <c r="E71" s="21">
        <v>360</v>
      </c>
      <c r="F71" s="21">
        <v>0</v>
      </c>
      <c r="G71" s="21">
        <f t="shared" si="2"/>
        <v>378</v>
      </c>
      <c r="H71" s="19">
        <v>4</v>
      </c>
      <c r="I71" s="19">
        <v>333</v>
      </c>
      <c r="J71" s="84">
        <f t="shared" si="3"/>
        <v>1.1351351351351351</v>
      </c>
    </row>
    <row r="72" spans="1:10" x14ac:dyDescent="0.2">
      <c r="A72" s="17" t="s">
        <v>214</v>
      </c>
      <c r="B72" s="18" t="s">
        <v>188</v>
      </c>
      <c r="C72" s="19" t="s">
        <v>489</v>
      </c>
      <c r="D72" s="20">
        <v>7</v>
      </c>
      <c r="E72" s="21">
        <v>99</v>
      </c>
      <c r="F72" s="21">
        <v>0</v>
      </c>
      <c r="G72" s="21">
        <f>SUM(D72:F72)</f>
        <v>106</v>
      </c>
      <c r="H72" s="19">
        <v>4</v>
      </c>
      <c r="I72" s="19">
        <v>82</v>
      </c>
      <c r="J72" s="84">
        <f>G72/I72</f>
        <v>1.2926829268292683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22</v>
      </c>
      <c r="E73" s="21">
        <v>121</v>
      </c>
      <c r="F73" s="21">
        <v>0</v>
      </c>
      <c r="G73" s="21">
        <f t="shared" si="2"/>
        <v>143</v>
      </c>
      <c r="H73" s="19">
        <v>17</v>
      </c>
      <c r="I73" s="19">
        <v>144</v>
      </c>
      <c r="J73" s="84">
        <f t="shared" si="3"/>
        <v>0.99305555555555558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17</v>
      </c>
      <c r="E74" s="21">
        <v>87</v>
      </c>
      <c r="F74" s="21">
        <v>0</v>
      </c>
      <c r="G74" s="21">
        <f t="shared" si="2"/>
        <v>104</v>
      </c>
      <c r="H74" s="19">
        <v>11</v>
      </c>
      <c r="I74" s="19">
        <v>81</v>
      </c>
      <c r="J74" s="84">
        <f t="shared" si="3"/>
        <v>1.2839506172839505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9</v>
      </c>
      <c r="E75" s="21">
        <v>80</v>
      </c>
      <c r="F75" s="21">
        <v>0</v>
      </c>
      <c r="G75" s="21">
        <f t="shared" si="2"/>
        <v>89</v>
      </c>
      <c r="H75" s="19">
        <v>3</v>
      </c>
      <c r="I75" s="19">
        <v>66</v>
      </c>
      <c r="J75" s="84">
        <f t="shared" si="3"/>
        <v>1.3484848484848484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19</v>
      </c>
      <c r="E76" s="21">
        <v>169</v>
      </c>
      <c r="F76" s="21">
        <v>0</v>
      </c>
      <c r="G76" s="21">
        <f t="shared" si="2"/>
        <v>188</v>
      </c>
      <c r="H76" s="19">
        <v>11</v>
      </c>
      <c r="I76" s="19">
        <v>200</v>
      </c>
      <c r="J76" s="84">
        <f t="shared" si="3"/>
        <v>0.94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63</v>
      </c>
      <c r="E77" s="21">
        <v>635</v>
      </c>
      <c r="F77" s="21">
        <v>2</v>
      </c>
      <c r="G77" s="21">
        <f t="shared" si="2"/>
        <v>700</v>
      </c>
      <c r="H77" s="19">
        <v>61</v>
      </c>
      <c r="I77" s="19">
        <v>706</v>
      </c>
      <c r="J77" s="84">
        <f t="shared" si="3"/>
        <v>0.99150141643059486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18</v>
      </c>
      <c r="E78" s="21">
        <v>154</v>
      </c>
      <c r="F78" s="21">
        <v>0</v>
      </c>
      <c r="G78" s="21">
        <f t="shared" si="2"/>
        <v>172</v>
      </c>
      <c r="H78" s="19">
        <v>12</v>
      </c>
      <c r="I78" s="19">
        <v>208</v>
      </c>
      <c r="J78" s="84">
        <f t="shared" si="3"/>
        <v>0.82692307692307687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37</v>
      </c>
      <c r="E79" s="21">
        <v>600</v>
      </c>
      <c r="F79" s="21">
        <v>0</v>
      </c>
      <c r="G79" s="21">
        <f t="shared" si="2"/>
        <v>637</v>
      </c>
      <c r="H79" s="19">
        <v>27</v>
      </c>
      <c r="I79" s="19">
        <v>657</v>
      </c>
      <c r="J79" s="84">
        <f t="shared" si="3"/>
        <v>0.969558599695586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23</v>
      </c>
      <c r="E80" s="21">
        <v>308</v>
      </c>
      <c r="F80" s="21">
        <v>0</v>
      </c>
      <c r="G80" s="21">
        <f t="shared" si="2"/>
        <v>331</v>
      </c>
      <c r="H80" s="19">
        <v>5</v>
      </c>
      <c r="I80" s="19">
        <v>247</v>
      </c>
      <c r="J80" s="84">
        <f t="shared" si="3"/>
        <v>1.3400809716599191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13</v>
      </c>
      <c r="E81" s="21">
        <v>64</v>
      </c>
      <c r="F81" s="21">
        <v>0</v>
      </c>
      <c r="G81" s="21">
        <f t="shared" si="2"/>
        <v>77</v>
      </c>
      <c r="H81" s="19">
        <v>12</v>
      </c>
      <c r="I81" s="19">
        <v>75</v>
      </c>
      <c r="J81" s="84">
        <f t="shared" si="3"/>
        <v>1.0266666666666666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18</v>
      </c>
      <c r="E82" s="21">
        <v>80</v>
      </c>
      <c r="F82" s="21">
        <v>0</v>
      </c>
      <c r="G82" s="21">
        <f t="shared" si="2"/>
        <v>98</v>
      </c>
      <c r="H82" s="19">
        <v>5</v>
      </c>
      <c r="I82" s="19">
        <v>92</v>
      </c>
      <c r="J82" s="84">
        <f t="shared" si="3"/>
        <v>1.0652173913043479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115" t="s">
        <v>533</v>
      </c>
      <c r="E83" s="116"/>
      <c r="F83" s="116"/>
      <c r="G83" s="116"/>
      <c r="H83" s="117"/>
      <c r="I83" s="102"/>
      <c r="J83" s="96"/>
    </row>
    <row r="84" spans="1:10" x14ac:dyDescent="0.2">
      <c r="A84" s="24" t="s">
        <v>219</v>
      </c>
      <c r="B84" s="18" t="s">
        <v>216</v>
      </c>
      <c r="C84" s="19" t="s">
        <v>220</v>
      </c>
      <c r="D84" s="115" t="s">
        <v>533</v>
      </c>
      <c r="E84" s="116"/>
      <c r="F84" s="116"/>
      <c r="G84" s="116"/>
      <c r="H84" s="117"/>
      <c r="I84" s="102"/>
      <c r="J84" s="96"/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3</v>
      </c>
      <c r="E85" s="21">
        <v>5</v>
      </c>
      <c r="F85" s="21">
        <v>0</v>
      </c>
      <c r="G85" s="21">
        <f t="shared" si="2"/>
        <v>8</v>
      </c>
      <c r="H85" s="19">
        <v>0</v>
      </c>
      <c r="I85" s="19">
        <v>10</v>
      </c>
      <c r="J85" s="84">
        <f t="shared" si="3"/>
        <v>0.8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13</v>
      </c>
      <c r="E86" s="21">
        <v>78</v>
      </c>
      <c r="F86" s="21">
        <v>0</v>
      </c>
      <c r="G86" s="21">
        <f>SUM(D86:F86)</f>
        <v>91</v>
      </c>
      <c r="H86" s="19">
        <v>0</v>
      </c>
      <c r="I86" s="19">
        <v>82</v>
      </c>
      <c r="J86" s="84">
        <f t="shared" si="3"/>
        <v>1.1097560975609757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26</v>
      </c>
      <c r="F87" s="21">
        <v>0</v>
      </c>
      <c r="G87" s="21">
        <f t="shared" si="2"/>
        <v>27</v>
      </c>
      <c r="H87" s="19">
        <v>1</v>
      </c>
      <c r="I87" s="19">
        <v>14</v>
      </c>
      <c r="J87" s="84">
        <f t="shared" si="3"/>
        <v>1.9285714285714286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7</v>
      </c>
      <c r="E88" s="21">
        <v>45</v>
      </c>
      <c r="F88" s="21">
        <v>1</v>
      </c>
      <c r="G88" s="21">
        <f>SUM(D88:F88)</f>
        <v>53</v>
      </c>
      <c r="H88" s="19">
        <v>5</v>
      </c>
      <c r="I88" s="19">
        <v>35</v>
      </c>
      <c r="J88" s="84">
        <f t="shared" si="3"/>
        <v>1.5142857142857142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90</v>
      </c>
      <c r="E89" s="21">
        <v>386</v>
      </c>
      <c r="F89" s="21">
        <v>0</v>
      </c>
      <c r="G89" s="21">
        <f t="shared" si="2"/>
        <v>476</v>
      </c>
      <c r="H89" s="19">
        <v>85</v>
      </c>
      <c r="I89" s="19">
        <v>144</v>
      </c>
      <c r="J89" s="84">
        <f t="shared" si="3"/>
        <v>3.3055555555555554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13</v>
      </c>
      <c r="E90" s="21">
        <v>58</v>
      </c>
      <c r="F90" s="21">
        <v>6</v>
      </c>
      <c r="G90" s="21">
        <f t="shared" si="2"/>
        <v>77</v>
      </c>
      <c r="H90" s="19">
        <v>13</v>
      </c>
      <c r="I90" s="19">
        <v>73</v>
      </c>
      <c r="J90" s="84">
        <f t="shared" si="3"/>
        <v>1.0547945205479452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20</v>
      </c>
      <c r="E91" s="21">
        <v>187</v>
      </c>
      <c r="F91" s="21">
        <v>0</v>
      </c>
      <c r="G91" s="21">
        <f t="shared" si="2"/>
        <v>207</v>
      </c>
      <c r="H91" s="19">
        <v>12</v>
      </c>
      <c r="I91" s="19">
        <v>128</v>
      </c>
      <c r="J91" s="84">
        <f t="shared" si="3"/>
        <v>1.6171875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18</v>
      </c>
      <c r="E92" s="21">
        <v>121</v>
      </c>
      <c r="F92" s="21">
        <v>0</v>
      </c>
      <c r="G92" s="21">
        <f t="shared" si="2"/>
        <v>139</v>
      </c>
      <c r="H92" s="19">
        <v>13</v>
      </c>
      <c r="I92" s="19">
        <v>60</v>
      </c>
      <c r="J92" s="84">
        <f t="shared" si="3"/>
        <v>2.3166666666666669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24</v>
      </c>
      <c r="E93" s="21">
        <v>182</v>
      </c>
      <c r="F93" s="21">
        <v>0</v>
      </c>
      <c r="G93" s="21">
        <f t="shared" si="2"/>
        <v>206</v>
      </c>
      <c r="H93" s="19">
        <v>16</v>
      </c>
      <c r="I93" s="19">
        <v>203</v>
      </c>
      <c r="J93" s="84">
        <f t="shared" si="3"/>
        <v>1.0147783251231528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8</v>
      </c>
      <c r="E94" s="21">
        <v>82</v>
      </c>
      <c r="F94" s="21">
        <v>0</v>
      </c>
      <c r="G94" s="21">
        <f t="shared" si="2"/>
        <v>90</v>
      </c>
      <c r="H94" s="19">
        <v>5</v>
      </c>
      <c r="I94" s="19">
        <v>50</v>
      </c>
      <c r="J94" s="84">
        <f t="shared" si="3"/>
        <v>1.8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1</v>
      </c>
      <c r="E95" s="21">
        <v>8</v>
      </c>
      <c r="F95" s="21">
        <v>0</v>
      </c>
      <c r="G95" s="21">
        <f t="shared" si="2"/>
        <v>9</v>
      </c>
      <c r="H95" s="19">
        <v>0</v>
      </c>
      <c r="I95" s="19">
        <v>9</v>
      </c>
      <c r="J95" s="84">
        <f t="shared" si="3"/>
        <v>1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1</v>
      </c>
      <c r="E96" s="21">
        <v>13</v>
      </c>
      <c r="F96" s="21">
        <v>0</v>
      </c>
      <c r="G96" s="21">
        <f t="shared" si="2"/>
        <v>14</v>
      </c>
      <c r="H96" s="19">
        <v>0</v>
      </c>
      <c r="I96" s="19">
        <v>6</v>
      </c>
      <c r="J96" s="84">
        <f t="shared" si="3"/>
        <v>2.3333333333333335</v>
      </c>
    </row>
    <row r="97" spans="1:25" x14ac:dyDescent="0.2">
      <c r="A97" s="17" t="s">
        <v>252</v>
      </c>
      <c r="B97" s="18" t="s">
        <v>253</v>
      </c>
      <c r="C97" s="19" t="s">
        <v>254</v>
      </c>
      <c r="D97" s="20">
        <v>9</v>
      </c>
      <c r="E97" s="21">
        <v>152</v>
      </c>
      <c r="F97" s="21">
        <v>2</v>
      </c>
      <c r="G97" s="21">
        <f t="shared" si="2"/>
        <v>163</v>
      </c>
      <c r="H97" s="19">
        <v>7</v>
      </c>
      <c r="I97" s="19">
        <v>143</v>
      </c>
      <c r="J97" s="84">
        <f t="shared" si="3"/>
        <v>1.1398601398601398</v>
      </c>
    </row>
    <row r="98" spans="1:25" x14ac:dyDescent="0.2">
      <c r="A98" s="17" t="s">
        <v>255</v>
      </c>
      <c r="B98" s="18" t="s">
        <v>256</v>
      </c>
      <c r="C98" s="19" t="s">
        <v>257</v>
      </c>
      <c r="D98" s="20">
        <v>1</v>
      </c>
      <c r="E98" s="21">
        <v>21</v>
      </c>
      <c r="F98" s="21">
        <v>0</v>
      </c>
      <c r="G98" s="21">
        <f t="shared" si="2"/>
        <v>22</v>
      </c>
      <c r="H98" s="19">
        <v>1</v>
      </c>
      <c r="I98" s="19">
        <v>22</v>
      </c>
      <c r="J98" s="84">
        <f t="shared" si="3"/>
        <v>1</v>
      </c>
    </row>
    <row r="99" spans="1:25" x14ac:dyDescent="0.2">
      <c r="A99" s="17" t="s">
        <v>258</v>
      </c>
      <c r="B99" s="18" t="s">
        <v>256</v>
      </c>
      <c r="C99" s="19" t="s">
        <v>256</v>
      </c>
      <c r="D99" s="20">
        <v>12</v>
      </c>
      <c r="E99" s="21">
        <v>60</v>
      </c>
      <c r="F99" s="21">
        <v>0</v>
      </c>
      <c r="G99" s="21">
        <f t="shared" si="2"/>
        <v>72</v>
      </c>
      <c r="H99" s="19">
        <v>9</v>
      </c>
      <c r="I99" s="19">
        <v>73</v>
      </c>
      <c r="J99" s="84">
        <f t="shared" si="3"/>
        <v>0.98630136986301364</v>
      </c>
    </row>
    <row r="100" spans="1:25" x14ac:dyDescent="0.2">
      <c r="A100" s="17" t="s">
        <v>259</v>
      </c>
      <c r="B100" s="18" t="s">
        <v>260</v>
      </c>
      <c r="C100" s="19" t="s">
        <v>261</v>
      </c>
      <c r="D100" s="20">
        <v>18</v>
      </c>
      <c r="E100" s="21">
        <v>107</v>
      </c>
      <c r="F100" s="21">
        <v>0</v>
      </c>
      <c r="G100" s="21">
        <f t="shared" si="2"/>
        <v>125</v>
      </c>
      <c r="H100" s="19">
        <v>0</v>
      </c>
      <c r="I100" s="19">
        <v>129</v>
      </c>
      <c r="J100" s="84">
        <f t="shared" si="3"/>
        <v>0.96899224806201545</v>
      </c>
    </row>
    <row r="101" spans="1:25" x14ac:dyDescent="0.2">
      <c r="A101" s="118" t="s">
        <v>262</v>
      </c>
      <c r="B101" s="97" t="s">
        <v>263</v>
      </c>
      <c r="C101" s="100" t="s">
        <v>264</v>
      </c>
      <c r="D101" s="98">
        <v>16</v>
      </c>
      <c r="E101" s="99">
        <v>41</v>
      </c>
      <c r="F101" s="99">
        <v>0</v>
      </c>
      <c r="G101" s="99">
        <f t="shared" si="2"/>
        <v>57</v>
      </c>
      <c r="H101" s="100">
        <v>10</v>
      </c>
      <c r="I101" s="100">
        <v>88</v>
      </c>
      <c r="J101" s="101">
        <f t="shared" si="3"/>
        <v>0.64772727272727271</v>
      </c>
    </row>
    <row r="102" spans="1:25" x14ac:dyDescent="0.2">
      <c r="A102" s="17" t="s">
        <v>265</v>
      </c>
      <c r="B102" s="18" t="s">
        <v>266</v>
      </c>
      <c r="C102" s="19" t="s">
        <v>267</v>
      </c>
      <c r="D102" s="20">
        <v>11</v>
      </c>
      <c r="E102" s="21">
        <v>113</v>
      </c>
      <c r="F102" s="21">
        <v>0</v>
      </c>
      <c r="G102" s="21">
        <f t="shared" si="2"/>
        <v>124</v>
      </c>
      <c r="H102" s="19">
        <v>2</v>
      </c>
      <c r="I102" s="19">
        <v>134</v>
      </c>
      <c r="J102" s="84">
        <f t="shared" si="3"/>
        <v>0.92537313432835822</v>
      </c>
    </row>
    <row r="103" spans="1:25" x14ac:dyDescent="0.2">
      <c r="A103" s="17" t="s">
        <v>268</v>
      </c>
      <c r="B103" s="18" t="s">
        <v>269</v>
      </c>
      <c r="C103" s="19" t="s">
        <v>270</v>
      </c>
      <c r="D103" s="20">
        <v>5</v>
      </c>
      <c r="E103" s="21">
        <v>40</v>
      </c>
      <c r="F103" s="21">
        <v>0</v>
      </c>
      <c r="G103" s="21">
        <f t="shared" si="2"/>
        <v>45</v>
      </c>
      <c r="H103" s="19">
        <v>3</v>
      </c>
      <c r="I103" s="19">
        <v>43</v>
      </c>
      <c r="J103" s="84">
        <f t="shared" si="3"/>
        <v>1.0465116279069768</v>
      </c>
    </row>
    <row r="104" spans="1:25" x14ac:dyDescent="0.2">
      <c r="A104" s="17" t="s">
        <v>271</v>
      </c>
      <c r="B104" s="18" t="s">
        <v>272</v>
      </c>
      <c r="C104" s="19" t="s">
        <v>273</v>
      </c>
      <c r="D104" s="20">
        <v>16</v>
      </c>
      <c r="E104" s="21">
        <v>168</v>
      </c>
      <c r="F104" s="21">
        <v>0</v>
      </c>
      <c r="G104" s="21">
        <f t="shared" si="2"/>
        <v>184</v>
      </c>
      <c r="H104" s="19">
        <v>1</v>
      </c>
      <c r="I104" s="19">
        <v>182</v>
      </c>
      <c r="J104" s="84">
        <f t="shared" si="3"/>
        <v>1.0109890109890109</v>
      </c>
    </row>
    <row r="105" spans="1:25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305</v>
      </c>
      <c r="F105" s="21">
        <v>0</v>
      </c>
      <c r="G105" s="21">
        <f t="shared" si="2"/>
        <v>332</v>
      </c>
      <c r="H105" s="100">
        <v>30</v>
      </c>
      <c r="I105" s="19">
        <v>331</v>
      </c>
      <c r="J105" s="84">
        <f t="shared" si="3"/>
        <v>1.0030211480362539</v>
      </c>
    </row>
    <row r="106" spans="1:25" x14ac:dyDescent="0.2">
      <c r="A106" s="17" t="s">
        <v>276</v>
      </c>
      <c r="B106" s="18" t="s">
        <v>272</v>
      </c>
      <c r="C106" s="19" t="s">
        <v>277</v>
      </c>
      <c r="D106" s="20">
        <v>3</v>
      </c>
      <c r="E106" s="21">
        <v>28</v>
      </c>
      <c r="F106" s="21">
        <v>0</v>
      </c>
      <c r="G106" s="21">
        <f t="shared" si="2"/>
        <v>31</v>
      </c>
      <c r="H106" s="19">
        <v>3</v>
      </c>
      <c r="I106" s="19">
        <v>27</v>
      </c>
      <c r="J106" s="84">
        <f t="shared" si="3"/>
        <v>1.1481481481481481</v>
      </c>
    </row>
    <row r="107" spans="1:25" x14ac:dyDescent="0.2">
      <c r="A107" s="17" t="s">
        <v>278</v>
      </c>
      <c r="B107" s="18" t="s">
        <v>272</v>
      </c>
      <c r="C107" s="19" t="s">
        <v>279</v>
      </c>
      <c r="D107" s="20">
        <v>29</v>
      </c>
      <c r="E107" s="21">
        <v>314</v>
      </c>
      <c r="F107" s="21">
        <v>0</v>
      </c>
      <c r="G107" s="21">
        <f t="shared" si="2"/>
        <v>343</v>
      </c>
      <c r="H107" s="19">
        <v>10</v>
      </c>
      <c r="I107" s="19">
        <v>398</v>
      </c>
      <c r="J107" s="84">
        <f t="shared" si="3"/>
        <v>0.86180904522613067</v>
      </c>
    </row>
    <row r="108" spans="1:25" x14ac:dyDescent="0.2">
      <c r="A108" s="17" t="s">
        <v>280</v>
      </c>
      <c r="B108" s="18" t="s">
        <v>272</v>
      </c>
      <c r="C108" s="19" t="s">
        <v>281</v>
      </c>
      <c r="D108" s="20">
        <v>14</v>
      </c>
      <c r="E108" s="21">
        <v>85</v>
      </c>
      <c r="F108" s="21">
        <v>0</v>
      </c>
      <c r="G108" s="21">
        <f t="shared" si="2"/>
        <v>99</v>
      </c>
      <c r="H108" s="19">
        <v>14</v>
      </c>
      <c r="I108" s="19">
        <v>104</v>
      </c>
      <c r="J108" s="84">
        <f t="shared" si="3"/>
        <v>0.95192307692307687</v>
      </c>
    </row>
    <row r="109" spans="1:25" x14ac:dyDescent="0.2">
      <c r="A109" s="17" t="s">
        <v>282</v>
      </c>
      <c r="B109" s="18" t="s">
        <v>272</v>
      </c>
      <c r="C109" s="19" t="s">
        <v>283</v>
      </c>
      <c r="D109" s="20">
        <v>13</v>
      </c>
      <c r="E109" s="21">
        <v>140</v>
      </c>
      <c r="F109" s="21">
        <v>1</v>
      </c>
      <c r="G109" s="21">
        <f t="shared" si="2"/>
        <v>154</v>
      </c>
      <c r="H109" s="19">
        <v>11</v>
      </c>
      <c r="I109" s="19">
        <v>131</v>
      </c>
      <c r="J109" s="84">
        <f t="shared" si="3"/>
        <v>1.1755725190839694</v>
      </c>
    </row>
    <row r="110" spans="1:25" x14ac:dyDescent="0.2">
      <c r="A110" s="17" t="s">
        <v>284</v>
      </c>
      <c r="B110" s="18" t="s">
        <v>272</v>
      </c>
      <c r="C110" s="19" t="s">
        <v>285</v>
      </c>
      <c r="D110" s="20">
        <v>20</v>
      </c>
      <c r="E110" s="21">
        <v>167</v>
      </c>
      <c r="F110" s="21">
        <v>2</v>
      </c>
      <c r="G110" s="21">
        <f t="shared" si="2"/>
        <v>189</v>
      </c>
      <c r="H110" s="19">
        <v>16</v>
      </c>
      <c r="I110" s="19">
        <v>159</v>
      </c>
      <c r="J110" s="84">
        <f t="shared" si="3"/>
        <v>1.1886792452830188</v>
      </c>
      <c r="Y110" s="16" t="s">
        <v>538</v>
      </c>
    </row>
    <row r="111" spans="1:25" x14ac:dyDescent="0.2">
      <c r="A111" s="118" t="s">
        <v>286</v>
      </c>
      <c r="B111" s="97" t="s">
        <v>272</v>
      </c>
      <c r="C111" s="100" t="s">
        <v>287</v>
      </c>
      <c r="D111" s="120">
        <v>39</v>
      </c>
      <c r="E111" s="99">
        <v>317</v>
      </c>
      <c r="F111" s="99">
        <v>0</v>
      </c>
      <c r="G111" s="99">
        <f t="shared" si="2"/>
        <v>356</v>
      </c>
      <c r="H111" s="100">
        <v>16</v>
      </c>
      <c r="I111" s="100">
        <v>448</v>
      </c>
      <c r="J111" s="101">
        <f t="shared" si="3"/>
        <v>0.7946428571428571</v>
      </c>
    </row>
    <row r="112" spans="1:25" x14ac:dyDescent="0.2">
      <c r="A112" s="17" t="s">
        <v>288</v>
      </c>
      <c r="B112" s="18" t="s">
        <v>272</v>
      </c>
      <c r="C112" s="19" t="s">
        <v>289</v>
      </c>
      <c r="D112" s="20">
        <v>33</v>
      </c>
      <c r="E112" s="21">
        <v>332</v>
      </c>
      <c r="F112" s="21">
        <v>0</v>
      </c>
      <c r="G112" s="21">
        <f t="shared" si="2"/>
        <v>365</v>
      </c>
      <c r="H112" s="19">
        <v>32</v>
      </c>
      <c r="I112" s="19">
        <v>386</v>
      </c>
      <c r="J112" s="84">
        <f t="shared" si="3"/>
        <v>0.94559585492227982</v>
      </c>
    </row>
    <row r="113" spans="1:14" x14ac:dyDescent="0.2">
      <c r="A113" s="17" t="s">
        <v>290</v>
      </c>
      <c r="B113" s="18" t="s">
        <v>272</v>
      </c>
      <c r="C113" s="19" t="s">
        <v>291</v>
      </c>
      <c r="D113" s="20">
        <v>5</v>
      </c>
      <c r="E113" s="21">
        <v>37</v>
      </c>
      <c r="F113" s="21">
        <v>0</v>
      </c>
      <c r="G113" s="21">
        <f t="shared" si="2"/>
        <v>42</v>
      </c>
      <c r="H113" s="19">
        <v>1</v>
      </c>
      <c r="I113" s="19">
        <v>40</v>
      </c>
      <c r="J113" s="84">
        <f t="shared" si="3"/>
        <v>1.05</v>
      </c>
    </row>
    <row r="114" spans="1:14" x14ac:dyDescent="0.2">
      <c r="A114" s="24" t="s">
        <v>292</v>
      </c>
      <c r="B114" s="18" t="s">
        <v>272</v>
      </c>
      <c r="C114" s="19" t="s">
        <v>293</v>
      </c>
      <c r="D114" s="20">
        <v>27</v>
      </c>
      <c r="E114" s="21">
        <v>120</v>
      </c>
      <c r="F114" s="21">
        <v>0</v>
      </c>
      <c r="G114" s="21">
        <f t="shared" si="2"/>
        <v>147</v>
      </c>
      <c r="H114" s="19">
        <v>16</v>
      </c>
      <c r="I114" s="19">
        <v>141</v>
      </c>
      <c r="J114" s="84">
        <f t="shared" si="3"/>
        <v>1.0425531914893618</v>
      </c>
    </row>
    <row r="115" spans="1:14" x14ac:dyDescent="0.2">
      <c r="A115" s="17" t="s">
        <v>294</v>
      </c>
      <c r="B115" s="18" t="s">
        <v>272</v>
      </c>
      <c r="C115" s="19" t="s">
        <v>295</v>
      </c>
      <c r="D115" s="20">
        <v>14</v>
      </c>
      <c r="E115" s="21">
        <v>99</v>
      </c>
      <c r="F115" s="21">
        <v>0</v>
      </c>
      <c r="G115" s="21">
        <f t="shared" si="2"/>
        <v>113</v>
      </c>
      <c r="H115" s="19">
        <v>13</v>
      </c>
      <c r="I115" s="19">
        <v>113</v>
      </c>
      <c r="J115" s="84">
        <f t="shared" si="3"/>
        <v>1</v>
      </c>
    </row>
    <row r="116" spans="1:14" x14ac:dyDescent="0.2">
      <c r="A116" s="17" t="s">
        <v>296</v>
      </c>
      <c r="B116" s="18" t="s">
        <v>297</v>
      </c>
      <c r="C116" s="19" t="s">
        <v>297</v>
      </c>
      <c r="D116" s="20">
        <v>6</v>
      </c>
      <c r="E116" s="21">
        <v>51</v>
      </c>
      <c r="F116" s="21">
        <v>0</v>
      </c>
      <c r="G116" s="21">
        <f t="shared" si="2"/>
        <v>57</v>
      </c>
      <c r="H116" s="19">
        <v>2</v>
      </c>
      <c r="I116" s="19">
        <v>58</v>
      </c>
      <c r="J116" s="84">
        <f t="shared" si="3"/>
        <v>0.98275862068965514</v>
      </c>
    </row>
    <row r="117" spans="1:14" x14ac:dyDescent="0.2">
      <c r="A117" s="17" t="s">
        <v>298</v>
      </c>
      <c r="B117" s="18" t="s">
        <v>297</v>
      </c>
      <c r="C117" s="19" t="s">
        <v>299</v>
      </c>
      <c r="D117" s="20">
        <v>5</v>
      </c>
      <c r="E117" s="21">
        <v>47</v>
      </c>
      <c r="F117" s="21">
        <v>0</v>
      </c>
      <c r="G117" s="21">
        <f t="shared" si="2"/>
        <v>52</v>
      </c>
      <c r="H117" s="19">
        <v>0</v>
      </c>
      <c r="I117" s="19">
        <v>53</v>
      </c>
      <c r="J117" s="84">
        <f t="shared" si="3"/>
        <v>0.98113207547169812</v>
      </c>
    </row>
    <row r="118" spans="1:14" x14ac:dyDescent="0.2">
      <c r="A118" s="17" t="s">
        <v>300</v>
      </c>
      <c r="B118" s="18" t="s">
        <v>301</v>
      </c>
      <c r="C118" s="19" t="s">
        <v>302</v>
      </c>
      <c r="D118" s="20">
        <v>19</v>
      </c>
      <c r="E118" s="21">
        <v>123</v>
      </c>
      <c r="F118" s="21">
        <v>0</v>
      </c>
      <c r="G118" s="21">
        <f t="shared" si="2"/>
        <v>142</v>
      </c>
      <c r="H118" s="19">
        <v>15</v>
      </c>
      <c r="I118" s="19">
        <v>147</v>
      </c>
      <c r="J118" s="84">
        <f t="shared" si="3"/>
        <v>0.96598639455782309</v>
      </c>
      <c r="N118" s="16" t="s">
        <v>513</v>
      </c>
    </row>
    <row r="119" spans="1:14" x14ac:dyDescent="0.2">
      <c r="A119" s="17" t="s">
        <v>303</v>
      </c>
      <c r="B119" s="18" t="s">
        <v>304</v>
      </c>
      <c r="C119" s="19" t="s">
        <v>305</v>
      </c>
      <c r="D119" s="20">
        <v>1</v>
      </c>
      <c r="E119" s="21">
        <v>14</v>
      </c>
      <c r="F119" s="21">
        <v>0</v>
      </c>
      <c r="G119" s="21">
        <f t="shared" si="2"/>
        <v>15</v>
      </c>
      <c r="H119" s="19">
        <v>1</v>
      </c>
      <c r="I119" s="19">
        <v>13</v>
      </c>
      <c r="J119" s="84">
        <f t="shared" si="3"/>
        <v>1.1538461538461537</v>
      </c>
    </row>
    <row r="120" spans="1:14" x14ac:dyDescent="0.2">
      <c r="A120" s="17" t="s">
        <v>306</v>
      </c>
      <c r="B120" s="18" t="s">
        <v>307</v>
      </c>
      <c r="C120" s="19" t="s">
        <v>308</v>
      </c>
      <c r="D120" s="20">
        <v>4</v>
      </c>
      <c r="E120" s="21">
        <v>19</v>
      </c>
      <c r="F120" s="21">
        <v>0</v>
      </c>
      <c r="G120" s="21">
        <f t="shared" si="2"/>
        <v>23</v>
      </c>
      <c r="H120" s="19">
        <v>2</v>
      </c>
      <c r="I120" s="19">
        <v>23</v>
      </c>
      <c r="J120" s="84">
        <f t="shared" si="3"/>
        <v>1</v>
      </c>
    </row>
    <row r="121" spans="1:14" ht="13.5" thickBot="1" x14ac:dyDescent="0.25">
      <c r="A121" s="25" t="s">
        <v>309</v>
      </c>
      <c r="B121" s="26" t="s">
        <v>310</v>
      </c>
      <c r="C121" s="27" t="s">
        <v>310</v>
      </c>
      <c r="D121" s="28">
        <v>6</v>
      </c>
      <c r="E121" s="26">
        <v>74</v>
      </c>
      <c r="F121" s="26">
        <v>0</v>
      </c>
      <c r="G121" s="26">
        <f t="shared" si="2"/>
        <v>80</v>
      </c>
      <c r="H121" s="27">
        <v>4</v>
      </c>
      <c r="I121" s="27">
        <v>73</v>
      </c>
      <c r="J121" s="85">
        <f>G121/I121</f>
        <v>1.095890410958904</v>
      </c>
    </row>
    <row r="122" spans="1:14" ht="13.5" thickTop="1" x14ac:dyDescent="0.2">
      <c r="A122" s="29" t="s">
        <v>311</v>
      </c>
      <c r="B122" s="21"/>
      <c r="C122" s="19"/>
      <c r="D122" s="20">
        <f>SUM(D3:D121)</f>
        <v>1647</v>
      </c>
      <c r="E122" s="21">
        <f>SUM(E3:E121)</f>
        <v>13384</v>
      </c>
      <c r="F122" s="21">
        <f t="shared" ref="F122:I122" si="4">SUM(F3:F121)</f>
        <v>43</v>
      </c>
      <c r="G122" s="21">
        <f t="shared" si="4"/>
        <v>15074</v>
      </c>
      <c r="H122" s="90">
        <f t="shared" si="4"/>
        <v>1124</v>
      </c>
      <c r="I122" s="90">
        <f t="shared" si="4"/>
        <v>12830</v>
      </c>
      <c r="J122" s="88">
        <f>G122/I122</f>
        <v>1.1749025720966484</v>
      </c>
      <c r="K122" s="89"/>
    </row>
    <row r="123" spans="1:14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4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4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dataConsolidate/>
  <mergeCells count="6">
    <mergeCell ref="D84:H84"/>
    <mergeCell ref="D1:I1"/>
    <mergeCell ref="D27:H27"/>
    <mergeCell ref="D35:H35"/>
    <mergeCell ref="D40:H40"/>
    <mergeCell ref="D83:H83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"/>
  <sheetViews>
    <sheetView zoomScaleNormal="100" workbookViewId="0">
      <pane xSplit="1" ySplit="2" topLeftCell="B3" activePane="bottomRight" state="frozen"/>
      <selection activeCell="D3" sqref="D3"/>
      <selection pane="topRight" activeCell="D3" sqref="D3"/>
      <selection pane="bottomLeft" activeCell="D3" sqref="D3"/>
      <selection pane="bottomRight" activeCell="K82" sqref="K82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24" s="6" customFormat="1" x14ac:dyDescent="0.2">
      <c r="A1" s="2"/>
      <c r="B1" s="112">
        <v>42583</v>
      </c>
      <c r="C1" s="113"/>
      <c r="D1" s="113"/>
      <c r="E1" s="113"/>
      <c r="F1" s="113"/>
      <c r="G1" s="114"/>
      <c r="H1" s="4"/>
      <c r="I1" s="5"/>
    </row>
    <row r="2" spans="1:24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24" x14ac:dyDescent="0.2">
      <c r="A3" s="18" t="s">
        <v>9</v>
      </c>
      <c r="B3" s="20">
        <v>7</v>
      </c>
      <c r="C3" s="21">
        <v>65</v>
      </c>
      <c r="D3" s="21">
        <v>0</v>
      </c>
      <c r="E3" s="21">
        <f t="shared" ref="E3:E54" si="0">SUM(B3:D3)</f>
        <v>72</v>
      </c>
      <c r="F3" s="19">
        <v>7</v>
      </c>
      <c r="G3" s="19">
        <v>52</v>
      </c>
      <c r="H3" s="84">
        <f>E3/G3</f>
        <v>1.3846153846153846</v>
      </c>
    </row>
    <row r="4" spans="1:24" x14ac:dyDescent="0.2">
      <c r="A4" s="18" t="s">
        <v>12</v>
      </c>
      <c r="B4" s="20">
        <v>0</v>
      </c>
      <c r="C4" s="21">
        <v>8</v>
      </c>
      <c r="D4" s="21">
        <v>0</v>
      </c>
      <c r="E4" s="21">
        <f t="shared" si="0"/>
        <v>8</v>
      </c>
      <c r="F4" s="19">
        <v>0</v>
      </c>
      <c r="G4" s="19">
        <v>6</v>
      </c>
      <c r="H4" s="84">
        <f>E4/G4</f>
        <v>1.3333333333333333</v>
      </c>
    </row>
    <row r="5" spans="1:24" x14ac:dyDescent="0.2">
      <c r="A5" s="18" t="s">
        <v>15</v>
      </c>
      <c r="B5" s="20">
        <v>2</v>
      </c>
      <c r="C5" s="21">
        <v>43</v>
      </c>
      <c r="D5" s="21">
        <v>0</v>
      </c>
      <c r="E5" s="21">
        <f t="shared" si="0"/>
        <v>45</v>
      </c>
      <c r="F5" s="19">
        <v>2</v>
      </c>
      <c r="G5" s="19">
        <v>48</v>
      </c>
      <c r="H5" s="84">
        <f t="shared" ref="H5:H55" si="1">E5/G5</f>
        <v>0.9375</v>
      </c>
    </row>
    <row r="6" spans="1:24" x14ac:dyDescent="0.2">
      <c r="A6" s="18" t="s">
        <v>17</v>
      </c>
      <c r="B6" s="20">
        <v>1</v>
      </c>
      <c r="C6" s="21">
        <v>9</v>
      </c>
      <c r="D6" s="21">
        <v>0</v>
      </c>
      <c r="E6" s="21">
        <f t="shared" si="0"/>
        <v>10</v>
      </c>
      <c r="F6" s="19">
        <v>1</v>
      </c>
      <c r="G6" s="19">
        <v>9</v>
      </c>
      <c r="H6" s="84">
        <f t="shared" si="1"/>
        <v>1.1111111111111112</v>
      </c>
    </row>
    <row r="7" spans="1:24" x14ac:dyDescent="0.2">
      <c r="A7" s="18" t="s">
        <v>19</v>
      </c>
      <c r="B7" s="20">
        <v>25</v>
      </c>
      <c r="C7" s="21">
        <v>164</v>
      </c>
      <c r="D7" s="21">
        <v>0</v>
      </c>
      <c r="E7" s="21">
        <v>189</v>
      </c>
      <c r="F7" s="19">
        <v>22</v>
      </c>
      <c r="G7" s="19">
        <v>140</v>
      </c>
      <c r="H7" s="84">
        <v>1.35</v>
      </c>
    </row>
    <row r="8" spans="1:24" x14ac:dyDescent="0.2">
      <c r="A8" s="18" t="s">
        <v>24</v>
      </c>
      <c r="B8" s="20">
        <v>9</v>
      </c>
      <c r="C8" s="21">
        <v>124</v>
      </c>
      <c r="D8" s="21">
        <v>23</v>
      </c>
      <c r="E8" s="21">
        <f t="shared" si="0"/>
        <v>156</v>
      </c>
      <c r="F8" s="19">
        <v>9</v>
      </c>
      <c r="G8" s="19">
        <v>57</v>
      </c>
      <c r="H8" s="84">
        <f t="shared" si="1"/>
        <v>2.736842105263158</v>
      </c>
    </row>
    <row r="9" spans="1:24" x14ac:dyDescent="0.2">
      <c r="A9" s="18" t="s">
        <v>27</v>
      </c>
      <c r="B9" s="20">
        <v>16</v>
      </c>
      <c r="C9" s="21">
        <v>107</v>
      </c>
      <c r="D9" s="21">
        <v>3</v>
      </c>
      <c r="E9" s="21">
        <f t="shared" si="0"/>
        <v>126</v>
      </c>
      <c r="F9" s="19">
        <v>10</v>
      </c>
      <c r="G9" s="19">
        <v>193</v>
      </c>
      <c r="H9" s="84">
        <f t="shared" si="1"/>
        <v>0.65284974093264247</v>
      </c>
    </row>
    <row r="10" spans="1:24" x14ac:dyDescent="0.2">
      <c r="A10" s="18" t="s">
        <v>30</v>
      </c>
      <c r="B10" s="20">
        <v>4</v>
      </c>
      <c r="C10" s="21">
        <v>42</v>
      </c>
      <c r="D10" s="21">
        <v>0</v>
      </c>
      <c r="E10" s="21">
        <f t="shared" si="0"/>
        <v>46</v>
      </c>
      <c r="F10" s="19">
        <v>3</v>
      </c>
      <c r="G10" s="19">
        <v>34</v>
      </c>
      <c r="H10" s="84">
        <f t="shared" si="1"/>
        <v>1.3529411764705883</v>
      </c>
    </row>
    <row r="11" spans="1:24" x14ac:dyDescent="0.2">
      <c r="A11" s="18" t="s">
        <v>33</v>
      </c>
      <c r="B11" s="20">
        <v>79</v>
      </c>
      <c r="C11" s="21">
        <v>590</v>
      </c>
      <c r="D11" s="21">
        <v>0</v>
      </c>
      <c r="E11" s="21">
        <v>669</v>
      </c>
      <c r="F11" s="19">
        <v>65</v>
      </c>
      <c r="G11" s="19">
        <v>362</v>
      </c>
      <c r="H11" s="84">
        <v>1.8480662983425415</v>
      </c>
    </row>
    <row r="12" spans="1:24" x14ac:dyDescent="0.2">
      <c r="A12" s="18" t="s">
        <v>38</v>
      </c>
      <c r="B12" s="20">
        <v>28</v>
      </c>
      <c r="C12" s="21">
        <v>145</v>
      </c>
      <c r="D12" s="21">
        <v>0</v>
      </c>
      <c r="E12" s="21">
        <v>173</v>
      </c>
      <c r="F12" s="19">
        <v>27</v>
      </c>
      <c r="G12" s="19">
        <v>107</v>
      </c>
      <c r="H12" s="84">
        <v>1.6168224299065421</v>
      </c>
    </row>
    <row r="13" spans="1:24" x14ac:dyDescent="0.2">
      <c r="A13" s="18" t="s">
        <v>43</v>
      </c>
      <c r="B13" s="20">
        <v>10</v>
      </c>
      <c r="C13" s="21">
        <v>64</v>
      </c>
      <c r="D13" s="21">
        <v>0</v>
      </c>
      <c r="E13" s="21">
        <f t="shared" si="0"/>
        <v>74</v>
      </c>
      <c r="F13" s="19">
        <v>3</v>
      </c>
      <c r="G13" s="19">
        <v>68</v>
      </c>
      <c r="H13" s="84">
        <f t="shared" si="1"/>
        <v>1.088235294117647</v>
      </c>
    </row>
    <row r="14" spans="1:24" s="22" customFormat="1" x14ac:dyDescent="0.2">
      <c r="A14" s="18" t="s">
        <v>46</v>
      </c>
      <c r="B14" s="20">
        <v>11</v>
      </c>
      <c r="C14" s="21">
        <v>51</v>
      </c>
      <c r="D14" s="21">
        <v>0</v>
      </c>
      <c r="E14" s="21">
        <f t="shared" si="0"/>
        <v>62</v>
      </c>
      <c r="F14" s="19">
        <v>3</v>
      </c>
      <c r="G14" s="19">
        <v>59</v>
      </c>
      <c r="H14" s="84">
        <f t="shared" si="1"/>
        <v>1.0508474576271187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s="22" customFormat="1" x14ac:dyDescent="0.2">
      <c r="A15" s="18" t="s">
        <v>49</v>
      </c>
      <c r="B15" s="20">
        <v>0</v>
      </c>
      <c r="C15" s="21">
        <v>8</v>
      </c>
      <c r="D15" s="21">
        <v>0</v>
      </c>
      <c r="E15" s="21">
        <f t="shared" si="0"/>
        <v>8</v>
      </c>
      <c r="F15" s="19">
        <v>0</v>
      </c>
      <c r="G15" s="19">
        <v>8</v>
      </c>
      <c r="H15" s="84">
        <f t="shared" si="1"/>
        <v>1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4" s="22" customFormat="1" x14ac:dyDescent="0.2">
      <c r="A16" s="18" t="s">
        <v>52</v>
      </c>
      <c r="B16" s="20">
        <v>46</v>
      </c>
      <c r="C16" s="21">
        <v>517</v>
      </c>
      <c r="D16" s="21">
        <v>0</v>
      </c>
      <c r="E16" s="21">
        <v>563</v>
      </c>
      <c r="F16" s="19">
        <v>30</v>
      </c>
      <c r="G16" s="19">
        <v>484</v>
      </c>
      <c r="H16" s="84">
        <v>1.1632231404958677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 s="22" customFormat="1" x14ac:dyDescent="0.2">
      <c r="A17" s="18" t="s">
        <v>57</v>
      </c>
      <c r="B17" s="20">
        <v>2</v>
      </c>
      <c r="C17" s="21">
        <v>16</v>
      </c>
      <c r="D17" s="21">
        <v>0</v>
      </c>
      <c r="E17" s="21">
        <f t="shared" si="0"/>
        <v>18</v>
      </c>
      <c r="F17" s="19">
        <v>2</v>
      </c>
      <c r="G17" s="19">
        <v>22</v>
      </c>
      <c r="H17" s="84">
        <f t="shared" si="1"/>
        <v>0.81818181818181823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s="22" customFormat="1" x14ac:dyDescent="0.2">
      <c r="A18" s="18" t="s">
        <v>60</v>
      </c>
      <c r="B18" s="20">
        <v>55</v>
      </c>
      <c r="C18" s="21">
        <v>470</v>
      </c>
      <c r="D18" s="21">
        <v>1</v>
      </c>
      <c r="E18" s="21">
        <f t="shared" si="0"/>
        <v>526</v>
      </c>
      <c r="F18" s="19">
        <v>43</v>
      </c>
      <c r="G18" s="19">
        <v>435</v>
      </c>
      <c r="H18" s="84">
        <f t="shared" si="1"/>
        <v>1.2091954022988505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s="22" customFormat="1" x14ac:dyDescent="0.2">
      <c r="A19" s="18" t="s">
        <v>63</v>
      </c>
      <c r="B19" s="20">
        <v>17</v>
      </c>
      <c r="C19" s="21">
        <v>2</v>
      </c>
      <c r="D19" s="21">
        <v>0</v>
      </c>
      <c r="E19" s="21">
        <f t="shared" si="0"/>
        <v>19</v>
      </c>
      <c r="F19" s="19">
        <v>2</v>
      </c>
      <c r="G19" s="19">
        <v>24</v>
      </c>
      <c r="H19" s="84">
        <f t="shared" si="1"/>
        <v>0.79166666666666663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s="22" customFormat="1" x14ac:dyDescent="0.2">
      <c r="A20" s="18" t="s">
        <v>66</v>
      </c>
      <c r="B20" s="20">
        <v>5</v>
      </c>
      <c r="C20" s="21">
        <v>57</v>
      </c>
      <c r="D20" s="21">
        <v>0</v>
      </c>
      <c r="E20" s="21">
        <f t="shared" si="0"/>
        <v>62</v>
      </c>
      <c r="F20" s="19">
        <v>5</v>
      </c>
      <c r="G20" s="19">
        <v>55</v>
      </c>
      <c r="H20" s="84">
        <f t="shared" si="1"/>
        <v>1.1272727272727272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 s="22" customFormat="1" x14ac:dyDescent="0.2">
      <c r="A21" s="18" t="s">
        <v>69</v>
      </c>
      <c r="B21" s="110">
        <v>23</v>
      </c>
      <c r="C21" s="109">
        <v>233</v>
      </c>
      <c r="D21" s="109">
        <v>0</v>
      </c>
      <c r="E21" s="109">
        <v>256</v>
      </c>
      <c r="F21" s="111">
        <v>10</v>
      </c>
      <c r="G21" s="111">
        <v>223</v>
      </c>
      <c r="H21" s="84">
        <v>1.147982062780269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4" s="22" customFormat="1" x14ac:dyDescent="0.2">
      <c r="A22" s="18" t="s">
        <v>76</v>
      </c>
      <c r="B22" s="20">
        <v>32</v>
      </c>
      <c r="C22" s="21">
        <v>193</v>
      </c>
      <c r="D22" s="21">
        <v>0</v>
      </c>
      <c r="E22" s="21">
        <v>225</v>
      </c>
      <c r="F22" s="19">
        <v>4</v>
      </c>
      <c r="G22" s="19">
        <v>140</v>
      </c>
      <c r="H22" s="84">
        <v>1.6071428571428572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spans="1:24" s="22" customFormat="1" x14ac:dyDescent="0.2">
      <c r="A23" s="18" t="s">
        <v>81</v>
      </c>
      <c r="B23" s="20">
        <v>15</v>
      </c>
      <c r="C23" s="21">
        <v>88</v>
      </c>
      <c r="D23" s="21">
        <v>0</v>
      </c>
      <c r="E23" s="21">
        <f t="shared" si="0"/>
        <v>103</v>
      </c>
      <c r="F23" s="19">
        <v>15</v>
      </c>
      <c r="G23" s="19">
        <v>102</v>
      </c>
      <c r="H23" s="84">
        <f t="shared" si="1"/>
        <v>1.0098039215686274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1:24" s="22" customFormat="1" x14ac:dyDescent="0.2">
      <c r="A24" s="18" t="s">
        <v>84</v>
      </c>
      <c r="B24" s="20">
        <v>0</v>
      </c>
      <c r="C24" s="21">
        <v>1</v>
      </c>
      <c r="D24" s="21">
        <v>0</v>
      </c>
      <c r="E24" s="21">
        <f t="shared" si="0"/>
        <v>1</v>
      </c>
      <c r="F24" s="19">
        <v>0</v>
      </c>
      <c r="G24" s="19">
        <v>2</v>
      </c>
      <c r="H24" s="84">
        <f t="shared" si="1"/>
        <v>0.5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spans="1:24" s="22" customFormat="1" x14ac:dyDescent="0.2">
      <c r="A25" s="18" t="s">
        <v>87</v>
      </c>
      <c r="B25" s="20">
        <v>1</v>
      </c>
      <c r="C25" s="21">
        <v>6</v>
      </c>
      <c r="D25" s="21">
        <v>0</v>
      </c>
      <c r="E25" s="21">
        <f t="shared" si="0"/>
        <v>7</v>
      </c>
      <c r="F25" s="19">
        <v>0</v>
      </c>
      <c r="G25" s="19">
        <v>3</v>
      </c>
      <c r="H25" s="84">
        <f t="shared" si="1"/>
        <v>2.3333333333333335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spans="1:24" x14ac:dyDescent="0.2">
      <c r="A26" s="105" t="s">
        <v>90</v>
      </c>
      <c r="B26" s="107">
        <v>20</v>
      </c>
      <c r="C26" s="108">
        <v>209</v>
      </c>
      <c r="D26" s="108">
        <v>0</v>
      </c>
      <c r="E26" s="108">
        <f t="shared" si="0"/>
        <v>229</v>
      </c>
      <c r="F26" s="106">
        <v>12</v>
      </c>
      <c r="G26" s="106">
        <v>240</v>
      </c>
      <c r="H26" s="84">
        <f t="shared" si="1"/>
        <v>0.95416666666666672</v>
      </c>
    </row>
    <row r="27" spans="1:24" x14ac:dyDescent="0.2">
      <c r="A27" s="18" t="s">
        <v>93</v>
      </c>
      <c r="B27" s="20">
        <v>8</v>
      </c>
      <c r="C27" s="21">
        <v>78</v>
      </c>
      <c r="D27" s="21">
        <v>0</v>
      </c>
      <c r="E27" s="21">
        <f t="shared" si="0"/>
        <v>86</v>
      </c>
      <c r="F27" s="19">
        <v>6</v>
      </c>
      <c r="G27" s="19">
        <v>81</v>
      </c>
      <c r="H27" s="84">
        <f t="shared" si="1"/>
        <v>1.0617283950617284</v>
      </c>
    </row>
    <row r="28" spans="1:24" x14ac:dyDescent="0.2">
      <c r="A28" s="18" t="s">
        <v>98</v>
      </c>
      <c r="B28" s="20">
        <v>40</v>
      </c>
      <c r="C28" s="21">
        <v>325</v>
      </c>
      <c r="D28" s="21">
        <v>0</v>
      </c>
      <c r="E28" s="21">
        <f t="shared" si="0"/>
        <v>365</v>
      </c>
      <c r="F28" s="19">
        <v>26</v>
      </c>
      <c r="G28" s="19">
        <v>136</v>
      </c>
      <c r="H28" s="84">
        <f t="shared" si="1"/>
        <v>2.6838235294117645</v>
      </c>
    </row>
    <row r="29" spans="1:24" x14ac:dyDescent="0.2">
      <c r="A29" s="18" t="s">
        <v>101</v>
      </c>
      <c r="B29" s="20">
        <v>7</v>
      </c>
      <c r="C29" s="21">
        <v>25</v>
      </c>
      <c r="D29" s="21">
        <v>0</v>
      </c>
      <c r="E29" s="21">
        <f>SUM(B29:D29)</f>
        <v>32</v>
      </c>
      <c r="F29" s="19">
        <v>4</v>
      </c>
      <c r="G29" s="19">
        <v>11</v>
      </c>
      <c r="H29" s="84">
        <f t="shared" si="1"/>
        <v>2.9090909090909092</v>
      </c>
    </row>
    <row r="30" spans="1:24" x14ac:dyDescent="0.2">
      <c r="A30" s="18" t="s">
        <v>104</v>
      </c>
      <c r="B30" s="20">
        <v>5</v>
      </c>
      <c r="C30" s="21">
        <v>32</v>
      </c>
      <c r="D30" s="21">
        <v>0</v>
      </c>
      <c r="E30" s="21">
        <f t="shared" si="0"/>
        <v>37</v>
      </c>
      <c r="F30" s="19">
        <v>5</v>
      </c>
      <c r="G30" s="19">
        <v>39</v>
      </c>
      <c r="H30" s="84">
        <f t="shared" si="1"/>
        <v>0.94871794871794868</v>
      </c>
    </row>
    <row r="31" spans="1:24" x14ac:dyDescent="0.2">
      <c r="A31" s="18" t="s">
        <v>107</v>
      </c>
      <c r="B31" s="20">
        <v>2</v>
      </c>
      <c r="C31" s="21">
        <v>26</v>
      </c>
      <c r="D31" s="21">
        <v>0</v>
      </c>
      <c r="E31" s="21">
        <f t="shared" si="0"/>
        <v>28</v>
      </c>
      <c r="F31" s="19">
        <v>1</v>
      </c>
      <c r="G31" s="19">
        <v>21</v>
      </c>
      <c r="H31" s="84">
        <f t="shared" si="1"/>
        <v>1.3333333333333333</v>
      </c>
      <c r="O31" s="16" t="s">
        <v>543</v>
      </c>
    </row>
    <row r="32" spans="1:24" x14ac:dyDescent="0.2">
      <c r="A32" s="18" t="s">
        <v>110</v>
      </c>
      <c r="B32" s="20">
        <v>0</v>
      </c>
      <c r="C32" s="21">
        <v>20</v>
      </c>
      <c r="D32" s="21">
        <v>0</v>
      </c>
      <c r="E32" s="21">
        <f t="shared" si="0"/>
        <v>20</v>
      </c>
      <c r="F32" s="19">
        <v>0</v>
      </c>
      <c r="G32" s="19">
        <v>18</v>
      </c>
      <c r="H32" s="84">
        <f t="shared" si="1"/>
        <v>1.1111111111111112</v>
      </c>
    </row>
    <row r="33" spans="1:24" x14ac:dyDescent="0.2">
      <c r="A33" s="18" t="s">
        <v>115</v>
      </c>
      <c r="B33" s="20">
        <v>4</v>
      </c>
      <c r="C33" s="21">
        <v>51</v>
      </c>
      <c r="D33" s="21">
        <v>0</v>
      </c>
      <c r="E33" s="21">
        <f t="shared" si="0"/>
        <v>55</v>
      </c>
      <c r="F33" s="19">
        <v>4</v>
      </c>
      <c r="G33" s="19">
        <v>53</v>
      </c>
      <c r="H33" s="84">
        <f t="shared" si="1"/>
        <v>1.0377358490566038</v>
      </c>
    </row>
    <row r="34" spans="1:24" x14ac:dyDescent="0.2">
      <c r="A34" s="18" t="s">
        <v>118</v>
      </c>
      <c r="B34" s="20">
        <v>6</v>
      </c>
      <c r="C34" s="21">
        <v>57</v>
      </c>
      <c r="D34" s="21">
        <v>0</v>
      </c>
      <c r="E34" s="21">
        <f t="shared" si="0"/>
        <v>63</v>
      </c>
      <c r="F34" s="19">
        <v>6</v>
      </c>
      <c r="G34" s="19">
        <v>63</v>
      </c>
      <c r="H34" s="84">
        <f t="shared" si="1"/>
        <v>1</v>
      </c>
    </row>
    <row r="35" spans="1:24" x14ac:dyDescent="0.2">
      <c r="A35" s="18" t="s">
        <v>121</v>
      </c>
      <c r="B35" s="20">
        <v>22</v>
      </c>
      <c r="C35" s="21">
        <v>151</v>
      </c>
      <c r="D35" s="21">
        <v>0</v>
      </c>
      <c r="E35" s="21">
        <f t="shared" si="0"/>
        <v>173</v>
      </c>
      <c r="F35" s="19">
        <v>15</v>
      </c>
      <c r="G35" s="19">
        <v>140</v>
      </c>
      <c r="H35" s="84">
        <f t="shared" si="1"/>
        <v>1.2357142857142858</v>
      </c>
    </row>
    <row r="36" spans="1:24" x14ac:dyDescent="0.2">
      <c r="A36" s="18" t="s">
        <v>124</v>
      </c>
      <c r="B36" s="20">
        <v>2</v>
      </c>
      <c r="C36" s="21">
        <v>17</v>
      </c>
      <c r="D36" s="21">
        <v>0</v>
      </c>
      <c r="E36" s="21">
        <f t="shared" si="0"/>
        <v>19</v>
      </c>
      <c r="F36" s="19">
        <v>2</v>
      </c>
      <c r="G36" s="19">
        <v>17</v>
      </c>
      <c r="H36" s="84">
        <f t="shared" si="1"/>
        <v>1.1176470588235294</v>
      </c>
    </row>
    <row r="37" spans="1:24" x14ac:dyDescent="0.2">
      <c r="A37" s="18" t="s">
        <v>127</v>
      </c>
      <c r="B37" s="20">
        <v>5</v>
      </c>
      <c r="C37" s="21">
        <v>22</v>
      </c>
      <c r="D37" s="21">
        <v>0</v>
      </c>
      <c r="E37" s="21">
        <v>27</v>
      </c>
      <c r="F37" s="19">
        <v>1</v>
      </c>
      <c r="G37" s="19">
        <v>26</v>
      </c>
      <c r="H37" s="84">
        <f t="shared" si="1"/>
        <v>1.0384615384615385</v>
      </c>
    </row>
    <row r="38" spans="1:24" x14ac:dyDescent="0.2">
      <c r="A38" s="18" t="s">
        <v>130</v>
      </c>
      <c r="B38" s="20">
        <v>50</v>
      </c>
      <c r="C38" s="21">
        <v>381</v>
      </c>
      <c r="D38" s="21">
        <v>0</v>
      </c>
      <c r="E38" s="21">
        <v>431</v>
      </c>
      <c r="F38" s="19">
        <v>49</v>
      </c>
      <c r="G38" s="19">
        <v>227</v>
      </c>
      <c r="H38" s="84">
        <v>1.8986784140969164</v>
      </c>
    </row>
    <row r="39" spans="1:24" s="22" customFormat="1" x14ac:dyDescent="0.2">
      <c r="A39" s="18" t="s">
        <v>135</v>
      </c>
      <c r="B39" s="20">
        <v>9</v>
      </c>
      <c r="C39" s="21">
        <v>84</v>
      </c>
      <c r="D39" s="21">
        <v>0</v>
      </c>
      <c r="E39" s="21">
        <f t="shared" si="0"/>
        <v>93</v>
      </c>
      <c r="F39" s="19">
        <v>4</v>
      </c>
      <c r="G39" s="19">
        <v>70</v>
      </c>
      <c r="H39" s="84">
        <f t="shared" si="1"/>
        <v>1.3285714285714285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</row>
    <row r="40" spans="1:24" s="22" customFormat="1" x14ac:dyDescent="0.2">
      <c r="A40" s="18" t="s">
        <v>137</v>
      </c>
      <c r="B40" s="20">
        <v>12</v>
      </c>
      <c r="C40" s="21">
        <v>77</v>
      </c>
      <c r="D40" s="21">
        <v>0</v>
      </c>
      <c r="E40" s="21">
        <f t="shared" si="0"/>
        <v>89</v>
      </c>
      <c r="F40" s="19">
        <v>5</v>
      </c>
      <c r="G40" s="19">
        <v>44</v>
      </c>
      <c r="H40" s="84">
        <f t="shared" si="1"/>
        <v>2.0227272727272729</v>
      </c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</row>
    <row r="41" spans="1:24" s="22" customFormat="1" x14ac:dyDescent="0.2">
      <c r="A41" s="18" t="s">
        <v>140</v>
      </c>
      <c r="B41" s="20">
        <v>3</v>
      </c>
      <c r="C41" s="21">
        <v>30</v>
      </c>
      <c r="D41" s="21">
        <v>0</v>
      </c>
      <c r="E41" s="21">
        <f t="shared" si="0"/>
        <v>33</v>
      </c>
      <c r="F41" s="19">
        <v>2</v>
      </c>
      <c r="G41" s="19">
        <v>32</v>
      </c>
      <c r="H41" s="84">
        <f t="shared" si="1"/>
        <v>1.03125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</row>
    <row r="42" spans="1:24" s="22" customFormat="1" x14ac:dyDescent="0.2">
      <c r="A42" s="18" t="s">
        <v>143</v>
      </c>
      <c r="B42" s="20">
        <v>22</v>
      </c>
      <c r="C42" s="21">
        <v>211</v>
      </c>
      <c r="D42" s="21">
        <v>0</v>
      </c>
      <c r="E42" s="21">
        <f t="shared" si="0"/>
        <v>233</v>
      </c>
      <c r="F42" s="19">
        <v>17</v>
      </c>
      <c r="G42" s="19">
        <v>170</v>
      </c>
      <c r="H42" s="84">
        <f t="shared" si="1"/>
        <v>1.3705882352941177</v>
      </c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</row>
    <row r="43" spans="1:24" s="22" customFormat="1" x14ac:dyDescent="0.2">
      <c r="A43" s="18" t="s">
        <v>146</v>
      </c>
      <c r="B43" s="20">
        <v>12</v>
      </c>
      <c r="C43" s="21">
        <v>107</v>
      </c>
      <c r="D43" s="21">
        <v>0</v>
      </c>
      <c r="E43" s="21">
        <f t="shared" si="0"/>
        <v>119</v>
      </c>
      <c r="F43" s="19">
        <v>12</v>
      </c>
      <c r="G43" s="19">
        <v>101</v>
      </c>
      <c r="H43" s="84">
        <f t="shared" si="1"/>
        <v>1.1782178217821782</v>
      </c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</row>
    <row r="44" spans="1:24" s="22" customFormat="1" x14ac:dyDescent="0.2">
      <c r="A44" s="18" t="s">
        <v>149</v>
      </c>
      <c r="B44" s="20">
        <v>15</v>
      </c>
      <c r="C44" s="21">
        <v>135</v>
      </c>
      <c r="D44" s="21">
        <v>0</v>
      </c>
      <c r="E44" s="21">
        <f t="shared" si="0"/>
        <v>150</v>
      </c>
      <c r="F44" s="19">
        <v>12</v>
      </c>
      <c r="G44" s="19">
        <v>128</v>
      </c>
      <c r="H44" s="84">
        <f t="shared" si="1"/>
        <v>1.171875</v>
      </c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</row>
    <row r="45" spans="1:24" s="22" customFormat="1" x14ac:dyDescent="0.2">
      <c r="A45" s="18" t="s">
        <v>152</v>
      </c>
      <c r="B45" s="20">
        <v>2</v>
      </c>
      <c r="C45" s="21">
        <v>28</v>
      </c>
      <c r="D45" s="21">
        <v>0</v>
      </c>
      <c r="E45" s="21">
        <f t="shared" si="0"/>
        <v>30</v>
      </c>
      <c r="F45" s="19">
        <v>1</v>
      </c>
      <c r="G45" s="19">
        <v>42</v>
      </c>
      <c r="H45" s="84">
        <f t="shared" si="1"/>
        <v>0.7142857142857143</v>
      </c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spans="1:24" s="22" customFormat="1" x14ac:dyDescent="0.2">
      <c r="A46" s="18" t="s">
        <v>155</v>
      </c>
      <c r="B46" s="20">
        <v>26</v>
      </c>
      <c r="C46" s="21">
        <v>66</v>
      </c>
      <c r="D46" s="21">
        <v>0</v>
      </c>
      <c r="E46" s="21">
        <v>92</v>
      </c>
      <c r="F46" s="19">
        <v>6</v>
      </c>
      <c r="G46" s="19">
        <v>71</v>
      </c>
      <c r="H46" s="84">
        <v>1.295774647887324</v>
      </c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spans="1:24" s="22" customFormat="1" x14ac:dyDescent="0.2">
      <c r="A47" s="18" t="s">
        <v>160</v>
      </c>
      <c r="B47" s="20">
        <v>29</v>
      </c>
      <c r="C47" s="21">
        <v>147</v>
      </c>
      <c r="D47" s="21">
        <v>0</v>
      </c>
      <c r="E47" s="21">
        <f t="shared" si="0"/>
        <v>176</v>
      </c>
      <c r="F47" s="19">
        <v>29</v>
      </c>
      <c r="G47" s="19">
        <v>119</v>
      </c>
      <c r="H47" s="84">
        <f t="shared" si="1"/>
        <v>1.4789915966386555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1:24" s="22" customFormat="1" x14ac:dyDescent="0.2">
      <c r="A48" s="18" t="s">
        <v>163</v>
      </c>
      <c r="B48" s="20">
        <v>15</v>
      </c>
      <c r="C48" s="21">
        <v>78</v>
      </c>
      <c r="D48" s="21">
        <v>0</v>
      </c>
      <c r="E48" s="21">
        <v>93</v>
      </c>
      <c r="F48" s="19">
        <v>10</v>
      </c>
      <c r="G48" s="19">
        <v>82</v>
      </c>
      <c r="H48" s="84">
        <v>1.1341463414634145</v>
      </c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</row>
    <row r="49" spans="1:24" s="22" customFormat="1" x14ac:dyDescent="0.2">
      <c r="A49" s="18" t="s">
        <v>168</v>
      </c>
      <c r="B49" s="20">
        <v>2</v>
      </c>
      <c r="C49" s="21">
        <v>36</v>
      </c>
      <c r="D49" s="21">
        <v>0</v>
      </c>
      <c r="E49" s="21">
        <f t="shared" si="0"/>
        <v>38</v>
      </c>
      <c r="F49" s="19">
        <v>2</v>
      </c>
      <c r="G49" s="19">
        <v>36</v>
      </c>
      <c r="H49" s="84">
        <f t="shared" si="1"/>
        <v>1.0555555555555556</v>
      </c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spans="1:24" s="22" customFormat="1" x14ac:dyDescent="0.2">
      <c r="A50" s="18" t="s">
        <v>171</v>
      </c>
      <c r="B50" s="20">
        <v>9</v>
      </c>
      <c r="C50" s="21">
        <v>69</v>
      </c>
      <c r="D50" s="21">
        <v>0</v>
      </c>
      <c r="E50" s="21">
        <f t="shared" si="0"/>
        <v>78</v>
      </c>
      <c r="F50" s="19">
        <v>5</v>
      </c>
      <c r="G50" s="19">
        <v>68</v>
      </c>
      <c r="H50" s="84">
        <f t="shared" si="1"/>
        <v>1.1470588235294117</v>
      </c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</row>
    <row r="51" spans="1:24" s="22" customFormat="1" x14ac:dyDescent="0.2">
      <c r="A51" s="18" t="s">
        <v>174</v>
      </c>
      <c r="B51" s="20">
        <v>8</v>
      </c>
      <c r="C51" s="21">
        <v>88</v>
      </c>
      <c r="D51" s="21">
        <v>0</v>
      </c>
      <c r="E51" s="21">
        <f t="shared" si="0"/>
        <v>96</v>
      </c>
      <c r="F51" s="19">
        <v>6</v>
      </c>
      <c r="G51" s="19">
        <v>93</v>
      </c>
      <c r="H51" s="84">
        <f t="shared" si="1"/>
        <v>1.032258064516129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spans="1:24" s="22" customFormat="1" x14ac:dyDescent="0.2">
      <c r="A52" s="18" t="s">
        <v>177</v>
      </c>
      <c r="B52" s="20">
        <v>7</v>
      </c>
      <c r="C52" s="21">
        <v>32</v>
      </c>
      <c r="D52" s="21">
        <v>0</v>
      </c>
      <c r="E52" s="21">
        <f t="shared" si="0"/>
        <v>39</v>
      </c>
      <c r="F52" s="19">
        <v>4</v>
      </c>
      <c r="G52" s="19">
        <v>31</v>
      </c>
      <c r="H52" s="84">
        <f t="shared" si="1"/>
        <v>1.2580645161290323</v>
      </c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spans="1:24" s="22" customFormat="1" x14ac:dyDescent="0.2">
      <c r="A53" s="18" t="s">
        <v>180</v>
      </c>
      <c r="B53" s="20">
        <v>25</v>
      </c>
      <c r="C53" s="21">
        <v>155</v>
      </c>
      <c r="D53" s="21">
        <v>2</v>
      </c>
      <c r="E53" s="21">
        <f t="shared" si="0"/>
        <v>182</v>
      </c>
      <c r="F53" s="19">
        <v>4</v>
      </c>
      <c r="G53" s="19">
        <v>219</v>
      </c>
      <c r="H53" s="84">
        <f t="shared" si="1"/>
        <v>0.83105022831050224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</row>
    <row r="54" spans="1:24" s="22" customFormat="1" x14ac:dyDescent="0.2">
      <c r="A54" s="18" t="s">
        <v>182</v>
      </c>
      <c r="B54" s="20">
        <v>11</v>
      </c>
      <c r="C54" s="21">
        <v>77</v>
      </c>
      <c r="D54" s="21">
        <v>0</v>
      </c>
      <c r="E54" s="21">
        <f t="shared" si="0"/>
        <v>88</v>
      </c>
      <c r="F54" s="19">
        <v>10</v>
      </c>
      <c r="G54" s="19">
        <v>26</v>
      </c>
      <c r="H54" s="84">
        <f t="shared" si="1"/>
        <v>3.3846153846153846</v>
      </c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spans="1:24" s="22" customFormat="1" x14ac:dyDescent="0.2">
      <c r="A55" s="18" t="s">
        <v>185</v>
      </c>
      <c r="B55" s="20">
        <v>4</v>
      </c>
      <c r="C55" s="21">
        <v>50</v>
      </c>
      <c r="D55" s="21">
        <v>0</v>
      </c>
      <c r="E55" s="21">
        <f t="shared" ref="E55:E78" si="2">SUM(B55:D55)</f>
        <v>54</v>
      </c>
      <c r="F55" s="19">
        <v>3</v>
      </c>
      <c r="G55" s="19">
        <v>52</v>
      </c>
      <c r="H55" s="84">
        <f t="shared" si="1"/>
        <v>1.0384615384615385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</row>
    <row r="56" spans="1:24" s="22" customFormat="1" x14ac:dyDescent="0.2">
      <c r="A56" s="18" t="s">
        <v>188</v>
      </c>
      <c r="B56" s="20">
        <v>307</v>
      </c>
      <c r="C56" s="21">
        <v>3272</v>
      </c>
      <c r="D56" s="21">
        <v>2</v>
      </c>
      <c r="E56" s="21">
        <v>3581</v>
      </c>
      <c r="F56" s="19">
        <v>224</v>
      </c>
      <c r="G56" s="19">
        <v>3376</v>
      </c>
      <c r="H56" s="84">
        <v>1.0607227488151658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</row>
    <row r="57" spans="1:24" s="22" customFormat="1" x14ac:dyDescent="0.2">
      <c r="A57" s="18" t="s">
        <v>216</v>
      </c>
      <c r="B57" s="20">
        <v>18</v>
      </c>
      <c r="C57" s="21">
        <v>80</v>
      </c>
      <c r="D57" s="21">
        <v>0</v>
      </c>
      <c r="E57" s="21">
        <f t="shared" si="2"/>
        <v>98</v>
      </c>
      <c r="F57" s="19">
        <v>5</v>
      </c>
      <c r="G57" s="19">
        <v>92</v>
      </c>
      <c r="H57" s="84">
        <f t="shared" ref="H57:H77" si="3">E57/G57</f>
        <v>1.0652173913043479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</row>
    <row r="58" spans="1:24" s="22" customFormat="1" x14ac:dyDescent="0.2">
      <c r="A58" s="18" t="s">
        <v>222</v>
      </c>
      <c r="B58" s="20">
        <v>3</v>
      </c>
      <c r="C58" s="21">
        <v>5</v>
      </c>
      <c r="D58" s="21">
        <v>0</v>
      </c>
      <c r="E58" s="21">
        <f t="shared" si="2"/>
        <v>8</v>
      </c>
      <c r="F58" s="19">
        <v>0</v>
      </c>
      <c r="G58" s="19">
        <v>10</v>
      </c>
      <c r="H58" s="84">
        <f t="shared" si="3"/>
        <v>0.8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</row>
    <row r="59" spans="1:24" s="22" customFormat="1" x14ac:dyDescent="0.2">
      <c r="A59" s="18" t="s">
        <v>225</v>
      </c>
      <c r="B59" s="20">
        <v>13</v>
      </c>
      <c r="C59" s="21">
        <v>78</v>
      </c>
      <c r="D59" s="21">
        <v>0</v>
      </c>
      <c r="E59" s="21">
        <f>SUM(B59:D59)</f>
        <v>91</v>
      </c>
      <c r="F59" s="19">
        <v>0</v>
      </c>
      <c r="G59" s="19">
        <v>82</v>
      </c>
      <c r="H59" s="84">
        <f t="shared" si="3"/>
        <v>1.1097560975609757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</row>
    <row r="60" spans="1:24" s="22" customFormat="1" x14ac:dyDescent="0.2">
      <c r="A60" s="18" t="s">
        <v>228</v>
      </c>
      <c r="B60" s="20">
        <v>8</v>
      </c>
      <c r="C60" s="21">
        <v>71</v>
      </c>
      <c r="D60" s="21">
        <v>1</v>
      </c>
      <c r="E60" s="21">
        <v>80</v>
      </c>
      <c r="F60" s="19">
        <v>6</v>
      </c>
      <c r="G60" s="19">
        <v>49</v>
      </c>
      <c r="H60" s="84">
        <v>1.6326530612244898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</row>
    <row r="61" spans="1:24" s="22" customFormat="1" x14ac:dyDescent="0.2">
      <c r="A61" s="18" t="s">
        <v>231</v>
      </c>
      <c r="B61" s="20">
        <v>103</v>
      </c>
      <c r="C61" s="21">
        <v>444</v>
      </c>
      <c r="D61" s="21">
        <v>6</v>
      </c>
      <c r="E61" s="21">
        <v>553</v>
      </c>
      <c r="F61" s="19">
        <v>98</v>
      </c>
      <c r="G61" s="19">
        <v>217</v>
      </c>
      <c r="H61" s="84">
        <v>2.5483870967741935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</row>
    <row r="62" spans="1:24" s="22" customFormat="1" x14ac:dyDescent="0.2">
      <c r="A62" s="18" t="s">
        <v>236</v>
      </c>
      <c r="B62" s="20">
        <v>20</v>
      </c>
      <c r="C62" s="21">
        <v>187</v>
      </c>
      <c r="D62" s="21">
        <v>0</v>
      </c>
      <c r="E62" s="21">
        <f t="shared" si="2"/>
        <v>207</v>
      </c>
      <c r="F62" s="19">
        <v>12</v>
      </c>
      <c r="G62" s="19">
        <v>128</v>
      </c>
      <c r="H62" s="84">
        <f t="shared" si="3"/>
        <v>1.6171875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</row>
    <row r="63" spans="1:24" s="22" customFormat="1" x14ac:dyDescent="0.2">
      <c r="A63" s="18" t="s">
        <v>239</v>
      </c>
      <c r="B63" s="20">
        <v>18</v>
      </c>
      <c r="C63" s="21">
        <v>121</v>
      </c>
      <c r="D63" s="21">
        <v>0</v>
      </c>
      <c r="E63" s="21">
        <f t="shared" si="2"/>
        <v>139</v>
      </c>
      <c r="F63" s="19">
        <v>13</v>
      </c>
      <c r="G63" s="19">
        <v>60</v>
      </c>
      <c r="H63" s="84">
        <f t="shared" si="3"/>
        <v>2.3166666666666669</v>
      </c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</row>
    <row r="64" spans="1:24" s="22" customFormat="1" x14ac:dyDescent="0.2">
      <c r="A64" s="18" t="s">
        <v>242</v>
      </c>
      <c r="B64" s="20">
        <v>24</v>
      </c>
      <c r="C64" s="21">
        <v>182</v>
      </c>
      <c r="D64" s="21">
        <v>0</v>
      </c>
      <c r="E64" s="21">
        <f t="shared" si="2"/>
        <v>206</v>
      </c>
      <c r="F64" s="19">
        <v>16</v>
      </c>
      <c r="G64" s="19">
        <v>203</v>
      </c>
      <c r="H64" s="84">
        <f t="shared" si="3"/>
        <v>1.0147783251231528</v>
      </c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</row>
    <row r="65" spans="1:24" s="22" customFormat="1" x14ac:dyDescent="0.2">
      <c r="A65" s="18" t="s">
        <v>245</v>
      </c>
      <c r="B65" s="20">
        <v>9</v>
      </c>
      <c r="C65" s="21">
        <v>90</v>
      </c>
      <c r="D65" s="21">
        <v>0</v>
      </c>
      <c r="E65" s="21">
        <v>99</v>
      </c>
      <c r="F65" s="19">
        <v>5</v>
      </c>
      <c r="G65" s="19">
        <v>59</v>
      </c>
      <c r="H65" s="84">
        <v>1.6779661016949152</v>
      </c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</row>
    <row r="66" spans="1:24" s="22" customFormat="1" x14ac:dyDescent="0.2">
      <c r="A66" s="18" t="s">
        <v>250</v>
      </c>
      <c r="B66" s="20">
        <v>1</v>
      </c>
      <c r="C66" s="21">
        <v>13</v>
      </c>
      <c r="D66" s="21">
        <v>0</v>
      </c>
      <c r="E66" s="21">
        <f t="shared" si="2"/>
        <v>14</v>
      </c>
      <c r="F66" s="19">
        <v>0</v>
      </c>
      <c r="G66" s="19">
        <v>6</v>
      </c>
      <c r="H66" s="84">
        <f t="shared" si="3"/>
        <v>2.3333333333333335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</row>
    <row r="67" spans="1:24" x14ac:dyDescent="0.2">
      <c r="A67" s="18" t="s">
        <v>253</v>
      </c>
      <c r="B67" s="20">
        <v>9</v>
      </c>
      <c r="C67" s="21">
        <v>152</v>
      </c>
      <c r="D67" s="21">
        <v>2</v>
      </c>
      <c r="E67" s="21">
        <f t="shared" si="2"/>
        <v>163</v>
      </c>
      <c r="F67" s="19">
        <v>7</v>
      </c>
      <c r="G67" s="19">
        <v>143</v>
      </c>
      <c r="H67" s="84">
        <f t="shared" si="3"/>
        <v>1.1398601398601398</v>
      </c>
    </row>
    <row r="68" spans="1:24" x14ac:dyDescent="0.2">
      <c r="A68" s="18" t="s">
        <v>256</v>
      </c>
      <c r="B68" s="20">
        <v>13</v>
      </c>
      <c r="C68" s="21">
        <v>81</v>
      </c>
      <c r="D68" s="21">
        <v>0</v>
      </c>
      <c r="E68" s="21">
        <v>94</v>
      </c>
      <c r="F68" s="19">
        <v>10</v>
      </c>
      <c r="G68" s="19">
        <v>95</v>
      </c>
      <c r="H68" s="84">
        <v>0.98947368421052628</v>
      </c>
    </row>
    <row r="69" spans="1:24" x14ac:dyDescent="0.2">
      <c r="A69" s="18" t="s">
        <v>260</v>
      </c>
      <c r="B69" s="20">
        <v>18</v>
      </c>
      <c r="C69" s="21">
        <v>107</v>
      </c>
      <c r="D69" s="21">
        <v>0</v>
      </c>
      <c r="E69" s="21">
        <f t="shared" si="2"/>
        <v>125</v>
      </c>
      <c r="F69" s="19">
        <v>0</v>
      </c>
      <c r="G69" s="19">
        <v>129</v>
      </c>
      <c r="H69" s="84">
        <f t="shared" si="3"/>
        <v>0.96899224806201545</v>
      </c>
    </row>
    <row r="70" spans="1:24" x14ac:dyDescent="0.2">
      <c r="A70" s="18" t="s">
        <v>263</v>
      </c>
      <c r="B70" s="20">
        <v>16</v>
      </c>
      <c r="C70" s="21">
        <v>41</v>
      </c>
      <c r="D70" s="21">
        <v>0</v>
      </c>
      <c r="E70" s="21">
        <f t="shared" si="2"/>
        <v>57</v>
      </c>
      <c r="F70" s="19">
        <v>10</v>
      </c>
      <c r="G70" s="19">
        <v>88</v>
      </c>
      <c r="H70" s="84">
        <f t="shared" si="3"/>
        <v>0.64772727272727271</v>
      </c>
    </row>
    <row r="71" spans="1:24" x14ac:dyDescent="0.2">
      <c r="A71" s="18" t="s">
        <v>266</v>
      </c>
      <c r="B71" s="20">
        <v>11</v>
      </c>
      <c r="C71" s="21">
        <v>113</v>
      </c>
      <c r="D71" s="21">
        <v>0</v>
      </c>
      <c r="E71" s="21">
        <f t="shared" si="2"/>
        <v>124</v>
      </c>
      <c r="F71" s="19">
        <v>2</v>
      </c>
      <c r="G71" s="19">
        <v>134</v>
      </c>
      <c r="H71" s="84">
        <f t="shared" si="3"/>
        <v>0.92537313432835822</v>
      </c>
    </row>
    <row r="72" spans="1:24" x14ac:dyDescent="0.2">
      <c r="A72" s="18" t="s">
        <v>269</v>
      </c>
      <c r="B72" s="20">
        <v>5</v>
      </c>
      <c r="C72" s="21">
        <v>40</v>
      </c>
      <c r="D72" s="21">
        <v>0</v>
      </c>
      <c r="E72" s="21">
        <f t="shared" si="2"/>
        <v>45</v>
      </c>
      <c r="F72" s="19">
        <v>3</v>
      </c>
      <c r="G72" s="19">
        <v>43</v>
      </c>
      <c r="H72" s="84">
        <f t="shared" si="3"/>
        <v>1.0465116279069768</v>
      </c>
    </row>
    <row r="73" spans="1:24" x14ac:dyDescent="0.2">
      <c r="A73" s="18" t="s">
        <v>272</v>
      </c>
      <c r="B73" s="20">
        <v>240</v>
      </c>
      <c r="C73" s="21">
        <v>2112</v>
      </c>
      <c r="D73" s="21">
        <v>3</v>
      </c>
      <c r="E73" s="21">
        <v>2355</v>
      </c>
      <c r="F73" s="19">
        <v>163</v>
      </c>
      <c r="G73" s="19">
        <v>2460</v>
      </c>
      <c r="H73" s="84">
        <v>0.95731707317073167</v>
      </c>
    </row>
    <row r="74" spans="1:24" x14ac:dyDescent="0.2">
      <c r="A74" s="18" t="s">
        <v>297</v>
      </c>
      <c r="B74" s="20">
        <v>11</v>
      </c>
      <c r="C74" s="21">
        <v>98</v>
      </c>
      <c r="D74" s="21">
        <v>0</v>
      </c>
      <c r="E74" s="21">
        <v>109</v>
      </c>
      <c r="F74" s="19">
        <v>2</v>
      </c>
      <c r="G74" s="19">
        <v>111</v>
      </c>
      <c r="H74" s="84">
        <v>0.98198198198198194</v>
      </c>
    </row>
    <row r="75" spans="1:24" x14ac:dyDescent="0.2">
      <c r="A75" s="18" t="s">
        <v>301</v>
      </c>
      <c r="B75" s="20">
        <v>19</v>
      </c>
      <c r="C75" s="21">
        <v>123</v>
      </c>
      <c r="D75" s="21">
        <v>0</v>
      </c>
      <c r="E75" s="21">
        <f t="shared" si="2"/>
        <v>142</v>
      </c>
      <c r="F75" s="19">
        <v>15</v>
      </c>
      <c r="G75" s="19">
        <v>147</v>
      </c>
      <c r="H75" s="84">
        <f t="shared" si="3"/>
        <v>0.96598639455782309</v>
      </c>
    </row>
    <row r="76" spans="1:24" x14ac:dyDescent="0.2">
      <c r="A76" s="18" t="s">
        <v>304</v>
      </c>
      <c r="B76" s="20">
        <v>1</v>
      </c>
      <c r="C76" s="21">
        <v>14</v>
      </c>
      <c r="D76" s="21">
        <v>0</v>
      </c>
      <c r="E76" s="21">
        <f t="shared" si="2"/>
        <v>15</v>
      </c>
      <c r="F76" s="19">
        <v>1</v>
      </c>
      <c r="G76" s="19">
        <v>13</v>
      </c>
      <c r="H76" s="84">
        <f t="shared" si="3"/>
        <v>1.1538461538461537</v>
      </c>
    </row>
    <row r="77" spans="1:24" x14ac:dyDescent="0.2">
      <c r="A77" s="18" t="s">
        <v>307</v>
      </c>
      <c r="B77" s="20">
        <v>4</v>
      </c>
      <c r="C77" s="21">
        <v>19</v>
      </c>
      <c r="D77" s="21">
        <v>0</v>
      </c>
      <c r="E77" s="21">
        <f t="shared" si="2"/>
        <v>23</v>
      </c>
      <c r="F77" s="19">
        <v>2</v>
      </c>
      <c r="G77" s="19">
        <v>23</v>
      </c>
      <c r="H77" s="84">
        <f t="shared" si="3"/>
        <v>1</v>
      </c>
      <c r="L77" s="16" t="s">
        <v>513</v>
      </c>
    </row>
    <row r="78" spans="1:24" ht="13.5" thickBot="1" x14ac:dyDescent="0.25">
      <c r="A78" s="26" t="s">
        <v>310</v>
      </c>
      <c r="B78" s="28">
        <v>6</v>
      </c>
      <c r="C78" s="26">
        <v>74</v>
      </c>
      <c r="D78" s="26">
        <v>0</v>
      </c>
      <c r="E78" s="26">
        <f t="shared" si="2"/>
        <v>80</v>
      </c>
      <c r="F78" s="27">
        <v>4</v>
      </c>
      <c r="G78" s="27">
        <v>73</v>
      </c>
      <c r="H78" s="85">
        <f>E78/G78</f>
        <v>1.095890410958904</v>
      </c>
    </row>
    <row r="79" spans="1:24" ht="13.5" thickTop="1" x14ac:dyDescent="0.2">
      <c r="A79" s="21"/>
      <c r="B79" s="20">
        <f t="shared" ref="B79:G79" si="4">SUM(B3:B78)</f>
        <v>1647</v>
      </c>
      <c r="C79" s="21">
        <f t="shared" si="4"/>
        <v>13384</v>
      </c>
      <c r="D79" s="21">
        <f t="shared" si="4"/>
        <v>43</v>
      </c>
      <c r="E79" s="21">
        <f t="shared" si="4"/>
        <v>15074</v>
      </c>
      <c r="F79" s="90">
        <f t="shared" si="4"/>
        <v>1124</v>
      </c>
      <c r="G79" s="90">
        <f t="shared" si="4"/>
        <v>12830</v>
      </c>
      <c r="H79" s="88">
        <f>E79/G79</f>
        <v>1.1749025720966484</v>
      </c>
    </row>
    <row r="80" spans="1:24" x14ac:dyDescent="0.2">
      <c r="A80" s="21"/>
      <c r="B80" s="20"/>
      <c r="C80" s="21"/>
      <c r="D80" s="21"/>
      <c r="E80" s="21"/>
      <c r="F80" s="21"/>
      <c r="G80" s="21"/>
      <c r="H80" s="88"/>
    </row>
    <row r="81" spans="1:24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24" x14ac:dyDescent="0.2">
      <c r="A82" s="18"/>
      <c r="B82" s="30"/>
      <c r="C82" s="31"/>
      <c r="D82" s="31"/>
      <c r="E82" s="31"/>
      <c r="F82" s="31"/>
      <c r="G82" s="31"/>
      <c r="H82" s="88"/>
      <c r="I82" s="89"/>
    </row>
    <row r="83" spans="1:24" x14ac:dyDescent="0.2">
      <c r="A83" s="18"/>
      <c r="B83" s="18"/>
      <c r="C83" s="18"/>
      <c r="D83" s="21"/>
      <c r="E83" s="18"/>
      <c r="F83" s="18"/>
      <c r="G83" s="18"/>
      <c r="I83" s="89"/>
    </row>
    <row r="84" spans="1:24" ht="14.45" customHeight="1" x14ac:dyDescent="0.2">
      <c r="A84" s="18"/>
      <c r="B84" s="18"/>
      <c r="C84" s="18"/>
      <c r="D84" s="21"/>
      <c r="E84" s="18"/>
      <c r="F84" s="18"/>
      <c r="G84" s="18"/>
    </row>
    <row r="85" spans="1:24" x14ac:dyDescent="0.2">
      <c r="A85" s="18"/>
      <c r="B85" s="18"/>
      <c r="C85" s="18"/>
      <c r="D85" s="21"/>
      <c r="E85" s="18"/>
      <c r="F85" s="18"/>
      <c r="G85" s="18"/>
    </row>
    <row r="86" spans="1:24" x14ac:dyDescent="0.2">
      <c r="A86" s="18"/>
      <c r="B86" s="18"/>
      <c r="C86" s="18"/>
      <c r="D86" s="21"/>
      <c r="E86" s="18"/>
      <c r="F86" s="18"/>
      <c r="G86" s="18"/>
    </row>
    <row r="87" spans="1:24" x14ac:dyDescent="0.2">
      <c r="A87" s="18"/>
      <c r="B87" s="18"/>
      <c r="C87" s="18"/>
      <c r="D87" s="21"/>
      <c r="E87" s="18"/>
      <c r="F87" s="18"/>
      <c r="G87" s="18"/>
    </row>
    <row r="88" spans="1:24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</row>
    <row r="89" spans="1:24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</row>
    <row r="90" spans="1:24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</row>
    <row r="91" spans="1:24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</row>
    <row r="92" spans="1:24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</row>
    <row r="93" spans="1:24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</row>
    <row r="94" spans="1:24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</row>
    <row r="95" spans="1:24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</row>
    <row r="96" spans="1:24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</row>
    <row r="97" spans="1:24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</row>
    <row r="98" spans="1:24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</row>
    <row r="99" spans="1:24" s="32" customFormat="1" x14ac:dyDescent="0.2">
      <c r="A99" s="16"/>
      <c r="B99" s="16"/>
      <c r="C99" s="16"/>
      <c r="D99" s="37"/>
      <c r="E99" s="16"/>
      <c r="F99" s="16"/>
      <c r="G99" s="16"/>
      <c r="I99" s="22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</row>
    <row r="100" spans="1:24" s="32" customFormat="1" x14ac:dyDescent="0.2">
      <c r="A100" s="16"/>
      <c r="B100" s="16"/>
      <c r="C100" s="16"/>
      <c r="D100" s="37"/>
      <c r="E100" s="16"/>
      <c r="F100" s="16"/>
      <c r="G100" s="16"/>
      <c r="I100" s="22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</row>
  </sheetData>
  <dataConsolidate/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58" sqref="D58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2">
        <v>42614</v>
      </c>
      <c r="E1" s="113"/>
      <c r="F1" s="113"/>
      <c r="G1" s="113"/>
      <c r="H1" s="113"/>
      <c r="I1" s="114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4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4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4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4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4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4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4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4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4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4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4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4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4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4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4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4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4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4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4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4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4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4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4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4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4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4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4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4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4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4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4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4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4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4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4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4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4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4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4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4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4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4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4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4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4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4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4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4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4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4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4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4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4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4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4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4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4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4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4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4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4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4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4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4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4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4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4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489</v>
      </c>
      <c r="D72" s="20"/>
      <c r="E72" s="21"/>
      <c r="F72" s="21"/>
      <c r="G72" s="21">
        <f>SUM(D72:F72)</f>
        <v>0</v>
      </c>
      <c r="H72" s="19"/>
      <c r="I72" s="19"/>
      <c r="J72" s="84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4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4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4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4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4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4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4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4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4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4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4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4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4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4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4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4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4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4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4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4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4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4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4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4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4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4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4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4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4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4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4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4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4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4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4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4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4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4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4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4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4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4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4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4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4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4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4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4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5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0">
        <f t="shared" si="4"/>
        <v>0</v>
      </c>
      <c r="I122" s="90">
        <f t="shared" si="4"/>
        <v>0</v>
      </c>
      <c r="J122" s="88" t="e">
        <f>G122/I122</f>
        <v>#DIV/0!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2">
        <v>42644</v>
      </c>
      <c r="E1" s="113"/>
      <c r="F1" s="113"/>
      <c r="G1" s="113"/>
      <c r="H1" s="113"/>
      <c r="I1" s="114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4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4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4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4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4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4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4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4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4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4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4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4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4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4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4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4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4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4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4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4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4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4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4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4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4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4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4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4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4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4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4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4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4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4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4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4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4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4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4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4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4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4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4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4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4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4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4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4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4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4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4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4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4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4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4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4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4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4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4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4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4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4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4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4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4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4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4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489</v>
      </c>
      <c r="D72" s="20"/>
      <c r="E72" s="21"/>
      <c r="F72" s="21"/>
      <c r="G72" s="21">
        <f>SUM(D72:F72)</f>
        <v>0</v>
      </c>
      <c r="H72" s="19"/>
      <c r="I72" s="19"/>
      <c r="J72" s="84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4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4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4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4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4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4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4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4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4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4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4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4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4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4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4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4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4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4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4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4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4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4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4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4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4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4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4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4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4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4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4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4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4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4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4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4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4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4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4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4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4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4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4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4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4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4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4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4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5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0">
        <f t="shared" si="4"/>
        <v>0</v>
      </c>
      <c r="I122" s="90">
        <f t="shared" si="4"/>
        <v>0</v>
      </c>
      <c r="J122" s="88" t="e">
        <f>G122/I122</f>
        <v>#DIV/0!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2">
        <v>42675</v>
      </c>
      <c r="E1" s="113"/>
      <c r="F1" s="113"/>
      <c r="G1" s="113"/>
      <c r="H1" s="113"/>
      <c r="I1" s="114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4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4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4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4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4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4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4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4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4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4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4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4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4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4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4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4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4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4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4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4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4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4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4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4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4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4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4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4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4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4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4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4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4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4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4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4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4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4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4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4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4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4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4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4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4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4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4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4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4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4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4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4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4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4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4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4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4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4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4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4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4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4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4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4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4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4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4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489</v>
      </c>
      <c r="D72" s="20"/>
      <c r="E72" s="21"/>
      <c r="F72" s="21"/>
      <c r="G72" s="21">
        <f>SUM(D72:F72)</f>
        <v>0</v>
      </c>
      <c r="H72" s="19"/>
      <c r="I72" s="19"/>
      <c r="J72" s="84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4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4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4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4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4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4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4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4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4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4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4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4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4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4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4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4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4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4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4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4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4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4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4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4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4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4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4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4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4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4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4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4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4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4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4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4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4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4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4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4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4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4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4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4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4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4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4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4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5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0">
        <f t="shared" si="4"/>
        <v>0</v>
      </c>
      <c r="I122" s="90">
        <f t="shared" si="4"/>
        <v>0</v>
      </c>
      <c r="J122" s="88" t="e">
        <f>G122/I122</f>
        <v>#DIV/0!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2">
        <v>42705</v>
      </c>
      <c r="E1" s="113"/>
      <c r="F1" s="113"/>
      <c r="G1" s="113"/>
      <c r="H1" s="113"/>
      <c r="I1" s="114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4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4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4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4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4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4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4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4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4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4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4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4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4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4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4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4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4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4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4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4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4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4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4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4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4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4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4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4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4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4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4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4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4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4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4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4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4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4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4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4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4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4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4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4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4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4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4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4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4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4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4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4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4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4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4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4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4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4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4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4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4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4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4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4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4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4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4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489</v>
      </c>
      <c r="D72" s="20"/>
      <c r="E72" s="21"/>
      <c r="F72" s="21"/>
      <c r="G72" s="21">
        <f>SUM(D72:F72)</f>
        <v>0</v>
      </c>
      <c r="H72" s="19"/>
      <c r="I72" s="19"/>
      <c r="J72" s="84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4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4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4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4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4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4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4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4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4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4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4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4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4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4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4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4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4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4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4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4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4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4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4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4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4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4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4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4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4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4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4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4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4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4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4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4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4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4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4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4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4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4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4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4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4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4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4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4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5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0">
        <f t="shared" si="4"/>
        <v>0</v>
      </c>
      <c r="I122" s="90">
        <f t="shared" si="4"/>
        <v>0</v>
      </c>
      <c r="J122" s="88" t="e">
        <f>G122/I122</f>
        <v>#DIV/0!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D3" sqref="D3"/>
    </sheetView>
  </sheetViews>
  <sheetFormatPr defaultColWidth="5.7109375" defaultRowHeight="12.75" x14ac:dyDescent="0.2"/>
  <cols>
    <col min="1" max="1" width="6.7109375" style="74" customWidth="1"/>
    <col min="2" max="2" width="11.28515625" style="52" bestFit="1" customWidth="1"/>
    <col min="3" max="3" width="26.42578125" style="52" bestFit="1" customWidth="1"/>
    <col min="4" max="4" width="7.7109375" style="52" customWidth="1"/>
    <col min="5" max="5" width="7" style="52" customWidth="1"/>
    <col min="6" max="6" width="7.140625" style="52" customWidth="1"/>
    <col min="7" max="7" width="6.85546875" style="52" customWidth="1"/>
    <col min="8" max="8" width="6.85546875" style="52" bestFit="1" customWidth="1"/>
    <col min="9" max="9" width="7" style="52" bestFit="1" customWidth="1"/>
    <col min="10" max="10" width="6.85546875" style="52" customWidth="1"/>
    <col min="11" max="11" width="6.7109375" style="52" customWidth="1"/>
    <col min="12" max="12" width="6.85546875" style="52" customWidth="1"/>
    <col min="13" max="13" width="7.28515625" style="52" customWidth="1"/>
    <col min="14" max="14" width="7.42578125" style="52" customWidth="1"/>
    <col min="15" max="15" width="8.5703125" style="52" customWidth="1"/>
    <col min="16" max="16" width="8.140625" style="71" customWidth="1"/>
    <col min="17" max="16384" width="5.7109375" style="52"/>
  </cols>
  <sheetData>
    <row r="1" spans="1:17" s="43" customFormat="1" x14ac:dyDescent="0.2">
      <c r="A1" s="39"/>
      <c r="B1" s="40"/>
      <c r="C1" s="41"/>
      <c r="D1" s="112" t="s">
        <v>317</v>
      </c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4"/>
      <c r="P1" s="42" t="s">
        <v>318</v>
      </c>
    </row>
    <row r="2" spans="1:17" x14ac:dyDescent="0.2">
      <c r="A2" s="44" t="s">
        <v>0</v>
      </c>
      <c r="B2" s="45" t="s">
        <v>1</v>
      </c>
      <c r="C2" s="46" t="s">
        <v>2</v>
      </c>
      <c r="D2" s="47">
        <v>42383</v>
      </c>
      <c r="E2" s="48">
        <v>42414</v>
      </c>
      <c r="F2" s="49">
        <v>42444</v>
      </c>
      <c r="G2" s="49">
        <v>42473</v>
      </c>
      <c r="H2" s="49">
        <v>42502</v>
      </c>
      <c r="I2" s="49">
        <v>42531</v>
      </c>
      <c r="J2" s="49">
        <v>42560</v>
      </c>
      <c r="K2" s="49">
        <v>42589</v>
      </c>
      <c r="L2" s="49">
        <v>42618</v>
      </c>
      <c r="M2" s="49">
        <v>42647</v>
      </c>
      <c r="N2" s="49">
        <v>42676</v>
      </c>
      <c r="O2" s="50">
        <v>42720</v>
      </c>
      <c r="P2" s="51" t="s">
        <v>319</v>
      </c>
    </row>
    <row r="3" spans="1:17" x14ac:dyDescent="0.2">
      <c r="A3" s="53" t="s">
        <v>8</v>
      </c>
      <c r="B3" s="54" t="s">
        <v>9</v>
      </c>
      <c r="C3" s="55" t="s">
        <v>10</v>
      </c>
      <c r="D3" s="86" t="e">
        <f>#REF!</f>
        <v>#REF!</v>
      </c>
      <c r="E3" s="93" t="e">
        <f>#REF!</f>
        <v>#REF!</v>
      </c>
      <c r="F3" s="93" t="e">
        <f>#REF!</f>
        <v>#REF!</v>
      </c>
      <c r="G3" s="93" t="e">
        <f>#REF!</f>
        <v>#REF!</v>
      </c>
      <c r="H3" s="93" t="e">
        <f>#REF!</f>
        <v>#REF!</v>
      </c>
      <c r="I3" s="56" t="e">
        <f>#REF!</f>
        <v>#REF!</v>
      </c>
      <c r="J3" s="56" t="e">
        <f>#REF!</f>
        <v>#REF!</v>
      </c>
      <c r="K3" s="56">
        <f>Aug!J3</f>
        <v>1.3846153846153846</v>
      </c>
      <c r="L3" s="56"/>
      <c r="M3" s="56"/>
      <c r="N3" s="56"/>
      <c r="O3" s="56"/>
      <c r="P3" s="87" t="e">
        <f>(#REF!+#REF!+#REF!+#REF!+#REF!+#REF!+#REF!+Aug!G3)/(#REF!+#REF!+#REF!+#REF!+#REF!+#REF!+#REF!+Aug!I3)</f>
        <v>#REF!</v>
      </c>
      <c r="Q3" s="57"/>
    </row>
    <row r="4" spans="1:17" x14ac:dyDescent="0.2">
      <c r="A4" s="53" t="s">
        <v>11</v>
      </c>
      <c r="B4" s="54" t="s">
        <v>12</v>
      </c>
      <c r="C4" s="58" t="s">
        <v>13</v>
      </c>
      <c r="D4" s="86" t="e">
        <f>#REF!</f>
        <v>#REF!</v>
      </c>
      <c r="E4" s="93" t="e">
        <f>#REF!</f>
        <v>#REF!</v>
      </c>
      <c r="F4" s="93" t="e">
        <f>#REF!</f>
        <v>#REF!</v>
      </c>
      <c r="G4" s="93" t="e">
        <f>#REF!</f>
        <v>#REF!</v>
      </c>
      <c r="H4" s="93" t="e">
        <f>#REF!</f>
        <v>#REF!</v>
      </c>
      <c r="I4" s="56" t="e">
        <f>#REF!</f>
        <v>#REF!</v>
      </c>
      <c r="J4" s="56" t="e">
        <f>#REF!</f>
        <v>#REF!</v>
      </c>
      <c r="K4" s="56">
        <f>Aug!J4</f>
        <v>1.3333333333333333</v>
      </c>
      <c r="L4" s="56"/>
      <c r="M4" s="56"/>
      <c r="N4" s="56"/>
      <c r="O4" s="56"/>
      <c r="P4" s="87" t="e">
        <f>(#REF!+#REF!+#REF!+#REF!+#REF!+#REF!+#REF!+Aug!G4)/(#REF!+#REF!+#REF!+#REF!+#REF!+#REF!+#REF!+Aug!I4)</f>
        <v>#REF!</v>
      </c>
    </row>
    <row r="5" spans="1:17" x14ac:dyDescent="0.2">
      <c r="A5" s="53" t="s">
        <v>14</v>
      </c>
      <c r="B5" s="54" t="s">
        <v>15</v>
      </c>
      <c r="C5" s="55" t="s">
        <v>15</v>
      </c>
      <c r="D5" s="86" t="e">
        <f>#REF!</f>
        <v>#REF!</v>
      </c>
      <c r="E5" s="93" t="e">
        <f>#REF!</f>
        <v>#REF!</v>
      </c>
      <c r="F5" s="93" t="e">
        <f>#REF!</f>
        <v>#REF!</v>
      </c>
      <c r="G5" s="93" t="e">
        <f>#REF!</f>
        <v>#REF!</v>
      </c>
      <c r="H5" s="93" t="e">
        <f>#REF!</f>
        <v>#REF!</v>
      </c>
      <c r="I5" s="56" t="e">
        <f>#REF!</f>
        <v>#REF!</v>
      </c>
      <c r="J5" s="56" t="e">
        <f>#REF!</f>
        <v>#REF!</v>
      </c>
      <c r="K5" s="56">
        <f>Aug!J5</f>
        <v>0.9375</v>
      </c>
      <c r="L5" s="56"/>
      <c r="M5" s="56"/>
      <c r="N5" s="56"/>
      <c r="O5" s="56"/>
      <c r="P5" s="87" t="e">
        <f>(#REF!+#REF!+#REF!+#REF!+#REF!+#REF!+#REF!+Aug!G5)/(#REF!+#REF!+#REF!+#REF!+#REF!+#REF!+#REF!+Aug!I5)</f>
        <v>#REF!</v>
      </c>
    </row>
    <row r="6" spans="1:17" x14ac:dyDescent="0.2">
      <c r="A6" s="53" t="s">
        <v>16</v>
      </c>
      <c r="B6" s="54" t="s">
        <v>17</v>
      </c>
      <c r="C6" s="55" t="s">
        <v>17</v>
      </c>
      <c r="D6" s="86" t="e">
        <f>#REF!</f>
        <v>#REF!</v>
      </c>
      <c r="E6" s="93" t="e">
        <f>#REF!</f>
        <v>#REF!</v>
      </c>
      <c r="F6" s="93" t="e">
        <f>#REF!</f>
        <v>#REF!</v>
      </c>
      <c r="G6" s="93" t="e">
        <f>#REF!</f>
        <v>#REF!</v>
      </c>
      <c r="H6" s="93" t="e">
        <f>#REF!</f>
        <v>#REF!</v>
      </c>
      <c r="I6" s="56" t="e">
        <f>#REF!</f>
        <v>#REF!</v>
      </c>
      <c r="J6" s="56" t="e">
        <f>#REF!</f>
        <v>#REF!</v>
      </c>
      <c r="K6" s="56">
        <f>Aug!J6</f>
        <v>1.1111111111111112</v>
      </c>
      <c r="L6" s="56"/>
      <c r="M6" s="56"/>
      <c r="N6" s="56"/>
      <c r="O6" s="56"/>
      <c r="P6" s="87" t="e">
        <f>(#REF!+#REF!+#REF!+#REF!+#REF!+#REF!+#REF!+Aug!G6)/(#REF!+#REF!+#REF!+#REF!+#REF!+#REF!+#REF!+Aug!I6)</f>
        <v>#REF!</v>
      </c>
    </row>
    <row r="7" spans="1:17" x14ac:dyDescent="0.2">
      <c r="A7" s="53" t="s">
        <v>18</v>
      </c>
      <c r="B7" s="54" t="s">
        <v>19</v>
      </c>
      <c r="C7" s="55" t="s">
        <v>20</v>
      </c>
      <c r="D7" s="86" t="e">
        <f>#REF!</f>
        <v>#REF!</v>
      </c>
      <c r="E7" s="93" t="e">
        <f>#REF!</f>
        <v>#REF!</v>
      </c>
      <c r="F7" s="93" t="e">
        <f>#REF!</f>
        <v>#REF!</v>
      </c>
      <c r="G7" s="93" t="e">
        <f>#REF!</f>
        <v>#REF!</v>
      </c>
      <c r="H7" s="93" t="e">
        <f>#REF!</f>
        <v>#REF!</v>
      </c>
      <c r="I7" s="56" t="e">
        <f>#REF!</f>
        <v>#REF!</v>
      </c>
      <c r="J7" s="56" t="e">
        <f>#REF!</f>
        <v>#REF!</v>
      </c>
      <c r="K7" s="56">
        <f>Aug!J7</f>
        <v>2.5384615384615383</v>
      </c>
      <c r="L7" s="56"/>
      <c r="M7" s="56"/>
      <c r="N7" s="56"/>
      <c r="O7" s="56"/>
      <c r="P7" s="87" t="e">
        <f>(#REF!+#REF!+#REF!+#REF!+#REF!+#REF!+#REF!+Aug!G7)/(#REF!+#REF!+#REF!+#REF!+#REF!+#REF!+#REF!+Aug!I7)</f>
        <v>#REF!</v>
      </c>
    </row>
    <row r="8" spans="1:17" x14ac:dyDescent="0.2">
      <c r="A8" s="53" t="s">
        <v>21</v>
      </c>
      <c r="B8" s="54" t="s">
        <v>19</v>
      </c>
      <c r="C8" s="55" t="s">
        <v>22</v>
      </c>
      <c r="D8" s="86" t="e">
        <f>#REF!</f>
        <v>#REF!</v>
      </c>
      <c r="E8" s="93" t="e">
        <f>#REF!</f>
        <v>#REF!</v>
      </c>
      <c r="F8" s="93" t="e">
        <f>#REF!</f>
        <v>#REF!</v>
      </c>
      <c r="G8" s="93" t="e">
        <f>#REF!</f>
        <v>#REF!</v>
      </c>
      <c r="H8" s="93" t="e">
        <f>#REF!</f>
        <v>#REF!</v>
      </c>
      <c r="I8" s="56" t="e">
        <f>#REF!</f>
        <v>#REF!</v>
      </c>
      <c r="J8" s="56" t="e">
        <f>#REF!</f>
        <v>#REF!</v>
      </c>
      <c r="K8" s="56">
        <f>Aug!J8</f>
        <v>0.8910891089108911</v>
      </c>
      <c r="L8" s="56"/>
      <c r="M8" s="56"/>
      <c r="N8" s="56"/>
      <c r="O8" s="56"/>
      <c r="P8" s="87" t="e">
        <f>(#REF!+#REF!+#REF!+#REF!+#REF!+#REF!+#REF!+Aug!G8)/(#REF!+#REF!+#REF!+#REF!+#REF!+#REF!+#REF!+Aug!I8)</f>
        <v>#REF!</v>
      </c>
    </row>
    <row r="9" spans="1:17" x14ac:dyDescent="0.2">
      <c r="A9" s="53" t="s">
        <v>23</v>
      </c>
      <c r="B9" s="54" t="s">
        <v>24</v>
      </c>
      <c r="C9" s="55" t="s">
        <v>25</v>
      </c>
      <c r="D9" s="86" t="e">
        <f>#REF!</f>
        <v>#REF!</v>
      </c>
      <c r="E9" s="93" t="e">
        <f>#REF!</f>
        <v>#REF!</v>
      </c>
      <c r="F9" s="93" t="e">
        <f>#REF!</f>
        <v>#REF!</v>
      </c>
      <c r="G9" s="93" t="e">
        <f>#REF!</f>
        <v>#REF!</v>
      </c>
      <c r="H9" s="93" t="e">
        <f>#REF!</f>
        <v>#REF!</v>
      </c>
      <c r="I9" s="56" t="e">
        <f>#REF!</f>
        <v>#REF!</v>
      </c>
      <c r="J9" s="56" t="e">
        <f>#REF!</f>
        <v>#REF!</v>
      </c>
      <c r="K9" s="56">
        <f>Aug!J9</f>
        <v>2.736842105263158</v>
      </c>
      <c r="L9" s="56"/>
      <c r="M9" s="56"/>
      <c r="N9" s="56"/>
      <c r="O9" s="56"/>
      <c r="P9" s="87" t="e">
        <f>(#REF!+#REF!+#REF!+#REF!+#REF!+#REF!+#REF!+Aug!G9)/(#REF!+#REF!+#REF!+#REF!+#REF!+#REF!+#REF!+Aug!I9)</f>
        <v>#REF!</v>
      </c>
    </row>
    <row r="10" spans="1:17" x14ac:dyDescent="0.2">
      <c r="A10" s="53" t="s">
        <v>26</v>
      </c>
      <c r="B10" s="54" t="s">
        <v>27</v>
      </c>
      <c r="C10" s="55" t="s">
        <v>28</v>
      </c>
      <c r="D10" s="86" t="e">
        <f>#REF!</f>
        <v>#REF!</v>
      </c>
      <c r="E10" s="93" t="e">
        <f>#REF!</f>
        <v>#REF!</v>
      </c>
      <c r="F10" s="93" t="e">
        <f>#REF!</f>
        <v>#REF!</v>
      </c>
      <c r="G10" s="93" t="e">
        <f>#REF!</f>
        <v>#REF!</v>
      </c>
      <c r="H10" s="93" t="e">
        <f>#REF!</f>
        <v>#REF!</v>
      </c>
      <c r="I10" s="56" t="e">
        <f>#REF!</f>
        <v>#REF!</v>
      </c>
      <c r="J10" s="56" t="e">
        <f>#REF!</f>
        <v>#REF!</v>
      </c>
      <c r="K10" s="56">
        <f>Aug!J10</f>
        <v>0.65284974093264247</v>
      </c>
      <c r="L10" s="56"/>
      <c r="M10" s="56"/>
      <c r="N10" s="56"/>
      <c r="O10" s="56"/>
      <c r="P10" s="87" t="e">
        <f>(#REF!+#REF!+#REF!+#REF!+#REF!+#REF!+#REF!+Aug!G10)/(#REF!+#REF!+#REF!+#REF!+#REF!+#REF!+#REF!+Aug!I10)</f>
        <v>#REF!</v>
      </c>
    </row>
    <row r="11" spans="1:17" x14ac:dyDescent="0.2">
      <c r="A11" s="53" t="s">
        <v>29</v>
      </c>
      <c r="B11" s="54" t="s">
        <v>30</v>
      </c>
      <c r="C11" s="55" t="s">
        <v>31</v>
      </c>
      <c r="D11" s="86" t="e">
        <f>#REF!</f>
        <v>#REF!</v>
      </c>
      <c r="E11" s="93" t="e">
        <f>#REF!</f>
        <v>#REF!</v>
      </c>
      <c r="F11" s="93" t="e">
        <f>#REF!</f>
        <v>#REF!</v>
      </c>
      <c r="G11" s="93" t="e">
        <f>#REF!</f>
        <v>#REF!</v>
      </c>
      <c r="H11" s="93" t="e">
        <f>#REF!</f>
        <v>#REF!</v>
      </c>
      <c r="I11" s="56" t="e">
        <f>#REF!</f>
        <v>#REF!</v>
      </c>
      <c r="J11" s="56" t="e">
        <f>#REF!</f>
        <v>#REF!</v>
      </c>
      <c r="K11" s="56">
        <f>Aug!J11</f>
        <v>1.3529411764705883</v>
      </c>
      <c r="L11" s="56"/>
      <c r="M11" s="56"/>
      <c r="N11" s="56"/>
      <c r="O11" s="56"/>
      <c r="P11" s="87" t="e">
        <f>(#REF!+#REF!+#REF!+#REF!+#REF!+#REF!+#REF!+Aug!G11)/(#REF!+#REF!+#REF!+#REF!+#REF!+#REF!+#REF!+Aug!I11)</f>
        <v>#REF!</v>
      </c>
    </row>
    <row r="12" spans="1:17" x14ac:dyDescent="0.2">
      <c r="A12" s="53" t="s">
        <v>32</v>
      </c>
      <c r="B12" s="54" t="s">
        <v>33</v>
      </c>
      <c r="C12" s="55" t="s">
        <v>34</v>
      </c>
      <c r="D12" s="86" t="e">
        <f>#REF!</f>
        <v>#REF!</v>
      </c>
      <c r="E12" s="93" t="e">
        <f>#REF!</f>
        <v>#REF!</v>
      </c>
      <c r="F12" s="93" t="e">
        <f>#REF!</f>
        <v>#REF!</v>
      </c>
      <c r="G12" s="93" t="e">
        <f>#REF!</f>
        <v>#REF!</v>
      </c>
      <c r="H12" s="93" t="e">
        <f>#REF!</f>
        <v>#REF!</v>
      </c>
      <c r="I12" s="56" t="e">
        <f>#REF!</f>
        <v>#REF!</v>
      </c>
      <c r="J12" s="56" t="e">
        <f>#REF!</f>
        <v>#REF!</v>
      </c>
      <c r="K12" s="56">
        <f>Aug!J12</f>
        <v>2.6881720430107525</v>
      </c>
      <c r="L12" s="56"/>
      <c r="M12" s="56"/>
      <c r="N12" s="56"/>
      <c r="O12" s="56"/>
      <c r="P12" s="87" t="e">
        <f>(#REF!+#REF!+#REF!+#REF!+#REF!+#REF!+#REF!+Aug!G12)/(#REF!+#REF!+#REF!+#REF!+#REF!+#REF!+#REF!+Aug!I12)</f>
        <v>#REF!</v>
      </c>
    </row>
    <row r="13" spans="1:17" x14ac:dyDescent="0.2">
      <c r="A13" s="53" t="s">
        <v>35</v>
      </c>
      <c r="B13" s="54" t="s">
        <v>33</v>
      </c>
      <c r="C13" s="55" t="s">
        <v>36</v>
      </c>
      <c r="D13" s="86" t="e">
        <f>#REF!</f>
        <v>#REF!</v>
      </c>
      <c r="E13" s="93" t="e">
        <f>#REF!</f>
        <v>#REF!</v>
      </c>
      <c r="F13" s="93" t="e">
        <f>#REF!</f>
        <v>#REF!</v>
      </c>
      <c r="G13" s="93" t="e">
        <f>#REF!</f>
        <v>#REF!</v>
      </c>
      <c r="H13" s="93" t="e">
        <f>#REF!</f>
        <v>#REF!</v>
      </c>
      <c r="I13" s="56" t="e">
        <f>#REF!</f>
        <v>#REF!</v>
      </c>
      <c r="J13" s="56" t="e">
        <f>#REF!</f>
        <v>#REF!</v>
      </c>
      <c r="K13" s="56">
        <f>Aug!J13</f>
        <v>1.5576208178438662</v>
      </c>
      <c r="L13" s="56"/>
      <c r="M13" s="56"/>
      <c r="N13" s="56"/>
      <c r="O13" s="56"/>
      <c r="P13" s="87" t="e">
        <f>(#REF!+#REF!+#REF!+#REF!+#REF!+#REF!+#REF!+Aug!G13)/(#REF!+#REF!+#REF!+#REF!+#REF!+#REF!+#REF!+Aug!I13)</f>
        <v>#REF!</v>
      </c>
    </row>
    <row r="14" spans="1:17" x14ac:dyDescent="0.2">
      <c r="A14" s="53" t="s">
        <v>37</v>
      </c>
      <c r="B14" s="54" t="s">
        <v>38</v>
      </c>
      <c r="C14" s="55" t="s">
        <v>39</v>
      </c>
      <c r="D14" s="86" t="e">
        <f>#REF!</f>
        <v>#REF!</v>
      </c>
      <c r="E14" s="93" t="e">
        <f>#REF!</f>
        <v>#REF!</v>
      </c>
      <c r="F14" s="93" t="e">
        <f>#REF!</f>
        <v>#REF!</v>
      </c>
      <c r="G14" s="93" t="e">
        <f>#REF!</f>
        <v>#REF!</v>
      </c>
      <c r="H14" s="93" t="e">
        <f>#REF!</f>
        <v>#REF!</v>
      </c>
      <c r="I14" s="56" t="e">
        <f>#REF!</f>
        <v>#REF!</v>
      </c>
      <c r="J14" s="56" t="e">
        <f>#REF!</f>
        <v>#REF!</v>
      </c>
      <c r="K14" s="56">
        <f>Aug!J14</f>
        <v>1.7303370786516854</v>
      </c>
      <c r="L14" s="56"/>
      <c r="M14" s="56"/>
      <c r="N14" s="56"/>
      <c r="O14" s="56"/>
      <c r="P14" s="87" t="e">
        <f>(#REF!+#REF!+#REF!+#REF!+#REF!+#REF!+#REF!+Aug!G14)/(#REF!+#REF!+#REF!+#REF!+#REF!+#REF!+#REF!+Aug!I14)</f>
        <v>#REF!</v>
      </c>
    </row>
    <row r="15" spans="1:17" x14ac:dyDescent="0.2">
      <c r="A15" s="53" t="s">
        <v>40</v>
      </c>
      <c r="B15" s="54" t="s">
        <v>38</v>
      </c>
      <c r="C15" s="55" t="s">
        <v>41</v>
      </c>
      <c r="D15" s="86" t="e">
        <f>#REF!</f>
        <v>#REF!</v>
      </c>
      <c r="E15" s="93" t="e">
        <f>#REF!</f>
        <v>#REF!</v>
      </c>
      <c r="F15" s="93" t="e">
        <f>#REF!</f>
        <v>#REF!</v>
      </c>
      <c r="G15" s="93" t="e">
        <f>#REF!</f>
        <v>#REF!</v>
      </c>
      <c r="H15" s="93" t="e">
        <f>#REF!</f>
        <v>#REF!</v>
      </c>
      <c r="I15" s="56" t="e">
        <f>#REF!</f>
        <v>#REF!</v>
      </c>
      <c r="J15" s="56" t="e">
        <f>#REF!</f>
        <v>#REF!</v>
      </c>
      <c r="K15" s="56">
        <f>Aug!J15</f>
        <v>1.0555555555555556</v>
      </c>
      <c r="L15" s="56"/>
      <c r="M15" s="56"/>
      <c r="N15" s="56"/>
      <c r="O15" s="56"/>
      <c r="P15" s="87" t="e">
        <f>(#REF!+#REF!+#REF!+#REF!+#REF!+#REF!+#REF!+Aug!G15)/(#REF!+#REF!+#REF!+#REF!+#REF!+#REF!+#REF!+Aug!I15)</f>
        <v>#REF!</v>
      </c>
    </row>
    <row r="16" spans="1:17" x14ac:dyDescent="0.2">
      <c r="A16" s="53" t="s">
        <v>42</v>
      </c>
      <c r="B16" s="54" t="s">
        <v>43</v>
      </c>
      <c r="C16" s="55" t="s">
        <v>44</v>
      </c>
      <c r="D16" s="86" t="e">
        <f>#REF!</f>
        <v>#REF!</v>
      </c>
      <c r="E16" s="93" t="e">
        <f>#REF!</f>
        <v>#REF!</v>
      </c>
      <c r="F16" s="93" t="e">
        <f>#REF!</f>
        <v>#REF!</v>
      </c>
      <c r="G16" s="93" t="e">
        <f>#REF!</f>
        <v>#REF!</v>
      </c>
      <c r="H16" s="93" t="e">
        <f>#REF!</f>
        <v>#REF!</v>
      </c>
      <c r="I16" s="56" t="e">
        <f>#REF!</f>
        <v>#REF!</v>
      </c>
      <c r="J16" s="56" t="e">
        <f>#REF!</f>
        <v>#REF!</v>
      </c>
      <c r="K16" s="56">
        <f>Aug!J16</f>
        <v>1.088235294117647</v>
      </c>
      <c r="L16" s="56"/>
      <c r="M16" s="56"/>
      <c r="N16" s="56"/>
      <c r="O16" s="56"/>
      <c r="P16" s="87" t="e">
        <f>(#REF!+#REF!+#REF!+#REF!+#REF!+#REF!+#REF!+Aug!G16)/(#REF!+#REF!+#REF!+#REF!+#REF!+#REF!+#REF!+Aug!I16)</f>
        <v>#REF!</v>
      </c>
    </row>
    <row r="17" spans="1:16" x14ac:dyDescent="0.2">
      <c r="A17" s="53" t="s">
        <v>45</v>
      </c>
      <c r="B17" s="54" t="s">
        <v>46</v>
      </c>
      <c r="C17" s="55" t="s">
        <v>47</v>
      </c>
      <c r="D17" s="86" t="e">
        <f>#REF!</f>
        <v>#REF!</v>
      </c>
      <c r="E17" s="93" t="e">
        <f>#REF!</f>
        <v>#REF!</v>
      </c>
      <c r="F17" s="93" t="e">
        <f>#REF!</f>
        <v>#REF!</v>
      </c>
      <c r="G17" s="93" t="e">
        <f>#REF!</f>
        <v>#REF!</v>
      </c>
      <c r="H17" s="93" t="e">
        <f>#REF!</f>
        <v>#REF!</v>
      </c>
      <c r="I17" s="56" t="e">
        <f>#REF!</f>
        <v>#REF!</v>
      </c>
      <c r="J17" s="56" t="e">
        <f>#REF!</f>
        <v>#REF!</v>
      </c>
      <c r="K17" s="56">
        <f>Aug!J17</f>
        <v>1.0508474576271187</v>
      </c>
      <c r="L17" s="56"/>
      <c r="M17" s="56"/>
      <c r="N17" s="56"/>
      <c r="O17" s="56"/>
      <c r="P17" s="87" t="e">
        <f>(#REF!+#REF!+#REF!+#REF!+#REF!+#REF!+#REF!+Aug!G17)/(#REF!+#REF!+#REF!+#REF!+#REF!+#REF!+#REF!+Aug!I17)</f>
        <v>#REF!</v>
      </c>
    </row>
    <row r="18" spans="1:16" x14ac:dyDescent="0.2">
      <c r="A18" s="53" t="s">
        <v>48</v>
      </c>
      <c r="B18" s="54" t="s">
        <v>49</v>
      </c>
      <c r="C18" s="55" t="s">
        <v>50</v>
      </c>
      <c r="D18" s="86" t="e">
        <f>#REF!</f>
        <v>#REF!</v>
      </c>
      <c r="E18" s="93" t="e">
        <f>#REF!</f>
        <v>#REF!</v>
      </c>
      <c r="F18" s="93" t="e">
        <f>#REF!</f>
        <v>#REF!</v>
      </c>
      <c r="G18" s="93" t="e">
        <f>#REF!</f>
        <v>#REF!</v>
      </c>
      <c r="H18" s="93" t="e">
        <f>#REF!</f>
        <v>#REF!</v>
      </c>
      <c r="I18" s="56" t="e">
        <f>#REF!</f>
        <v>#REF!</v>
      </c>
      <c r="J18" s="56" t="e">
        <f>#REF!</f>
        <v>#REF!</v>
      </c>
      <c r="K18" s="56">
        <f>Aug!J18</f>
        <v>1</v>
      </c>
      <c r="L18" s="56"/>
      <c r="M18" s="56"/>
      <c r="N18" s="56"/>
      <c r="O18" s="56"/>
      <c r="P18" s="87" t="e">
        <f>(#REF!+#REF!+#REF!+#REF!+#REF!+#REF!+#REF!+Aug!G18)/(#REF!+#REF!+#REF!+#REF!+#REF!+#REF!+#REF!+Aug!I18)</f>
        <v>#REF!</v>
      </c>
    </row>
    <row r="19" spans="1:16" x14ac:dyDescent="0.2">
      <c r="A19" s="53" t="s">
        <v>51</v>
      </c>
      <c r="B19" s="54" t="s">
        <v>52</v>
      </c>
      <c r="C19" s="55" t="s">
        <v>53</v>
      </c>
      <c r="D19" s="86" t="e">
        <f>#REF!</f>
        <v>#REF!</v>
      </c>
      <c r="E19" s="93" t="e">
        <f>#REF!</f>
        <v>#REF!</v>
      </c>
      <c r="F19" s="93" t="e">
        <f>#REF!</f>
        <v>#REF!</v>
      </c>
      <c r="G19" s="93" t="e">
        <f>#REF!</f>
        <v>#REF!</v>
      </c>
      <c r="H19" s="93" t="e">
        <f>#REF!</f>
        <v>#REF!</v>
      </c>
      <c r="I19" s="56" t="e">
        <f>#REF!</f>
        <v>#REF!</v>
      </c>
      <c r="J19" s="56" t="e">
        <f>#REF!</f>
        <v>#REF!</v>
      </c>
      <c r="K19" s="56">
        <f>Aug!J19</f>
        <v>1.1850533807829182</v>
      </c>
      <c r="L19" s="56"/>
      <c r="M19" s="56"/>
      <c r="N19" s="56"/>
      <c r="O19" s="56"/>
      <c r="P19" s="87" t="e">
        <f>(#REF!+#REF!+#REF!+#REF!+#REF!+#REF!+#REF!+Aug!G19)/(#REF!+#REF!+#REF!+#REF!+#REF!+#REF!+#REF!+Aug!I19)</f>
        <v>#REF!</v>
      </c>
    </row>
    <row r="20" spans="1:16" x14ac:dyDescent="0.2">
      <c r="A20" s="53" t="s">
        <v>54</v>
      </c>
      <c r="B20" s="54" t="s">
        <v>52</v>
      </c>
      <c r="C20" s="55" t="s">
        <v>55</v>
      </c>
      <c r="D20" s="86" t="e">
        <f>#REF!</f>
        <v>#REF!</v>
      </c>
      <c r="E20" s="93" t="e">
        <f>#REF!</f>
        <v>#REF!</v>
      </c>
      <c r="F20" s="93" t="e">
        <f>#REF!</f>
        <v>#REF!</v>
      </c>
      <c r="G20" s="93" t="e">
        <f>#REF!</f>
        <v>#REF!</v>
      </c>
      <c r="H20" s="93" t="e">
        <f>#REF!</f>
        <v>#REF!</v>
      </c>
      <c r="I20" s="56" t="e">
        <f>#REF!</f>
        <v>#REF!</v>
      </c>
      <c r="J20" s="56" t="e">
        <f>#REF!</f>
        <v>#REF!</v>
      </c>
      <c r="K20" s="56">
        <f>Aug!J20</f>
        <v>1.1330049261083743</v>
      </c>
      <c r="L20" s="56"/>
      <c r="M20" s="56"/>
      <c r="N20" s="56"/>
      <c r="O20" s="56"/>
      <c r="P20" s="87" t="e">
        <f>(#REF!+#REF!+#REF!+#REF!+#REF!+#REF!+#REF!+Aug!G20)/(#REF!+#REF!+#REF!+#REF!+#REF!+#REF!+#REF!+Aug!I20)</f>
        <v>#REF!</v>
      </c>
    </row>
    <row r="21" spans="1:16" x14ac:dyDescent="0.2">
      <c r="A21" s="53" t="s">
        <v>56</v>
      </c>
      <c r="B21" s="54" t="s">
        <v>57</v>
      </c>
      <c r="C21" s="55" t="s">
        <v>58</v>
      </c>
      <c r="D21" s="86" t="e">
        <f>#REF!</f>
        <v>#REF!</v>
      </c>
      <c r="E21" s="93" t="e">
        <f>#REF!</f>
        <v>#REF!</v>
      </c>
      <c r="F21" s="93" t="e">
        <f>#REF!</f>
        <v>#REF!</v>
      </c>
      <c r="G21" s="93" t="e">
        <f>#REF!</f>
        <v>#REF!</v>
      </c>
      <c r="H21" s="93" t="e">
        <f>#REF!</f>
        <v>#REF!</v>
      </c>
      <c r="I21" s="56" t="e">
        <f>#REF!</f>
        <v>#REF!</v>
      </c>
      <c r="J21" s="56" t="e">
        <f>#REF!</f>
        <v>#REF!</v>
      </c>
      <c r="K21" s="56">
        <f>Aug!J21</f>
        <v>0.81818181818181823</v>
      </c>
      <c r="L21" s="56"/>
      <c r="M21" s="56"/>
      <c r="N21" s="56"/>
      <c r="O21" s="56"/>
      <c r="P21" s="87" t="e">
        <f>(#REF!+#REF!+#REF!+#REF!+#REF!+#REF!+#REF!+Aug!G21)/(#REF!+#REF!+#REF!+#REF!+#REF!+#REF!+#REF!+Aug!I21)</f>
        <v>#REF!</v>
      </c>
    </row>
    <row r="22" spans="1:16" x14ac:dyDescent="0.2">
      <c r="A22" s="53" t="s">
        <v>59</v>
      </c>
      <c r="B22" s="54" t="s">
        <v>60</v>
      </c>
      <c r="C22" s="55" t="s">
        <v>61</v>
      </c>
      <c r="D22" s="86" t="e">
        <f>#REF!</f>
        <v>#REF!</v>
      </c>
      <c r="E22" s="93" t="e">
        <f>#REF!</f>
        <v>#REF!</v>
      </c>
      <c r="F22" s="93" t="e">
        <f>#REF!</f>
        <v>#REF!</v>
      </c>
      <c r="G22" s="93" t="e">
        <f>#REF!</f>
        <v>#REF!</v>
      </c>
      <c r="H22" s="93" t="e">
        <f>#REF!</f>
        <v>#REF!</v>
      </c>
      <c r="I22" s="56" t="e">
        <f>#REF!</f>
        <v>#REF!</v>
      </c>
      <c r="J22" s="56" t="e">
        <f>#REF!</f>
        <v>#REF!</v>
      </c>
      <c r="K22" s="56">
        <f>Aug!J22</f>
        <v>1.2091954022988505</v>
      </c>
      <c r="L22" s="56"/>
      <c r="M22" s="56"/>
      <c r="N22" s="56"/>
      <c r="O22" s="56"/>
      <c r="P22" s="87" t="e">
        <f>(#REF!+#REF!+#REF!+#REF!+#REF!+#REF!+#REF!+Aug!G22)/(#REF!+#REF!+#REF!+#REF!+#REF!+#REF!+#REF!+Aug!I22)</f>
        <v>#REF!</v>
      </c>
    </row>
    <row r="23" spans="1:16" x14ac:dyDescent="0.2">
      <c r="A23" s="53" t="s">
        <v>62</v>
      </c>
      <c r="B23" s="54" t="s">
        <v>63</v>
      </c>
      <c r="C23" s="55" t="s">
        <v>64</v>
      </c>
      <c r="D23" s="86" t="e">
        <f>#REF!</f>
        <v>#REF!</v>
      </c>
      <c r="E23" s="93" t="e">
        <f>#REF!</f>
        <v>#REF!</v>
      </c>
      <c r="F23" s="93" t="e">
        <f>#REF!</f>
        <v>#REF!</v>
      </c>
      <c r="G23" s="93" t="e">
        <f>#REF!</f>
        <v>#REF!</v>
      </c>
      <c r="H23" s="93" t="e">
        <f>#REF!</f>
        <v>#REF!</v>
      </c>
      <c r="I23" s="56" t="e">
        <f>#REF!</f>
        <v>#REF!</v>
      </c>
      <c r="J23" s="56" t="e">
        <f>#REF!</f>
        <v>#REF!</v>
      </c>
      <c r="K23" s="56">
        <f>Aug!J23</f>
        <v>0.79166666666666663</v>
      </c>
      <c r="L23" s="56"/>
      <c r="M23" s="56"/>
      <c r="N23" s="56"/>
      <c r="O23" s="56"/>
      <c r="P23" s="87" t="e">
        <f>(#REF!+#REF!+#REF!+#REF!+#REF!+#REF!+#REF!+Aug!G23)/(#REF!+#REF!+#REF!+#REF!+#REF!+#REF!+#REF!+Aug!I23)</f>
        <v>#REF!</v>
      </c>
    </row>
    <row r="24" spans="1:16" x14ac:dyDescent="0.2">
      <c r="A24" s="53" t="s">
        <v>65</v>
      </c>
      <c r="B24" s="54" t="s">
        <v>66</v>
      </c>
      <c r="C24" s="55" t="s">
        <v>67</v>
      </c>
      <c r="D24" s="86" t="e">
        <f>#REF!</f>
        <v>#REF!</v>
      </c>
      <c r="E24" s="93" t="e">
        <f>#REF!</f>
        <v>#REF!</v>
      </c>
      <c r="F24" s="93" t="e">
        <f>#REF!</f>
        <v>#REF!</v>
      </c>
      <c r="G24" s="93" t="e">
        <f>#REF!</f>
        <v>#REF!</v>
      </c>
      <c r="H24" s="93" t="e">
        <f>#REF!</f>
        <v>#REF!</v>
      </c>
      <c r="I24" s="56" t="e">
        <f>#REF!</f>
        <v>#REF!</v>
      </c>
      <c r="J24" s="56" t="e">
        <f>#REF!</f>
        <v>#REF!</v>
      </c>
      <c r="K24" s="56">
        <f>Aug!J24</f>
        <v>1.1272727272727272</v>
      </c>
      <c r="L24" s="56"/>
      <c r="M24" s="56"/>
      <c r="N24" s="56"/>
      <c r="O24" s="56"/>
      <c r="P24" s="87" t="e">
        <f>(#REF!+#REF!+#REF!+#REF!+#REF!+#REF!+#REF!+Aug!G24)/(#REF!+#REF!+#REF!+#REF!+#REF!+#REF!+#REF!+Aug!I24)</f>
        <v>#REF!</v>
      </c>
    </row>
    <row r="25" spans="1:16" x14ac:dyDescent="0.2">
      <c r="A25" s="53" t="s">
        <v>68</v>
      </c>
      <c r="B25" s="54" t="s">
        <v>69</v>
      </c>
      <c r="C25" s="55" t="s">
        <v>70</v>
      </c>
      <c r="D25" s="86" t="e">
        <f>#REF!</f>
        <v>#REF!</v>
      </c>
      <c r="E25" s="93" t="e">
        <f>#REF!</f>
        <v>#REF!</v>
      </c>
      <c r="F25" s="93" t="e">
        <f>#REF!</f>
        <v>#REF!</v>
      </c>
      <c r="G25" s="93" t="e">
        <f>#REF!</f>
        <v>#REF!</v>
      </c>
      <c r="H25" s="93" t="e">
        <f>#REF!</f>
        <v>#REF!</v>
      </c>
      <c r="I25" s="56" t="e">
        <f>#REF!</f>
        <v>#REF!</v>
      </c>
      <c r="J25" s="56" t="e">
        <f>#REF!</f>
        <v>#REF!</v>
      </c>
      <c r="K25" s="56">
        <f>Aug!J25</f>
        <v>1.0809248554913296</v>
      </c>
      <c r="L25" s="56"/>
      <c r="M25" s="56"/>
      <c r="N25" s="56"/>
      <c r="O25" s="56"/>
      <c r="P25" s="87" t="e">
        <f>(#REF!+#REF!+#REF!+#REF!+#REF!+#REF!+#REF!+Aug!G25)/(#REF!+#REF!+#REF!+#REF!+#REF!+#REF!+#REF!+Aug!I25)</f>
        <v>#REF!</v>
      </c>
    </row>
    <row r="26" spans="1:16" x14ac:dyDescent="0.2">
      <c r="A26" s="53" t="s">
        <v>71</v>
      </c>
      <c r="B26" s="54" t="s">
        <v>69</v>
      </c>
      <c r="C26" s="55" t="s">
        <v>72</v>
      </c>
      <c r="D26" s="86" t="e">
        <f>#REF!</f>
        <v>#REF!</v>
      </c>
      <c r="E26" s="93" t="e">
        <f>#REF!</f>
        <v>#REF!</v>
      </c>
      <c r="F26" s="93" t="e">
        <f>#REF!</f>
        <v>#REF!</v>
      </c>
      <c r="G26" s="93" t="e">
        <f>#REF!</f>
        <v>#REF!</v>
      </c>
      <c r="H26" s="93" t="e">
        <f>#REF!</f>
        <v>#REF!</v>
      </c>
      <c r="I26" s="56" t="e">
        <f>#REF!</f>
        <v>#REF!</v>
      </c>
      <c r="J26" s="56" t="e">
        <f>#REF!</f>
        <v>#REF!</v>
      </c>
      <c r="K26" s="56">
        <f>Aug!J26</f>
        <v>1.38</v>
      </c>
      <c r="L26" s="56"/>
      <c r="M26" s="56"/>
      <c r="N26" s="56"/>
      <c r="O26" s="56"/>
      <c r="P26" s="87" t="e">
        <f>(#REF!+#REF!+#REF!+#REF!+#REF!+#REF!+#REF!+Aug!G26)/(#REF!+#REF!+#REF!+#REF!+#REF!+#REF!+#REF!+Aug!I26)</f>
        <v>#REF!</v>
      </c>
    </row>
    <row r="27" spans="1:16" x14ac:dyDescent="0.2">
      <c r="A27" s="53" t="s">
        <v>73</v>
      </c>
      <c r="B27" s="54" t="s">
        <v>69</v>
      </c>
      <c r="C27" s="55" t="s">
        <v>522</v>
      </c>
      <c r="D27" s="86" t="e">
        <f>#REF!</f>
        <v>#REF!</v>
      </c>
      <c r="E27" s="93" t="e">
        <f>#REF!</f>
        <v>#REF!</v>
      </c>
      <c r="F27" s="93" t="e">
        <f>#REF!</f>
        <v>#REF!</v>
      </c>
      <c r="G27" s="93" t="e">
        <f>#REF!</f>
        <v>#REF!</v>
      </c>
      <c r="H27" s="93" t="e">
        <f>#REF!</f>
        <v>#REF!</v>
      </c>
      <c r="I27" s="56" t="e">
        <f>#REF!</f>
        <v>#REF!</v>
      </c>
      <c r="J27" s="95" t="s">
        <v>523</v>
      </c>
      <c r="K27" s="95" t="s">
        <v>523</v>
      </c>
      <c r="L27" s="95" t="s">
        <v>523</v>
      </c>
      <c r="M27" s="95" t="s">
        <v>523</v>
      </c>
      <c r="N27" s="95" t="s">
        <v>523</v>
      </c>
      <c r="O27" s="95" t="s">
        <v>523</v>
      </c>
      <c r="P27" s="87" t="e">
        <f>(#REF!+#REF!+#REF!+#REF!+#REF!+#REF!)/(#REF!+#REF!+#REF!+#REF!+#REF!+#REF!)</f>
        <v>#REF!</v>
      </c>
    </row>
    <row r="28" spans="1:16" x14ac:dyDescent="0.2">
      <c r="A28" s="53" t="s">
        <v>75</v>
      </c>
      <c r="B28" s="54" t="s">
        <v>76</v>
      </c>
      <c r="C28" s="55" t="s">
        <v>77</v>
      </c>
      <c r="D28" s="86" t="e">
        <f>#REF!</f>
        <v>#REF!</v>
      </c>
      <c r="E28" s="93" t="e">
        <f>#REF!</f>
        <v>#REF!</v>
      </c>
      <c r="F28" s="93" t="e">
        <f>#REF!</f>
        <v>#REF!</v>
      </c>
      <c r="G28" s="93" t="e">
        <f>#REF!</f>
        <v>#REF!</v>
      </c>
      <c r="H28" s="93" t="e">
        <f>#REF!</f>
        <v>#REF!</v>
      </c>
      <c r="I28" s="56" t="e">
        <f>#REF!</f>
        <v>#REF!</v>
      </c>
      <c r="J28" s="56" t="e">
        <f>#REF!</f>
        <v>#REF!</v>
      </c>
      <c r="K28" s="56">
        <f>Aug!J28</f>
        <v>1.5301204819277108</v>
      </c>
      <c r="L28" s="56"/>
      <c r="M28" s="56"/>
      <c r="N28" s="56"/>
      <c r="O28" s="56"/>
      <c r="P28" s="87" t="e">
        <f>(#REF!+#REF!+#REF!+#REF!+#REF!+#REF!+#REF!+Aug!G28)/(#REF!+#REF!+#REF!+#REF!+#REF!+#REF!+#REF!+Aug!I28)</f>
        <v>#REF!</v>
      </c>
    </row>
    <row r="29" spans="1:16" x14ac:dyDescent="0.2">
      <c r="A29" s="53" t="s">
        <v>78</v>
      </c>
      <c r="B29" s="54" t="s">
        <v>76</v>
      </c>
      <c r="C29" s="55" t="s">
        <v>79</v>
      </c>
      <c r="D29" s="86" t="e">
        <f>#REF!</f>
        <v>#REF!</v>
      </c>
      <c r="E29" s="93" t="e">
        <f>#REF!</f>
        <v>#REF!</v>
      </c>
      <c r="F29" s="93" t="e">
        <f>#REF!</f>
        <v>#REF!</v>
      </c>
      <c r="G29" s="93" t="e">
        <f>#REF!</f>
        <v>#REF!</v>
      </c>
      <c r="H29" s="93" t="e">
        <f>#REF!</f>
        <v>#REF!</v>
      </c>
      <c r="I29" s="56" t="e">
        <f>#REF!</f>
        <v>#REF!</v>
      </c>
      <c r="J29" s="56" t="e">
        <f>#REF!</f>
        <v>#REF!</v>
      </c>
      <c r="K29" s="56">
        <f>Aug!J29</f>
        <v>1.7192982456140351</v>
      </c>
      <c r="L29" s="56"/>
      <c r="M29" s="56"/>
      <c r="N29" s="56"/>
      <c r="O29" s="56"/>
      <c r="P29" s="87" t="e">
        <f>(#REF!+#REF!+#REF!+#REF!+#REF!+#REF!+#REF!+Aug!G29)/(#REF!+#REF!+#REF!+#REF!+#REF!+#REF!+#REF!+Aug!I29)</f>
        <v>#REF!</v>
      </c>
    </row>
    <row r="30" spans="1:16" x14ac:dyDescent="0.2">
      <c r="A30" s="53" t="s">
        <v>80</v>
      </c>
      <c r="B30" s="54" t="s">
        <v>81</v>
      </c>
      <c r="C30" s="55" t="s">
        <v>82</v>
      </c>
      <c r="D30" s="86" t="e">
        <f>#REF!</f>
        <v>#REF!</v>
      </c>
      <c r="E30" s="93" t="e">
        <f>#REF!</f>
        <v>#REF!</v>
      </c>
      <c r="F30" s="93" t="e">
        <f>#REF!</f>
        <v>#REF!</v>
      </c>
      <c r="G30" s="93" t="e">
        <f>#REF!</f>
        <v>#REF!</v>
      </c>
      <c r="H30" s="93" t="e">
        <f>#REF!</f>
        <v>#REF!</v>
      </c>
      <c r="I30" s="56" t="e">
        <f>#REF!</f>
        <v>#REF!</v>
      </c>
      <c r="J30" s="56" t="e">
        <f>#REF!</f>
        <v>#REF!</v>
      </c>
      <c r="K30" s="56">
        <f>Aug!J30</f>
        <v>1.0098039215686274</v>
      </c>
      <c r="L30" s="56"/>
      <c r="M30" s="56"/>
      <c r="N30" s="56"/>
      <c r="O30" s="56"/>
      <c r="P30" s="87" t="e">
        <f>(#REF!+#REF!+#REF!+#REF!+#REF!+#REF!+#REF!+Aug!G30)/(#REF!+#REF!+#REF!+#REF!+#REF!+#REF!+#REF!+Aug!I30)</f>
        <v>#REF!</v>
      </c>
    </row>
    <row r="31" spans="1:16" x14ac:dyDescent="0.2">
      <c r="A31" s="53" t="s">
        <v>83</v>
      </c>
      <c r="B31" s="54" t="s">
        <v>84</v>
      </c>
      <c r="C31" s="55" t="s">
        <v>85</v>
      </c>
      <c r="D31" s="86" t="e">
        <f>#REF!</f>
        <v>#REF!</v>
      </c>
      <c r="E31" s="93" t="e">
        <f>#REF!</f>
        <v>#REF!</v>
      </c>
      <c r="F31" s="93" t="e">
        <f>#REF!</f>
        <v>#REF!</v>
      </c>
      <c r="G31" s="93" t="e">
        <f>#REF!</f>
        <v>#REF!</v>
      </c>
      <c r="H31" s="93" t="e">
        <f>#REF!</f>
        <v>#REF!</v>
      </c>
      <c r="I31" s="56" t="e">
        <f>#REF!</f>
        <v>#REF!</v>
      </c>
      <c r="J31" s="56" t="e">
        <f>#REF!</f>
        <v>#REF!</v>
      </c>
      <c r="K31" s="56">
        <f>Aug!J31</f>
        <v>0.5</v>
      </c>
      <c r="L31" s="56"/>
      <c r="M31" s="56"/>
      <c r="N31" s="56"/>
      <c r="O31" s="56"/>
      <c r="P31" s="87" t="e">
        <f>(#REF!+#REF!+#REF!+#REF!+#REF!+#REF!+#REF!+Aug!G31)/(#REF!+#REF!+#REF!+#REF!+#REF!+#REF!+#REF!+Aug!I31)</f>
        <v>#REF!</v>
      </c>
    </row>
    <row r="32" spans="1:16" x14ac:dyDescent="0.2">
      <c r="A32" s="53" t="s">
        <v>86</v>
      </c>
      <c r="B32" s="54" t="s">
        <v>87</v>
      </c>
      <c r="C32" s="55" t="s">
        <v>88</v>
      </c>
      <c r="D32" s="86" t="e">
        <f>#REF!</f>
        <v>#REF!</v>
      </c>
      <c r="E32" s="93" t="e">
        <f>#REF!</f>
        <v>#REF!</v>
      </c>
      <c r="F32" s="93" t="e">
        <f>#REF!</f>
        <v>#REF!</v>
      </c>
      <c r="G32" s="93" t="e">
        <f>#REF!</f>
        <v>#REF!</v>
      </c>
      <c r="H32" s="93" t="e">
        <f>#REF!</f>
        <v>#REF!</v>
      </c>
      <c r="I32" s="56" t="e">
        <f>#REF!</f>
        <v>#REF!</v>
      </c>
      <c r="J32" s="56" t="e">
        <f>#REF!</f>
        <v>#REF!</v>
      </c>
      <c r="K32" s="56">
        <f>Aug!J32</f>
        <v>2.3333333333333335</v>
      </c>
      <c r="L32" s="56"/>
      <c r="M32" s="56"/>
      <c r="N32" s="56"/>
      <c r="O32" s="56"/>
      <c r="P32" s="87" t="e">
        <f>(#REF!+#REF!+#REF!+#REF!+#REF!+#REF!+#REF!+Aug!G32)/(#REF!+#REF!+#REF!+#REF!+#REF!+#REF!+#REF!+Aug!I32)</f>
        <v>#REF!</v>
      </c>
    </row>
    <row r="33" spans="1:16" x14ac:dyDescent="0.2">
      <c r="A33" s="53" t="s">
        <v>89</v>
      </c>
      <c r="B33" s="54" t="s">
        <v>90</v>
      </c>
      <c r="C33" s="55" t="s">
        <v>91</v>
      </c>
      <c r="D33" s="86" t="e">
        <f>#REF!</f>
        <v>#REF!</v>
      </c>
      <c r="E33" s="93" t="e">
        <f>#REF!</f>
        <v>#REF!</v>
      </c>
      <c r="F33" s="93" t="e">
        <f>#REF!</f>
        <v>#REF!</v>
      </c>
      <c r="G33" s="93" t="e">
        <f>#REF!</f>
        <v>#REF!</v>
      </c>
      <c r="H33" s="93" t="e">
        <f>#REF!</f>
        <v>#REF!</v>
      </c>
      <c r="I33" s="56" t="e">
        <f>#REF!</f>
        <v>#REF!</v>
      </c>
      <c r="J33" s="56" t="e">
        <f>#REF!</f>
        <v>#REF!</v>
      </c>
      <c r="K33" s="56">
        <f>Aug!J33</f>
        <v>0.95416666666666672</v>
      </c>
      <c r="L33" s="56"/>
      <c r="M33" s="56"/>
      <c r="N33" s="56"/>
      <c r="O33" s="56"/>
      <c r="P33" s="87" t="e">
        <f>(#REF!+#REF!+#REF!+#REF!+#REF!+#REF!+#REF!+Aug!G33)/(#REF!+#REF!+#REF!+#REF!+#REF!+#REF!+#REF!+Aug!I33)</f>
        <v>#REF!</v>
      </c>
    </row>
    <row r="34" spans="1:16" x14ac:dyDescent="0.2">
      <c r="A34" s="53" t="s">
        <v>92</v>
      </c>
      <c r="B34" s="54" t="s">
        <v>93</v>
      </c>
      <c r="C34" s="55" t="s">
        <v>94</v>
      </c>
      <c r="D34" s="86" t="e">
        <f>#REF!</f>
        <v>#REF!</v>
      </c>
      <c r="E34" s="93" t="e">
        <f>#REF!</f>
        <v>#REF!</v>
      </c>
      <c r="F34" s="93" t="e">
        <f>#REF!</f>
        <v>#REF!</v>
      </c>
      <c r="G34" s="93" t="e">
        <f>#REF!</f>
        <v>#REF!</v>
      </c>
      <c r="H34" s="93" t="e">
        <f>#REF!</f>
        <v>#REF!</v>
      </c>
      <c r="I34" s="56" t="e">
        <f>#REF!</f>
        <v>#REF!</v>
      </c>
      <c r="J34" s="56" t="e">
        <f>#REF!</f>
        <v>#REF!</v>
      </c>
      <c r="K34" s="56">
        <f>Aug!J34</f>
        <v>1.0617283950617284</v>
      </c>
      <c r="L34" s="56"/>
      <c r="M34" s="56"/>
      <c r="N34" s="56"/>
      <c r="O34" s="56"/>
      <c r="P34" s="87" t="e">
        <f>(#REF!+#REF!+#REF!+#REF!+#REF!+#REF!+#REF!+Aug!G34)/(#REF!+#REF!+#REF!+#REF!+#REF!+#REF!+#REF!+Aug!I34)</f>
        <v>#REF!</v>
      </c>
    </row>
    <row r="35" spans="1:16" x14ac:dyDescent="0.2">
      <c r="A35" s="53" t="s">
        <v>95</v>
      </c>
      <c r="B35" s="54" t="s">
        <v>93</v>
      </c>
      <c r="C35" s="55" t="s">
        <v>524</v>
      </c>
      <c r="D35" s="86" t="e">
        <f>#REF!</f>
        <v>#REF!</v>
      </c>
      <c r="E35" s="93" t="e">
        <f>#REF!</f>
        <v>#REF!</v>
      </c>
      <c r="F35" s="93" t="e">
        <f>#REF!</f>
        <v>#REF!</v>
      </c>
      <c r="G35" s="93" t="e">
        <f>#REF!</f>
        <v>#REF!</v>
      </c>
      <c r="H35" s="93" t="e">
        <f>#REF!</f>
        <v>#REF!</v>
      </c>
      <c r="I35" s="56" t="e">
        <f>#REF!</f>
        <v>#REF!</v>
      </c>
      <c r="J35" s="95" t="s">
        <v>523</v>
      </c>
      <c r="K35" s="95" t="s">
        <v>523</v>
      </c>
      <c r="L35" s="95" t="s">
        <v>523</v>
      </c>
      <c r="M35" s="95" t="s">
        <v>523</v>
      </c>
      <c r="N35" s="95" t="s">
        <v>523</v>
      </c>
      <c r="O35" s="95" t="s">
        <v>523</v>
      </c>
      <c r="P35" s="87" t="e">
        <f>(#REF!+#REF!+#REF!+#REF!+#REF!+#REF!)/(#REF!+#REF!+#REF!+#REF!+#REF!+#REF!)</f>
        <v>#REF!</v>
      </c>
    </row>
    <row r="36" spans="1:16" x14ac:dyDescent="0.2">
      <c r="A36" s="53" t="s">
        <v>97</v>
      </c>
      <c r="B36" s="54" t="s">
        <v>98</v>
      </c>
      <c r="C36" s="55" t="s">
        <v>99</v>
      </c>
      <c r="D36" s="86" t="e">
        <f>#REF!</f>
        <v>#REF!</v>
      </c>
      <c r="E36" s="93" t="e">
        <f>#REF!</f>
        <v>#REF!</v>
      </c>
      <c r="F36" s="93" t="e">
        <f>#REF!</f>
        <v>#REF!</v>
      </c>
      <c r="G36" s="93" t="e">
        <f>#REF!</f>
        <v>#REF!</v>
      </c>
      <c r="H36" s="93" t="e">
        <f>#REF!</f>
        <v>#REF!</v>
      </c>
      <c r="I36" s="56" t="e">
        <f>#REF!</f>
        <v>#REF!</v>
      </c>
      <c r="J36" s="56" t="e">
        <f>#REF!</f>
        <v>#REF!</v>
      </c>
      <c r="K36" s="56">
        <f>Aug!J36</f>
        <v>2.6838235294117645</v>
      </c>
      <c r="L36" s="56"/>
      <c r="M36" s="56"/>
      <c r="N36" s="56"/>
      <c r="O36" s="56"/>
      <c r="P36" s="87" t="e">
        <f>(#REF!+#REF!+#REF!+#REF!+#REF!+#REF!+#REF!+Aug!G36)/(#REF!+#REF!+#REF!+#REF!+#REF!+#REF!+#REF!+Aug!I36)</f>
        <v>#REF!</v>
      </c>
    </row>
    <row r="37" spans="1:16" x14ac:dyDescent="0.2">
      <c r="A37" s="53" t="s">
        <v>100</v>
      </c>
      <c r="B37" s="54" t="s">
        <v>101</v>
      </c>
      <c r="C37" s="55" t="s">
        <v>102</v>
      </c>
      <c r="D37" s="86" t="e">
        <f>#REF!</f>
        <v>#REF!</v>
      </c>
      <c r="E37" s="93" t="e">
        <f>#REF!</f>
        <v>#REF!</v>
      </c>
      <c r="F37" s="93" t="e">
        <f>#REF!</f>
        <v>#REF!</v>
      </c>
      <c r="G37" s="93" t="e">
        <f>#REF!</f>
        <v>#REF!</v>
      </c>
      <c r="H37" s="93" t="e">
        <f>#REF!</f>
        <v>#REF!</v>
      </c>
      <c r="I37" s="56" t="e">
        <f>#REF!</f>
        <v>#REF!</v>
      </c>
      <c r="J37" s="56" t="e">
        <f>#REF!</f>
        <v>#REF!</v>
      </c>
      <c r="K37" s="56">
        <f>Aug!J37</f>
        <v>2.9090909090909092</v>
      </c>
      <c r="L37" s="56"/>
      <c r="M37" s="56"/>
      <c r="N37" s="56"/>
      <c r="O37" s="56"/>
      <c r="P37" s="87" t="e">
        <f>(#REF!+#REF!+#REF!+#REF!+#REF!+#REF!+#REF!+Aug!G37)/(#REF!+#REF!+#REF!+#REF!+#REF!+#REF!+#REF!+Aug!I37)</f>
        <v>#REF!</v>
      </c>
    </row>
    <row r="38" spans="1:16" x14ac:dyDescent="0.2">
      <c r="A38" s="53" t="s">
        <v>103</v>
      </c>
      <c r="B38" s="54" t="s">
        <v>104</v>
      </c>
      <c r="C38" s="55" t="s">
        <v>105</v>
      </c>
      <c r="D38" s="86" t="e">
        <f>#REF!</f>
        <v>#REF!</v>
      </c>
      <c r="E38" s="93" t="e">
        <f>#REF!</f>
        <v>#REF!</v>
      </c>
      <c r="F38" s="93" t="e">
        <f>#REF!</f>
        <v>#REF!</v>
      </c>
      <c r="G38" s="93" t="e">
        <f>#REF!</f>
        <v>#REF!</v>
      </c>
      <c r="H38" s="93" t="e">
        <f>#REF!</f>
        <v>#REF!</v>
      </c>
      <c r="I38" s="56" t="e">
        <f>#REF!</f>
        <v>#REF!</v>
      </c>
      <c r="J38" s="56" t="e">
        <f>#REF!</f>
        <v>#REF!</v>
      </c>
      <c r="K38" s="56">
        <f>Aug!J38</f>
        <v>0.94871794871794868</v>
      </c>
      <c r="L38" s="56"/>
      <c r="M38" s="56"/>
      <c r="N38" s="56"/>
      <c r="O38" s="56"/>
      <c r="P38" s="87" t="e">
        <f>(#REF!+#REF!+#REF!+#REF!+#REF!+#REF!+#REF!+Aug!G38)/(#REF!+#REF!+#REF!+#REF!+#REF!+#REF!+#REF!+Aug!I38)</f>
        <v>#REF!</v>
      </c>
    </row>
    <row r="39" spans="1:16" x14ac:dyDescent="0.2">
      <c r="A39" s="53" t="s">
        <v>106</v>
      </c>
      <c r="B39" s="54" t="s">
        <v>107</v>
      </c>
      <c r="C39" s="55" t="s">
        <v>108</v>
      </c>
      <c r="D39" s="86" t="e">
        <f>#REF!</f>
        <v>#REF!</v>
      </c>
      <c r="E39" s="93" t="e">
        <f>#REF!</f>
        <v>#REF!</v>
      </c>
      <c r="F39" s="93" t="e">
        <f>#REF!</f>
        <v>#REF!</v>
      </c>
      <c r="G39" s="93" t="e">
        <f>#REF!</f>
        <v>#REF!</v>
      </c>
      <c r="H39" s="93" t="e">
        <f>#REF!</f>
        <v>#REF!</v>
      </c>
      <c r="I39" s="56" t="e">
        <f>#REF!</f>
        <v>#REF!</v>
      </c>
      <c r="J39" s="56" t="e">
        <f>#REF!</f>
        <v>#REF!</v>
      </c>
      <c r="K39" s="56">
        <f>Aug!J39</f>
        <v>1.3333333333333333</v>
      </c>
      <c r="L39" s="56"/>
      <c r="M39" s="56"/>
      <c r="N39" s="56"/>
      <c r="O39" s="56"/>
      <c r="P39" s="87" t="e">
        <f>(#REF!+#REF!+#REF!+#REF!+#REF!+#REF!+#REF!+Aug!G39)/(#REF!+#REF!+#REF!+#REF!+#REF!+#REF!+#REF!+Aug!I39)</f>
        <v>#REF!</v>
      </c>
    </row>
    <row r="40" spans="1:16" x14ac:dyDescent="0.2">
      <c r="A40" s="59" t="s">
        <v>109</v>
      </c>
      <c r="B40" s="54" t="s">
        <v>110</v>
      </c>
      <c r="C40" s="55" t="s">
        <v>525</v>
      </c>
      <c r="D40" s="86" t="e">
        <f>#REF!</f>
        <v>#REF!</v>
      </c>
      <c r="E40" s="93" t="e">
        <f>#REF!</f>
        <v>#REF!</v>
      </c>
      <c r="F40" s="93" t="e">
        <f>#REF!</f>
        <v>#REF!</v>
      </c>
      <c r="G40" s="93" t="e">
        <f>#REF!</f>
        <v>#REF!</v>
      </c>
      <c r="H40" s="93" t="e">
        <f>#REF!</f>
        <v>#REF!</v>
      </c>
      <c r="I40" s="56" t="e">
        <f>#REF!</f>
        <v>#REF!</v>
      </c>
      <c r="J40" s="95" t="s">
        <v>523</v>
      </c>
      <c r="K40" s="95" t="s">
        <v>523</v>
      </c>
      <c r="L40" s="95" t="s">
        <v>523</v>
      </c>
      <c r="M40" s="95" t="s">
        <v>523</v>
      </c>
      <c r="N40" s="95" t="s">
        <v>523</v>
      </c>
      <c r="O40" s="95" t="s">
        <v>523</v>
      </c>
      <c r="P40" s="87" t="e">
        <f>(#REF!+#REF!+#REF!+#REF!+#REF!+#REF!)/(#REF!+#REF!+#REF!+#REF!+#REF!+#REF!)</f>
        <v>#REF!</v>
      </c>
    </row>
    <row r="41" spans="1:16" x14ac:dyDescent="0.2">
      <c r="A41" s="59" t="s">
        <v>112</v>
      </c>
      <c r="B41" s="54" t="s">
        <v>110</v>
      </c>
      <c r="C41" s="55" t="s">
        <v>113</v>
      </c>
      <c r="D41" s="86" t="e">
        <f>#REF!</f>
        <v>#REF!</v>
      </c>
      <c r="E41" s="93" t="e">
        <f>#REF!</f>
        <v>#REF!</v>
      </c>
      <c r="F41" s="93" t="e">
        <f>#REF!</f>
        <v>#REF!</v>
      </c>
      <c r="G41" s="93" t="e">
        <f>#REF!</f>
        <v>#REF!</v>
      </c>
      <c r="H41" s="93" t="e">
        <f>#REF!</f>
        <v>#REF!</v>
      </c>
      <c r="I41" s="56" t="e">
        <f>#REF!</f>
        <v>#REF!</v>
      </c>
      <c r="J41" s="56" t="e">
        <f>#REF!</f>
        <v>#REF!</v>
      </c>
      <c r="K41" s="56">
        <f>Aug!J41</f>
        <v>1.1111111111111112</v>
      </c>
      <c r="L41" s="56"/>
      <c r="M41" s="56"/>
      <c r="N41" s="56"/>
      <c r="O41" s="56"/>
      <c r="P41" s="87" t="e">
        <f>(#REF!+#REF!+#REF!+#REF!+#REF!+#REF!+#REF!+Aug!G41)/(#REF!+#REF!+#REF!+#REF!+#REF!+#REF!+#REF!+Aug!I41)</f>
        <v>#REF!</v>
      </c>
    </row>
    <row r="42" spans="1:16" x14ac:dyDescent="0.2">
      <c r="A42" s="53" t="s">
        <v>114</v>
      </c>
      <c r="B42" s="54" t="s">
        <v>115</v>
      </c>
      <c r="C42" s="55" t="s">
        <v>116</v>
      </c>
      <c r="D42" s="86" t="e">
        <f>#REF!</f>
        <v>#REF!</v>
      </c>
      <c r="E42" s="93" t="e">
        <f>#REF!</f>
        <v>#REF!</v>
      </c>
      <c r="F42" s="93" t="e">
        <f>#REF!</f>
        <v>#REF!</v>
      </c>
      <c r="G42" s="93" t="e">
        <f>#REF!</f>
        <v>#REF!</v>
      </c>
      <c r="H42" s="93" t="e">
        <f>#REF!</f>
        <v>#REF!</v>
      </c>
      <c r="I42" s="56" t="e">
        <f>#REF!</f>
        <v>#REF!</v>
      </c>
      <c r="J42" s="56" t="e">
        <f>#REF!</f>
        <v>#REF!</v>
      </c>
      <c r="K42" s="56">
        <f>Aug!J42</f>
        <v>1.0377358490566038</v>
      </c>
      <c r="L42" s="56"/>
      <c r="M42" s="56"/>
      <c r="N42" s="56"/>
      <c r="O42" s="56"/>
      <c r="P42" s="87" t="e">
        <f>(#REF!+#REF!+#REF!+#REF!+#REF!+#REF!+#REF!+Aug!G42)/(#REF!+#REF!+#REF!+#REF!+#REF!+#REF!+#REF!+Aug!I42)</f>
        <v>#REF!</v>
      </c>
    </row>
    <row r="43" spans="1:16" x14ac:dyDescent="0.2">
      <c r="A43" s="53" t="s">
        <v>117</v>
      </c>
      <c r="B43" s="54" t="s">
        <v>118</v>
      </c>
      <c r="C43" s="55" t="s">
        <v>119</v>
      </c>
      <c r="D43" s="86" t="e">
        <f>#REF!</f>
        <v>#REF!</v>
      </c>
      <c r="E43" s="93" t="e">
        <f>#REF!</f>
        <v>#REF!</v>
      </c>
      <c r="F43" s="93" t="e">
        <f>#REF!</f>
        <v>#REF!</v>
      </c>
      <c r="G43" s="93" t="e">
        <f>#REF!</f>
        <v>#REF!</v>
      </c>
      <c r="H43" s="93" t="e">
        <f>#REF!</f>
        <v>#REF!</v>
      </c>
      <c r="I43" s="56" t="e">
        <f>#REF!</f>
        <v>#REF!</v>
      </c>
      <c r="J43" s="56" t="e">
        <f>#REF!</f>
        <v>#REF!</v>
      </c>
      <c r="K43" s="56">
        <f>Aug!J43</f>
        <v>1</v>
      </c>
      <c r="L43" s="56"/>
      <c r="M43" s="56"/>
      <c r="N43" s="56"/>
      <c r="O43" s="56"/>
      <c r="P43" s="87" t="e">
        <f>(#REF!+#REF!+#REF!+#REF!+#REF!+#REF!+#REF!+Aug!G43)/(#REF!+#REF!+#REF!+#REF!+#REF!+#REF!+#REF!+Aug!I43)</f>
        <v>#REF!</v>
      </c>
    </row>
    <row r="44" spans="1:16" x14ac:dyDescent="0.2">
      <c r="A44" s="53" t="s">
        <v>120</v>
      </c>
      <c r="B44" s="54" t="s">
        <v>121</v>
      </c>
      <c r="C44" s="55" t="s">
        <v>122</v>
      </c>
      <c r="D44" s="86" t="e">
        <f>#REF!</f>
        <v>#REF!</v>
      </c>
      <c r="E44" s="93" t="e">
        <f>#REF!</f>
        <v>#REF!</v>
      </c>
      <c r="F44" s="93" t="e">
        <f>#REF!</f>
        <v>#REF!</v>
      </c>
      <c r="G44" s="93" t="e">
        <f>#REF!</f>
        <v>#REF!</v>
      </c>
      <c r="H44" s="93" t="e">
        <f>#REF!</f>
        <v>#REF!</v>
      </c>
      <c r="I44" s="56" t="e">
        <f>#REF!</f>
        <v>#REF!</v>
      </c>
      <c r="J44" s="56" t="e">
        <f>#REF!</f>
        <v>#REF!</v>
      </c>
      <c r="K44" s="56">
        <f>Aug!J44</f>
        <v>1.2357142857142858</v>
      </c>
      <c r="L44" s="56"/>
      <c r="M44" s="56"/>
      <c r="N44" s="56"/>
      <c r="O44" s="56"/>
      <c r="P44" s="87" t="e">
        <f>(#REF!+#REF!+#REF!+#REF!+#REF!+#REF!+#REF!+Aug!G44)/(#REF!+#REF!+#REF!+#REF!+#REF!+#REF!+#REF!+Aug!I44)</f>
        <v>#REF!</v>
      </c>
    </row>
    <row r="45" spans="1:16" x14ac:dyDescent="0.2">
      <c r="A45" s="53" t="s">
        <v>123</v>
      </c>
      <c r="B45" s="54" t="s">
        <v>124</v>
      </c>
      <c r="C45" s="55" t="s">
        <v>125</v>
      </c>
      <c r="D45" s="86" t="e">
        <f>#REF!</f>
        <v>#REF!</v>
      </c>
      <c r="E45" s="93" t="e">
        <f>#REF!</f>
        <v>#REF!</v>
      </c>
      <c r="F45" s="93" t="e">
        <f>#REF!</f>
        <v>#REF!</v>
      </c>
      <c r="G45" s="93" t="e">
        <f>#REF!</f>
        <v>#REF!</v>
      </c>
      <c r="H45" s="93" t="e">
        <f>#REF!</f>
        <v>#REF!</v>
      </c>
      <c r="I45" s="56" t="e">
        <f>#REF!</f>
        <v>#REF!</v>
      </c>
      <c r="J45" s="56" t="e">
        <f>#REF!</f>
        <v>#REF!</v>
      </c>
      <c r="K45" s="56">
        <f>Aug!J45</f>
        <v>1.1176470588235294</v>
      </c>
      <c r="L45" s="56"/>
      <c r="M45" s="56"/>
      <c r="N45" s="56"/>
      <c r="O45" s="56"/>
      <c r="P45" s="87" t="e">
        <f>(#REF!+#REF!+#REF!+#REF!+#REF!+#REF!+#REF!+Aug!G45)/(#REF!+#REF!+#REF!+#REF!+#REF!+#REF!+#REF!+Aug!I45)</f>
        <v>#REF!</v>
      </c>
    </row>
    <row r="46" spans="1:16" x14ac:dyDescent="0.2">
      <c r="A46" s="53" t="s">
        <v>126</v>
      </c>
      <c r="B46" s="54" t="s">
        <v>127</v>
      </c>
      <c r="C46" s="55" t="s">
        <v>128</v>
      </c>
      <c r="D46" s="86" t="e">
        <f>#REF!</f>
        <v>#REF!</v>
      </c>
      <c r="E46" s="93" t="e">
        <f>#REF!</f>
        <v>#REF!</v>
      </c>
      <c r="F46" s="93" t="e">
        <f>#REF!</f>
        <v>#REF!</v>
      </c>
      <c r="G46" s="93" t="e">
        <f>#REF!</f>
        <v>#REF!</v>
      </c>
      <c r="H46" s="93" t="e">
        <f>#REF!</f>
        <v>#REF!</v>
      </c>
      <c r="I46" s="56" t="e">
        <f>#REF!</f>
        <v>#REF!</v>
      </c>
      <c r="J46" s="56" t="e">
        <f>#REF!</f>
        <v>#REF!</v>
      </c>
      <c r="K46" s="56">
        <f>Aug!J46</f>
        <v>1.0384615384615385</v>
      </c>
      <c r="L46" s="56"/>
      <c r="M46" s="56"/>
      <c r="N46" s="56"/>
      <c r="O46" s="56"/>
      <c r="P46" s="87" t="e">
        <f>(#REF!+#REF!+#REF!+#REF!+#REF!+#REF!+#REF!+Aug!G46)/(#REF!+#REF!+#REF!+#REF!+#REF!+#REF!+#REF!+Aug!I46)</f>
        <v>#REF!</v>
      </c>
    </row>
    <row r="47" spans="1:16" x14ac:dyDescent="0.2">
      <c r="A47" s="53" t="s">
        <v>129</v>
      </c>
      <c r="B47" s="54" t="s">
        <v>130</v>
      </c>
      <c r="C47" s="55" t="s">
        <v>131</v>
      </c>
      <c r="D47" s="86" t="e">
        <f>#REF!</f>
        <v>#REF!</v>
      </c>
      <c r="E47" s="93" t="e">
        <f>#REF!</f>
        <v>#REF!</v>
      </c>
      <c r="F47" s="93" t="e">
        <f>#REF!</f>
        <v>#REF!</v>
      </c>
      <c r="G47" s="93" t="e">
        <f>#REF!</f>
        <v>#REF!</v>
      </c>
      <c r="H47" s="93" t="e">
        <f>#REF!</f>
        <v>#REF!</v>
      </c>
      <c r="I47" s="56" t="e">
        <f>#REF!</f>
        <v>#REF!</v>
      </c>
      <c r="J47" s="56" t="e">
        <f>#REF!</f>
        <v>#REF!</v>
      </c>
      <c r="K47" s="56">
        <f>Aug!J47</f>
        <v>1.3777777777777778</v>
      </c>
      <c r="L47" s="56"/>
      <c r="M47" s="56"/>
      <c r="N47" s="56"/>
      <c r="O47" s="56"/>
      <c r="P47" s="87" t="e">
        <f>(#REF!+#REF!+#REF!+#REF!+#REF!+#REF!+#REF!+Aug!G47)/(#REF!+#REF!+#REF!+#REF!+#REF!+#REF!+#REF!+Aug!I47)</f>
        <v>#REF!</v>
      </c>
    </row>
    <row r="48" spans="1:16" x14ac:dyDescent="0.2">
      <c r="A48" s="53" t="s">
        <v>132</v>
      </c>
      <c r="B48" s="54" t="s">
        <v>130</v>
      </c>
      <c r="C48" s="55" t="s">
        <v>133</v>
      </c>
      <c r="D48" s="86" t="e">
        <f>#REF!</f>
        <v>#REF!</v>
      </c>
      <c r="E48" s="93" t="e">
        <f>#REF!</f>
        <v>#REF!</v>
      </c>
      <c r="F48" s="93" t="e">
        <f>#REF!</f>
        <v>#REF!</v>
      </c>
      <c r="G48" s="93" t="e">
        <f>#REF!</f>
        <v>#REF!</v>
      </c>
      <c r="H48" s="93" t="e">
        <f>#REF!</f>
        <v>#REF!</v>
      </c>
      <c r="I48" s="56" t="e">
        <f>#REF!</f>
        <v>#REF!</v>
      </c>
      <c r="J48" s="56" t="e">
        <f>#REF!</f>
        <v>#REF!</v>
      </c>
      <c r="K48" s="56">
        <f>Aug!J48</f>
        <v>3.8936170212765959</v>
      </c>
      <c r="L48" s="56"/>
      <c r="M48" s="56"/>
      <c r="N48" s="56"/>
      <c r="O48" s="56"/>
      <c r="P48" s="87" t="e">
        <f>(#REF!+#REF!+#REF!+#REF!+#REF!+#REF!+#REF!+Aug!G48)/(#REF!+#REF!+#REF!+#REF!+#REF!+#REF!+#REF!+Aug!I48)</f>
        <v>#REF!</v>
      </c>
    </row>
    <row r="49" spans="1:16" x14ac:dyDescent="0.2">
      <c r="A49" s="53" t="s">
        <v>134</v>
      </c>
      <c r="B49" s="54" t="s">
        <v>135</v>
      </c>
      <c r="C49" s="55" t="s">
        <v>135</v>
      </c>
      <c r="D49" s="86" t="e">
        <f>#REF!</f>
        <v>#REF!</v>
      </c>
      <c r="E49" s="93" t="e">
        <f>#REF!</f>
        <v>#REF!</v>
      </c>
      <c r="F49" s="93" t="e">
        <f>#REF!</f>
        <v>#REF!</v>
      </c>
      <c r="G49" s="93" t="e">
        <f>#REF!</f>
        <v>#REF!</v>
      </c>
      <c r="H49" s="93" t="e">
        <f>#REF!</f>
        <v>#REF!</v>
      </c>
      <c r="I49" s="56" t="e">
        <f>#REF!</f>
        <v>#REF!</v>
      </c>
      <c r="J49" s="56" t="e">
        <f>#REF!</f>
        <v>#REF!</v>
      </c>
      <c r="K49" s="56">
        <f>Aug!J49</f>
        <v>1.3285714285714285</v>
      </c>
      <c r="L49" s="56"/>
      <c r="M49" s="56"/>
      <c r="N49" s="56"/>
      <c r="O49" s="56"/>
      <c r="P49" s="87" t="e">
        <f>(#REF!+#REF!+#REF!+#REF!+#REF!+#REF!+#REF!+Aug!G49)/(#REF!+#REF!+#REF!+#REF!+#REF!+#REF!+#REF!+Aug!I49)</f>
        <v>#REF!</v>
      </c>
    </row>
    <row r="50" spans="1:16" x14ac:dyDescent="0.2">
      <c r="A50" s="53" t="s">
        <v>136</v>
      </c>
      <c r="B50" s="54" t="s">
        <v>137</v>
      </c>
      <c r="C50" s="55" t="s">
        <v>138</v>
      </c>
      <c r="D50" s="86" t="e">
        <f>#REF!</f>
        <v>#REF!</v>
      </c>
      <c r="E50" s="93" t="e">
        <f>#REF!</f>
        <v>#REF!</v>
      </c>
      <c r="F50" s="93" t="e">
        <f>#REF!</f>
        <v>#REF!</v>
      </c>
      <c r="G50" s="93" t="e">
        <f>#REF!</f>
        <v>#REF!</v>
      </c>
      <c r="H50" s="93" t="e">
        <f>#REF!</f>
        <v>#REF!</v>
      </c>
      <c r="I50" s="56" t="e">
        <f>#REF!</f>
        <v>#REF!</v>
      </c>
      <c r="J50" s="56" t="e">
        <f>#REF!</f>
        <v>#REF!</v>
      </c>
      <c r="K50" s="56">
        <f>Aug!J50</f>
        <v>2.0227272727272729</v>
      </c>
      <c r="L50" s="56"/>
      <c r="M50" s="56"/>
      <c r="N50" s="56"/>
      <c r="O50" s="56"/>
      <c r="P50" s="87" t="e">
        <f>(#REF!+#REF!+#REF!+#REF!+#REF!+#REF!+#REF!+Aug!G50)/(#REF!+#REF!+#REF!+#REF!+#REF!+#REF!+#REF!+Aug!I50)</f>
        <v>#REF!</v>
      </c>
    </row>
    <row r="51" spans="1:16" x14ac:dyDescent="0.2">
      <c r="A51" s="53" t="s">
        <v>139</v>
      </c>
      <c r="B51" s="54" t="s">
        <v>140</v>
      </c>
      <c r="C51" s="55" t="s">
        <v>141</v>
      </c>
      <c r="D51" s="86" t="e">
        <f>#REF!</f>
        <v>#REF!</v>
      </c>
      <c r="E51" s="93" t="e">
        <f>#REF!</f>
        <v>#REF!</v>
      </c>
      <c r="F51" s="93" t="e">
        <f>#REF!</f>
        <v>#REF!</v>
      </c>
      <c r="G51" s="93" t="e">
        <f>#REF!</f>
        <v>#REF!</v>
      </c>
      <c r="H51" s="93" t="e">
        <f>#REF!</f>
        <v>#REF!</v>
      </c>
      <c r="I51" s="56" t="e">
        <f>#REF!</f>
        <v>#REF!</v>
      </c>
      <c r="J51" s="56" t="e">
        <f>#REF!</f>
        <v>#REF!</v>
      </c>
      <c r="K51" s="56">
        <f>Aug!J51</f>
        <v>1.03125</v>
      </c>
      <c r="L51" s="56"/>
      <c r="M51" s="56"/>
      <c r="N51" s="56"/>
      <c r="O51" s="56"/>
      <c r="P51" s="87" t="e">
        <f>(#REF!+#REF!+#REF!+#REF!+#REF!+#REF!+#REF!+Aug!G51)/(#REF!+#REF!+#REF!+#REF!+#REF!+#REF!+#REF!+Aug!I51)</f>
        <v>#REF!</v>
      </c>
    </row>
    <row r="52" spans="1:16" x14ac:dyDescent="0.2">
      <c r="A52" s="53" t="s">
        <v>142</v>
      </c>
      <c r="B52" s="54" t="s">
        <v>143</v>
      </c>
      <c r="C52" s="55" t="s">
        <v>144</v>
      </c>
      <c r="D52" s="86" t="e">
        <f>#REF!</f>
        <v>#REF!</v>
      </c>
      <c r="E52" s="93" t="e">
        <f>#REF!</f>
        <v>#REF!</v>
      </c>
      <c r="F52" s="93" t="e">
        <f>#REF!</f>
        <v>#REF!</v>
      </c>
      <c r="G52" s="93" t="e">
        <f>#REF!</f>
        <v>#REF!</v>
      </c>
      <c r="H52" s="93" t="e">
        <f>#REF!</f>
        <v>#REF!</v>
      </c>
      <c r="I52" s="56" t="e">
        <f>#REF!</f>
        <v>#REF!</v>
      </c>
      <c r="J52" s="56" t="e">
        <f>#REF!</f>
        <v>#REF!</v>
      </c>
      <c r="K52" s="56">
        <f>Aug!J52</f>
        <v>1.3705882352941177</v>
      </c>
      <c r="L52" s="56"/>
      <c r="M52" s="56"/>
      <c r="N52" s="56"/>
      <c r="O52" s="56"/>
      <c r="P52" s="87" t="e">
        <f>(#REF!+#REF!+#REF!+#REF!+#REF!+#REF!+#REF!+Aug!G52)/(#REF!+#REF!+#REF!+#REF!+#REF!+#REF!+#REF!+Aug!I52)</f>
        <v>#REF!</v>
      </c>
    </row>
    <row r="53" spans="1:16" x14ac:dyDescent="0.2">
      <c r="A53" s="53" t="s">
        <v>145</v>
      </c>
      <c r="B53" s="54" t="s">
        <v>146</v>
      </c>
      <c r="C53" s="55" t="s">
        <v>147</v>
      </c>
      <c r="D53" s="86" t="e">
        <f>#REF!</f>
        <v>#REF!</v>
      </c>
      <c r="E53" s="93" t="e">
        <f>#REF!</f>
        <v>#REF!</v>
      </c>
      <c r="F53" s="93" t="e">
        <f>#REF!</f>
        <v>#REF!</v>
      </c>
      <c r="G53" s="93" t="e">
        <f>#REF!</f>
        <v>#REF!</v>
      </c>
      <c r="H53" s="93" t="e">
        <f>#REF!</f>
        <v>#REF!</v>
      </c>
      <c r="I53" s="56" t="e">
        <f>#REF!</f>
        <v>#REF!</v>
      </c>
      <c r="J53" s="56" t="e">
        <f>#REF!</f>
        <v>#REF!</v>
      </c>
      <c r="K53" s="56">
        <f>Aug!J53</f>
        <v>1.1782178217821782</v>
      </c>
      <c r="L53" s="56"/>
      <c r="M53" s="56"/>
      <c r="N53" s="56"/>
      <c r="O53" s="56"/>
      <c r="P53" s="87" t="e">
        <f>(#REF!+#REF!+#REF!+#REF!+#REF!+#REF!+#REF!+Aug!G53)/(#REF!+#REF!+#REF!+#REF!+#REF!+#REF!+#REF!+Aug!I53)</f>
        <v>#REF!</v>
      </c>
    </row>
    <row r="54" spans="1:16" x14ac:dyDescent="0.2">
      <c r="A54" s="59" t="s">
        <v>148</v>
      </c>
      <c r="B54" s="54" t="s">
        <v>149</v>
      </c>
      <c r="C54" s="55" t="s">
        <v>150</v>
      </c>
      <c r="D54" s="86" t="e">
        <f>#REF!</f>
        <v>#REF!</v>
      </c>
      <c r="E54" s="93" t="e">
        <f>#REF!</f>
        <v>#REF!</v>
      </c>
      <c r="F54" s="93" t="e">
        <f>#REF!</f>
        <v>#REF!</v>
      </c>
      <c r="G54" s="93" t="e">
        <f>#REF!</f>
        <v>#REF!</v>
      </c>
      <c r="H54" s="93" t="e">
        <f>#REF!</f>
        <v>#REF!</v>
      </c>
      <c r="I54" s="56" t="e">
        <f>#REF!</f>
        <v>#REF!</v>
      </c>
      <c r="J54" s="56" t="e">
        <f>#REF!</f>
        <v>#REF!</v>
      </c>
      <c r="K54" s="56">
        <f>Aug!J54</f>
        <v>1.171875</v>
      </c>
      <c r="L54" s="56"/>
      <c r="M54" s="56"/>
      <c r="N54" s="56"/>
      <c r="O54" s="56"/>
      <c r="P54" s="87" t="e">
        <f>(#REF!+#REF!+#REF!+#REF!+#REF!+#REF!+#REF!+Aug!G54)/(#REF!+#REF!+#REF!+#REF!+#REF!+#REF!+#REF!+Aug!I54)</f>
        <v>#REF!</v>
      </c>
    </row>
    <row r="55" spans="1:16" x14ac:dyDescent="0.2">
      <c r="A55" s="53" t="s">
        <v>151</v>
      </c>
      <c r="B55" s="54" t="s">
        <v>152</v>
      </c>
      <c r="C55" s="55" t="s">
        <v>153</v>
      </c>
      <c r="D55" s="86" t="e">
        <f>#REF!</f>
        <v>#REF!</v>
      </c>
      <c r="E55" s="93" t="e">
        <f>#REF!</f>
        <v>#REF!</v>
      </c>
      <c r="F55" s="93" t="e">
        <f>#REF!</f>
        <v>#REF!</v>
      </c>
      <c r="G55" s="93" t="e">
        <f>#REF!</f>
        <v>#REF!</v>
      </c>
      <c r="H55" s="93" t="e">
        <f>#REF!</f>
        <v>#REF!</v>
      </c>
      <c r="I55" s="56" t="e">
        <f>#REF!</f>
        <v>#REF!</v>
      </c>
      <c r="J55" s="56" t="e">
        <f>#REF!</f>
        <v>#REF!</v>
      </c>
      <c r="K55" s="56">
        <f>Aug!J55</f>
        <v>0.7142857142857143</v>
      </c>
      <c r="L55" s="56"/>
      <c r="M55" s="56"/>
      <c r="N55" s="56"/>
      <c r="O55" s="56"/>
      <c r="P55" s="87" t="e">
        <f>(#REF!+#REF!+#REF!+#REF!+#REF!+#REF!+#REF!+Aug!G55)/(#REF!+#REF!+#REF!+#REF!+#REF!+#REF!+#REF!+Aug!I55)</f>
        <v>#REF!</v>
      </c>
    </row>
    <row r="56" spans="1:16" x14ac:dyDescent="0.2">
      <c r="A56" s="53" t="s">
        <v>154</v>
      </c>
      <c r="B56" s="54" t="s">
        <v>155</v>
      </c>
      <c r="C56" s="55" t="s">
        <v>156</v>
      </c>
      <c r="D56" s="86" t="e">
        <f>#REF!</f>
        <v>#REF!</v>
      </c>
      <c r="E56" s="93" t="e">
        <f>#REF!</f>
        <v>#REF!</v>
      </c>
      <c r="F56" s="93" t="e">
        <f>#REF!</f>
        <v>#REF!</v>
      </c>
      <c r="G56" s="93" t="e">
        <f>#REF!</f>
        <v>#REF!</v>
      </c>
      <c r="H56" s="93" t="e">
        <f>#REF!</f>
        <v>#REF!</v>
      </c>
      <c r="I56" s="56" t="e">
        <f>#REF!</f>
        <v>#REF!</v>
      </c>
      <c r="J56" s="56" t="e">
        <f>#REF!</f>
        <v>#REF!</v>
      </c>
      <c r="K56" s="56">
        <f>Aug!J56</f>
        <v>1.4642857142857142</v>
      </c>
      <c r="L56" s="56"/>
      <c r="M56" s="56"/>
      <c r="N56" s="56"/>
      <c r="O56" s="56"/>
      <c r="P56" s="87" t="e">
        <f>(#REF!+#REF!+#REF!+#REF!+#REF!+#REF!+#REF!+Aug!G56)/(#REF!+#REF!+#REF!+#REF!+#REF!+#REF!+#REF!+Aug!I56)</f>
        <v>#REF!</v>
      </c>
    </row>
    <row r="57" spans="1:16" x14ac:dyDescent="0.2">
      <c r="A57" s="53" t="s">
        <v>157</v>
      </c>
      <c r="B57" s="54" t="s">
        <v>155</v>
      </c>
      <c r="C57" s="55" t="s">
        <v>158</v>
      </c>
      <c r="D57" s="86" t="e">
        <f>#REF!</f>
        <v>#REF!</v>
      </c>
      <c r="E57" s="93" t="e">
        <f>#REF!</f>
        <v>#REF!</v>
      </c>
      <c r="F57" s="93" t="e">
        <f>#REF!</f>
        <v>#REF!</v>
      </c>
      <c r="G57" s="93" t="e">
        <f>#REF!</f>
        <v>#REF!</v>
      </c>
      <c r="H57" s="93" t="e">
        <f>#REF!</f>
        <v>#REF!</v>
      </c>
      <c r="I57" s="56" t="e">
        <f>#REF!</f>
        <v>#REF!</v>
      </c>
      <c r="J57" s="56" t="e">
        <f>#REF!</f>
        <v>#REF!</v>
      </c>
      <c r="K57" s="56">
        <f>Aug!J57</f>
        <v>1.1860465116279071</v>
      </c>
      <c r="L57" s="56"/>
      <c r="M57" s="56"/>
      <c r="N57" s="56"/>
      <c r="O57" s="56"/>
      <c r="P57" s="87" t="e">
        <f>(#REF!+#REF!+#REF!+#REF!+#REF!+#REF!+#REF!+Aug!G57)/(#REF!+#REF!+#REF!+#REF!+#REF!+#REF!+#REF!+Aug!I57)</f>
        <v>#REF!</v>
      </c>
    </row>
    <row r="58" spans="1:16" x14ac:dyDescent="0.2">
      <c r="A58" s="53" t="s">
        <v>159</v>
      </c>
      <c r="B58" s="54" t="s">
        <v>160</v>
      </c>
      <c r="C58" s="55" t="s">
        <v>161</v>
      </c>
      <c r="D58" s="86" t="e">
        <f>#REF!</f>
        <v>#REF!</v>
      </c>
      <c r="E58" s="93" t="e">
        <f>#REF!</f>
        <v>#REF!</v>
      </c>
      <c r="F58" s="93" t="e">
        <f>#REF!</f>
        <v>#REF!</v>
      </c>
      <c r="G58" s="93" t="e">
        <f>#REF!</f>
        <v>#REF!</v>
      </c>
      <c r="H58" s="93" t="e">
        <f>#REF!</f>
        <v>#REF!</v>
      </c>
      <c r="I58" s="56" t="e">
        <f>#REF!</f>
        <v>#REF!</v>
      </c>
      <c r="J58" s="56" t="e">
        <f>#REF!</f>
        <v>#REF!</v>
      </c>
      <c r="K58" s="56">
        <f>Aug!J58</f>
        <v>1.4789915966386555</v>
      </c>
      <c r="L58" s="56"/>
      <c r="M58" s="56"/>
      <c r="N58" s="56"/>
      <c r="O58" s="56"/>
      <c r="P58" s="87" t="e">
        <f>(#REF!+#REF!+#REF!+#REF!+#REF!+#REF!+#REF!+Aug!G58)/(#REF!+#REF!+#REF!+#REF!+#REF!+#REF!+#REF!+Aug!I58)</f>
        <v>#REF!</v>
      </c>
    </row>
    <row r="59" spans="1:16" x14ac:dyDescent="0.2">
      <c r="A59" s="53" t="s">
        <v>162</v>
      </c>
      <c r="B59" s="54" t="s">
        <v>163</v>
      </c>
      <c r="C59" s="55" t="s">
        <v>164</v>
      </c>
      <c r="D59" s="86" t="e">
        <f>#REF!</f>
        <v>#REF!</v>
      </c>
      <c r="E59" s="93" t="e">
        <f>#REF!</f>
        <v>#REF!</v>
      </c>
      <c r="F59" s="93" t="e">
        <f>#REF!</f>
        <v>#REF!</v>
      </c>
      <c r="G59" s="93" t="e">
        <f>#REF!</f>
        <v>#REF!</v>
      </c>
      <c r="H59" s="93" t="e">
        <f>#REF!</f>
        <v>#REF!</v>
      </c>
      <c r="I59" s="56" t="e">
        <f>#REF!</f>
        <v>#REF!</v>
      </c>
      <c r="J59" s="56" t="e">
        <f>#REF!</f>
        <v>#REF!</v>
      </c>
      <c r="K59" s="56">
        <f>Aug!J59</f>
        <v>1.09375</v>
      </c>
      <c r="L59" s="56"/>
      <c r="M59" s="56"/>
      <c r="N59" s="56"/>
      <c r="O59" s="56"/>
      <c r="P59" s="87" t="e">
        <f>(#REF!+#REF!+#REF!+#REF!+#REF!+#REF!+#REF!+Aug!G59)/(#REF!+#REF!+#REF!+#REF!+#REF!+#REF!+#REF!+Aug!I59)</f>
        <v>#REF!</v>
      </c>
    </row>
    <row r="60" spans="1:16" x14ac:dyDescent="0.2">
      <c r="A60" s="53" t="s">
        <v>165</v>
      </c>
      <c r="B60" s="54" t="s">
        <v>163</v>
      </c>
      <c r="C60" s="55" t="s">
        <v>166</v>
      </c>
      <c r="D60" s="86" t="e">
        <f>#REF!</f>
        <v>#REF!</v>
      </c>
      <c r="E60" s="93" t="e">
        <f>#REF!</f>
        <v>#REF!</v>
      </c>
      <c r="F60" s="93" t="e">
        <f>#REF!</f>
        <v>#REF!</v>
      </c>
      <c r="G60" s="93" t="e">
        <f>#REF!</f>
        <v>#REF!</v>
      </c>
      <c r="H60" s="93" t="e">
        <f>#REF!</f>
        <v>#REF!</v>
      </c>
      <c r="I60" s="56" t="e">
        <f>#REF!</f>
        <v>#REF!</v>
      </c>
      <c r="J60" s="56" t="e">
        <f>#REF!</f>
        <v>#REF!</v>
      </c>
      <c r="K60" s="56">
        <f>Aug!J60</f>
        <v>1.1599999999999999</v>
      </c>
      <c r="L60" s="56"/>
      <c r="M60" s="56"/>
      <c r="N60" s="56"/>
      <c r="O60" s="56"/>
      <c r="P60" s="87" t="e">
        <f>(#REF!+#REF!+#REF!+#REF!+#REF!+#REF!+#REF!+Aug!G60)/(#REF!+#REF!+#REF!+#REF!+#REF!+#REF!+#REF!+Aug!I60)</f>
        <v>#REF!</v>
      </c>
    </row>
    <row r="61" spans="1:16" x14ac:dyDescent="0.2">
      <c r="A61" s="53" t="s">
        <v>167</v>
      </c>
      <c r="B61" s="54" t="s">
        <v>168</v>
      </c>
      <c r="C61" s="55" t="s">
        <v>169</v>
      </c>
      <c r="D61" s="86" t="e">
        <f>#REF!</f>
        <v>#REF!</v>
      </c>
      <c r="E61" s="93" t="e">
        <f>#REF!</f>
        <v>#REF!</v>
      </c>
      <c r="F61" s="93" t="e">
        <f>#REF!</f>
        <v>#REF!</v>
      </c>
      <c r="G61" s="93" t="e">
        <f>#REF!</f>
        <v>#REF!</v>
      </c>
      <c r="H61" s="93" t="e">
        <f>#REF!</f>
        <v>#REF!</v>
      </c>
      <c r="I61" s="56" t="e">
        <f>#REF!</f>
        <v>#REF!</v>
      </c>
      <c r="J61" s="56" t="e">
        <f>#REF!</f>
        <v>#REF!</v>
      </c>
      <c r="K61" s="56">
        <f>Aug!J61</f>
        <v>1.0555555555555556</v>
      </c>
      <c r="L61" s="56"/>
      <c r="M61" s="56"/>
      <c r="N61" s="56"/>
      <c r="O61" s="56"/>
      <c r="P61" s="87" t="e">
        <f>(#REF!+#REF!+#REF!+#REF!+#REF!+#REF!+#REF!+Aug!G61)/(#REF!+#REF!+#REF!+#REF!+#REF!+#REF!+#REF!+Aug!I61)</f>
        <v>#REF!</v>
      </c>
    </row>
    <row r="62" spans="1:16" x14ac:dyDescent="0.2">
      <c r="A62" s="53" t="s">
        <v>170</v>
      </c>
      <c r="B62" s="54" t="s">
        <v>171</v>
      </c>
      <c r="C62" s="55" t="s">
        <v>172</v>
      </c>
      <c r="D62" s="86" t="e">
        <f>#REF!</f>
        <v>#REF!</v>
      </c>
      <c r="E62" s="93" t="e">
        <f>#REF!</f>
        <v>#REF!</v>
      </c>
      <c r="F62" s="93" t="e">
        <f>#REF!</f>
        <v>#REF!</v>
      </c>
      <c r="G62" s="93" t="e">
        <f>#REF!</f>
        <v>#REF!</v>
      </c>
      <c r="H62" s="93" t="e">
        <f>#REF!</f>
        <v>#REF!</v>
      </c>
      <c r="I62" s="56" t="e">
        <f>#REF!</f>
        <v>#REF!</v>
      </c>
      <c r="J62" s="56" t="e">
        <f>#REF!</f>
        <v>#REF!</v>
      </c>
      <c r="K62" s="56">
        <f>Aug!J62</f>
        <v>1.1470588235294117</v>
      </c>
      <c r="L62" s="56"/>
      <c r="M62" s="56"/>
      <c r="N62" s="56"/>
      <c r="O62" s="56"/>
      <c r="P62" s="87" t="e">
        <f>(#REF!+#REF!+#REF!+#REF!+#REF!+#REF!+#REF!+Aug!G62)/(#REF!+#REF!+#REF!+#REF!+#REF!+#REF!+#REF!+Aug!I62)</f>
        <v>#REF!</v>
      </c>
    </row>
    <row r="63" spans="1:16" x14ac:dyDescent="0.2">
      <c r="A63" s="53" t="s">
        <v>173</v>
      </c>
      <c r="B63" s="54" t="s">
        <v>174</v>
      </c>
      <c r="C63" s="55" t="s">
        <v>175</v>
      </c>
      <c r="D63" s="86" t="e">
        <f>#REF!</f>
        <v>#REF!</v>
      </c>
      <c r="E63" s="93" t="e">
        <f>#REF!</f>
        <v>#REF!</v>
      </c>
      <c r="F63" s="93" t="e">
        <f>#REF!</f>
        <v>#REF!</v>
      </c>
      <c r="G63" s="93" t="e">
        <f>#REF!</f>
        <v>#REF!</v>
      </c>
      <c r="H63" s="93" t="e">
        <f>#REF!</f>
        <v>#REF!</v>
      </c>
      <c r="I63" s="56" t="e">
        <f>#REF!</f>
        <v>#REF!</v>
      </c>
      <c r="J63" s="56" t="e">
        <f>#REF!</f>
        <v>#REF!</v>
      </c>
      <c r="K63" s="56">
        <f>Aug!J63</f>
        <v>1.032258064516129</v>
      </c>
      <c r="L63" s="56"/>
      <c r="M63" s="56"/>
      <c r="N63" s="56"/>
      <c r="O63" s="56"/>
      <c r="P63" s="87" t="e">
        <f>(#REF!+#REF!+#REF!+#REF!+#REF!+#REF!+#REF!+Aug!G63)/(#REF!+#REF!+#REF!+#REF!+#REF!+#REF!+#REF!+Aug!I63)</f>
        <v>#REF!</v>
      </c>
    </row>
    <row r="64" spans="1:16" x14ac:dyDescent="0.2">
      <c r="A64" s="53" t="s">
        <v>176</v>
      </c>
      <c r="B64" s="54" t="s">
        <v>177</v>
      </c>
      <c r="C64" s="55" t="s">
        <v>178</v>
      </c>
      <c r="D64" s="86" t="e">
        <f>#REF!</f>
        <v>#REF!</v>
      </c>
      <c r="E64" s="93" t="e">
        <f>#REF!</f>
        <v>#REF!</v>
      </c>
      <c r="F64" s="93" t="e">
        <f>#REF!</f>
        <v>#REF!</v>
      </c>
      <c r="G64" s="93" t="e">
        <f>#REF!</f>
        <v>#REF!</v>
      </c>
      <c r="H64" s="93" t="e">
        <f>#REF!</f>
        <v>#REF!</v>
      </c>
      <c r="I64" s="56" t="e">
        <f>#REF!</f>
        <v>#REF!</v>
      </c>
      <c r="J64" s="56" t="e">
        <f>#REF!</f>
        <v>#REF!</v>
      </c>
      <c r="K64" s="56">
        <f>Aug!J64</f>
        <v>1.2580645161290323</v>
      </c>
      <c r="L64" s="56"/>
      <c r="M64" s="56"/>
      <c r="N64" s="56"/>
      <c r="O64" s="56"/>
      <c r="P64" s="87" t="e">
        <f>(#REF!+#REF!+#REF!+#REF!+#REF!+#REF!+#REF!+Aug!G64)/(#REF!+#REF!+#REF!+#REF!+#REF!+#REF!+#REF!+Aug!I64)</f>
        <v>#REF!</v>
      </c>
    </row>
    <row r="65" spans="1:16" x14ac:dyDescent="0.2">
      <c r="A65" s="53" t="s">
        <v>179</v>
      </c>
      <c r="B65" s="54" t="s">
        <v>180</v>
      </c>
      <c r="C65" s="55" t="s">
        <v>180</v>
      </c>
      <c r="D65" s="86" t="e">
        <f>#REF!</f>
        <v>#REF!</v>
      </c>
      <c r="E65" s="93" t="e">
        <f>#REF!</f>
        <v>#REF!</v>
      </c>
      <c r="F65" s="93" t="e">
        <f>#REF!</f>
        <v>#REF!</v>
      </c>
      <c r="G65" s="93" t="e">
        <f>#REF!</f>
        <v>#REF!</v>
      </c>
      <c r="H65" s="93" t="e">
        <f>#REF!</f>
        <v>#REF!</v>
      </c>
      <c r="I65" s="56" t="e">
        <f>#REF!</f>
        <v>#REF!</v>
      </c>
      <c r="J65" s="56" t="e">
        <f>#REF!</f>
        <v>#REF!</v>
      </c>
      <c r="K65" s="56">
        <f>Aug!J65</f>
        <v>0.83105022831050224</v>
      </c>
      <c r="L65" s="56"/>
      <c r="M65" s="56"/>
      <c r="N65" s="56"/>
      <c r="O65" s="56"/>
      <c r="P65" s="87" t="e">
        <f>(#REF!+#REF!+#REF!+#REF!+#REF!+#REF!+#REF!+Aug!G65)/(#REF!+#REF!+#REF!+#REF!+#REF!+#REF!+#REF!+Aug!I65)</f>
        <v>#REF!</v>
      </c>
    </row>
    <row r="66" spans="1:16" x14ac:dyDescent="0.2">
      <c r="A66" s="53" t="s">
        <v>181</v>
      </c>
      <c r="B66" s="54" t="s">
        <v>182</v>
      </c>
      <c r="C66" s="55" t="s">
        <v>183</v>
      </c>
      <c r="D66" s="86" t="e">
        <f>#REF!</f>
        <v>#REF!</v>
      </c>
      <c r="E66" s="93" t="e">
        <f>#REF!</f>
        <v>#REF!</v>
      </c>
      <c r="F66" s="93" t="e">
        <f>#REF!</f>
        <v>#REF!</v>
      </c>
      <c r="G66" s="93" t="e">
        <f>#REF!</f>
        <v>#REF!</v>
      </c>
      <c r="H66" s="93" t="e">
        <f>#REF!</f>
        <v>#REF!</v>
      </c>
      <c r="I66" s="56" t="e">
        <f>#REF!</f>
        <v>#REF!</v>
      </c>
      <c r="J66" s="56" t="e">
        <f>#REF!</f>
        <v>#REF!</v>
      </c>
      <c r="K66" s="56">
        <f>Aug!J66</f>
        <v>3.3846153846153846</v>
      </c>
      <c r="L66" s="56"/>
      <c r="M66" s="56"/>
      <c r="N66" s="56"/>
      <c r="O66" s="56"/>
      <c r="P66" s="87" t="e">
        <f>(#REF!+#REF!+#REF!+#REF!+#REF!+#REF!+#REF!+Aug!G66)/(#REF!+#REF!+#REF!+#REF!+#REF!+#REF!+#REF!+Aug!I66)</f>
        <v>#REF!</v>
      </c>
    </row>
    <row r="67" spans="1:16" x14ac:dyDescent="0.2">
      <c r="A67" s="53" t="s">
        <v>184</v>
      </c>
      <c r="B67" s="54" t="s">
        <v>185</v>
      </c>
      <c r="C67" s="55" t="s">
        <v>186</v>
      </c>
      <c r="D67" s="86" t="e">
        <f>#REF!</f>
        <v>#REF!</v>
      </c>
      <c r="E67" s="93" t="e">
        <f>#REF!</f>
        <v>#REF!</v>
      </c>
      <c r="F67" s="93" t="e">
        <f>#REF!</f>
        <v>#REF!</v>
      </c>
      <c r="G67" s="93" t="e">
        <f>#REF!</f>
        <v>#REF!</v>
      </c>
      <c r="H67" s="93" t="e">
        <f>#REF!</f>
        <v>#REF!</v>
      </c>
      <c r="I67" s="56" t="e">
        <f>#REF!</f>
        <v>#REF!</v>
      </c>
      <c r="J67" s="56" t="e">
        <f>#REF!</f>
        <v>#REF!</v>
      </c>
      <c r="K67" s="56">
        <f>Aug!J67</f>
        <v>1.0384615384615385</v>
      </c>
      <c r="L67" s="56"/>
      <c r="M67" s="56"/>
      <c r="N67" s="56"/>
      <c r="O67" s="56"/>
      <c r="P67" s="87" t="e">
        <f>(#REF!+#REF!+#REF!+#REF!+#REF!+#REF!+#REF!+Aug!G67)/(#REF!+#REF!+#REF!+#REF!+#REF!+#REF!+#REF!+Aug!I67)</f>
        <v>#REF!</v>
      </c>
    </row>
    <row r="68" spans="1:16" x14ac:dyDescent="0.2">
      <c r="A68" s="53" t="s">
        <v>187</v>
      </c>
      <c r="B68" s="54" t="s">
        <v>188</v>
      </c>
      <c r="C68" s="55" t="s">
        <v>189</v>
      </c>
      <c r="D68" s="86" t="e">
        <f>#REF!</f>
        <v>#REF!</v>
      </c>
      <c r="E68" s="93" t="e">
        <f>#REF!</f>
        <v>#REF!</v>
      </c>
      <c r="F68" s="93" t="e">
        <f>#REF!</f>
        <v>#REF!</v>
      </c>
      <c r="G68" s="93" t="e">
        <f>#REF!</f>
        <v>#REF!</v>
      </c>
      <c r="H68" s="93" t="e">
        <f>#REF!</f>
        <v>#REF!</v>
      </c>
      <c r="I68" s="56" t="e">
        <f>#REF!</f>
        <v>#REF!</v>
      </c>
      <c r="J68" s="56" t="e">
        <f>#REF!</f>
        <v>#REF!</v>
      </c>
      <c r="K68" s="56">
        <f>Aug!J68</f>
        <v>1.2419354838709677</v>
      </c>
      <c r="L68" s="56"/>
      <c r="M68" s="56"/>
      <c r="N68" s="56"/>
      <c r="O68" s="56"/>
      <c r="P68" s="87" t="e">
        <f>(#REF!+#REF!+#REF!+#REF!+#REF!+#REF!+#REF!+Aug!G68)/(#REF!+#REF!+#REF!+#REF!+#REF!+#REF!+#REF!+Aug!I68)</f>
        <v>#REF!</v>
      </c>
    </row>
    <row r="69" spans="1:16" x14ac:dyDescent="0.2">
      <c r="A69" s="53" t="s">
        <v>190</v>
      </c>
      <c r="B69" s="54" t="s">
        <v>188</v>
      </c>
      <c r="C69" s="19" t="s">
        <v>191</v>
      </c>
      <c r="D69" s="86" t="e">
        <f>#REF!</f>
        <v>#REF!</v>
      </c>
      <c r="E69" s="93" t="e">
        <f>#REF!</f>
        <v>#REF!</v>
      </c>
      <c r="F69" s="93" t="e">
        <f>#REF!</f>
        <v>#REF!</v>
      </c>
      <c r="G69" s="93" t="e">
        <f>#REF!</f>
        <v>#REF!</v>
      </c>
      <c r="H69" s="93" t="e">
        <f>#REF!</f>
        <v>#REF!</v>
      </c>
      <c r="I69" s="56" t="e">
        <f>#REF!</f>
        <v>#REF!</v>
      </c>
      <c r="J69" s="56" t="e">
        <f>#REF!</f>
        <v>#REF!</v>
      </c>
      <c r="K69" s="56">
        <f>Aug!J69</f>
        <v>1.0714285714285714</v>
      </c>
      <c r="L69" s="56"/>
      <c r="M69" s="56"/>
      <c r="N69" s="56"/>
      <c r="O69" s="56"/>
      <c r="P69" s="87" t="e">
        <f>(#REF!+#REF!+#REF!+#REF!+#REF!+#REF!+#REF!+Aug!G69)/(#REF!+#REF!+#REF!+#REF!+#REF!+#REF!+#REF!+Aug!I69)</f>
        <v>#REF!</v>
      </c>
    </row>
    <row r="70" spans="1:16" x14ac:dyDescent="0.2">
      <c r="A70" s="59" t="s">
        <v>192</v>
      </c>
      <c r="B70" s="54" t="s">
        <v>188</v>
      </c>
      <c r="C70" s="55" t="s">
        <v>193</v>
      </c>
      <c r="D70" s="86" t="e">
        <f>#REF!</f>
        <v>#REF!</v>
      </c>
      <c r="E70" s="93" t="e">
        <f>#REF!</f>
        <v>#REF!</v>
      </c>
      <c r="F70" s="93" t="e">
        <f>#REF!</f>
        <v>#REF!</v>
      </c>
      <c r="G70" s="93" t="e">
        <f>#REF!</f>
        <v>#REF!</v>
      </c>
      <c r="H70" s="93" t="e">
        <f>#REF!</f>
        <v>#REF!</v>
      </c>
      <c r="I70" s="56" t="e">
        <f>#REF!</f>
        <v>#REF!</v>
      </c>
      <c r="J70" s="56" t="e">
        <f>#REF!</f>
        <v>#REF!</v>
      </c>
      <c r="K70" s="56">
        <f>Aug!J70</f>
        <v>1.0434782608695652</v>
      </c>
      <c r="L70" s="56"/>
      <c r="M70" s="56"/>
      <c r="N70" s="56"/>
      <c r="O70" s="56"/>
      <c r="P70" s="87" t="e">
        <f>(#REF!+#REF!+#REF!+#REF!+#REF!+#REF!+#REF!+Aug!G70)/(#REF!+#REF!+#REF!+#REF!+#REF!+#REF!+#REF!+Aug!I70)</f>
        <v>#REF!</v>
      </c>
    </row>
    <row r="71" spans="1:16" x14ac:dyDescent="0.2">
      <c r="A71" s="59" t="s">
        <v>194</v>
      </c>
      <c r="B71" s="54" t="s">
        <v>188</v>
      </c>
      <c r="C71" s="55" t="s">
        <v>195</v>
      </c>
      <c r="D71" s="86" t="e">
        <f>#REF!</f>
        <v>#REF!</v>
      </c>
      <c r="E71" s="93" t="e">
        <f>#REF!</f>
        <v>#REF!</v>
      </c>
      <c r="F71" s="93" t="e">
        <f>#REF!</f>
        <v>#REF!</v>
      </c>
      <c r="G71" s="93" t="e">
        <f>#REF!</f>
        <v>#REF!</v>
      </c>
      <c r="H71" s="93" t="e">
        <f>#REF!</f>
        <v>#REF!</v>
      </c>
      <c r="I71" s="56" t="e">
        <f>#REF!</f>
        <v>#REF!</v>
      </c>
      <c r="J71" s="56" t="e">
        <f>#REF!</f>
        <v>#REF!</v>
      </c>
      <c r="K71" s="56">
        <f>Aug!J71</f>
        <v>1.1351351351351351</v>
      </c>
      <c r="L71" s="56"/>
      <c r="M71" s="56"/>
      <c r="N71" s="56"/>
      <c r="O71" s="56"/>
      <c r="P71" s="87" t="e">
        <f>(#REF!+#REF!+#REF!+#REF!+#REF!+#REF!+#REF!+Aug!G71)/(#REF!+#REF!+#REF!+#REF!+#REF!+#REF!+#REF!+Aug!I71)</f>
        <v>#REF!</v>
      </c>
    </row>
    <row r="72" spans="1:16" x14ac:dyDescent="0.2">
      <c r="A72" s="53" t="s">
        <v>214</v>
      </c>
      <c r="B72" s="54" t="s">
        <v>188</v>
      </c>
      <c r="C72" s="55" t="s">
        <v>490</v>
      </c>
      <c r="D72" s="86" t="e">
        <f>#REF!</f>
        <v>#REF!</v>
      </c>
      <c r="E72" s="93" t="e">
        <f>#REF!</f>
        <v>#REF!</v>
      </c>
      <c r="F72" s="93" t="e">
        <f>#REF!</f>
        <v>#REF!</v>
      </c>
      <c r="G72" s="93" t="e">
        <f>#REF!</f>
        <v>#REF!</v>
      </c>
      <c r="H72" s="93" t="e">
        <f>#REF!</f>
        <v>#REF!</v>
      </c>
      <c r="I72" s="56" t="e">
        <f>#REF!</f>
        <v>#REF!</v>
      </c>
      <c r="J72" s="56" t="e">
        <f>#REF!</f>
        <v>#REF!</v>
      </c>
      <c r="K72" s="56">
        <f>Aug!J72</f>
        <v>1.2926829268292683</v>
      </c>
      <c r="L72" s="56"/>
      <c r="M72" s="56"/>
      <c r="N72" s="56"/>
      <c r="O72" s="56"/>
      <c r="P72" s="87" t="e">
        <f>(#REF!+#REF!+#REF!+#REF!+#REF!+#REF!+#REF!+Aug!G72)/(#REF!+#REF!+#REF!+#REF!+#REF!+#REF!+#REF!+Aug!I72)</f>
        <v>#REF!</v>
      </c>
    </row>
    <row r="73" spans="1:16" x14ac:dyDescent="0.2">
      <c r="A73" s="53" t="s">
        <v>196</v>
      </c>
      <c r="B73" s="54" t="s">
        <v>188</v>
      </c>
      <c r="C73" s="55" t="s">
        <v>197</v>
      </c>
      <c r="D73" s="86" t="e">
        <f>#REF!</f>
        <v>#REF!</v>
      </c>
      <c r="E73" s="93" t="e">
        <f>#REF!</f>
        <v>#REF!</v>
      </c>
      <c r="F73" s="93" t="e">
        <f>#REF!</f>
        <v>#REF!</v>
      </c>
      <c r="G73" s="93" t="e">
        <f>#REF!</f>
        <v>#REF!</v>
      </c>
      <c r="H73" s="93" t="e">
        <f>#REF!</f>
        <v>#REF!</v>
      </c>
      <c r="I73" s="56" t="e">
        <f>#REF!</f>
        <v>#REF!</v>
      </c>
      <c r="J73" s="56" t="e">
        <f>#REF!</f>
        <v>#REF!</v>
      </c>
      <c r="K73" s="56">
        <f>Aug!J73</f>
        <v>0.99305555555555558</v>
      </c>
      <c r="L73" s="56"/>
      <c r="M73" s="56"/>
      <c r="N73" s="56"/>
      <c r="O73" s="56"/>
      <c r="P73" s="87" t="e">
        <f>(#REF!+#REF!+#REF!+#REF!+#REF!+#REF!+#REF!+Aug!G73)/(#REF!+#REF!+#REF!+#REF!+#REF!+#REF!+#REF!+Aug!I73)</f>
        <v>#REF!</v>
      </c>
    </row>
    <row r="74" spans="1:16" x14ac:dyDescent="0.2">
      <c r="A74" s="59" t="s">
        <v>198</v>
      </c>
      <c r="B74" s="54" t="s">
        <v>188</v>
      </c>
      <c r="C74" s="55" t="s">
        <v>199</v>
      </c>
      <c r="D74" s="86" t="e">
        <f>#REF!</f>
        <v>#REF!</v>
      </c>
      <c r="E74" s="93" t="e">
        <f>#REF!</f>
        <v>#REF!</v>
      </c>
      <c r="F74" s="93" t="e">
        <f>#REF!</f>
        <v>#REF!</v>
      </c>
      <c r="G74" s="93" t="e">
        <f>#REF!</f>
        <v>#REF!</v>
      </c>
      <c r="H74" s="93" t="e">
        <f>#REF!</f>
        <v>#REF!</v>
      </c>
      <c r="I74" s="56" t="e">
        <f>#REF!</f>
        <v>#REF!</v>
      </c>
      <c r="J74" s="56" t="e">
        <f>#REF!</f>
        <v>#REF!</v>
      </c>
      <c r="K74" s="56">
        <f>Aug!J74</f>
        <v>1.2839506172839505</v>
      </c>
      <c r="L74" s="56"/>
      <c r="M74" s="56"/>
      <c r="N74" s="56"/>
      <c r="O74" s="56"/>
      <c r="P74" s="87" t="e">
        <f>(#REF!+#REF!+#REF!+#REF!+#REF!+#REF!+#REF!+Aug!G74)/(#REF!+#REF!+#REF!+#REF!+#REF!+#REF!+#REF!+Aug!I74)</f>
        <v>#REF!</v>
      </c>
    </row>
    <row r="75" spans="1:16" x14ac:dyDescent="0.2">
      <c r="A75" s="53" t="s">
        <v>200</v>
      </c>
      <c r="B75" s="54" t="s">
        <v>188</v>
      </c>
      <c r="C75" s="55" t="s">
        <v>201</v>
      </c>
      <c r="D75" s="86" t="e">
        <f>#REF!</f>
        <v>#REF!</v>
      </c>
      <c r="E75" s="93" t="e">
        <f>#REF!</f>
        <v>#REF!</v>
      </c>
      <c r="F75" s="93" t="e">
        <f>#REF!</f>
        <v>#REF!</v>
      </c>
      <c r="G75" s="93" t="e">
        <f>#REF!</f>
        <v>#REF!</v>
      </c>
      <c r="H75" s="93" t="e">
        <f>#REF!</f>
        <v>#REF!</v>
      </c>
      <c r="I75" s="56" t="e">
        <f>#REF!</f>
        <v>#REF!</v>
      </c>
      <c r="J75" s="56" t="e">
        <f>#REF!</f>
        <v>#REF!</v>
      </c>
      <c r="K75" s="56">
        <f>Aug!J75</f>
        <v>1.3484848484848484</v>
      </c>
      <c r="L75" s="56"/>
      <c r="M75" s="56"/>
      <c r="N75" s="56"/>
      <c r="O75" s="56"/>
      <c r="P75" s="87" t="e">
        <f>(#REF!+#REF!+#REF!+#REF!+#REF!+#REF!+#REF!+Aug!G75)/(#REF!+#REF!+#REF!+#REF!+#REF!+#REF!+#REF!+Aug!I75)</f>
        <v>#REF!</v>
      </c>
    </row>
    <row r="76" spans="1:16" x14ac:dyDescent="0.2">
      <c r="A76" s="53" t="s">
        <v>202</v>
      </c>
      <c r="B76" s="54" t="s">
        <v>188</v>
      </c>
      <c r="C76" s="55" t="s">
        <v>203</v>
      </c>
      <c r="D76" s="86" t="e">
        <f>#REF!</f>
        <v>#REF!</v>
      </c>
      <c r="E76" s="93" t="e">
        <f>#REF!</f>
        <v>#REF!</v>
      </c>
      <c r="F76" s="93" t="e">
        <f>#REF!</f>
        <v>#REF!</v>
      </c>
      <c r="G76" s="93" t="e">
        <f>#REF!</f>
        <v>#REF!</v>
      </c>
      <c r="H76" s="93" t="e">
        <f>#REF!</f>
        <v>#REF!</v>
      </c>
      <c r="I76" s="56" t="e">
        <f>#REF!</f>
        <v>#REF!</v>
      </c>
      <c r="J76" s="56" t="e">
        <f>#REF!</f>
        <v>#REF!</v>
      </c>
      <c r="K76" s="56">
        <f>Aug!J76</f>
        <v>0.94</v>
      </c>
      <c r="L76" s="56"/>
      <c r="M76" s="56"/>
      <c r="N76" s="56"/>
      <c r="O76" s="56"/>
      <c r="P76" s="87" t="e">
        <f>(#REF!+#REF!+#REF!+#REF!+#REF!+#REF!+#REF!+Aug!G76)/(#REF!+#REF!+#REF!+#REF!+#REF!+#REF!+#REF!+Aug!I76)</f>
        <v>#REF!</v>
      </c>
    </row>
    <row r="77" spans="1:16" x14ac:dyDescent="0.2">
      <c r="A77" s="53" t="s">
        <v>204</v>
      </c>
      <c r="B77" s="54" t="s">
        <v>188</v>
      </c>
      <c r="C77" s="55" t="s">
        <v>316</v>
      </c>
      <c r="D77" s="86" t="e">
        <f>#REF!</f>
        <v>#REF!</v>
      </c>
      <c r="E77" s="93" t="e">
        <f>#REF!</f>
        <v>#REF!</v>
      </c>
      <c r="F77" s="93" t="e">
        <f>#REF!</f>
        <v>#REF!</v>
      </c>
      <c r="G77" s="93" t="e">
        <f>#REF!</f>
        <v>#REF!</v>
      </c>
      <c r="H77" s="93" t="e">
        <f>#REF!</f>
        <v>#REF!</v>
      </c>
      <c r="I77" s="56" t="e">
        <f>#REF!</f>
        <v>#REF!</v>
      </c>
      <c r="J77" s="56" t="e">
        <f>#REF!</f>
        <v>#REF!</v>
      </c>
      <c r="K77" s="56">
        <f>Aug!J77</f>
        <v>0.99150141643059486</v>
      </c>
      <c r="L77" s="56"/>
      <c r="M77" s="56"/>
      <c r="N77" s="56"/>
      <c r="O77" s="56"/>
      <c r="P77" s="87" t="e">
        <f>(#REF!+#REF!+#REF!+#REF!+#REF!+#REF!+#REF!+Aug!G77)/(#REF!+#REF!+#REF!+#REF!+#REF!+#REF!+#REF!+Aug!I77)</f>
        <v>#REF!</v>
      </c>
    </row>
    <row r="78" spans="1:16" x14ac:dyDescent="0.2">
      <c r="A78" s="53" t="s">
        <v>206</v>
      </c>
      <c r="B78" s="54" t="s">
        <v>188</v>
      </c>
      <c r="C78" s="55" t="s">
        <v>207</v>
      </c>
      <c r="D78" s="86" t="e">
        <f>#REF!</f>
        <v>#REF!</v>
      </c>
      <c r="E78" s="93" t="e">
        <f>#REF!</f>
        <v>#REF!</v>
      </c>
      <c r="F78" s="93" t="e">
        <f>#REF!</f>
        <v>#REF!</v>
      </c>
      <c r="G78" s="93" t="e">
        <f>#REF!</f>
        <v>#REF!</v>
      </c>
      <c r="H78" s="93" t="e">
        <f>#REF!</f>
        <v>#REF!</v>
      </c>
      <c r="I78" s="56" t="e">
        <f>#REF!</f>
        <v>#REF!</v>
      </c>
      <c r="J78" s="56" t="e">
        <f>#REF!</f>
        <v>#REF!</v>
      </c>
      <c r="K78" s="56">
        <f>Aug!J78</f>
        <v>0.82692307692307687</v>
      </c>
      <c r="L78" s="56"/>
      <c r="M78" s="56"/>
      <c r="N78" s="56"/>
      <c r="O78" s="56"/>
      <c r="P78" s="87" t="e">
        <f>(#REF!+#REF!+#REF!+#REF!+#REF!+#REF!+#REF!+Aug!G78)/(#REF!+#REF!+#REF!+#REF!+#REF!+#REF!+#REF!+Aug!I78)</f>
        <v>#REF!</v>
      </c>
    </row>
    <row r="79" spans="1:16" x14ac:dyDescent="0.2">
      <c r="A79" s="59" t="s">
        <v>208</v>
      </c>
      <c r="B79" s="54" t="s">
        <v>188</v>
      </c>
      <c r="C79" s="55" t="s">
        <v>209</v>
      </c>
      <c r="D79" s="86" t="e">
        <f>#REF!</f>
        <v>#REF!</v>
      </c>
      <c r="E79" s="93" t="e">
        <f>#REF!</f>
        <v>#REF!</v>
      </c>
      <c r="F79" s="93" t="e">
        <f>#REF!</f>
        <v>#REF!</v>
      </c>
      <c r="G79" s="93" t="e">
        <f>#REF!</f>
        <v>#REF!</v>
      </c>
      <c r="H79" s="93" t="e">
        <f>#REF!</f>
        <v>#REF!</v>
      </c>
      <c r="I79" s="56" t="e">
        <f>#REF!</f>
        <v>#REF!</v>
      </c>
      <c r="J79" s="56" t="e">
        <f>#REF!</f>
        <v>#REF!</v>
      </c>
      <c r="K79" s="56">
        <f>Aug!J79</f>
        <v>0.969558599695586</v>
      </c>
      <c r="L79" s="56"/>
      <c r="M79" s="56"/>
      <c r="N79" s="56"/>
      <c r="O79" s="56"/>
      <c r="P79" s="87" t="e">
        <f>(#REF!+#REF!+#REF!+#REF!+#REF!+#REF!+#REF!+Aug!G79)/(#REF!+#REF!+#REF!+#REF!+#REF!+#REF!+#REF!+Aug!I79)</f>
        <v>#REF!</v>
      </c>
    </row>
    <row r="80" spans="1:16" x14ac:dyDescent="0.2">
      <c r="A80" s="53" t="s">
        <v>210</v>
      </c>
      <c r="B80" s="54" t="s">
        <v>188</v>
      </c>
      <c r="C80" s="55" t="s">
        <v>211</v>
      </c>
      <c r="D80" s="86" t="e">
        <f>#REF!</f>
        <v>#REF!</v>
      </c>
      <c r="E80" s="93" t="e">
        <f>#REF!</f>
        <v>#REF!</v>
      </c>
      <c r="F80" s="93" t="e">
        <f>#REF!</f>
        <v>#REF!</v>
      </c>
      <c r="G80" s="93" t="e">
        <f>#REF!</f>
        <v>#REF!</v>
      </c>
      <c r="H80" s="93" t="e">
        <f>#REF!</f>
        <v>#REF!</v>
      </c>
      <c r="I80" s="56" t="e">
        <f>#REF!</f>
        <v>#REF!</v>
      </c>
      <c r="J80" s="56" t="e">
        <f>#REF!</f>
        <v>#REF!</v>
      </c>
      <c r="K80" s="56">
        <f>Aug!J80</f>
        <v>1.3400809716599191</v>
      </c>
      <c r="L80" s="56"/>
      <c r="M80" s="56"/>
      <c r="N80" s="56"/>
      <c r="O80" s="56"/>
      <c r="P80" s="87" t="e">
        <f>(#REF!+#REF!+#REF!+#REF!+#REF!+#REF!+#REF!+Aug!G80)/(#REF!+#REF!+#REF!+#REF!+#REF!+#REF!+#REF!+Aug!I80)</f>
        <v>#REF!</v>
      </c>
    </row>
    <row r="81" spans="1:16" x14ac:dyDescent="0.2">
      <c r="A81" s="59" t="s">
        <v>212</v>
      </c>
      <c r="B81" s="54" t="s">
        <v>188</v>
      </c>
      <c r="C81" s="55" t="s">
        <v>213</v>
      </c>
      <c r="D81" s="86" t="e">
        <f>#REF!</f>
        <v>#REF!</v>
      </c>
      <c r="E81" s="93" t="e">
        <f>#REF!</f>
        <v>#REF!</v>
      </c>
      <c r="F81" s="93" t="e">
        <f>#REF!</f>
        <v>#REF!</v>
      </c>
      <c r="G81" s="93" t="e">
        <f>#REF!</f>
        <v>#REF!</v>
      </c>
      <c r="H81" s="93" t="e">
        <f>#REF!</f>
        <v>#REF!</v>
      </c>
      <c r="I81" s="56" t="e">
        <f>#REF!</f>
        <v>#REF!</v>
      </c>
      <c r="J81" s="56" t="e">
        <f>#REF!</f>
        <v>#REF!</v>
      </c>
      <c r="K81" s="56">
        <f>Aug!J81</f>
        <v>1.0266666666666666</v>
      </c>
      <c r="L81" s="56"/>
      <c r="M81" s="56"/>
      <c r="N81" s="56"/>
      <c r="O81" s="56"/>
      <c r="P81" s="87" t="e">
        <f>(#REF!+#REF!+#REF!+#REF!+#REF!+#REF!+#REF!+Aug!G81)/(#REF!+#REF!+#REF!+#REF!+#REF!+#REF!+#REF!+Aug!I81)</f>
        <v>#REF!</v>
      </c>
    </row>
    <row r="82" spans="1:16" x14ac:dyDescent="0.2">
      <c r="A82" s="59" t="s">
        <v>215</v>
      </c>
      <c r="B82" s="54" t="s">
        <v>216</v>
      </c>
      <c r="C82" s="55" t="s">
        <v>216</v>
      </c>
      <c r="D82" s="86" t="e">
        <f>#REF!</f>
        <v>#REF!</v>
      </c>
      <c r="E82" s="93" t="e">
        <f>#REF!</f>
        <v>#REF!</v>
      </c>
      <c r="F82" s="93" t="e">
        <f>#REF!</f>
        <v>#REF!</v>
      </c>
      <c r="G82" s="93" t="e">
        <f>#REF!</f>
        <v>#REF!</v>
      </c>
      <c r="H82" s="93" t="e">
        <f>#REF!</f>
        <v>#REF!</v>
      </c>
      <c r="I82" s="56" t="e">
        <f>#REF!</f>
        <v>#REF!</v>
      </c>
      <c r="J82" s="56" t="e">
        <f>#REF!</f>
        <v>#REF!</v>
      </c>
      <c r="K82" s="56">
        <f>Aug!J82</f>
        <v>1.0652173913043479</v>
      </c>
      <c r="L82" s="56"/>
      <c r="M82" s="56"/>
      <c r="N82" s="56"/>
      <c r="O82" s="56"/>
      <c r="P82" s="87" t="e">
        <f>(#REF!+#REF!+#REF!+#REF!+#REF!+#REF!+#REF!+Aug!G82)/(#REF!+#REF!+#REF!+#REF!+#REF!+#REF!+#REF!+Aug!I82)</f>
        <v>#REF!</v>
      </c>
    </row>
    <row r="83" spans="1:16" x14ac:dyDescent="0.2">
      <c r="A83" s="53" t="s">
        <v>217</v>
      </c>
      <c r="B83" s="54" t="s">
        <v>216</v>
      </c>
      <c r="C83" s="55" t="s">
        <v>527</v>
      </c>
      <c r="D83" s="86" t="e">
        <f>#REF!</f>
        <v>#REF!</v>
      </c>
      <c r="E83" s="93" t="e">
        <f>#REF!</f>
        <v>#REF!</v>
      </c>
      <c r="F83" s="93" t="e">
        <f>#REF!</f>
        <v>#REF!</v>
      </c>
      <c r="G83" s="93" t="e">
        <f>#REF!</f>
        <v>#REF!</v>
      </c>
      <c r="H83" s="93" t="e">
        <f>#REF!</f>
        <v>#REF!</v>
      </c>
      <c r="I83" s="56" t="e">
        <f>#REF!</f>
        <v>#REF!</v>
      </c>
      <c r="J83" s="95" t="s">
        <v>523</v>
      </c>
      <c r="K83" s="95" t="s">
        <v>523</v>
      </c>
      <c r="L83" s="95" t="s">
        <v>523</v>
      </c>
      <c r="M83" s="95" t="s">
        <v>523</v>
      </c>
      <c r="N83" s="95" t="s">
        <v>523</v>
      </c>
      <c r="O83" s="95" t="s">
        <v>523</v>
      </c>
      <c r="P83" s="87" t="e">
        <f>(#REF!+#REF!+#REF!+#REF!+#REF!+#REF!)/(#REF!+#REF!+#REF!+#REF!+#REF!+#REF!)</f>
        <v>#REF!</v>
      </c>
    </row>
    <row r="84" spans="1:16" x14ac:dyDescent="0.2">
      <c r="A84" s="53" t="s">
        <v>219</v>
      </c>
      <c r="B84" s="54" t="s">
        <v>216</v>
      </c>
      <c r="C84" s="55" t="s">
        <v>526</v>
      </c>
      <c r="D84" s="86" t="e">
        <f>#REF!</f>
        <v>#REF!</v>
      </c>
      <c r="E84" s="93" t="e">
        <f>#REF!</f>
        <v>#REF!</v>
      </c>
      <c r="F84" s="93" t="e">
        <f>#REF!</f>
        <v>#REF!</v>
      </c>
      <c r="G84" s="93" t="e">
        <f>#REF!</f>
        <v>#REF!</v>
      </c>
      <c r="H84" s="93" t="e">
        <f>#REF!</f>
        <v>#REF!</v>
      </c>
      <c r="I84" s="56" t="e">
        <f>#REF!</f>
        <v>#REF!</v>
      </c>
      <c r="J84" s="95" t="s">
        <v>523</v>
      </c>
      <c r="K84" s="95" t="s">
        <v>523</v>
      </c>
      <c r="L84" s="95" t="s">
        <v>523</v>
      </c>
      <c r="M84" s="95" t="s">
        <v>523</v>
      </c>
      <c r="N84" s="95" t="s">
        <v>523</v>
      </c>
      <c r="O84" s="95" t="s">
        <v>523</v>
      </c>
      <c r="P84" s="87" t="e">
        <f>(#REF!+#REF!+#REF!+#REF!+#REF!+#REF!)/(#REF!+#REF!+#REF!+#REF!+#REF!+#REF!)</f>
        <v>#REF!</v>
      </c>
    </row>
    <row r="85" spans="1:16" x14ac:dyDescent="0.2">
      <c r="A85" s="53" t="s">
        <v>221</v>
      </c>
      <c r="B85" s="54" t="s">
        <v>222</v>
      </c>
      <c r="C85" s="55" t="s">
        <v>223</v>
      </c>
      <c r="D85" s="86" t="e">
        <f>#REF!</f>
        <v>#REF!</v>
      </c>
      <c r="E85" s="93" t="e">
        <f>#REF!</f>
        <v>#REF!</v>
      </c>
      <c r="F85" s="93" t="e">
        <f>#REF!</f>
        <v>#REF!</v>
      </c>
      <c r="G85" s="93" t="e">
        <f>#REF!</f>
        <v>#REF!</v>
      </c>
      <c r="H85" s="93" t="e">
        <f>#REF!</f>
        <v>#REF!</v>
      </c>
      <c r="I85" s="56" t="e">
        <f>#REF!</f>
        <v>#REF!</v>
      </c>
      <c r="J85" s="56" t="e">
        <f>#REF!</f>
        <v>#REF!</v>
      </c>
      <c r="K85" s="56">
        <f>Aug!J85</f>
        <v>0.8</v>
      </c>
      <c r="L85" s="56"/>
      <c r="M85" s="56"/>
      <c r="N85" s="56"/>
      <c r="O85" s="56"/>
      <c r="P85" s="87" t="e">
        <f>(#REF!+#REF!+#REF!+#REF!+#REF!+#REF!+#REF!+Aug!G85)/(#REF!+#REF!+#REF!+#REF!+#REF!+#REF!+#REF!+Aug!I85)</f>
        <v>#REF!</v>
      </c>
    </row>
    <row r="86" spans="1:16" x14ac:dyDescent="0.2">
      <c r="A86" s="53" t="s">
        <v>224</v>
      </c>
      <c r="B86" s="54" t="s">
        <v>225</v>
      </c>
      <c r="C86" s="55" t="s">
        <v>226</v>
      </c>
      <c r="D86" s="86" t="e">
        <f>#REF!</f>
        <v>#REF!</v>
      </c>
      <c r="E86" s="93" t="e">
        <f>#REF!</f>
        <v>#REF!</v>
      </c>
      <c r="F86" s="93" t="e">
        <f>#REF!</f>
        <v>#REF!</v>
      </c>
      <c r="G86" s="93" t="e">
        <f>#REF!</f>
        <v>#REF!</v>
      </c>
      <c r="H86" s="93" t="e">
        <f>#REF!</f>
        <v>#REF!</v>
      </c>
      <c r="I86" s="56" t="e">
        <f>#REF!</f>
        <v>#REF!</v>
      </c>
      <c r="J86" s="56" t="e">
        <f>#REF!</f>
        <v>#REF!</v>
      </c>
      <c r="K86" s="56">
        <f>Aug!J86</f>
        <v>1.1097560975609757</v>
      </c>
      <c r="L86" s="56"/>
      <c r="M86" s="56"/>
      <c r="N86" s="56"/>
      <c r="O86" s="56"/>
      <c r="P86" s="87" t="e">
        <f>(#REF!+#REF!+#REF!+#REF!+#REF!+#REF!+#REF!+Aug!G86)/(#REF!+#REF!+#REF!+#REF!+#REF!+#REF!+#REF!+Aug!I86)</f>
        <v>#REF!</v>
      </c>
    </row>
    <row r="87" spans="1:16" x14ac:dyDescent="0.2">
      <c r="A87" s="53" t="s">
        <v>227</v>
      </c>
      <c r="B87" s="54" t="s">
        <v>228</v>
      </c>
      <c r="C87" s="55" t="s">
        <v>228</v>
      </c>
      <c r="D87" s="86" t="e">
        <f>#REF!</f>
        <v>#REF!</v>
      </c>
      <c r="E87" s="93" t="e">
        <f>#REF!</f>
        <v>#REF!</v>
      </c>
      <c r="F87" s="93" t="e">
        <f>#REF!</f>
        <v>#REF!</v>
      </c>
      <c r="G87" s="93" t="e">
        <f>#REF!</f>
        <v>#REF!</v>
      </c>
      <c r="H87" s="93" t="e">
        <f>#REF!</f>
        <v>#REF!</v>
      </c>
      <c r="I87" s="56" t="e">
        <f>#REF!</f>
        <v>#REF!</v>
      </c>
      <c r="J87" s="56" t="e">
        <f>#REF!</f>
        <v>#REF!</v>
      </c>
      <c r="K87" s="56">
        <f>Aug!J87</f>
        <v>1.9285714285714286</v>
      </c>
      <c r="L87" s="56"/>
      <c r="M87" s="56"/>
      <c r="N87" s="56"/>
      <c r="O87" s="56"/>
      <c r="P87" s="87" t="e">
        <f>(#REF!+#REF!+#REF!+#REF!+#REF!+#REF!+#REF!+Aug!G87)/(#REF!+#REF!+#REF!+#REF!+#REF!+#REF!+#REF!+Aug!I87)</f>
        <v>#REF!</v>
      </c>
    </row>
    <row r="88" spans="1:16" ht="12" customHeight="1" x14ac:dyDescent="0.2">
      <c r="A88" s="53" t="s">
        <v>229</v>
      </c>
      <c r="B88" s="54" t="s">
        <v>228</v>
      </c>
      <c r="C88" s="55" t="s">
        <v>52</v>
      </c>
      <c r="D88" s="86" t="e">
        <f>#REF!</f>
        <v>#REF!</v>
      </c>
      <c r="E88" s="93" t="e">
        <f>#REF!</f>
        <v>#REF!</v>
      </c>
      <c r="F88" s="93" t="e">
        <f>#REF!</f>
        <v>#REF!</v>
      </c>
      <c r="G88" s="93" t="e">
        <f>#REF!</f>
        <v>#REF!</v>
      </c>
      <c r="H88" s="93" t="e">
        <f>#REF!</f>
        <v>#REF!</v>
      </c>
      <c r="I88" s="56" t="e">
        <f>#REF!</f>
        <v>#REF!</v>
      </c>
      <c r="J88" s="56" t="e">
        <f>#REF!</f>
        <v>#REF!</v>
      </c>
      <c r="K88" s="56">
        <f>Aug!J88</f>
        <v>1.5142857142857142</v>
      </c>
      <c r="L88" s="56"/>
      <c r="M88" s="56"/>
      <c r="N88" s="56"/>
      <c r="O88" s="56"/>
      <c r="P88" s="87" t="e">
        <f>(#REF!+#REF!+#REF!+#REF!+#REF!+#REF!+#REF!+Aug!G88)/(#REF!+#REF!+#REF!+#REF!+#REF!+#REF!+#REF!+Aug!I88)</f>
        <v>#REF!</v>
      </c>
    </row>
    <row r="89" spans="1:16" x14ac:dyDescent="0.2">
      <c r="A89" s="53" t="s">
        <v>230</v>
      </c>
      <c r="B89" s="54" t="s">
        <v>231</v>
      </c>
      <c r="C89" s="55" t="s">
        <v>232</v>
      </c>
      <c r="D89" s="86" t="e">
        <f>#REF!</f>
        <v>#REF!</v>
      </c>
      <c r="E89" s="93" t="e">
        <f>#REF!</f>
        <v>#REF!</v>
      </c>
      <c r="F89" s="93" t="e">
        <f>#REF!</f>
        <v>#REF!</v>
      </c>
      <c r="G89" s="93" t="e">
        <f>#REF!</f>
        <v>#REF!</v>
      </c>
      <c r="H89" s="93" t="e">
        <f>#REF!</f>
        <v>#REF!</v>
      </c>
      <c r="I89" s="56" t="e">
        <f>#REF!</f>
        <v>#REF!</v>
      </c>
      <c r="J89" s="56" t="e">
        <f>#REF!</f>
        <v>#REF!</v>
      </c>
      <c r="K89" s="56">
        <f>Aug!J89</f>
        <v>3.3055555555555554</v>
      </c>
      <c r="L89" s="56"/>
      <c r="M89" s="56"/>
      <c r="N89" s="56"/>
      <c r="O89" s="56"/>
      <c r="P89" s="87" t="e">
        <f>(#REF!+#REF!+#REF!+#REF!+#REF!+#REF!+#REF!+Aug!G89)/(#REF!+#REF!+#REF!+#REF!+#REF!+#REF!+#REF!+Aug!I89)</f>
        <v>#REF!</v>
      </c>
    </row>
    <row r="90" spans="1:16" x14ac:dyDescent="0.2">
      <c r="A90" s="53" t="s">
        <v>233</v>
      </c>
      <c r="B90" s="54" t="s">
        <v>231</v>
      </c>
      <c r="C90" s="55" t="s">
        <v>234</v>
      </c>
      <c r="D90" s="86" t="e">
        <f>#REF!</f>
        <v>#REF!</v>
      </c>
      <c r="E90" s="93" t="e">
        <f>#REF!</f>
        <v>#REF!</v>
      </c>
      <c r="F90" s="93" t="e">
        <f>#REF!</f>
        <v>#REF!</v>
      </c>
      <c r="G90" s="93" t="e">
        <f>#REF!</f>
        <v>#REF!</v>
      </c>
      <c r="H90" s="93" t="e">
        <f>#REF!</f>
        <v>#REF!</v>
      </c>
      <c r="I90" s="56" t="e">
        <f>#REF!</f>
        <v>#REF!</v>
      </c>
      <c r="J90" s="56" t="e">
        <f>#REF!</f>
        <v>#REF!</v>
      </c>
      <c r="K90" s="56">
        <f>Aug!J90</f>
        <v>1.0547945205479452</v>
      </c>
      <c r="L90" s="56"/>
      <c r="M90" s="56"/>
      <c r="N90" s="56"/>
      <c r="O90" s="56"/>
      <c r="P90" s="87" t="e">
        <f>(#REF!+#REF!+#REF!+#REF!+#REF!+#REF!+#REF!+Aug!G90)/(#REF!+#REF!+#REF!+#REF!+#REF!+#REF!+#REF!+Aug!I90)</f>
        <v>#REF!</v>
      </c>
    </row>
    <row r="91" spans="1:16" x14ac:dyDescent="0.2">
      <c r="A91" s="53" t="s">
        <v>235</v>
      </c>
      <c r="B91" s="54" t="s">
        <v>236</v>
      </c>
      <c r="C91" s="55" t="s">
        <v>237</v>
      </c>
      <c r="D91" s="86" t="e">
        <f>#REF!</f>
        <v>#REF!</v>
      </c>
      <c r="E91" s="93" t="e">
        <f>#REF!</f>
        <v>#REF!</v>
      </c>
      <c r="F91" s="93" t="e">
        <f>#REF!</f>
        <v>#REF!</v>
      </c>
      <c r="G91" s="93" t="e">
        <f>#REF!</f>
        <v>#REF!</v>
      </c>
      <c r="H91" s="93" t="e">
        <f>#REF!</f>
        <v>#REF!</v>
      </c>
      <c r="I91" s="56" t="e">
        <f>#REF!</f>
        <v>#REF!</v>
      </c>
      <c r="J91" s="56" t="e">
        <f>#REF!</f>
        <v>#REF!</v>
      </c>
      <c r="K91" s="56">
        <f>Aug!J91</f>
        <v>1.6171875</v>
      </c>
      <c r="L91" s="56"/>
      <c r="M91" s="56"/>
      <c r="N91" s="56"/>
      <c r="O91" s="56"/>
      <c r="P91" s="87" t="e">
        <f>(#REF!+#REF!+#REF!+#REF!+#REF!+#REF!+#REF!+Aug!G91)/(#REF!+#REF!+#REF!+#REF!+#REF!+#REF!+#REF!+Aug!I91)</f>
        <v>#REF!</v>
      </c>
    </row>
    <row r="92" spans="1:16" x14ac:dyDescent="0.2">
      <c r="A92" s="53" t="s">
        <v>238</v>
      </c>
      <c r="B92" s="54" t="s">
        <v>239</v>
      </c>
      <c r="C92" s="55" t="s">
        <v>240</v>
      </c>
      <c r="D92" s="86" t="e">
        <f>#REF!</f>
        <v>#REF!</v>
      </c>
      <c r="E92" s="93" t="e">
        <f>#REF!</f>
        <v>#REF!</v>
      </c>
      <c r="F92" s="93" t="e">
        <f>#REF!</f>
        <v>#REF!</v>
      </c>
      <c r="G92" s="93" t="e">
        <f>#REF!</f>
        <v>#REF!</v>
      </c>
      <c r="H92" s="93" t="e">
        <f>#REF!</f>
        <v>#REF!</v>
      </c>
      <c r="I92" s="56" t="e">
        <f>#REF!</f>
        <v>#REF!</v>
      </c>
      <c r="J92" s="56" t="e">
        <f>#REF!</f>
        <v>#REF!</v>
      </c>
      <c r="K92" s="56">
        <f>Aug!J92</f>
        <v>2.3166666666666669</v>
      </c>
      <c r="L92" s="56"/>
      <c r="M92" s="56"/>
      <c r="N92" s="56"/>
      <c r="O92" s="56"/>
      <c r="P92" s="87" t="e">
        <f>(#REF!+#REF!+#REF!+#REF!+#REF!+#REF!+#REF!+Aug!G92)/(#REF!+#REF!+#REF!+#REF!+#REF!+#REF!+#REF!+Aug!I92)</f>
        <v>#REF!</v>
      </c>
    </row>
    <row r="93" spans="1:16" x14ac:dyDescent="0.2">
      <c r="A93" s="53" t="s">
        <v>241</v>
      </c>
      <c r="B93" s="54" t="s">
        <v>242</v>
      </c>
      <c r="C93" s="55" t="s">
        <v>243</v>
      </c>
      <c r="D93" s="86" t="e">
        <f>#REF!</f>
        <v>#REF!</v>
      </c>
      <c r="E93" s="93" t="e">
        <f>#REF!</f>
        <v>#REF!</v>
      </c>
      <c r="F93" s="93" t="e">
        <f>#REF!</f>
        <v>#REF!</v>
      </c>
      <c r="G93" s="93" t="e">
        <f>#REF!</f>
        <v>#REF!</v>
      </c>
      <c r="H93" s="93" t="e">
        <f>#REF!</f>
        <v>#REF!</v>
      </c>
      <c r="I93" s="56" t="e">
        <f>#REF!</f>
        <v>#REF!</v>
      </c>
      <c r="J93" s="56" t="e">
        <f>#REF!</f>
        <v>#REF!</v>
      </c>
      <c r="K93" s="56">
        <f>Aug!J93</f>
        <v>1.0147783251231528</v>
      </c>
      <c r="L93" s="56"/>
      <c r="M93" s="56"/>
      <c r="N93" s="56"/>
      <c r="O93" s="56"/>
      <c r="P93" s="87" t="e">
        <f>(#REF!+#REF!+#REF!+#REF!+#REF!+#REF!+#REF!+Aug!G93)/(#REF!+#REF!+#REF!+#REF!+#REF!+#REF!+#REF!+Aug!I93)</f>
        <v>#REF!</v>
      </c>
    </row>
    <row r="94" spans="1:16" x14ac:dyDescent="0.2">
      <c r="A94" s="53" t="s">
        <v>244</v>
      </c>
      <c r="B94" s="54" t="s">
        <v>245</v>
      </c>
      <c r="C94" s="55" t="s">
        <v>246</v>
      </c>
      <c r="D94" s="86" t="e">
        <f>#REF!</f>
        <v>#REF!</v>
      </c>
      <c r="E94" s="93" t="e">
        <f>#REF!</f>
        <v>#REF!</v>
      </c>
      <c r="F94" s="93" t="e">
        <f>#REF!</f>
        <v>#REF!</v>
      </c>
      <c r="G94" s="93" t="e">
        <f>#REF!</f>
        <v>#REF!</v>
      </c>
      <c r="H94" s="93" t="e">
        <f>#REF!</f>
        <v>#REF!</v>
      </c>
      <c r="I94" s="56" t="e">
        <f>#REF!</f>
        <v>#REF!</v>
      </c>
      <c r="J94" s="56" t="e">
        <f>#REF!</f>
        <v>#REF!</v>
      </c>
      <c r="K94" s="56">
        <f>Aug!J94</f>
        <v>1.8</v>
      </c>
      <c r="L94" s="56"/>
      <c r="M94" s="56"/>
      <c r="N94" s="56"/>
      <c r="O94" s="56"/>
      <c r="P94" s="87" t="e">
        <f>(#REF!+#REF!+#REF!+#REF!+#REF!+#REF!+#REF!+Aug!G94)/(#REF!+#REF!+#REF!+#REF!+#REF!+#REF!+#REF!+Aug!I94)</f>
        <v>#REF!</v>
      </c>
    </row>
    <row r="95" spans="1:16" x14ac:dyDescent="0.2">
      <c r="A95" s="53" t="s">
        <v>247</v>
      </c>
      <c r="B95" s="54" t="s">
        <v>245</v>
      </c>
      <c r="C95" s="55" t="s">
        <v>248</v>
      </c>
      <c r="D95" s="86" t="e">
        <f>#REF!</f>
        <v>#REF!</v>
      </c>
      <c r="E95" s="93" t="e">
        <f>#REF!</f>
        <v>#REF!</v>
      </c>
      <c r="F95" s="93" t="e">
        <f>#REF!</f>
        <v>#REF!</v>
      </c>
      <c r="G95" s="93" t="e">
        <f>#REF!</f>
        <v>#REF!</v>
      </c>
      <c r="H95" s="93" t="e">
        <f>#REF!</f>
        <v>#REF!</v>
      </c>
      <c r="I95" s="56" t="e">
        <f>#REF!</f>
        <v>#REF!</v>
      </c>
      <c r="J95" s="56" t="e">
        <f>#REF!</f>
        <v>#REF!</v>
      </c>
      <c r="K95" s="56">
        <f>Aug!J95</f>
        <v>1</v>
      </c>
      <c r="L95" s="56"/>
      <c r="M95" s="56"/>
      <c r="N95" s="56"/>
      <c r="O95" s="56"/>
      <c r="P95" s="87" t="e">
        <f>(#REF!+#REF!+#REF!+#REF!+#REF!+#REF!+#REF!+Aug!G95)/(#REF!+#REF!+#REF!+#REF!+#REF!+#REF!+#REF!+Aug!I95)</f>
        <v>#REF!</v>
      </c>
    </row>
    <row r="96" spans="1:16" x14ac:dyDescent="0.2">
      <c r="A96" s="53" t="s">
        <v>249</v>
      </c>
      <c r="B96" s="54" t="s">
        <v>250</v>
      </c>
      <c r="C96" s="55" t="s">
        <v>251</v>
      </c>
      <c r="D96" s="86" t="e">
        <f>#REF!</f>
        <v>#REF!</v>
      </c>
      <c r="E96" s="93" t="e">
        <f>#REF!</f>
        <v>#REF!</v>
      </c>
      <c r="F96" s="93" t="e">
        <f>#REF!</f>
        <v>#REF!</v>
      </c>
      <c r="G96" s="93" t="e">
        <f>#REF!</f>
        <v>#REF!</v>
      </c>
      <c r="H96" s="93" t="e">
        <f>#REF!</f>
        <v>#REF!</v>
      </c>
      <c r="I96" s="56" t="e">
        <f>#REF!</f>
        <v>#REF!</v>
      </c>
      <c r="J96" s="56" t="e">
        <f>#REF!</f>
        <v>#REF!</v>
      </c>
      <c r="K96" s="56">
        <f>Aug!J96</f>
        <v>2.3333333333333335</v>
      </c>
      <c r="L96" s="56"/>
      <c r="M96" s="56"/>
      <c r="N96" s="56"/>
      <c r="O96" s="56"/>
      <c r="P96" s="87" t="e">
        <f>(#REF!+#REF!+#REF!+#REF!+#REF!+#REF!+#REF!+Aug!G96)/(#REF!+#REF!+#REF!+#REF!+#REF!+#REF!+#REF!+Aug!I96)</f>
        <v>#REF!</v>
      </c>
    </row>
    <row r="97" spans="1:16" x14ac:dyDescent="0.2">
      <c r="A97" s="53" t="s">
        <v>252</v>
      </c>
      <c r="B97" s="54" t="s">
        <v>253</v>
      </c>
      <c r="C97" s="55" t="s">
        <v>254</v>
      </c>
      <c r="D97" s="86" t="e">
        <f>#REF!</f>
        <v>#REF!</v>
      </c>
      <c r="E97" s="93" t="e">
        <f>#REF!</f>
        <v>#REF!</v>
      </c>
      <c r="F97" s="93" t="e">
        <f>#REF!</f>
        <v>#REF!</v>
      </c>
      <c r="G97" s="93" t="e">
        <f>#REF!</f>
        <v>#REF!</v>
      </c>
      <c r="H97" s="93" t="e">
        <f>#REF!</f>
        <v>#REF!</v>
      </c>
      <c r="I97" s="56" t="e">
        <f>#REF!</f>
        <v>#REF!</v>
      </c>
      <c r="J97" s="56" t="e">
        <f>#REF!</f>
        <v>#REF!</v>
      </c>
      <c r="K97" s="56">
        <f>Aug!J97</f>
        <v>1.1398601398601398</v>
      </c>
      <c r="L97" s="56"/>
      <c r="M97" s="56"/>
      <c r="N97" s="56"/>
      <c r="O97" s="56"/>
      <c r="P97" s="87" t="e">
        <f>(#REF!+#REF!+#REF!+#REF!+#REF!+#REF!+#REF!+Aug!G97)/(#REF!+#REF!+#REF!+#REF!+#REF!+#REF!+#REF!+Aug!I97)</f>
        <v>#REF!</v>
      </c>
    </row>
    <row r="98" spans="1:16" x14ac:dyDescent="0.2">
      <c r="A98" s="53" t="s">
        <v>255</v>
      </c>
      <c r="B98" s="54" t="s">
        <v>256</v>
      </c>
      <c r="C98" s="55" t="s">
        <v>257</v>
      </c>
      <c r="D98" s="86" t="e">
        <f>#REF!</f>
        <v>#REF!</v>
      </c>
      <c r="E98" s="93" t="e">
        <f>#REF!</f>
        <v>#REF!</v>
      </c>
      <c r="F98" s="93" t="e">
        <f>#REF!</f>
        <v>#REF!</v>
      </c>
      <c r="G98" s="93" t="e">
        <f>#REF!</f>
        <v>#REF!</v>
      </c>
      <c r="H98" s="93" t="e">
        <f>#REF!</f>
        <v>#REF!</v>
      </c>
      <c r="I98" s="56" t="e">
        <f>#REF!</f>
        <v>#REF!</v>
      </c>
      <c r="J98" s="56" t="e">
        <f>#REF!</f>
        <v>#REF!</v>
      </c>
      <c r="K98" s="56">
        <f>Aug!J98</f>
        <v>1</v>
      </c>
      <c r="L98" s="56"/>
      <c r="M98" s="56"/>
      <c r="N98" s="56"/>
      <c r="O98" s="56"/>
      <c r="P98" s="87" t="e">
        <f>(#REF!+#REF!+#REF!+#REF!+#REF!+#REF!+#REF!+Aug!G98)/(#REF!+#REF!+#REF!+#REF!+#REF!+#REF!+#REF!+Aug!I98)</f>
        <v>#REF!</v>
      </c>
    </row>
    <row r="99" spans="1:16" x14ac:dyDescent="0.2">
      <c r="A99" s="53" t="s">
        <v>258</v>
      </c>
      <c r="B99" s="54" t="s">
        <v>256</v>
      </c>
      <c r="C99" s="55" t="s">
        <v>256</v>
      </c>
      <c r="D99" s="86" t="e">
        <f>#REF!</f>
        <v>#REF!</v>
      </c>
      <c r="E99" s="93" t="e">
        <f>#REF!</f>
        <v>#REF!</v>
      </c>
      <c r="F99" s="93" t="e">
        <f>#REF!</f>
        <v>#REF!</v>
      </c>
      <c r="G99" s="93" t="e">
        <f>#REF!</f>
        <v>#REF!</v>
      </c>
      <c r="H99" s="93" t="e">
        <f>#REF!</f>
        <v>#REF!</v>
      </c>
      <c r="I99" s="56" t="e">
        <f>#REF!</f>
        <v>#REF!</v>
      </c>
      <c r="J99" s="56" t="e">
        <f>#REF!</f>
        <v>#REF!</v>
      </c>
      <c r="K99" s="56">
        <f>Aug!J99</f>
        <v>0.98630136986301364</v>
      </c>
      <c r="L99" s="56"/>
      <c r="M99" s="56"/>
      <c r="N99" s="56"/>
      <c r="O99" s="56"/>
      <c r="P99" s="87" t="e">
        <f>(#REF!+#REF!+#REF!+#REF!+#REF!+#REF!+#REF!+Aug!G99)/(#REF!+#REF!+#REF!+#REF!+#REF!+#REF!+#REF!+Aug!I99)</f>
        <v>#REF!</v>
      </c>
    </row>
    <row r="100" spans="1:16" x14ac:dyDescent="0.2">
      <c r="A100" s="53" t="s">
        <v>259</v>
      </c>
      <c r="B100" s="54" t="s">
        <v>260</v>
      </c>
      <c r="C100" s="55" t="s">
        <v>261</v>
      </c>
      <c r="D100" s="86" t="e">
        <f>#REF!</f>
        <v>#REF!</v>
      </c>
      <c r="E100" s="93" t="e">
        <f>#REF!</f>
        <v>#REF!</v>
      </c>
      <c r="F100" s="93" t="e">
        <f>#REF!</f>
        <v>#REF!</v>
      </c>
      <c r="G100" s="93" t="e">
        <f>#REF!</f>
        <v>#REF!</v>
      </c>
      <c r="H100" s="93" t="e">
        <f>#REF!</f>
        <v>#REF!</v>
      </c>
      <c r="I100" s="56" t="e">
        <f>#REF!</f>
        <v>#REF!</v>
      </c>
      <c r="J100" s="56" t="e">
        <f>#REF!</f>
        <v>#REF!</v>
      </c>
      <c r="K100" s="56">
        <f>Aug!J100</f>
        <v>0.96899224806201545</v>
      </c>
      <c r="L100" s="56"/>
      <c r="M100" s="56"/>
      <c r="N100" s="56"/>
      <c r="O100" s="56"/>
      <c r="P100" s="87" t="e">
        <f>(#REF!+#REF!+#REF!+#REF!+#REF!+#REF!+#REF!+Aug!G100)/(#REF!+#REF!+#REF!+#REF!+#REF!+#REF!+#REF!+Aug!I100)</f>
        <v>#REF!</v>
      </c>
    </row>
    <row r="101" spans="1:16" x14ac:dyDescent="0.2">
      <c r="A101" s="53" t="s">
        <v>262</v>
      </c>
      <c r="B101" s="54" t="s">
        <v>263</v>
      </c>
      <c r="C101" s="55" t="s">
        <v>264</v>
      </c>
      <c r="D101" s="86" t="e">
        <f>#REF!</f>
        <v>#REF!</v>
      </c>
      <c r="E101" s="93" t="e">
        <f>#REF!</f>
        <v>#REF!</v>
      </c>
      <c r="F101" s="93" t="e">
        <f>#REF!</f>
        <v>#REF!</v>
      </c>
      <c r="G101" s="93" t="e">
        <f>#REF!</f>
        <v>#REF!</v>
      </c>
      <c r="H101" s="93" t="e">
        <f>#REF!</f>
        <v>#REF!</v>
      </c>
      <c r="I101" s="56" t="e">
        <f>#REF!</f>
        <v>#REF!</v>
      </c>
      <c r="J101" s="56" t="e">
        <f>#REF!</f>
        <v>#REF!</v>
      </c>
      <c r="K101" s="56">
        <f>Aug!J101</f>
        <v>0.64772727272727271</v>
      </c>
      <c r="L101" s="56"/>
      <c r="M101" s="56"/>
      <c r="N101" s="56"/>
      <c r="O101" s="56"/>
      <c r="P101" s="87" t="e">
        <f>(#REF!+#REF!+#REF!+#REF!+#REF!+#REF!+#REF!+Aug!G101)/(#REF!+#REF!+#REF!+#REF!+#REF!+#REF!+#REF!+Aug!I101)</f>
        <v>#REF!</v>
      </c>
    </row>
    <row r="102" spans="1:16" x14ac:dyDescent="0.2">
      <c r="A102" s="53" t="s">
        <v>265</v>
      </c>
      <c r="B102" s="54" t="s">
        <v>266</v>
      </c>
      <c r="C102" s="55" t="s">
        <v>267</v>
      </c>
      <c r="D102" s="86" t="e">
        <f>#REF!</f>
        <v>#REF!</v>
      </c>
      <c r="E102" s="93" t="e">
        <f>#REF!</f>
        <v>#REF!</v>
      </c>
      <c r="F102" s="93" t="e">
        <f>#REF!</f>
        <v>#REF!</v>
      </c>
      <c r="G102" s="93" t="e">
        <f>#REF!</f>
        <v>#REF!</v>
      </c>
      <c r="H102" s="93" t="e">
        <f>#REF!</f>
        <v>#REF!</v>
      </c>
      <c r="I102" s="56" t="e">
        <f>#REF!</f>
        <v>#REF!</v>
      </c>
      <c r="J102" s="56" t="e">
        <f>#REF!</f>
        <v>#REF!</v>
      </c>
      <c r="K102" s="56">
        <f>Aug!J102</f>
        <v>0.92537313432835822</v>
      </c>
      <c r="L102" s="56"/>
      <c r="M102" s="56"/>
      <c r="N102" s="56"/>
      <c r="O102" s="56"/>
      <c r="P102" s="87" t="e">
        <f>(#REF!+#REF!+#REF!+#REF!+#REF!+#REF!+#REF!+Aug!G102)/(#REF!+#REF!+#REF!+#REF!+#REF!+#REF!+#REF!+Aug!I102)</f>
        <v>#REF!</v>
      </c>
    </row>
    <row r="103" spans="1:16" x14ac:dyDescent="0.2">
      <c r="A103" s="53" t="s">
        <v>268</v>
      </c>
      <c r="B103" s="54" t="s">
        <v>269</v>
      </c>
      <c r="C103" s="55" t="s">
        <v>270</v>
      </c>
      <c r="D103" s="86" t="e">
        <f>#REF!</f>
        <v>#REF!</v>
      </c>
      <c r="E103" s="93" t="e">
        <f>#REF!</f>
        <v>#REF!</v>
      </c>
      <c r="F103" s="93" t="e">
        <f>#REF!</f>
        <v>#REF!</v>
      </c>
      <c r="G103" s="93" t="e">
        <f>#REF!</f>
        <v>#REF!</v>
      </c>
      <c r="H103" s="93" t="e">
        <f>#REF!</f>
        <v>#REF!</v>
      </c>
      <c r="I103" s="56" t="e">
        <f>#REF!</f>
        <v>#REF!</v>
      </c>
      <c r="J103" s="56" t="e">
        <f>#REF!</f>
        <v>#REF!</v>
      </c>
      <c r="K103" s="56">
        <f>Aug!J103</f>
        <v>1.0465116279069768</v>
      </c>
      <c r="L103" s="56"/>
      <c r="M103" s="56"/>
      <c r="N103" s="56"/>
      <c r="O103" s="56"/>
      <c r="P103" s="87" t="e">
        <f>(#REF!+#REF!+#REF!+#REF!+#REF!+#REF!+#REF!+Aug!G103)/(#REF!+#REF!+#REF!+#REF!+#REF!+#REF!+#REF!+Aug!I103)</f>
        <v>#REF!</v>
      </c>
    </row>
    <row r="104" spans="1:16" x14ac:dyDescent="0.2">
      <c r="A104" s="53" t="s">
        <v>271</v>
      </c>
      <c r="B104" s="54" t="s">
        <v>272</v>
      </c>
      <c r="C104" s="55" t="s">
        <v>273</v>
      </c>
      <c r="D104" s="86" t="e">
        <f>#REF!</f>
        <v>#REF!</v>
      </c>
      <c r="E104" s="93" t="e">
        <f>#REF!</f>
        <v>#REF!</v>
      </c>
      <c r="F104" s="93" t="e">
        <f>#REF!</f>
        <v>#REF!</v>
      </c>
      <c r="G104" s="93" t="e">
        <f>#REF!</f>
        <v>#REF!</v>
      </c>
      <c r="H104" s="93" t="e">
        <f>#REF!</f>
        <v>#REF!</v>
      </c>
      <c r="I104" s="56" t="e">
        <f>#REF!</f>
        <v>#REF!</v>
      </c>
      <c r="J104" s="56" t="e">
        <f>#REF!</f>
        <v>#REF!</v>
      </c>
      <c r="K104" s="56">
        <f>Aug!J104</f>
        <v>1.0109890109890109</v>
      </c>
      <c r="L104" s="56"/>
      <c r="M104" s="56"/>
      <c r="N104" s="56"/>
      <c r="O104" s="56"/>
      <c r="P104" s="87" t="e">
        <f>(#REF!+#REF!+#REF!+#REF!+#REF!+#REF!+#REF!+Aug!G104)/(#REF!+#REF!+#REF!+#REF!+#REF!+#REF!+#REF!+Aug!I104)</f>
        <v>#REF!</v>
      </c>
    </row>
    <row r="105" spans="1:16" x14ac:dyDescent="0.2">
      <c r="A105" s="53" t="s">
        <v>274</v>
      </c>
      <c r="B105" s="54" t="s">
        <v>272</v>
      </c>
      <c r="C105" s="55" t="s">
        <v>275</v>
      </c>
      <c r="D105" s="86" t="e">
        <f>#REF!</f>
        <v>#REF!</v>
      </c>
      <c r="E105" s="93" t="e">
        <f>#REF!</f>
        <v>#REF!</v>
      </c>
      <c r="F105" s="93" t="e">
        <f>#REF!</f>
        <v>#REF!</v>
      </c>
      <c r="G105" s="93" t="e">
        <f>#REF!</f>
        <v>#REF!</v>
      </c>
      <c r="H105" s="93" t="e">
        <f>#REF!</f>
        <v>#REF!</v>
      </c>
      <c r="I105" s="56" t="e">
        <f>#REF!</f>
        <v>#REF!</v>
      </c>
      <c r="J105" s="56" t="e">
        <f>#REF!</f>
        <v>#REF!</v>
      </c>
      <c r="K105" s="56">
        <f>Aug!J105</f>
        <v>1.0030211480362539</v>
      </c>
      <c r="L105" s="56"/>
      <c r="M105" s="56"/>
      <c r="N105" s="56"/>
      <c r="O105" s="56"/>
      <c r="P105" s="87" t="e">
        <f>(#REF!+#REF!+#REF!+#REF!+#REF!+#REF!+#REF!+Aug!G105)/(#REF!+#REF!+#REF!+#REF!+#REF!+#REF!+#REF!+Aug!I105)</f>
        <v>#REF!</v>
      </c>
    </row>
    <row r="106" spans="1:16" x14ac:dyDescent="0.2">
      <c r="A106" s="53" t="s">
        <v>276</v>
      </c>
      <c r="B106" s="54" t="s">
        <v>272</v>
      </c>
      <c r="C106" s="55" t="s">
        <v>277</v>
      </c>
      <c r="D106" s="86" t="e">
        <f>#REF!</f>
        <v>#REF!</v>
      </c>
      <c r="E106" s="93" t="e">
        <f>#REF!</f>
        <v>#REF!</v>
      </c>
      <c r="F106" s="93" t="e">
        <f>#REF!</f>
        <v>#REF!</v>
      </c>
      <c r="G106" s="93" t="e">
        <f>#REF!</f>
        <v>#REF!</v>
      </c>
      <c r="H106" s="93" t="e">
        <f>#REF!</f>
        <v>#REF!</v>
      </c>
      <c r="I106" s="56" t="e">
        <f>#REF!</f>
        <v>#REF!</v>
      </c>
      <c r="J106" s="56" t="e">
        <f>#REF!</f>
        <v>#REF!</v>
      </c>
      <c r="K106" s="56">
        <f>Aug!J106</f>
        <v>1.1481481481481481</v>
      </c>
      <c r="L106" s="56"/>
      <c r="M106" s="56"/>
      <c r="N106" s="56"/>
      <c r="O106" s="56"/>
      <c r="P106" s="87" t="e">
        <f>(#REF!+#REF!+#REF!+#REF!+#REF!+#REF!+#REF!+Aug!G106)/(#REF!+#REF!+#REF!+#REF!+#REF!+#REF!+#REF!+Aug!I106)</f>
        <v>#REF!</v>
      </c>
    </row>
    <row r="107" spans="1:16" x14ac:dyDescent="0.2">
      <c r="A107" s="53" t="s">
        <v>278</v>
      </c>
      <c r="B107" s="54" t="s">
        <v>272</v>
      </c>
      <c r="C107" s="55" t="s">
        <v>279</v>
      </c>
      <c r="D107" s="86" t="e">
        <f>#REF!</f>
        <v>#REF!</v>
      </c>
      <c r="E107" s="93" t="e">
        <f>#REF!</f>
        <v>#REF!</v>
      </c>
      <c r="F107" s="93" t="e">
        <f>#REF!</f>
        <v>#REF!</v>
      </c>
      <c r="G107" s="93" t="e">
        <f>#REF!</f>
        <v>#REF!</v>
      </c>
      <c r="H107" s="93" t="e">
        <f>#REF!</f>
        <v>#REF!</v>
      </c>
      <c r="I107" s="56" t="e">
        <f>#REF!</f>
        <v>#REF!</v>
      </c>
      <c r="J107" s="56" t="e">
        <f>#REF!</f>
        <v>#REF!</v>
      </c>
      <c r="K107" s="56">
        <f>Aug!J107</f>
        <v>0.86180904522613067</v>
      </c>
      <c r="L107" s="56"/>
      <c r="M107" s="56"/>
      <c r="N107" s="56"/>
      <c r="O107" s="56"/>
      <c r="P107" s="87" t="e">
        <f>(#REF!+#REF!+#REF!+#REF!+#REF!+#REF!+#REF!+Aug!G107)/(#REF!+#REF!+#REF!+#REF!+#REF!+#REF!+#REF!+Aug!I107)</f>
        <v>#REF!</v>
      </c>
    </row>
    <row r="108" spans="1:16" x14ac:dyDescent="0.2">
      <c r="A108" s="53" t="s">
        <v>280</v>
      </c>
      <c r="B108" s="54" t="s">
        <v>272</v>
      </c>
      <c r="C108" s="55" t="s">
        <v>281</v>
      </c>
      <c r="D108" s="86" t="e">
        <f>#REF!</f>
        <v>#REF!</v>
      </c>
      <c r="E108" s="93" t="e">
        <f>#REF!</f>
        <v>#REF!</v>
      </c>
      <c r="F108" s="93" t="e">
        <f>#REF!</f>
        <v>#REF!</v>
      </c>
      <c r="G108" s="93" t="e">
        <f>#REF!</f>
        <v>#REF!</v>
      </c>
      <c r="H108" s="93" t="e">
        <f>#REF!</f>
        <v>#REF!</v>
      </c>
      <c r="I108" s="56" t="e">
        <f>#REF!</f>
        <v>#REF!</v>
      </c>
      <c r="J108" s="56" t="e">
        <f>#REF!</f>
        <v>#REF!</v>
      </c>
      <c r="K108" s="56">
        <f>Aug!J108</f>
        <v>0.95192307692307687</v>
      </c>
      <c r="L108" s="56"/>
      <c r="M108" s="56"/>
      <c r="N108" s="56"/>
      <c r="O108" s="56"/>
      <c r="P108" s="87" t="e">
        <f>(#REF!+#REF!+#REF!+#REF!+#REF!+#REF!+#REF!+Aug!G108)/(#REF!+#REF!+#REF!+#REF!+#REF!+#REF!+#REF!+Aug!I108)</f>
        <v>#REF!</v>
      </c>
    </row>
    <row r="109" spans="1:16" x14ac:dyDescent="0.2">
      <c r="A109" s="53" t="s">
        <v>282</v>
      </c>
      <c r="B109" s="54" t="s">
        <v>272</v>
      </c>
      <c r="C109" s="55" t="s">
        <v>283</v>
      </c>
      <c r="D109" s="86" t="e">
        <f>#REF!</f>
        <v>#REF!</v>
      </c>
      <c r="E109" s="93" t="e">
        <f>#REF!</f>
        <v>#REF!</v>
      </c>
      <c r="F109" s="93" t="e">
        <f>#REF!</f>
        <v>#REF!</v>
      </c>
      <c r="G109" s="93" t="e">
        <f>#REF!</f>
        <v>#REF!</v>
      </c>
      <c r="H109" s="93" t="e">
        <f>#REF!</f>
        <v>#REF!</v>
      </c>
      <c r="I109" s="56" t="e">
        <f>#REF!</f>
        <v>#REF!</v>
      </c>
      <c r="J109" s="56" t="e">
        <f>#REF!</f>
        <v>#REF!</v>
      </c>
      <c r="K109" s="56">
        <f>Aug!J109</f>
        <v>1.1755725190839694</v>
      </c>
      <c r="L109" s="56"/>
      <c r="M109" s="56"/>
      <c r="N109" s="56"/>
      <c r="O109" s="56"/>
      <c r="P109" s="87" t="e">
        <f>(#REF!+#REF!+#REF!+#REF!+#REF!+#REF!+#REF!+Aug!G109)/(#REF!+#REF!+#REF!+#REF!+#REF!+#REF!+#REF!+Aug!I109)</f>
        <v>#REF!</v>
      </c>
    </row>
    <row r="110" spans="1:16" x14ac:dyDescent="0.2">
      <c r="A110" s="53" t="s">
        <v>284</v>
      </c>
      <c r="B110" s="54" t="s">
        <v>272</v>
      </c>
      <c r="C110" s="55" t="s">
        <v>285</v>
      </c>
      <c r="D110" s="86" t="e">
        <f>#REF!</f>
        <v>#REF!</v>
      </c>
      <c r="E110" s="93" t="e">
        <f>#REF!</f>
        <v>#REF!</v>
      </c>
      <c r="F110" s="93" t="e">
        <f>#REF!</f>
        <v>#REF!</v>
      </c>
      <c r="G110" s="93" t="e">
        <f>#REF!</f>
        <v>#REF!</v>
      </c>
      <c r="H110" s="93" t="e">
        <f>#REF!</f>
        <v>#REF!</v>
      </c>
      <c r="I110" s="56" t="e">
        <f>#REF!</f>
        <v>#REF!</v>
      </c>
      <c r="J110" s="56" t="e">
        <f>#REF!</f>
        <v>#REF!</v>
      </c>
      <c r="K110" s="56">
        <f>Aug!J110</f>
        <v>1.1886792452830188</v>
      </c>
      <c r="L110" s="56"/>
      <c r="M110" s="56"/>
      <c r="N110" s="56"/>
      <c r="O110" s="56"/>
      <c r="P110" s="87" t="e">
        <f>(#REF!+#REF!+#REF!+#REF!+#REF!+#REF!+#REF!+Aug!G110)/(#REF!+#REF!+#REF!+#REF!+#REF!+#REF!+#REF!+Aug!I110)</f>
        <v>#REF!</v>
      </c>
    </row>
    <row r="111" spans="1:16" x14ac:dyDescent="0.2">
      <c r="A111" s="53" t="s">
        <v>286</v>
      </c>
      <c r="B111" s="54" t="s">
        <v>272</v>
      </c>
      <c r="C111" s="55" t="s">
        <v>287</v>
      </c>
      <c r="D111" s="86" t="e">
        <f>#REF!</f>
        <v>#REF!</v>
      </c>
      <c r="E111" s="93" t="e">
        <f>#REF!</f>
        <v>#REF!</v>
      </c>
      <c r="F111" s="93" t="e">
        <f>#REF!</f>
        <v>#REF!</v>
      </c>
      <c r="G111" s="93" t="e">
        <f>#REF!</f>
        <v>#REF!</v>
      </c>
      <c r="H111" s="93" t="e">
        <f>#REF!</f>
        <v>#REF!</v>
      </c>
      <c r="I111" s="56" t="e">
        <f>#REF!</f>
        <v>#REF!</v>
      </c>
      <c r="J111" s="56" t="e">
        <f>#REF!</f>
        <v>#REF!</v>
      </c>
      <c r="K111" s="56">
        <f>Aug!J111</f>
        <v>0.7946428571428571</v>
      </c>
      <c r="L111" s="56"/>
      <c r="M111" s="56"/>
      <c r="N111" s="56"/>
      <c r="O111" s="56"/>
      <c r="P111" s="87" t="e">
        <f>(#REF!+#REF!+#REF!+#REF!+#REF!+#REF!+#REF!+Aug!G111)/(#REF!+#REF!+#REF!+#REF!+#REF!+#REF!+#REF!+Aug!I111)</f>
        <v>#REF!</v>
      </c>
    </row>
    <row r="112" spans="1:16" x14ac:dyDescent="0.2">
      <c r="A112" s="59" t="s">
        <v>288</v>
      </c>
      <c r="B112" s="54" t="s">
        <v>272</v>
      </c>
      <c r="C112" s="55" t="s">
        <v>289</v>
      </c>
      <c r="D112" s="86" t="e">
        <f>#REF!</f>
        <v>#REF!</v>
      </c>
      <c r="E112" s="93" t="e">
        <f>#REF!</f>
        <v>#REF!</v>
      </c>
      <c r="F112" s="93" t="e">
        <f>#REF!</f>
        <v>#REF!</v>
      </c>
      <c r="G112" s="93" t="e">
        <f>#REF!</f>
        <v>#REF!</v>
      </c>
      <c r="H112" s="93" t="e">
        <f>#REF!</f>
        <v>#REF!</v>
      </c>
      <c r="I112" s="56" t="e">
        <f>#REF!</f>
        <v>#REF!</v>
      </c>
      <c r="J112" s="56" t="e">
        <f>#REF!</f>
        <v>#REF!</v>
      </c>
      <c r="K112" s="56">
        <f>Aug!J112</f>
        <v>0.94559585492227982</v>
      </c>
      <c r="L112" s="56"/>
      <c r="M112" s="56"/>
      <c r="N112" s="56"/>
      <c r="O112" s="56"/>
      <c r="P112" s="87" t="e">
        <f>(#REF!+#REF!+#REF!+#REF!+#REF!+#REF!+#REF!+Aug!G112)/(#REF!+#REF!+#REF!+#REF!+#REF!+#REF!+#REF!+Aug!I112)</f>
        <v>#REF!</v>
      </c>
    </row>
    <row r="113" spans="1:17" x14ac:dyDescent="0.2">
      <c r="A113" s="53" t="s">
        <v>290</v>
      </c>
      <c r="B113" s="54" t="s">
        <v>272</v>
      </c>
      <c r="C113" s="55" t="s">
        <v>291</v>
      </c>
      <c r="D113" s="86" t="e">
        <f>#REF!</f>
        <v>#REF!</v>
      </c>
      <c r="E113" s="93" t="e">
        <f>#REF!</f>
        <v>#REF!</v>
      </c>
      <c r="F113" s="93" t="e">
        <f>#REF!</f>
        <v>#REF!</v>
      </c>
      <c r="G113" s="93" t="e">
        <f>#REF!</f>
        <v>#REF!</v>
      </c>
      <c r="H113" s="93" t="e">
        <f>#REF!</f>
        <v>#REF!</v>
      </c>
      <c r="I113" s="56" t="e">
        <f>#REF!</f>
        <v>#REF!</v>
      </c>
      <c r="J113" s="56" t="e">
        <f>#REF!</f>
        <v>#REF!</v>
      </c>
      <c r="K113" s="56">
        <f>Aug!J113</f>
        <v>1.05</v>
      </c>
      <c r="L113" s="56"/>
      <c r="M113" s="56"/>
      <c r="N113" s="56"/>
      <c r="O113" s="56"/>
      <c r="P113" s="87" t="e">
        <f>(#REF!+#REF!+#REF!+#REF!+#REF!+#REF!+#REF!+Aug!G113)/(#REF!+#REF!+#REF!+#REF!+#REF!+#REF!+#REF!+Aug!I113)</f>
        <v>#REF!</v>
      </c>
    </row>
    <row r="114" spans="1:17" x14ac:dyDescent="0.2">
      <c r="A114" s="53" t="s">
        <v>292</v>
      </c>
      <c r="B114" s="54" t="s">
        <v>272</v>
      </c>
      <c r="C114" s="55" t="s">
        <v>293</v>
      </c>
      <c r="D114" s="86" t="e">
        <f>#REF!</f>
        <v>#REF!</v>
      </c>
      <c r="E114" s="93" t="e">
        <f>#REF!</f>
        <v>#REF!</v>
      </c>
      <c r="F114" s="93" t="e">
        <f>#REF!</f>
        <v>#REF!</v>
      </c>
      <c r="G114" s="93" t="e">
        <f>#REF!</f>
        <v>#REF!</v>
      </c>
      <c r="H114" s="93" t="e">
        <f>#REF!</f>
        <v>#REF!</v>
      </c>
      <c r="I114" s="56" t="e">
        <f>#REF!</f>
        <v>#REF!</v>
      </c>
      <c r="J114" s="56" t="e">
        <f>#REF!</f>
        <v>#REF!</v>
      </c>
      <c r="K114" s="56">
        <f>Aug!J114</f>
        <v>1.0425531914893618</v>
      </c>
      <c r="L114" s="56"/>
      <c r="M114" s="56"/>
      <c r="N114" s="56"/>
      <c r="O114" s="56"/>
      <c r="P114" s="87" t="e">
        <f>(#REF!+#REF!+#REF!+#REF!+#REF!+#REF!+#REF!+Aug!G114)/(#REF!+#REF!+#REF!+#REF!+#REF!+#REF!+#REF!+Aug!I114)</f>
        <v>#REF!</v>
      </c>
    </row>
    <row r="115" spans="1:17" x14ac:dyDescent="0.2">
      <c r="A115" s="53" t="s">
        <v>294</v>
      </c>
      <c r="B115" s="54" t="s">
        <v>272</v>
      </c>
      <c r="C115" s="55" t="s">
        <v>295</v>
      </c>
      <c r="D115" s="86" t="e">
        <f>#REF!</f>
        <v>#REF!</v>
      </c>
      <c r="E115" s="93" t="e">
        <f>#REF!</f>
        <v>#REF!</v>
      </c>
      <c r="F115" s="93" t="e">
        <f>#REF!</f>
        <v>#REF!</v>
      </c>
      <c r="G115" s="93" t="e">
        <f>#REF!</f>
        <v>#REF!</v>
      </c>
      <c r="H115" s="93" t="e">
        <f>#REF!</f>
        <v>#REF!</v>
      </c>
      <c r="I115" s="56" t="e">
        <f>#REF!</f>
        <v>#REF!</v>
      </c>
      <c r="J115" s="56" t="e">
        <f>#REF!</f>
        <v>#REF!</v>
      </c>
      <c r="K115" s="56">
        <f>Aug!J115</f>
        <v>1</v>
      </c>
      <c r="L115" s="56"/>
      <c r="M115" s="56"/>
      <c r="N115" s="56"/>
      <c r="O115" s="56"/>
      <c r="P115" s="87" t="e">
        <f>(#REF!+#REF!+#REF!+#REF!+#REF!+#REF!+#REF!+Aug!G115)/(#REF!+#REF!+#REF!+#REF!+#REF!+#REF!+#REF!+Aug!I115)</f>
        <v>#REF!</v>
      </c>
    </row>
    <row r="116" spans="1:17" x14ac:dyDescent="0.2">
      <c r="A116" s="53" t="s">
        <v>296</v>
      </c>
      <c r="B116" s="54" t="s">
        <v>297</v>
      </c>
      <c r="C116" s="55" t="s">
        <v>297</v>
      </c>
      <c r="D116" s="86" t="e">
        <f>#REF!</f>
        <v>#REF!</v>
      </c>
      <c r="E116" s="93" t="e">
        <f>#REF!</f>
        <v>#REF!</v>
      </c>
      <c r="F116" s="93" t="e">
        <f>#REF!</f>
        <v>#REF!</v>
      </c>
      <c r="G116" s="93" t="e">
        <f>#REF!</f>
        <v>#REF!</v>
      </c>
      <c r="H116" s="93" t="e">
        <f>#REF!</f>
        <v>#REF!</v>
      </c>
      <c r="I116" s="56" t="e">
        <f>#REF!</f>
        <v>#REF!</v>
      </c>
      <c r="J116" s="56" t="e">
        <f>#REF!</f>
        <v>#REF!</v>
      </c>
      <c r="K116" s="56">
        <f>Aug!J116</f>
        <v>0.98275862068965514</v>
      </c>
      <c r="L116" s="56"/>
      <c r="M116" s="56"/>
      <c r="N116" s="56"/>
      <c r="O116" s="56"/>
      <c r="P116" s="87" t="e">
        <f>(#REF!+#REF!+#REF!+#REF!+#REF!+#REF!+#REF!+Aug!G116)/(#REF!+#REF!+#REF!+#REF!+#REF!+#REF!+#REF!+Aug!I116)</f>
        <v>#REF!</v>
      </c>
    </row>
    <row r="117" spans="1:17" x14ac:dyDescent="0.2">
      <c r="A117" s="53" t="s">
        <v>298</v>
      </c>
      <c r="B117" s="54" t="s">
        <v>297</v>
      </c>
      <c r="C117" s="55" t="s">
        <v>299</v>
      </c>
      <c r="D117" s="86" t="e">
        <f>#REF!</f>
        <v>#REF!</v>
      </c>
      <c r="E117" s="93" t="e">
        <f>#REF!</f>
        <v>#REF!</v>
      </c>
      <c r="F117" s="93" t="e">
        <f>#REF!</f>
        <v>#REF!</v>
      </c>
      <c r="G117" s="93" t="e">
        <f>#REF!</f>
        <v>#REF!</v>
      </c>
      <c r="H117" s="93" t="e">
        <f>#REF!</f>
        <v>#REF!</v>
      </c>
      <c r="I117" s="56" t="e">
        <f>#REF!</f>
        <v>#REF!</v>
      </c>
      <c r="J117" s="56" t="e">
        <f>#REF!</f>
        <v>#REF!</v>
      </c>
      <c r="K117" s="56">
        <f>Aug!J117</f>
        <v>0.98113207547169812</v>
      </c>
      <c r="L117" s="56"/>
      <c r="M117" s="56"/>
      <c r="N117" s="56"/>
      <c r="O117" s="56"/>
      <c r="P117" s="87" t="e">
        <f>(#REF!+#REF!+#REF!+#REF!+#REF!+#REF!+#REF!+Aug!G117)/(#REF!+#REF!+#REF!+#REF!+#REF!+#REF!+#REF!+Aug!I117)</f>
        <v>#REF!</v>
      </c>
    </row>
    <row r="118" spans="1:17" x14ac:dyDescent="0.2">
      <c r="A118" s="53" t="s">
        <v>300</v>
      </c>
      <c r="B118" s="54" t="s">
        <v>301</v>
      </c>
      <c r="C118" s="55" t="s">
        <v>302</v>
      </c>
      <c r="D118" s="86" t="e">
        <f>#REF!</f>
        <v>#REF!</v>
      </c>
      <c r="E118" s="93" t="e">
        <f>#REF!</f>
        <v>#REF!</v>
      </c>
      <c r="F118" s="93" t="e">
        <f>#REF!</f>
        <v>#REF!</v>
      </c>
      <c r="G118" s="93" t="e">
        <f>#REF!</f>
        <v>#REF!</v>
      </c>
      <c r="H118" s="93" t="e">
        <f>#REF!</f>
        <v>#REF!</v>
      </c>
      <c r="I118" s="56" t="e">
        <f>#REF!</f>
        <v>#REF!</v>
      </c>
      <c r="J118" s="56" t="e">
        <f>#REF!</f>
        <v>#REF!</v>
      </c>
      <c r="K118" s="56">
        <f>Aug!J118</f>
        <v>0.96598639455782309</v>
      </c>
      <c r="L118" s="56"/>
      <c r="M118" s="56"/>
      <c r="N118" s="56"/>
      <c r="O118" s="56"/>
      <c r="P118" s="87" t="e">
        <f>(#REF!+#REF!+#REF!+#REF!+#REF!+#REF!+#REF!+Aug!G118)/(#REF!+#REF!+#REF!+#REF!+#REF!+#REF!+#REF!+Aug!I118)</f>
        <v>#REF!</v>
      </c>
    </row>
    <row r="119" spans="1:17" x14ac:dyDescent="0.2">
      <c r="A119" s="53" t="s">
        <v>303</v>
      </c>
      <c r="B119" s="54" t="s">
        <v>304</v>
      </c>
      <c r="C119" s="55" t="s">
        <v>305</v>
      </c>
      <c r="D119" s="86" t="e">
        <f>#REF!</f>
        <v>#REF!</v>
      </c>
      <c r="E119" s="93" t="e">
        <f>#REF!</f>
        <v>#REF!</v>
      </c>
      <c r="F119" s="93" t="e">
        <f>#REF!</f>
        <v>#REF!</v>
      </c>
      <c r="G119" s="93" t="e">
        <f>#REF!</f>
        <v>#REF!</v>
      </c>
      <c r="H119" s="93" t="e">
        <f>#REF!</f>
        <v>#REF!</v>
      </c>
      <c r="I119" s="56" t="e">
        <f>#REF!</f>
        <v>#REF!</v>
      </c>
      <c r="J119" s="56" t="e">
        <f>#REF!</f>
        <v>#REF!</v>
      </c>
      <c r="K119" s="56">
        <f>Aug!J119</f>
        <v>1.1538461538461537</v>
      </c>
      <c r="L119" s="56"/>
      <c r="M119" s="56"/>
      <c r="N119" s="56"/>
      <c r="O119" s="56"/>
      <c r="P119" s="87" t="e">
        <f>(#REF!+#REF!+#REF!+#REF!+#REF!+#REF!+#REF!+Aug!G119)/(#REF!+#REF!+#REF!+#REF!+#REF!+#REF!+#REF!+Aug!I119)</f>
        <v>#REF!</v>
      </c>
    </row>
    <row r="120" spans="1:17" x14ac:dyDescent="0.2">
      <c r="A120" s="53" t="s">
        <v>306</v>
      </c>
      <c r="B120" s="54" t="s">
        <v>307</v>
      </c>
      <c r="C120" s="55" t="s">
        <v>308</v>
      </c>
      <c r="D120" s="86" t="e">
        <f>#REF!</f>
        <v>#REF!</v>
      </c>
      <c r="E120" s="93" t="e">
        <f>#REF!</f>
        <v>#REF!</v>
      </c>
      <c r="F120" s="93" t="e">
        <f>#REF!</f>
        <v>#REF!</v>
      </c>
      <c r="G120" s="93" t="e">
        <f>#REF!</f>
        <v>#REF!</v>
      </c>
      <c r="H120" s="93" t="e">
        <f>#REF!</f>
        <v>#REF!</v>
      </c>
      <c r="I120" s="56" t="e">
        <f>#REF!</f>
        <v>#REF!</v>
      </c>
      <c r="J120" s="56" t="e">
        <f>#REF!</f>
        <v>#REF!</v>
      </c>
      <c r="K120" s="56">
        <f>Aug!J120</f>
        <v>1</v>
      </c>
      <c r="L120" s="56"/>
      <c r="M120" s="56"/>
      <c r="N120" s="56"/>
      <c r="O120" s="56"/>
      <c r="P120" s="87" t="e">
        <f>(#REF!+#REF!+#REF!+#REF!+#REF!+#REF!+#REF!+Aug!G120)/(#REF!+#REF!+#REF!+#REF!+#REF!+#REF!+#REF!+Aug!I120)</f>
        <v>#REF!</v>
      </c>
    </row>
    <row r="121" spans="1:17" ht="13.5" thickBot="1" x14ac:dyDescent="0.25">
      <c r="A121" s="60" t="s">
        <v>309</v>
      </c>
      <c r="B121" s="61" t="s">
        <v>310</v>
      </c>
      <c r="C121" s="62" t="s">
        <v>310</v>
      </c>
      <c r="D121" s="91" t="e">
        <f>#REF!</f>
        <v>#REF!</v>
      </c>
      <c r="E121" s="94" t="e">
        <f>#REF!</f>
        <v>#REF!</v>
      </c>
      <c r="F121" s="94" t="e">
        <f>#REF!</f>
        <v>#REF!</v>
      </c>
      <c r="G121" s="94" t="e">
        <f>#REF!</f>
        <v>#REF!</v>
      </c>
      <c r="H121" s="94" t="e">
        <f>#REF!</f>
        <v>#REF!</v>
      </c>
      <c r="I121" s="63" t="e">
        <f>#REF!</f>
        <v>#REF!</v>
      </c>
      <c r="J121" s="63" t="e">
        <f>#REF!</f>
        <v>#REF!</v>
      </c>
      <c r="K121" s="63">
        <f>Aug!J121</f>
        <v>1.095890410958904</v>
      </c>
      <c r="L121" s="63"/>
      <c r="M121" s="63"/>
      <c r="N121" s="63"/>
      <c r="O121" s="64"/>
      <c r="P121" s="92" t="e">
        <f>(#REF!+#REF!+#REF!+#REF!+#REF!+#REF!+#REF!+Aug!G121)/(#REF!+#REF!+#REF!+#REF!+#REF!+#REF!+#REF!+Aug!I121)</f>
        <v>#REF!</v>
      </c>
    </row>
    <row r="122" spans="1:17" ht="13.5" thickTop="1" x14ac:dyDescent="0.2">
      <c r="A122" s="65" t="s">
        <v>311</v>
      </c>
      <c r="B122" s="54"/>
      <c r="C122" s="55"/>
      <c r="D122" s="86" t="e">
        <f>#REF!</f>
        <v>#REF!</v>
      </c>
      <c r="E122" s="93" t="e">
        <f>#REF!</f>
        <v>#REF!</v>
      </c>
      <c r="F122" s="93" t="e">
        <f>#REF!</f>
        <v>#REF!</v>
      </c>
      <c r="G122" s="93" t="e">
        <f>#REF!</f>
        <v>#REF!</v>
      </c>
      <c r="H122" s="93" t="e">
        <f>#REF!</f>
        <v>#REF!</v>
      </c>
      <c r="I122" s="56" t="e">
        <f>#REF!</f>
        <v>#REF!</v>
      </c>
      <c r="J122" s="56" t="e">
        <f>#REF!</f>
        <v>#REF!</v>
      </c>
      <c r="K122" s="56">
        <f>Aug!J122</f>
        <v>1.1749025720966484</v>
      </c>
      <c r="L122" s="56"/>
      <c r="M122" s="56"/>
      <c r="N122" s="56"/>
      <c r="O122" s="56"/>
      <c r="P122" s="87" t="e">
        <f>(#REF!+#REF!+#REF!+#REF!+#REF!+#REF!+#REF!+Aug!G122)/(#REF!+#REF!+#REF!+#REF!+#REF!+#REF!+#REF!+Aug!I122)</f>
        <v>#REF!</v>
      </c>
    </row>
    <row r="123" spans="1:17" ht="14.45" customHeight="1" x14ac:dyDescent="0.2">
      <c r="A123" s="53"/>
      <c r="B123" s="54"/>
      <c r="C123" s="54"/>
      <c r="D123" s="56"/>
      <c r="E123" s="66"/>
      <c r="F123" s="66"/>
      <c r="G123" s="66"/>
      <c r="H123" s="66"/>
      <c r="I123" s="66"/>
      <c r="J123" s="66"/>
      <c r="K123" s="66"/>
      <c r="L123" s="66"/>
      <c r="M123" s="56"/>
      <c r="N123" s="67"/>
      <c r="O123" s="66"/>
      <c r="P123" s="68"/>
    </row>
    <row r="124" spans="1:17" x14ac:dyDescent="0.2">
      <c r="A124" s="65" t="s">
        <v>312</v>
      </c>
      <c r="B124" s="54"/>
      <c r="C124" s="54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38"/>
      <c r="O124" s="69"/>
      <c r="P124" s="70"/>
    </row>
    <row r="125" spans="1:17" x14ac:dyDescent="0.2">
      <c r="A125" s="53"/>
      <c r="B125" s="54"/>
      <c r="C125" s="54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70"/>
    </row>
    <row r="126" spans="1:17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</row>
    <row r="127" spans="1:17" s="71" customFormat="1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Q127" s="52"/>
    </row>
    <row r="128" spans="1:17" s="71" customFormat="1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Q128" s="52"/>
    </row>
    <row r="129" spans="1:17" s="71" customFormat="1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Q129" s="52"/>
    </row>
    <row r="130" spans="1:17" s="71" customFormat="1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Q130" s="52"/>
    </row>
    <row r="131" spans="1:17" s="71" customFormat="1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Q131" s="52"/>
    </row>
    <row r="132" spans="1:17" s="71" customFormat="1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Q132" s="52"/>
    </row>
    <row r="133" spans="1:17" s="71" customFormat="1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Q133" s="52"/>
    </row>
    <row r="134" spans="1:17" s="71" customFormat="1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Q134" s="52"/>
    </row>
    <row r="135" spans="1:17" s="71" customFormat="1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Q135" s="52"/>
    </row>
    <row r="136" spans="1:17" s="71" customFormat="1" x14ac:dyDescent="0.2">
      <c r="A136" s="5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Q136" s="52"/>
    </row>
    <row r="137" spans="1:17" s="71" customFormat="1" x14ac:dyDescent="0.2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Q137" s="52"/>
    </row>
    <row r="138" spans="1:17" s="71" customFormat="1" x14ac:dyDescent="0.2">
      <c r="A138" s="5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Q138" s="52"/>
    </row>
    <row r="139" spans="1:17" s="71" customFormat="1" x14ac:dyDescent="0.2">
      <c r="A139" s="5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Q139" s="52"/>
    </row>
    <row r="140" spans="1:17" s="71" customFormat="1" x14ac:dyDescent="0.2">
      <c r="A140" s="72"/>
      <c r="B140" s="73"/>
      <c r="C140" s="73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Q140" s="52"/>
    </row>
    <row r="141" spans="1:17" s="71" customFormat="1" x14ac:dyDescent="0.2">
      <c r="A141" s="74"/>
      <c r="B141" s="52"/>
      <c r="C141" s="52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Q141" s="52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"/>
  <sheetViews>
    <sheetView workbookViewId="0">
      <pane ySplit="1" topLeftCell="A71" activePane="bottomLeft" state="frozen"/>
      <selection activeCell="K75" sqref="K75"/>
      <selection pane="bottomLeft" activeCell="J115" sqref="J115"/>
    </sheetView>
  </sheetViews>
  <sheetFormatPr defaultColWidth="9.140625" defaultRowHeight="12.75" x14ac:dyDescent="0.2"/>
  <cols>
    <col min="1" max="1" width="6.7109375" style="82" customWidth="1"/>
    <col min="2" max="2" width="10.85546875" style="37" customWidth="1"/>
    <col min="3" max="3" width="27.28515625" style="37" customWidth="1"/>
    <col min="4" max="5" width="27.7109375" style="76" customWidth="1"/>
    <col min="6" max="8" width="9.140625" style="76"/>
    <col min="9" max="9" width="13.28515625" style="76" customWidth="1"/>
    <col min="10" max="10" width="12.140625" style="76" customWidth="1"/>
    <col min="11" max="11" width="15.7109375" style="76" customWidth="1"/>
    <col min="12" max="12" width="12.42578125" style="76" customWidth="1"/>
    <col min="13" max="16384" width="9.140625" style="76"/>
  </cols>
  <sheetData>
    <row r="1" spans="1:6" x14ac:dyDescent="0.2">
      <c r="A1" s="7" t="s">
        <v>320</v>
      </c>
      <c r="B1" s="8" t="s">
        <v>321</v>
      </c>
      <c r="C1" s="8" t="s">
        <v>322</v>
      </c>
      <c r="D1" s="75" t="s">
        <v>323</v>
      </c>
      <c r="E1" s="75" t="s">
        <v>324</v>
      </c>
      <c r="F1" s="75" t="s">
        <v>325</v>
      </c>
    </row>
    <row r="2" spans="1:6" x14ac:dyDescent="0.2">
      <c r="A2" s="77" t="s">
        <v>8</v>
      </c>
      <c r="B2" s="21" t="s">
        <v>9</v>
      </c>
      <c r="C2" s="21" t="s">
        <v>10</v>
      </c>
      <c r="D2" s="76" t="s">
        <v>326</v>
      </c>
      <c r="E2" s="76" t="s">
        <v>327</v>
      </c>
      <c r="F2" s="76" t="s">
        <v>3</v>
      </c>
    </row>
    <row r="3" spans="1:6" x14ac:dyDescent="0.2">
      <c r="A3" s="77" t="s">
        <v>11</v>
      </c>
      <c r="B3" s="21" t="s">
        <v>12</v>
      </c>
      <c r="C3" s="31" t="s">
        <v>13</v>
      </c>
      <c r="D3" s="76" t="s">
        <v>495</v>
      </c>
      <c r="E3" s="76" t="s">
        <v>521</v>
      </c>
      <c r="F3" s="76" t="s">
        <v>3</v>
      </c>
    </row>
    <row r="4" spans="1:6" x14ac:dyDescent="0.2">
      <c r="A4" s="77" t="s">
        <v>14</v>
      </c>
      <c r="B4" s="21" t="s">
        <v>15</v>
      </c>
      <c r="C4" s="21" t="s">
        <v>15</v>
      </c>
      <c r="D4" s="37" t="s">
        <v>328</v>
      </c>
      <c r="E4" s="76" t="s">
        <v>329</v>
      </c>
      <c r="F4" s="76" t="s">
        <v>3</v>
      </c>
    </row>
    <row r="5" spans="1:6" x14ac:dyDescent="0.2">
      <c r="A5" s="77" t="s">
        <v>16</v>
      </c>
      <c r="B5" s="21" t="s">
        <v>17</v>
      </c>
      <c r="C5" s="21" t="s">
        <v>17</v>
      </c>
      <c r="D5" s="76" t="s">
        <v>330</v>
      </c>
      <c r="E5" s="76" t="s">
        <v>331</v>
      </c>
      <c r="F5" s="76" t="s">
        <v>3</v>
      </c>
    </row>
    <row r="6" spans="1:6" x14ac:dyDescent="0.2">
      <c r="A6" s="77" t="s">
        <v>18</v>
      </c>
      <c r="B6" s="21" t="s">
        <v>19</v>
      </c>
      <c r="C6" s="21" t="s">
        <v>20</v>
      </c>
      <c r="D6" s="37" t="s">
        <v>332</v>
      </c>
      <c r="E6" s="76" t="s">
        <v>333</v>
      </c>
      <c r="F6" s="76" t="s">
        <v>3</v>
      </c>
    </row>
    <row r="7" spans="1:6" x14ac:dyDescent="0.2">
      <c r="A7" s="77" t="s">
        <v>21</v>
      </c>
      <c r="B7" s="21" t="s">
        <v>19</v>
      </c>
      <c r="C7" s="21" t="s">
        <v>22</v>
      </c>
      <c r="D7" s="76" t="s">
        <v>332</v>
      </c>
      <c r="E7" s="76" t="s">
        <v>334</v>
      </c>
      <c r="F7" s="76" t="s">
        <v>3</v>
      </c>
    </row>
    <row r="8" spans="1:6" x14ac:dyDescent="0.2">
      <c r="A8" s="77" t="s">
        <v>23</v>
      </c>
      <c r="B8" s="21" t="s">
        <v>24</v>
      </c>
      <c r="C8" s="21" t="s">
        <v>25</v>
      </c>
      <c r="D8" s="37" t="s">
        <v>335</v>
      </c>
      <c r="E8" s="37" t="s">
        <v>536</v>
      </c>
      <c r="F8" s="37" t="s">
        <v>3</v>
      </c>
    </row>
    <row r="9" spans="1:6" x14ac:dyDescent="0.2">
      <c r="A9" s="77" t="s">
        <v>26</v>
      </c>
      <c r="B9" s="21" t="s">
        <v>27</v>
      </c>
      <c r="C9" s="21" t="s">
        <v>28</v>
      </c>
      <c r="D9" s="37" t="s">
        <v>336</v>
      </c>
      <c r="E9" s="37" t="s">
        <v>337</v>
      </c>
      <c r="F9" s="37" t="s">
        <v>3</v>
      </c>
    </row>
    <row r="10" spans="1:6" x14ac:dyDescent="0.2">
      <c r="A10" s="77" t="s">
        <v>29</v>
      </c>
      <c r="B10" s="21" t="s">
        <v>30</v>
      </c>
      <c r="C10" s="21" t="s">
        <v>31</v>
      </c>
      <c r="D10" s="76" t="s">
        <v>338</v>
      </c>
      <c r="E10" s="76" t="s">
        <v>339</v>
      </c>
      <c r="F10" s="76" t="s">
        <v>3</v>
      </c>
    </row>
    <row r="11" spans="1:6" x14ac:dyDescent="0.2">
      <c r="A11" s="77" t="s">
        <v>32</v>
      </c>
      <c r="B11" s="21" t="s">
        <v>33</v>
      </c>
      <c r="C11" s="21" t="s">
        <v>34</v>
      </c>
      <c r="D11" s="76" t="s">
        <v>340</v>
      </c>
      <c r="E11" s="76" t="s">
        <v>341</v>
      </c>
      <c r="F11" s="76" t="s">
        <v>3</v>
      </c>
    </row>
    <row r="12" spans="1:6" x14ac:dyDescent="0.2">
      <c r="A12" s="77" t="s">
        <v>35</v>
      </c>
      <c r="B12" s="21" t="s">
        <v>33</v>
      </c>
      <c r="C12" s="21" t="s">
        <v>36</v>
      </c>
      <c r="D12" s="76" t="s">
        <v>342</v>
      </c>
      <c r="E12" s="76" t="s">
        <v>343</v>
      </c>
      <c r="F12" s="76" t="s">
        <v>3</v>
      </c>
    </row>
    <row r="13" spans="1:6" x14ac:dyDescent="0.2">
      <c r="A13" s="77" t="s">
        <v>37</v>
      </c>
      <c r="B13" s="21" t="s">
        <v>38</v>
      </c>
      <c r="C13" s="21" t="s">
        <v>39</v>
      </c>
      <c r="D13" s="37" t="s">
        <v>511</v>
      </c>
      <c r="E13" s="37" t="s">
        <v>344</v>
      </c>
      <c r="F13" s="37" t="s">
        <v>3</v>
      </c>
    </row>
    <row r="14" spans="1:6" x14ac:dyDescent="0.2">
      <c r="A14" s="77" t="s">
        <v>40</v>
      </c>
      <c r="B14" s="21" t="s">
        <v>38</v>
      </c>
      <c r="C14" s="21" t="s">
        <v>41</v>
      </c>
      <c r="D14" s="37" t="s">
        <v>345</v>
      </c>
      <c r="E14" s="37" t="s">
        <v>346</v>
      </c>
      <c r="F14" s="37" t="s">
        <v>3</v>
      </c>
    </row>
    <row r="15" spans="1:6" x14ac:dyDescent="0.2">
      <c r="A15" s="77" t="s">
        <v>42</v>
      </c>
      <c r="B15" s="21" t="s">
        <v>43</v>
      </c>
      <c r="C15" s="21" t="s">
        <v>44</v>
      </c>
      <c r="D15" s="37" t="s">
        <v>347</v>
      </c>
      <c r="E15" s="37" t="s">
        <v>348</v>
      </c>
      <c r="F15" s="37" t="s">
        <v>3</v>
      </c>
    </row>
    <row r="16" spans="1:6" x14ac:dyDescent="0.2">
      <c r="A16" s="77" t="s">
        <v>45</v>
      </c>
      <c r="B16" s="21" t="s">
        <v>46</v>
      </c>
      <c r="C16" s="21" t="s">
        <v>47</v>
      </c>
      <c r="D16" s="76" t="s">
        <v>349</v>
      </c>
      <c r="E16" s="76" t="s">
        <v>350</v>
      </c>
      <c r="F16" s="76" t="s">
        <v>3</v>
      </c>
    </row>
    <row r="17" spans="1:14" x14ac:dyDescent="0.2">
      <c r="A17" s="77" t="s">
        <v>48</v>
      </c>
      <c r="B17" s="21" t="s">
        <v>49</v>
      </c>
      <c r="C17" s="21" t="s">
        <v>50</v>
      </c>
      <c r="D17" s="37" t="s">
        <v>351</v>
      </c>
      <c r="E17" s="76" t="s">
        <v>352</v>
      </c>
      <c r="F17" s="76" t="s">
        <v>3</v>
      </c>
    </row>
    <row r="18" spans="1:14" x14ac:dyDescent="0.2">
      <c r="A18" s="77" t="s">
        <v>51</v>
      </c>
      <c r="B18" s="21" t="s">
        <v>52</v>
      </c>
      <c r="C18" s="21" t="s">
        <v>53</v>
      </c>
      <c r="D18" s="76" t="s">
        <v>353</v>
      </c>
      <c r="E18" s="76" t="s">
        <v>354</v>
      </c>
      <c r="F18" s="76" t="s">
        <v>3</v>
      </c>
    </row>
    <row r="19" spans="1:14" x14ac:dyDescent="0.2">
      <c r="A19" s="77" t="s">
        <v>54</v>
      </c>
      <c r="B19" s="21" t="s">
        <v>52</v>
      </c>
      <c r="C19" s="21" t="s">
        <v>55</v>
      </c>
      <c r="D19" s="76" t="s">
        <v>355</v>
      </c>
      <c r="E19" s="76" t="s">
        <v>356</v>
      </c>
      <c r="F19" s="76" t="s">
        <v>3</v>
      </c>
    </row>
    <row r="20" spans="1:14" x14ac:dyDescent="0.2">
      <c r="A20" s="77" t="s">
        <v>56</v>
      </c>
      <c r="B20" s="21" t="s">
        <v>57</v>
      </c>
      <c r="C20" s="21" t="s">
        <v>58</v>
      </c>
      <c r="D20" s="76" t="s">
        <v>492</v>
      </c>
      <c r="E20" s="76" t="s">
        <v>357</v>
      </c>
      <c r="F20" s="76" t="s">
        <v>3</v>
      </c>
    </row>
    <row r="21" spans="1:14" x14ac:dyDescent="0.2">
      <c r="A21" s="77" t="s">
        <v>59</v>
      </c>
      <c r="B21" s="21" t="s">
        <v>60</v>
      </c>
      <c r="C21" s="21" t="s">
        <v>61</v>
      </c>
      <c r="D21" s="76" t="s">
        <v>358</v>
      </c>
      <c r="E21" s="76" t="s">
        <v>359</v>
      </c>
      <c r="F21" s="76" t="s">
        <v>3</v>
      </c>
    </row>
    <row r="22" spans="1:14" x14ac:dyDescent="0.2">
      <c r="A22" s="77" t="s">
        <v>62</v>
      </c>
      <c r="B22" s="21" t="s">
        <v>63</v>
      </c>
      <c r="C22" s="21" t="s">
        <v>64</v>
      </c>
      <c r="D22" s="37" t="s">
        <v>360</v>
      </c>
      <c r="E22" s="37" t="s">
        <v>361</v>
      </c>
      <c r="F22" s="37" t="s">
        <v>3</v>
      </c>
    </row>
    <row r="23" spans="1:14" x14ac:dyDescent="0.2">
      <c r="A23" s="77" t="s">
        <v>65</v>
      </c>
      <c r="B23" s="21" t="s">
        <v>66</v>
      </c>
      <c r="C23" s="21" t="s">
        <v>67</v>
      </c>
      <c r="D23" s="37" t="s">
        <v>362</v>
      </c>
      <c r="E23" s="37" t="s">
        <v>363</v>
      </c>
      <c r="F23" s="37" t="s">
        <v>3</v>
      </c>
    </row>
    <row r="24" spans="1:14" x14ac:dyDescent="0.2">
      <c r="A24" s="77" t="s">
        <v>68</v>
      </c>
      <c r="B24" s="21" t="s">
        <v>69</v>
      </c>
      <c r="C24" s="21" t="s">
        <v>70</v>
      </c>
      <c r="D24" s="76" t="s">
        <v>364</v>
      </c>
      <c r="E24" s="76" t="s">
        <v>365</v>
      </c>
      <c r="F24" s="76" t="s">
        <v>3</v>
      </c>
      <c r="K24" s="21"/>
      <c r="L24" s="21"/>
      <c r="M24" s="37"/>
    </row>
    <row r="25" spans="1:14" x14ac:dyDescent="0.2">
      <c r="A25" s="77" t="s">
        <v>71</v>
      </c>
      <c r="B25" s="21" t="s">
        <v>69</v>
      </c>
      <c r="C25" s="21" t="s">
        <v>72</v>
      </c>
      <c r="D25" s="76" t="s">
        <v>364</v>
      </c>
      <c r="E25" s="76" t="s">
        <v>365</v>
      </c>
      <c r="F25" s="76" t="s">
        <v>3</v>
      </c>
      <c r="K25" s="21"/>
      <c r="L25" s="21"/>
      <c r="M25" s="37"/>
      <c r="N25" s="37"/>
    </row>
    <row r="26" spans="1:14" x14ac:dyDescent="0.2">
      <c r="A26" s="77" t="s">
        <v>73</v>
      </c>
      <c r="B26" s="21" t="s">
        <v>69</v>
      </c>
      <c r="C26" s="21" t="s">
        <v>74</v>
      </c>
      <c r="D26" s="37" t="s">
        <v>364</v>
      </c>
      <c r="E26" s="37" t="s">
        <v>365</v>
      </c>
      <c r="F26" s="37" t="s">
        <v>3</v>
      </c>
      <c r="K26" s="21"/>
      <c r="L26" s="21"/>
      <c r="M26" s="37"/>
      <c r="N26" s="37"/>
    </row>
    <row r="27" spans="1:14" x14ac:dyDescent="0.2">
      <c r="A27" s="77" t="s">
        <v>75</v>
      </c>
      <c r="B27" s="21" t="s">
        <v>76</v>
      </c>
      <c r="C27" s="21" t="s">
        <v>77</v>
      </c>
      <c r="D27" s="37" t="s">
        <v>366</v>
      </c>
      <c r="E27" s="76" t="s">
        <v>367</v>
      </c>
      <c r="F27" s="76" t="s">
        <v>3</v>
      </c>
    </row>
    <row r="28" spans="1:14" x14ac:dyDescent="0.2">
      <c r="A28" s="77" t="s">
        <v>78</v>
      </c>
      <c r="B28" s="21" t="s">
        <v>76</v>
      </c>
      <c r="C28" s="21" t="s">
        <v>79</v>
      </c>
      <c r="D28" s="37" t="s">
        <v>366</v>
      </c>
      <c r="E28" s="76" t="s">
        <v>367</v>
      </c>
      <c r="F28" s="76" t="s">
        <v>3</v>
      </c>
    </row>
    <row r="29" spans="1:14" x14ac:dyDescent="0.2">
      <c r="A29" s="77" t="s">
        <v>80</v>
      </c>
      <c r="B29" s="21" t="s">
        <v>81</v>
      </c>
      <c r="C29" s="21" t="s">
        <v>82</v>
      </c>
      <c r="D29" s="37" t="s">
        <v>368</v>
      </c>
      <c r="E29" s="37" t="s">
        <v>369</v>
      </c>
      <c r="F29" s="37" t="s">
        <v>3</v>
      </c>
    </row>
    <row r="30" spans="1:14" x14ac:dyDescent="0.2">
      <c r="A30" s="77" t="s">
        <v>83</v>
      </c>
      <c r="B30" s="21" t="s">
        <v>84</v>
      </c>
      <c r="C30" s="21" t="s">
        <v>85</v>
      </c>
      <c r="D30" s="16" t="s">
        <v>528</v>
      </c>
      <c r="E30" s="37" t="s">
        <v>370</v>
      </c>
      <c r="F30" s="37" t="s">
        <v>3</v>
      </c>
    </row>
    <row r="31" spans="1:14" x14ac:dyDescent="0.2">
      <c r="A31" s="77" t="s">
        <v>86</v>
      </c>
      <c r="B31" s="21" t="s">
        <v>87</v>
      </c>
      <c r="C31" s="21" t="s">
        <v>88</v>
      </c>
      <c r="D31" s="37" t="s">
        <v>371</v>
      </c>
      <c r="E31" s="37" t="s">
        <v>372</v>
      </c>
      <c r="F31" s="37" t="s">
        <v>3</v>
      </c>
    </row>
    <row r="32" spans="1:14" x14ac:dyDescent="0.2">
      <c r="A32" s="77" t="s">
        <v>89</v>
      </c>
      <c r="B32" s="21" t="s">
        <v>90</v>
      </c>
      <c r="C32" s="21" t="s">
        <v>91</v>
      </c>
      <c r="D32" s="76" t="s">
        <v>514</v>
      </c>
      <c r="E32" s="76" t="s">
        <v>373</v>
      </c>
      <c r="F32" s="37" t="s">
        <v>3</v>
      </c>
      <c r="I32" s="21"/>
      <c r="J32" s="21"/>
      <c r="K32" s="37"/>
      <c r="L32" s="37"/>
    </row>
    <row r="33" spans="1:12" x14ac:dyDescent="0.2">
      <c r="A33" s="77" t="s">
        <v>92</v>
      </c>
      <c r="B33" s="21" t="s">
        <v>93</v>
      </c>
      <c r="C33" s="21" t="s">
        <v>94</v>
      </c>
      <c r="D33" s="37" t="s">
        <v>374</v>
      </c>
      <c r="E33" s="76" t="s">
        <v>493</v>
      </c>
      <c r="F33" s="76" t="s">
        <v>3</v>
      </c>
      <c r="I33" s="21"/>
      <c r="J33" s="21"/>
      <c r="K33" s="37"/>
      <c r="L33" s="37"/>
    </row>
    <row r="34" spans="1:12" x14ac:dyDescent="0.2">
      <c r="A34" s="77" t="s">
        <v>95</v>
      </c>
      <c r="B34" s="21" t="s">
        <v>93</v>
      </c>
      <c r="C34" s="21" t="s">
        <v>96</v>
      </c>
      <c r="D34" s="37" t="s">
        <v>375</v>
      </c>
      <c r="E34" s="76" t="s">
        <v>493</v>
      </c>
      <c r="F34" s="76" t="s">
        <v>3</v>
      </c>
      <c r="I34" s="21"/>
      <c r="J34" s="21"/>
      <c r="K34" s="37"/>
      <c r="L34" s="37"/>
    </row>
    <row r="35" spans="1:12" x14ac:dyDescent="0.2">
      <c r="A35" s="77" t="s">
        <v>97</v>
      </c>
      <c r="B35" s="21" t="s">
        <v>98</v>
      </c>
      <c r="C35" s="21" t="s">
        <v>99</v>
      </c>
      <c r="D35" s="76" t="s">
        <v>376</v>
      </c>
      <c r="E35" s="76" t="s">
        <v>377</v>
      </c>
      <c r="F35" s="76" t="s">
        <v>3</v>
      </c>
      <c r="I35" s="21"/>
      <c r="J35" s="21"/>
      <c r="K35" s="37"/>
      <c r="L35" s="37"/>
    </row>
    <row r="36" spans="1:12" x14ac:dyDescent="0.2">
      <c r="A36" s="77" t="s">
        <v>100</v>
      </c>
      <c r="B36" s="21" t="s">
        <v>101</v>
      </c>
      <c r="C36" s="21" t="s">
        <v>102</v>
      </c>
      <c r="D36" s="37" t="s">
        <v>378</v>
      </c>
      <c r="E36" s="37" t="s">
        <v>379</v>
      </c>
      <c r="F36" s="37" t="s">
        <v>3</v>
      </c>
    </row>
    <row r="37" spans="1:12" x14ac:dyDescent="0.2">
      <c r="A37" s="77" t="s">
        <v>103</v>
      </c>
      <c r="B37" s="21" t="s">
        <v>104</v>
      </c>
      <c r="C37" s="21" t="s">
        <v>105</v>
      </c>
      <c r="D37" s="76" t="s">
        <v>380</v>
      </c>
      <c r="E37" s="76" t="s">
        <v>381</v>
      </c>
      <c r="F37" s="76" t="s">
        <v>3</v>
      </c>
    </row>
    <row r="38" spans="1:12" x14ac:dyDescent="0.2">
      <c r="A38" s="77" t="s">
        <v>106</v>
      </c>
      <c r="B38" s="21" t="s">
        <v>107</v>
      </c>
      <c r="C38" s="21" t="s">
        <v>108</v>
      </c>
      <c r="D38" s="76" t="s">
        <v>382</v>
      </c>
      <c r="E38" s="76" t="s">
        <v>383</v>
      </c>
      <c r="F38" s="76" t="s">
        <v>3</v>
      </c>
    </row>
    <row r="39" spans="1:12" x14ac:dyDescent="0.2">
      <c r="A39" s="78" t="s">
        <v>109</v>
      </c>
      <c r="B39" s="21" t="s">
        <v>110</v>
      </c>
      <c r="C39" s="21" t="s">
        <v>111</v>
      </c>
      <c r="D39" s="37" t="s">
        <v>384</v>
      </c>
      <c r="E39" s="37" t="s">
        <v>501</v>
      </c>
      <c r="F39" s="37" t="s">
        <v>3</v>
      </c>
    </row>
    <row r="40" spans="1:12" x14ac:dyDescent="0.2">
      <c r="A40" s="78" t="s">
        <v>112</v>
      </c>
      <c r="B40" s="21" t="s">
        <v>110</v>
      </c>
      <c r="C40" s="21" t="s">
        <v>113</v>
      </c>
      <c r="D40" s="37" t="s">
        <v>384</v>
      </c>
      <c r="E40" s="37" t="s">
        <v>385</v>
      </c>
      <c r="F40" s="37" t="s">
        <v>3</v>
      </c>
    </row>
    <row r="41" spans="1:12" x14ac:dyDescent="0.2">
      <c r="A41" s="77" t="s">
        <v>114</v>
      </c>
      <c r="B41" s="21" t="s">
        <v>115</v>
      </c>
      <c r="C41" s="21" t="s">
        <v>116</v>
      </c>
      <c r="D41" s="76" t="s">
        <v>386</v>
      </c>
      <c r="E41" s="76" t="s">
        <v>387</v>
      </c>
      <c r="F41" s="76" t="s">
        <v>3</v>
      </c>
    </row>
    <row r="42" spans="1:12" x14ac:dyDescent="0.2">
      <c r="A42" s="77" t="s">
        <v>117</v>
      </c>
      <c r="B42" s="21" t="s">
        <v>118</v>
      </c>
      <c r="C42" s="21" t="s">
        <v>119</v>
      </c>
      <c r="D42" s="76" t="s">
        <v>388</v>
      </c>
      <c r="E42" s="76" t="s">
        <v>389</v>
      </c>
      <c r="F42" s="76" t="s">
        <v>3</v>
      </c>
    </row>
    <row r="43" spans="1:12" x14ac:dyDescent="0.2">
      <c r="A43" s="77" t="s">
        <v>120</v>
      </c>
      <c r="B43" s="21" t="s">
        <v>121</v>
      </c>
      <c r="C43" s="21" t="s">
        <v>122</v>
      </c>
      <c r="D43" s="76" t="s">
        <v>390</v>
      </c>
      <c r="E43" s="76" t="s">
        <v>391</v>
      </c>
      <c r="F43" s="76" t="s">
        <v>3</v>
      </c>
    </row>
    <row r="44" spans="1:12" x14ac:dyDescent="0.2">
      <c r="A44" s="77" t="s">
        <v>123</v>
      </c>
      <c r="B44" s="21" t="s">
        <v>124</v>
      </c>
      <c r="C44" s="21" t="s">
        <v>125</v>
      </c>
      <c r="D44" s="76" t="s">
        <v>345</v>
      </c>
      <c r="E44" s="76" t="s">
        <v>392</v>
      </c>
      <c r="F44" s="76" t="s">
        <v>3</v>
      </c>
    </row>
    <row r="45" spans="1:12" x14ac:dyDescent="0.2">
      <c r="A45" s="77" t="s">
        <v>126</v>
      </c>
      <c r="B45" s="21" t="s">
        <v>127</v>
      </c>
      <c r="C45" s="21" t="s">
        <v>128</v>
      </c>
      <c r="D45" s="37" t="s">
        <v>405</v>
      </c>
      <c r="E45" s="37" t="s">
        <v>393</v>
      </c>
      <c r="F45" s="37" t="s">
        <v>3</v>
      </c>
    </row>
    <row r="46" spans="1:12" x14ac:dyDescent="0.2">
      <c r="A46" s="77" t="s">
        <v>129</v>
      </c>
      <c r="B46" s="21" t="s">
        <v>130</v>
      </c>
      <c r="C46" s="21" t="s">
        <v>131</v>
      </c>
      <c r="D46" s="37" t="s">
        <v>394</v>
      </c>
      <c r="E46" s="76" t="s">
        <v>395</v>
      </c>
      <c r="F46" s="76" t="s">
        <v>3</v>
      </c>
    </row>
    <row r="47" spans="1:12" x14ac:dyDescent="0.2">
      <c r="A47" s="77" t="s">
        <v>132</v>
      </c>
      <c r="B47" s="21" t="s">
        <v>130</v>
      </c>
      <c r="C47" s="21" t="s">
        <v>133</v>
      </c>
      <c r="D47" s="37" t="s">
        <v>396</v>
      </c>
      <c r="E47" s="76" t="s">
        <v>397</v>
      </c>
      <c r="F47" s="76" t="s">
        <v>3</v>
      </c>
    </row>
    <row r="48" spans="1:12" x14ac:dyDescent="0.2">
      <c r="A48" s="77" t="s">
        <v>134</v>
      </c>
      <c r="B48" s="21" t="s">
        <v>135</v>
      </c>
      <c r="C48" s="21" t="s">
        <v>135</v>
      </c>
      <c r="D48" s="76" t="s">
        <v>535</v>
      </c>
      <c r="E48" s="76" t="s">
        <v>398</v>
      </c>
      <c r="F48" s="76" t="s">
        <v>3</v>
      </c>
    </row>
    <row r="49" spans="1:6" x14ac:dyDescent="0.2">
      <c r="A49" s="77" t="s">
        <v>136</v>
      </c>
      <c r="B49" s="21" t="s">
        <v>137</v>
      </c>
      <c r="C49" s="21" t="s">
        <v>138</v>
      </c>
      <c r="D49" s="76" t="s">
        <v>399</v>
      </c>
      <c r="E49" s="76" t="s">
        <v>400</v>
      </c>
      <c r="F49" s="76" t="s">
        <v>3</v>
      </c>
    </row>
    <row r="50" spans="1:6" x14ac:dyDescent="0.2">
      <c r="A50" s="77" t="s">
        <v>139</v>
      </c>
      <c r="B50" s="21" t="s">
        <v>140</v>
      </c>
      <c r="C50" s="21" t="s">
        <v>141</v>
      </c>
      <c r="D50" s="76" t="s">
        <v>401</v>
      </c>
      <c r="E50" s="76" t="s">
        <v>402</v>
      </c>
      <c r="F50" s="76" t="s">
        <v>3</v>
      </c>
    </row>
    <row r="51" spans="1:6" x14ac:dyDescent="0.2">
      <c r="A51" s="77" t="s">
        <v>142</v>
      </c>
      <c r="B51" s="21" t="s">
        <v>143</v>
      </c>
      <c r="C51" s="21" t="s">
        <v>144</v>
      </c>
      <c r="D51" s="37" t="s">
        <v>503</v>
      </c>
      <c r="E51" s="76" t="s">
        <v>504</v>
      </c>
      <c r="F51" s="76" t="s">
        <v>3</v>
      </c>
    </row>
    <row r="52" spans="1:6" x14ac:dyDescent="0.2">
      <c r="A52" s="77" t="s">
        <v>145</v>
      </c>
      <c r="B52" s="21" t="s">
        <v>146</v>
      </c>
      <c r="C52" s="21" t="s">
        <v>147</v>
      </c>
      <c r="D52" s="37" t="s">
        <v>508</v>
      </c>
      <c r="E52" s="37" t="s">
        <v>403</v>
      </c>
      <c r="F52" s="37" t="s">
        <v>3</v>
      </c>
    </row>
    <row r="53" spans="1:6" x14ac:dyDescent="0.2">
      <c r="A53" s="78" t="s">
        <v>148</v>
      </c>
      <c r="B53" s="21" t="s">
        <v>149</v>
      </c>
      <c r="C53" s="21" t="s">
        <v>150</v>
      </c>
      <c r="D53" s="76" t="s">
        <v>496</v>
      </c>
      <c r="E53" s="76" t="s">
        <v>404</v>
      </c>
      <c r="F53" s="76" t="s">
        <v>3</v>
      </c>
    </row>
    <row r="54" spans="1:6" x14ac:dyDescent="0.2">
      <c r="A54" s="77" t="s">
        <v>151</v>
      </c>
      <c r="B54" s="21" t="s">
        <v>152</v>
      </c>
      <c r="C54" s="21" t="s">
        <v>153</v>
      </c>
      <c r="D54" s="76" t="s">
        <v>405</v>
      </c>
      <c r="E54" s="76" t="s">
        <v>406</v>
      </c>
      <c r="F54" s="76" t="s">
        <v>3</v>
      </c>
    </row>
    <row r="55" spans="1:6" x14ac:dyDescent="0.2">
      <c r="A55" s="77" t="s">
        <v>154</v>
      </c>
      <c r="B55" s="21" t="s">
        <v>155</v>
      </c>
      <c r="C55" s="21" t="s">
        <v>156</v>
      </c>
      <c r="D55" s="76" t="s">
        <v>516</v>
      </c>
      <c r="E55" s="76" t="s">
        <v>407</v>
      </c>
      <c r="F55" s="76" t="s">
        <v>3</v>
      </c>
    </row>
    <row r="56" spans="1:6" x14ac:dyDescent="0.2">
      <c r="A56" s="77" t="s">
        <v>157</v>
      </c>
      <c r="B56" s="21" t="s">
        <v>155</v>
      </c>
      <c r="C56" s="21" t="s">
        <v>158</v>
      </c>
      <c r="D56" s="76" t="s">
        <v>491</v>
      </c>
      <c r="E56" s="76" t="s">
        <v>408</v>
      </c>
      <c r="F56" s="76" t="s">
        <v>3</v>
      </c>
    </row>
    <row r="57" spans="1:6" x14ac:dyDescent="0.2">
      <c r="A57" s="77" t="s">
        <v>159</v>
      </c>
      <c r="B57" s="21" t="s">
        <v>160</v>
      </c>
      <c r="C57" s="21" t="s">
        <v>161</v>
      </c>
      <c r="D57" s="37" t="s">
        <v>409</v>
      </c>
      <c r="E57" s="37" t="s">
        <v>410</v>
      </c>
      <c r="F57" s="37" t="s">
        <v>3</v>
      </c>
    </row>
    <row r="58" spans="1:6" x14ac:dyDescent="0.2">
      <c r="A58" s="77" t="s">
        <v>162</v>
      </c>
      <c r="B58" s="21" t="s">
        <v>163</v>
      </c>
      <c r="C58" s="21" t="s">
        <v>164</v>
      </c>
      <c r="D58" s="76" t="s">
        <v>411</v>
      </c>
      <c r="E58" s="76" t="s">
        <v>412</v>
      </c>
      <c r="F58" s="76" t="s">
        <v>3</v>
      </c>
    </row>
    <row r="59" spans="1:6" x14ac:dyDescent="0.2">
      <c r="A59" s="77" t="s">
        <v>165</v>
      </c>
      <c r="B59" s="21" t="s">
        <v>163</v>
      </c>
      <c r="C59" s="21" t="s">
        <v>166</v>
      </c>
      <c r="D59" s="76" t="s">
        <v>413</v>
      </c>
      <c r="E59" s="76" t="s">
        <v>414</v>
      </c>
      <c r="F59" s="76" t="s">
        <v>3</v>
      </c>
    </row>
    <row r="60" spans="1:6" x14ac:dyDescent="0.2">
      <c r="A60" s="77" t="s">
        <v>167</v>
      </c>
      <c r="B60" s="21" t="s">
        <v>168</v>
      </c>
      <c r="C60" s="21" t="s">
        <v>169</v>
      </c>
      <c r="D60" s="76" t="s">
        <v>500</v>
      </c>
      <c r="E60" s="76" t="s">
        <v>415</v>
      </c>
      <c r="F60" s="76" t="s">
        <v>3</v>
      </c>
    </row>
    <row r="61" spans="1:6" x14ac:dyDescent="0.2">
      <c r="A61" s="77" t="s">
        <v>170</v>
      </c>
      <c r="B61" s="21" t="s">
        <v>171</v>
      </c>
      <c r="C61" s="21" t="s">
        <v>172</v>
      </c>
      <c r="D61" s="76" t="s">
        <v>416</v>
      </c>
      <c r="E61" s="76" t="s">
        <v>417</v>
      </c>
      <c r="F61" s="76" t="s">
        <v>3</v>
      </c>
    </row>
    <row r="62" spans="1:6" x14ac:dyDescent="0.2">
      <c r="A62" s="77" t="s">
        <v>173</v>
      </c>
      <c r="B62" s="21" t="s">
        <v>174</v>
      </c>
      <c r="C62" s="21" t="s">
        <v>175</v>
      </c>
      <c r="D62" s="37" t="s">
        <v>418</v>
      </c>
      <c r="E62" s="76" t="s">
        <v>419</v>
      </c>
      <c r="F62" s="76" t="s">
        <v>3</v>
      </c>
    </row>
    <row r="63" spans="1:6" x14ac:dyDescent="0.2">
      <c r="A63" s="77" t="s">
        <v>176</v>
      </c>
      <c r="B63" s="21" t="s">
        <v>177</v>
      </c>
      <c r="C63" s="21" t="s">
        <v>178</v>
      </c>
      <c r="D63" s="76" t="s">
        <v>420</v>
      </c>
      <c r="E63" s="76" t="s">
        <v>421</v>
      </c>
      <c r="F63" s="76" t="s">
        <v>3</v>
      </c>
    </row>
    <row r="64" spans="1:6" x14ac:dyDescent="0.2">
      <c r="A64" s="77" t="s">
        <v>179</v>
      </c>
      <c r="B64" s="21" t="s">
        <v>180</v>
      </c>
      <c r="C64" s="21" t="s">
        <v>180</v>
      </c>
      <c r="D64" s="37" t="s">
        <v>422</v>
      </c>
      <c r="E64" s="76" t="s">
        <v>423</v>
      </c>
      <c r="F64" s="76" t="s">
        <v>3</v>
      </c>
    </row>
    <row r="65" spans="1:6" x14ac:dyDescent="0.2">
      <c r="A65" s="77" t="s">
        <v>181</v>
      </c>
      <c r="B65" s="21" t="s">
        <v>182</v>
      </c>
      <c r="C65" s="21" t="s">
        <v>183</v>
      </c>
      <c r="D65" s="37" t="s">
        <v>517</v>
      </c>
      <c r="E65" s="76" t="s">
        <v>424</v>
      </c>
      <c r="F65" s="76" t="s">
        <v>3</v>
      </c>
    </row>
    <row r="66" spans="1:6" x14ac:dyDescent="0.2">
      <c r="A66" s="77" t="s">
        <v>184</v>
      </c>
      <c r="B66" s="21" t="s">
        <v>185</v>
      </c>
      <c r="C66" s="21" t="s">
        <v>186</v>
      </c>
      <c r="D66" s="37" t="s">
        <v>425</v>
      </c>
      <c r="E66" s="76" t="s">
        <v>426</v>
      </c>
      <c r="F66" s="76" t="s">
        <v>3</v>
      </c>
    </row>
    <row r="67" spans="1:6" x14ac:dyDescent="0.2">
      <c r="A67" s="77" t="s">
        <v>187</v>
      </c>
      <c r="B67" s="21" t="s">
        <v>188</v>
      </c>
      <c r="C67" s="21" t="s">
        <v>189</v>
      </c>
      <c r="D67" s="76" t="s">
        <v>427</v>
      </c>
      <c r="E67" s="76" t="s">
        <v>428</v>
      </c>
      <c r="F67" s="76" t="s">
        <v>3</v>
      </c>
    </row>
    <row r="68" spans="1:6" x14ac:dyDescent="0.2">
      <c r="A68" s="77" t="s">
        <v>190</v>
      </c>
      <c r="B68" s="21" t="s">
        <v>188</v>
      </c>
      <c r="C68" s="21" t="s">
        <v>191</v>
      </c>
      <c r="D68" s="76" t="s">
        <v>427</v>
      </c>
      <c r="E68" s="76" t="s">
        <v>428</v>
      </c>
      <c r="F68" s="76" t="s">
        <v>3</v>
      </c>
    </row>
    <row r="69" spans="1:6" x14ac:dyDescent="0.2">
      <c r="A69" s="78" t="s">
        <v>192</v>
      </c>
      <c r="B69" s="21" t="s">
        <v>188</v>
      </c>
      <c r="C69" s="21" t="s">
        <v>193</v>
      </c>
      <c r="D69" s="76" t="s">
        <v>427</v>
      </c>
      <c r="E69" s="76" t="s">
        <v>428</v>
      </c>
      <c r="F69" s="76" t="s">
        <v>3</v>
      </c>
    </row>
    <row r="70" spans="1:6" x14ac:dyDescent="0.2">
      <c r="A70" s="78" t="s">
        <v>194</v>
      </c>
      <c r="B70" s="21" t="s">
        <v>188</v>
      </c>
      <c r="C70" s="21" t="s">
        <v>195</v>
      </c>
      <c r="D70" s="76" t="s">
        <v>427</v>
      </c>
      <c r="E70" s="76" t="s">
        <v>428</v>
      </c>
      <c r="F70" s="76" t="s">
        <v>3</v>
      </c>
    </row>
    <row r="71" spans="1:6" x14ac:dyDescent="0.2">
      <c r="A71" s="77" t="s">
        <v>214</v>
      </c>
      <c r="B71" s="21" t="s">
        <v>188</v>
      </c>
      <c r="C71" s="21" t="s">
        <v>490</v>
      </c>
      <c r="D71" s="76" t="s">
        <v>427</v>
      </c>
      <c r="E71" s="76" t="s">
        <v>428</v>
      </c>
      <c r="F71" s="76" t="s">
        <v>3</v>
      </c>
    </row>
    <row r="72" spans="1:6" x14ac:dyDescent="0.2">
      <c r="A72" s="77" t="s">
        <v>196</v>
      </c>
      <c r="B72" s="21" t="s">
        <v>188</v>
      </c>
      <c r="C72" s="21" t="s">
        <v>197</v>
      </c>
      <c r="D72" s="76" t="s">
        <v>427</v>
      </c>
      <c r="E72" s="76" t="s">
        <v>428</v>
      </c>
      <c r="F72" s="76" t="s">
        <v>3</v>
      </c>
    </row>
    <row r="73" spans="1:6" x14ac:dyDescent="0.2">
      <c r="A73" s="78" t="s">
        <v>198</v>
      </c>
      <c r="B73" s="21" t="s">
        <v>188</v>
      </c>
      <c r="C73" s="21" t="s">
        <v>199</v>
      </c>
      <c r="D73" s="76" t="s">
        <v>427</v>
      </c>
      <c r="E73" s="76" t="s">
        <v>428</v>
      </c>
      <c r="F73" s="76" t="s">
        <v>3</v>
      </c>
    </row>
    <row r="74" spans="1:6" x14ac:dyDescent="0.2">
      <c r="A74" s="77" t="s">
        <v>200</v>
      </c>
      <c r="B74" s="21" t="s">
        <v>188</v>
      </c>
      <c r="C74" s="21" t="s">
        <v>201</v>
      </c>
      <c r="D74" s="37" t="s">
        <v>429</v>
      </c>
      <c r="E74" s="76" t="s">
        <v>430</v>
      </c>
      <c r="F74" s="76" t="s">
        <v>3</v>
      </c>
    </row>
    <row r="75" spans="1:6" x14ac:dyDescent="0.2">
      <c r="A75" s="77" t="s">
        <v>202</v>
      </c>
      <c r="B75" s="21" t="s">
        <v>188</v>
      </c>
      <c r="C75" s="21" t="s">
        <v>203</v>
      </c>
      <c r="D75" s="76" t="s">
        <v>520</v>
      </c>
      <c r="E75" s="76" t="s">
        <v>431</v>
      </c>
      <c r="F75" s="76" t="s">
        <v>3</v>
      </c>
    </row>
    <row r="76" spans="1:6" x14ac:dyDescent="0.2">
      <c r="A76" s="77" t="s">
        <v>204</v>
      </c>
      <c r="B76" s="21" t="s">
        <v>188</v>
      </c>
      <c r="C76" s="21" t="s">
        <v>316</v>
      </c>
      <c r="D76" s="37" t="s">
        <v>432</v>
      </c>
      <c r="E76" s="37" t="s">
        <v>510</v>
      </c>
      <c r="F76" s="37" t="s">
        <v>3</v>
      </c>
    </row>
    <row r="77" spans="1:6" x14ac:dyDescent="0.2">
      <c r="A77" s="77" t="s">
        <v>206</v>
      </c>
      <c r="B77" s="21" t="s">
        <v>188</v>
      </c>
      <c r="C77" s="21" t="s">
        <v>207</v>
      </c>
      <c r="D77" s="76" t="s">
        <v>433</v>
      </c>
      <c r="E77" s="76" t="s">
        <v>529</v>
      </c>
      <c r="F77" s="76" t="s">
        <v>3</v>
      </c>
    </row>
    <row r="78" spans="1:6" x14ac:dyDescent="0.2">
      <c r="A78" s="78" t="s">
        <v>208</v>
      </c>
      <c r="B78" s="21" t="s">
        <v>188</v>
      </c>
      <c r="C78" s="21" t="s">
        <v>209</v>
      </c>
      <c r="D78" s="76" t="s">
        <v>434</v>
      </c>
      <c r="E78" s="76" t="s">
        <v>539</v>
      </c>
      <c r="F78" s="76" t="s">
        <v>3</v>
      </c>
    </row>
    <row r="79" spans="1:6" x14ac:dyDescent="0.2">
      <c r="A79" s="77" t="s">
        <v>210</v>
      </c>
      <c r="B79" s="21" t="s">
        <v>188</v>
      </c>
      <c r="C79" s="21" t="s">
        <v>211</v>
      </c>
      <c r="D79" s="76" t="s">
        <v>497</v>
      </c>
      <c r="E79" s="76" t="s">
        <v>530</v>
      </c>
      <c r="F79" s="76" t="s">
        <v>3</v>
      </c>
    </row>
    <row r="80" spans="1:6" x14ac:dyDescent="0.2">
      <c r="A80" s="78" t="s">
        <v>212</v>
      </c>
      <c r="B80" s="21" t="s">
        <v>188</v>
      </c>
      <c r="C80" s="21" t="s">
        <v>213</v>
      </c>
      <c r="D80" s="37" t="s">
        <v>519</v>
      </c>
      <c r="E80" s="37" t="s">
        <v>435</v>
      </c>
      <c r="F80" s="37" t="s">
        <v>3</v>
      </c>
    </row>
    <row r="81" spans="1:6" x14ac:dyDescent="0.2">
      <c r="A81" s="78" t="s">
        <v>215</v>
      </c>
      <c r="B81" s="21" t="s">
        <v>216</v>
      </c>
      <c r="C81" s="21" t="s">
        <v>216</v>
      </c>
      <c r="D81" s="37" t="s">
        <v>436</v>
      </c>
      <c r="E81" s="37" t="s">
        <v>437</v>
      </c>
      <c r="F81" s="37" t="s">
        <v>3</v>
      </c>
    </row>
    <row r="82" spans="1:6" x14ac:dyDescent="0.2">
      <c r="A82" s="77" t="s">
        <v>217</v>
      </c>
      <c r="B82" s="21" t="s">
        <v>216</v>
      </c>
      <c r="C82" s="21" t="s">
        <v>218</v>
      </c>
      <c r="D82" s="37" t="s">
        <v>512</v>
      </c>
      <c r="E82" s="76" t="s">
        <v>507</v>
      </c>
      <c r="F82" s="37" t="s">
        <v>3</v>
      </c>
    </row>
    <row r="83" spans="1:6" x14ac:dyDescent="0.2">
      <c r="A83" s="77" t="s">
        <v>219</v>
      </c>
      <c r="B83" s="21" t="s">
        <v>216</v>
      </c>
      <c r="C83" s="21" t="s">
        <v>220</v>
      </c>
      <c r="D83" s="37" t="s">
        <v>438</v>
      </c>
      <c r="E83" s="37" t="s">
        <v>439</v>
      </c>
      <c r="F83" s="37" t="s">
        <v>3</v>
      </c>
    </row>
    <row r="84" spans="1:6" x14ac:dyDescent="0.2">
      <c r="A84" s="77" t="s">
        <v>221</v>
      </c>
      <c r="B84" s="21" t="s">
        <v>222</v>
      </c>
      <c r="C84" s="21" t="s">
        <v>223</v>
      </c>
      <c r="D84" s="76" t="s">
        <v>440</v>
      </c>
      <c r="E84" s="76" t="s">
        <v>441</v>
      </c>
      <c r="F84" s="76" t="s">
        <v>3</v>
      </c>
    </row>
    <row r="85" spans="1:6" x14ac:dyDescent="0.2">
      <c r="A85" s="77" t="s">
        <v>224</v>
      </c>
      <c r="B85" s="21" t="s">
        <v>225</v>
      </c>
      <c r="C85" s="21" t="s">
        <v>226</v>
      </c>
      <c r="D85" s="37" t="s">
        <v>442</v>
      </c>
      <c r="E85" s="76" t="s">
        <v>443</v>
      </c>
      <c r="F85" s="76" t="s">
        <v>3</v>
      </c>
    </row>
    <row r="86" spans="1:6" x14ac:dyDescent="0.2">
      <c r="A86" s="77" t="s">
        <v>227</v>
      </c>
      <c r="B86" s="21" t="s">
        <v>228</v>
      </c>
      <c r="C86" s="21" t="s">
        <v>228</v>
      </c>
      <c r="D86" s="37" t="s">
        <v>515</v>
      </c>
      <c r="E86" s="76" t="s">
        <v>444</v>
      </c>
      <c r="F86" s="76" t="s">
        <v>3</v>
      </c>
    </row>
    <row r="87" spans="1:6" x14ac:dyDescent="0.2">
      <c r="A87" s="77" t="s">
        <v>229</v>
      </c>
      <c r="B87" s="21" t="s">
        <v>228</v>
      </c>
      <c r="C87" s="21" t="s">
        <v>52</v>
      </c>
      <c r="D87" s="37" t="s">
        <v>542</v>
      </c>
      <c r="E87" s="76" t="s">
        <v>444</v>
      </c>
      <c r="F87" s="76" t="s">
        <v>3</v>
      </c>
    </row>
    <row r="88" spans="1:6" x14ac:dyDescent="0.2">
      <c r="A88" s="77" t="s">
        <v>230</v>
      </c>
      <c r="B88" s="21" t="s">
        <v>231</v>
      </c>
      <c r="C88" s="21" t="s">
        <v>232</v>
      </c>
      <c r="D88" s="37" t="s">
        <v>502</v>
      </c>
      <c r="E88" s="76" t="s">
        <v>445</v>
      </c>
      <c r="F88" s="76" t="s">
        <v>3</v>
      </c>
    </row>
    <row r="89" spans="1:6" x14ac:dyDescent="0.2">
      <c r="A89" s="77" t="s">
        <v>233</v>
      </c>
      <c r="B89" s="21" t="s">
        <v>231</v>
      </c>
      <c r="C89" s="21" t="s">
        <v>234</v>
      </c>
      <c r="D89" s="37" t="s">
        <v>446</v>
      </c>
      <c r="E89" s="76" t="s">
        <v>447</v>
      </c>
      <c r="F89" s="76" t="s">
        <v>3</v>
      </c>
    </row>
    <row r="90" spans="1:6" x14ac:dyDescent="0.2">
      <c r="A90" s="77" t="s">
        <v>235</v>
      </c>
      <c r="B90" s="21" t="s">
        <v>236</v>
      </c>
      <c r="C90" s="21" t="s">
        <v>237</v>
      </c>
      <c r="D90" s="37" t="s">
        <v>505</v>
      </c>
      <c r="E90" s="37" t="s">
        <v>506</v>
      </c>
      <c r="F90" s="37" t="s">
        <v>3</v>
      </c>
    </row>
    <row r="91" spans="1:6" x14ac:dyDescent="0.2">
      <c r="A91" s="77" t="s">
        <v>238</v>
      </c>
      <c r="B91" s="21" t="s">
        <v>239</v>
      </c>
      <c r="C91" s="21" t="s">
        <v>240</v>
      </c>
      <c r="D91" s="37" t="s">
        <v>518</v>
      </c>
      <c r="E91" s="37" t="s">
        <v>448</v>
      </c>
      <c r="F91" s="37" t="s">
        <v>3</v>
      </c>
    </row>
    <row r="92" spans="1:6" x14ac:dyDescent="0.2">
      <c r="A92" s="77" t="s">
        <v>241</v>
      </c>
      <c r="B92" s="21" t="s">
        <v>242</v>
      </c>
      <c r="C92" s="21" t="s">
        <v>243</v>
      </c>
      <c r="D92" s="76" t="s">
        <v>509</v>
      </c>
      <c r="E92" s="76" t="s">
        <v>449</v>
      </c>
      <c r="F92" s="76" t="s">
        <v>3</v>
      </c>
    </row>
    <row r="93" spans="1:6" x14ac:dyDescent="0.2">
      <c r="A93" s="77" t="s">
        <v>244</v>
      </c>
      <c r="B93" s="21" t="s">
        <v>245</v>
      </c>
      <c r="C93" s="21" t="s">
        <v>246</v>
      </c>
      <c r="D93" s="76" t="s">
        <v>450</v>
      </c>
      <c r="E93" s="76" t="s">
        <v>541</v>
      </c>
      <c r="F93" s="76" t="s">
        <v>3</v>
      </c>
    </row>
    <row r="94" spans="1:6" x14ac:dyDescent="0.2">
      <c r="A94" s="77" t="s">
        <v>247</v>
      </c>
      <c r="B94" s="21" t="s">
        <v>245</v>
      </c>
      <c r="C94" s="21" t="s">
        <v>248</v>
      </c>
      <c r="D94" s="37" t="s">
        <v>450</v>
      </c>
      <c r="E94" s="37" t="s">
        <v>451</v>
      </c>
      <c r="F94" s="37" t="s">
        <v>3</v>
      </c>
    </row>
    <row r="95" spans="1:6" x14ac:dyDescent="0.2">
      <c r="A95" s="77" t="s">
        <v>249</v>
      </c>
      <c r="B95" s="21" t="s">
        <v>250</v>
      </c>
      <c r="C95" s="21" t="s">
        <v>251</v>
      </c>
      <c r="D95" s="37" t="s">
        <v>544</v>
      </c>
      <c r="E95" s="76" t="s">
        <v>452</v>
      </c>
      <c r="F95" s="76" t="s">
        <v>3</v>
      </c>
    </row>
    <row r="96" spans="1:6" x14ac:dyDescent="0.2">
      <c r="A96" s="77" t="s">
        <v>252</v>
      </c>
      <c r="B96" s="21" t="s">
        <v>253</v>
      </c>
      <c r="C96" s="21" t="s">
        <v>254</v>
      </c>
      <c r="D96" s="76" t="s">
        <v>453</v>
      </c>
      <c r="E96" s="76" t="s">
        <v>454</v>
      </c>
      <c r="F96" s="76" t="s">
        <v>3</v>
      </c>
    </row>
    <row r="97" spans="1:6" x14ac:dyDescent="0.2">
      <c r="A97" s="77" t="s">
        <v>255</v>
      </c>
      <c r="B97" s="21" t="s">
        <v>256</v>
      </c>
      <c r="C97" s="21" t="s">
        <v>257</v>
      </c>
      <c r="D97" s="37" t="s">
        <v>455</v>
      </c>
      <c r="E97" s="37" t="s">
        <v>456</v>
      </c>
      <c r="F97" s="37" t="s">
        <v>3</v>
      </c>
    </row>
    <row r="98" spans="1:6" x14ac:dyDescent="0.2">
      <c r="A98" s="77" t="s">
        <v>258</v>
      </c>
      <c r="B98" s="21" t="s">
        <v>256</v>
      </c>
      <c r="C98" s="21" t="s">
        <v>256</v>
      </c>
      <c r="D98" s="37" t="s">
        <v>455</v>
      </c>
      <c r="E98" s="37" t="s">
        <v>456</v>
      </c>
      <c r="F98" s="37" t="s">
        <v>3</v>
      </c>
    </row>
    <row r="99" spans="1:6" x14ac:dyDescent="0.2">
      <c r="A99" s="77" t="s">
        <v>259</v>
      </c>
      <c r="B99" s="21" t="s">
        <v>260</v>
      </c>
      <c r="C99" s="21" t="s">
        <v>261</v>
      </c>
      <c r="D99" s="76" t="s">
        <v>457</v>
      </c>
      <c r="E99" s="76" t="s">
        <v>458</v>
      </c>
      <c r="F99" s="76" t="s">
        <v>3</v>
      </c>
    </row>
    <row r="100" spans="1:6" x14ac:dyDescent="0.2">
      <c r="A100" s="77" t="s">
        <v>262</v>
      </c>
      <c r="B100" s="21" t="s">
        <v>263</v>
      </c>
      <c r="C100" s="21" t="s">
        <v>264</v>
      </c>
      <c r="D100" s="76" t="s">
        <v>499</v>
      </c>
      <c r="E100" s="76" t="s">
        <v>459</v>
      </c>
      <c r="F100" s="76" t="s">
        <v>3</v>
      </c>
    </row>
    <row r="101" spans="1:6" x14ac:dyDescent="0.2">
      <c r="A101" s="77" t="s">
        <v>265</v>
      </c>
      <c r="B101" s="21" t="s">
        <v>266</v>
      </c>
      <c r="C101" s="21" t="s">
        <v>267</v>
      </c>
      <c r="D101" s="37" t="s">
        <v>351</v>
      </c>
      <c r="E101" s="76" t="s">
        <v>352</v>
      </c>
      <c r="F101" s="76" t="s">
        <v>3</v>
      </c>
    </row>
    <row r="102" spans="1:6" x14ac:dyDescent="0.2">
      <c r="A102" s="77" t="s">
        <v>268</v>
      </c>
      <c r="B102" s="21" t="s">
        <v>269</v>
      </c>
      <c r="C102" s="21" t="s">
        <v>270</v>
      </c>
      <c r="D102" s="37" t="s">
        <v>537</v>
      </c>
      <c r="E102" s="37" t="s">
        <v>460</v>
      </c>
      <c r="F102" s="37" t="s">
        <v>3</v>
      </c>
    </row>
    <row r="103" spans="1:6" x14ac:dyDescent="0.2">
      <c r="A103" s="77" t="s">
        <v>271</v>
      </c>
      <c r="B103" s="21" t="s">
        <v>272</v>
      </c>
      <c r="C103" s="21" t="s">
        <v>273</v>
      </c>
      <c r="D103" s="76" t="s">
        <v>461</v>
      </c>
      <c r="E103" s="76" t="s">
        <v>531</v>
      </c>
      <c r="F103" s="76" t="s">
        <v>3</v>
      </c>
    </row>
    <row r="104" spans="1:6" x14ac:dyDescent="0.2">
      <c r="A104" s="77" t="s">
        <v>274</v>
      </c>
      <c r="B104" s="21" t="s">
        <v>272</v>
      </c>
      <c r="C104" s="21" t="s">
        <v>275</v>
      </c>
      <c r="D104" s="37" t="s">
        <v>462</v>
      </c>
      <c r="E104" s="37" t="s">
        <v>463</v>
      </c>
      <c r="F104" s="37" t="s">
        <v>3</v>
      </c>
    </row>
    <row r="105" spans="1:6" x14ac:dyDescent="0.2">
      <c r="A105" s="77" t="s">
        <v>276</v>
      </c>
      <c r="B105" s="21" t="s">
        <v>272</v>
      </c>
      <c r="C105" s="21" t="s">
        <v>277</v>
      </c>
      <c r="D105" s="76" t="s">
        <v>464</v>
      </c>
      <c r="E105" s="76" t="s">
        <v>465</v>
      </c>
      <c r="F105" s="76" t="s">
        <v>3</v>
      </c>
    </row>
    <row r="106" spans="1:6" x14ac:dyDescent="0.2">
      <c r="A106" s="77" t="s">
        <v>278</v>
      </c>
      <c r="B106" s="21" t="s">
        <v>272</v>
      </c>
      <c r="C106" s="21" t="s">
        <v>279</v>
      </c>
      <c r="D106" s="76" t="s">
        <v>466</v>
      </c>
      <c r="E106" s="76" t="s">
        <v>467</v>
      </c>
      <c r="F106" s="76" t="s">
        <v>3</v>
      </c>
    </row>
    <row r="107" spans="1:6" x14ac:dyDescent="0.2">
      <c r="A107" s="77" t="s">
        <v>280</v>
      </c>
      <c r="B107" s="21" t="s">
        <v>272</v>
      </c>
      <c r="C107" s="21" t="s">
        <v>281</v>
      </c>
      <c r="D107" s="76" t="s">
        <v>545</v>
      </c>
      <c r="E107" s="76" t="s">
        <v>498</v>
      </c>
      <c r="F107" s="76" t="s">
        <v>3</v>
      </c>
    </row>
    <row r="108" spans="1:6" x14ac:dyDescent="0.2">
      <c r="A108" s="77" t="s">
        <v>282</v>
      </c>
      <c r="B108" s="21" t="s">
        <v>272</v>
      </c>
      <c r="C108" s="21" t="s">
        <v>283</v>
      </c>
      <c r="D108" s="37" t="s">
        <v>468</v>
      </c>
      <c r="E108" s="37" t="s">
        <v>469</v>
      </c>
      <c r="F108" s="37" t="s">
        <v>3</v>
      </c>
    </row>
    <row r="109" spans="1:6" x14ac:dyDescent="0.2">
      <c r="A109" s="77" t="s">
        <v>284</v>
      </c>
      <c r="B109" s="21" t="s">
        <v>272</v>
      </c>
      <c r="C109" s="21" t="s">
        <v>285</v>
      </c>
      <c r="D109" s="76" t="s">
        <v>470</v>
      </c>
      <c r="E109" s="76" t="s">
        <v>471</v>
      </c>
      <c r="F109" s="76" t="s">
        <v>3</v>
      </c>
    </row>
    <row r="110" spans="1:6" x14ac:dyDescent="0.2">
      <c r="A110" s="77" t="s">
        <v>286</v>
      </c>
      <c r="B110" s="21" t="s">
        <v>272</v>
      </c>
      <c r="C110" s="21" t="s">
        <v>287</v>
      </c>
      <c r="D110" s="37" t="s">
        <v>472</v>
      </c>
      <c r="E110" s="37" t="s">
        <v>494</v>
      </c>
      <c r="F110" s="37" t="s">
        <v>3</v>
      </c>
    </row>
    <row r="111" spans="1:6" x14ac:dyDescent="0.2">
      <c r="A111" s="78" t="s">
        <v>288</v>
      </c>
      <c r="B111" s="21" t="s">
        <v>272</v>
      </c>
      <c r="C111" s="21" t="s">
        <v>289</v>
      </c>
      <c r="D111" s="37" t="s">
        <v>473</v>
      </c>
      <c r="E111" s="37" t="s">
        <v>474</v>
      </c>
      <c r="F111" s="37" t="s">
        <v>3</v>
      </c>
    </row>
    <row r="112" spans="1:6" x14ac:dyDescent="0.2">
      <c r="A112" s="77" t="s">
        <v>290</v>
      </c>
      <c r="B112" s="21" t="s">
        <v>272</v>
      </c>
      <c r="C112" s="21" t="s">
        <v>291</v>
      </c>
      <c r="D112" s="76" t="s">
        <v>475</v>
      </c>
      <c r="E112" s="76" t="s">
        <v>476</v>
      </c>
      <c r="F112" s="76" t="s">
        <v>3</v>
      </c>
    </row>
    <row r="113" spans="1:7" x14ac:dyDescent="0.2">
      <c r="A113" s="77" t="s">
        <v>292</v>
      </c>
      <c r="B113" s="21" t="s">
        <v>272</v>
      </c>
      <c r="C113" s="21" t="s">
        <v>293</v>
      </c>
      <c r="D113" s="37" t="s">
        <v>532</v>
      </c>
      <c r="E113" s="76" t="s">
        <v>477</v>
      </c>
      <c r="F113" s="76" t="s">
        <v>3</v>
      </c>
    </row>
    <row r="114" spans="1:7" x14ac:dyDescent="0.2">
      <c r="A114" s="77" t="s">
        <v>294</v>
      </c>
      <c r="B114" s="21" t="s">
        <v>272</v>
      </c>
      <c r="C114" s="21" t="s">
        <v>295</v>
      </c>
      <c r="D114" s="76" t="s">
        <v>478</v>
      </c>
      <c r="E114" s="76" t="s">
        <v>479</v>
      </c>
      <c r="F114" s="76" t="s">
        <v>3</v>
      </c>
    </row>
    <row r="115" spans="1:7" x14ac:dyDescent="0.2">
      <c r="A115" s="77" t="s">
        <v>296</v>
      </c>
      <c r="B115" s="21" t="s">
        <v>297</v>
      </c>
      <c r="C115" s="21" t="s">
        <v>297</v>
      </c>
      <c r="D115" s="37" t="s">
        <v>480</v>
      </c>
      <c r="E115" s="37" t="s">
        <v>481</v>
      </c>
      <c r="F115" s="37" t="s">
        <v>3</v>
      </c>
    </row>
    <row r="116" spans="1:7" x14ac:dyDescent="0.2">
      <c r="A116" s="77" t="s">
        <v>298</v>
      </c>
      <c r="B116" s="21" t="s">
        <v>297</v>
      </c>
      <c r="C116" s="21" t="s">
        <v>299</v>
      </c>
      <c r="D116" s="37" t="s">
        <v>480</v>
      </c>
      <c r="E116" s="37" t="s">
        <v>481</v>
      </c>
      <c r="F116" s="37" t="s">
        <v>3</v>
      </c>
    </row>
    <row r="117" spans="1:7" x14ac:dyDescent="0.2">
      <c r="A117" s="77" t="s">
        <v>300</v>
      </c>
      <c r="B117" s="21" t="s">
        <v>301</v>
      </c>
      <c r="C117" s="21" t="s">
        <v>302</v>
      </c>
      <c r="D117" s="76" t="s">
        <v>482</v>
      </c>
      <c r="E117" s="76" t="s">
        <v>483</v>
      </c>
      <c r="F117" s="76" t="s">
        <v>3</v>
      </c>
    </row>
    <row r="118" spans="1:7" x14ac:dyDescent="0.2">
      <c r="A118" s="77" t="s">
        <v>303</v>
      </c>
      <c r="B118" s="21" t="s">
        <v>304</v>
      </c>
      <c r="C118" s="21" t="s">
        <v>305</v>
      </c>
      <c r="D118" s="37" t="s">
        <v>484</v>
      </c>
      <c r="E118" s="37" t="s">
        <v>485</v>
      </c>
      <c r="F118" s="37" t="s">
        <v>3</v>
      </c>
    </row>
    <row r="119" spans="1:7" x14ac:dyDescent="0.2">
      <c r="A119" s="77" t="s">
        <v>306</v>
      </c>
      <c r="B119" s="21" t="s">
        <v>307</v>
      </c>
      <c r="C119" s="21" t="s">
        <v>308</v>
      </c>
      <c r="D119" s="37" t="s">
        <v>534</v>
      </c>
      <c r="E119" s="37" t="s">
        <v>486</v>
      </c>
      <c r="F119" s="37" t="s">
        <v>3</v>
      </c>
      <c r="G119" s="37"/>
    </row>
    <row r="120" spans="1:7" x14ac:dyDescent="0.2">
      <c r="A120" s="77" t="s">
        <v>309</v>
      </c>
      <c r="B120" s="21" t="s">
        <v>310</v>
      </c>
      <c r="C120" s="21" t="s">
        <v>310</v>
      </c>
      <c r="D120" s="37" t="s">
        <v>487</v>
      </c>
      <c r="E120" s="37" t="s">
        <v>488</v>
      </c>
      <c r="F120" s="37" t="s">
        <v>3</v>
      </c>
    </row>
    <row r="121" spans="1:7" x14ac:dyDescent="0.2">
      <c r="A121" s="77"/>
      <c r="B121" s="21"/>
      <c r="C121" s="21"/>
    </row>
    <row r="122" spans="1:7" x14ac:dyDescent="0.2">
      <c r="A122" s="77"/>
      <c r="B122" s="21"/>
      <c r="C122" s="21"/>
    </row>
    <row r="123" spans="1:7" x14ac:dyDescent="0.2">
      <c r="A123" s="77"/>
      <c r="B123" s="21"/>
      <c r="C123" s="21"/>
    </row>
    <row r="124" spans="1:7" x14ac:dyDescent="0.2">
      <c r="A124" s="77"/>
      <c r="B124" s="21"/>
      <c r="C124" s="21"/>
    </row>
    <row r="125" spans="1:7" x14ac:dyDescent="0.2">
      <c r="A125" s="77"/>
      <c r="B125" s="21"/>
      <c r="C125" s="21"/>
    </row>
    <row r="126" spans="1:7" x14ac:dyDescent="0.2">
      <c r="A126" s="77"/>
      <c r="B126" s="21"/>
      <c r="C126" s="21"/>
    </row>
    <row r="127" spans="1:7" x14ac:dyDescent="0.2">
      <c r="A127" s="77"/>
      <c r="B127" s="21"/>
      <c r="C127" s="21"/>
    </row>
    <row r="128" spans="1:7" x14ac:dyDescent="0.2">
      <c r="A128" s="79" t="s">
        <v>312</v>
      </c>
      <c r="B128" s="21"/>
      <c r="C128" s="21"/>
    </row>
    <row r="129" spans="1:3" x14ac:dyDescent="0.2">
      <c r="A129" s="77"/>
      <c r="B129" s="21"/>
      <c r="C129" s="21"/>
    </row>
    <row r="130" spans="1:3" x14ac:dyDescent="0.2">
      <c r="A130" s="77"/>
      <c r="B130" s="21"/>
      <c r="C130" s="21"/>
    </row>
    <row r="131" spans="1:3" x14ac:dyDescent="0.2">
      <c r="A131" s="77"/>
      <c r="B131" s="21"/>
      <c r="C131" s="21"/>
    </row>
    <row r="132" spans="1:3" x14ac:dyDescent="0.2">
      <c r="A132" s="77"/>
      <c r="B132" s="21"/>
      <c r="C132" s="21"/>
    </row>
    <row r="133" spans="1:3" x14ac:dyDescent="0.2">
      <c r="A133" s="77"/>
      <c r="B133" s="21"/>
      <c r="C133" s="21"/>
    </row>
    <row r="134" spans="1:3" x14ac:dyDescent="0.2">
      <c r="A134" s="77"/>
      <c r="B134" s="21"/>
      <c r="C134" s="21"/>
    </row>
    <row r="135" spans="1:3" x14ac:dyDescent="0.2">
      <c r="A135" s="77"/>
      <c r="B135" s="21"/>
      <c r="C135" s="21"/>
    </row>
    <row r="136" spans="1:3" x14ac:dyDescent="0.2">
      <c r="A136" s="77"/>
      <c r="B136" s="21"/>
      <c r="C136" s="21"/>
    </row>
    <row r="137" spans="1:3" x14ac:dyDescent="0.2">
      <c r="A137" s="77"/>
      <c r="B137" s="21"/>
      <c r="C137" s="21"/>
    </row>
    <row r="138" spans="1:3" x14ac:dyDescent="0.2">
      <c r="A138" s="77"/>
      <c r="B138" s="21"/>
      <c r="C138" s="21"/>
    </row>
    <row r="139" spans="1:3" x14ac:dyDescent="0.2">
      <c r="A139" s="77"/>
      <c r="B139" s="21"/>
      <c r="C139" s="21"/>
    </row>
    <row r="140" spans="1:3" x14ac:dyDescent="0.2">
      <c r="A140" s="77"/>
      <c r="B140" s="21"/>
      <c r="C140" s="21"/>
    </row>
    <row r="141" spans="1:3" x14ac:dyDescent="0.2">
      <c r="A141" s="80"/>
      <c r="B141" s="81"/>
      <c r="C141" s="81"/>
    </row>
  </sheetData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9"/>
  <sheetViews>
    <sheetView workbookViewId="0">
      <selection activeCell="K22" sqref="K22"/>
    </sheetView>
  </sheetViews>
  <sheetFormatPr defaultRowHeight="12.75" x14ac:dyDescent="0.2"/>
  <cols>
    <col min="2" max="2" width="22.42578125" customWidth="1"/>
    <col min="3" max="3" width="29.42578125" customWidth="1"/>
    <col min="4" max="4" width="11.28515625" customWidth="1"/>
  </cols>
  <sheetData>
    <row r="1" spans="1:4" x14ac:dyDescent="0.2">
      <c r="A1" s="103"/>
      <c r="B1" s="103"/>
      <c r="C1" s="103"/>
      <c r="D1" s="103"/>
    </row>
    <row r="2" spans="1:4" x14ac:dyDescent="0.2">
      <c r="A2" s="103"/>
      <c r="B2" s="103"/>
      <c r="C2" s="103"/>
      <c r="D2" s="103"/>
    </row>
    <row r="3" spans="1:4" x14ac:dyDescent="0.2">
      <c r="A3" s="103"/>
      <c r="B3" s="103"/>
      <c r="C3" s="103"/>
      <c r="D3" s="103"/>
    </row>
    <row r="4" spans="1:4" x14ac:dyDescent="0.2">
      <c r="A4" s="103"/>
      <c r="B4" s="103"/>
      <c r="C4" s="103"/>
      <c r="D4" s="103"/>
    </row>
    <row r="5" spans="1:4" x14ac:dyDescent="0.2">
      <c r="A5" s="103"/>
      <c r="B5" s="103"/>
      <c r="C5" s="103"/>
      <c r="D5" s="103"/>
    </row>
    <row r="6" spans="1:4" x14ac:dyDescent="0.2">
      <c r="A6" s="103"/>
      <c r="B6" s="103"/>
      <c r="C6" s="103"/>
      <c r="D6" s="103"/>
    </row>
    <row r="7" spans="1:4" x14ac:dyDescent="0.2">
      <c r="A7" s="103"/>
      <c r="B7" s="103"/>
      <c r="C7" s="103"/>
      <c r="D7" s="103"/>
    </row>
    <row r="8" spans="1:4" x14ac:dyDescent="0.2">
      <c r="A8" s="103"/>
      <c r="B8" s="103"/>
      <c r="C8" s="103"/>
      <c r="D8" s="103"/>
    </row>
    <row r="9" spans="1:4" x14ac:dyDescent="0.2">
      <c r="A9" s="103"/>
      <c r="B9" s="103"/>
      <c r="C9" s="103"/>
      <c r="D9" s="103"/>
    </row>
    <row r="10" spans="1:4" x14ac:dyDescent="0.2">
      <c r="A10" s="103"/>
      <c r="B10" s="103"/>
      <c r="C10" s="103"/>
      <c r="D10" s="103"/>
    </row>
    <row r="11" spans="1:4" x14ac:dyDescent="0.2">
      <c r="A11" s="103"/>
      <c r="B11" s="103"/>
      <c r="C11" s="103"/>
      <c r="D11" s="103"/>
    </row>
    <row r="12" spans="1:4" x14ac:dyDescent="0.2">
      <c r="A12" s="103"/>
      <c r="B12" s="103"/>
      <c r="C12" s="103"/>
      <c r="D12" s="103"/>
    </row>
    <row r="13" spans="1:4" x14ac:dyDescent="0.2">
      <c r="A13" s="103"/>
      <c r="B13" s="103"/>
      <c r="C13" s="103"/>
      <c r="D13" s="103"/>
    </row>
    <row r="14" spans="1:4" x14ac:dyDescent="0.2">
      <c r="A14" s="103"/>
      <c r="B14" s="103"/>
      <c r="C14" s="103"/>
      <c r="D14" s="103"/>
    </row>
    <row r="15" spans="1:4" x14ac:dyDescent="0.2">
      <c r="A15" s="103"/>
      <c r="B15" s="103"/>
      <c r="C15" s="103"/>
      <c r="D15" s="103"/>
    </row>
    <row r="16" spans="1:4" x14ac:dyDescent="0.2">
      <c r="A16" s="103"/>
      <c r="B16" s="103"/>
      <c r="C16" s="103"/>
      <c r="D16" s="103"/>
    </row>
    <row r="17" spans="1:4" x14ac:dyDescent="0.2">
      <c r="A17" s="103"/>
      <c r="B17" s="103"/>
      <c r="C17" s="103"/>
      <c r="D17" s="103"/>
    </row>
    <row r="18" spans="1:4" x14ac:dyDescent="0.2">
      <c r="A18" s="103"/>
      <c r="B18" s="103"/>
      <c r="C18" s="103"/>
      <c r="D18" s="103"/>
    </row>
    <row r="19" spans="1:4" x14ac:dyDescent="0.2">
      <c r="A19" s="103"/>
      <c r="B19" s="103"/>
      <c r="C19" s="103"/>
      <c r="D19" s="103"/>
    </row>
    <row r="20" spans="1:4" x14ac:dyDescent="0.2">
      <c r="A20" s="103"/>
      <c r="B20" s="103"/>
      <c r="C20" s="103"/>
      <c r="D20" s="103"/>
    </row>
    <row r="21" spans="1:4" x14ac:dyDescent="0.2">
      <c r="A21" s="103"/>
      <c r="B21" s="103"/>
      <c r="C21" s="103"/>
      <c r="D21" s="103"/>
    </row>
    <row r="22" spans="1:4" x14ac:dyDescent="0.2">
      <c r="A22" s="103"/>
      <c r="B22" s="103"/>
      <c r="C22" s="103"/>
      <c r="D22" s="103"/>
    </row>
    <row r="23" spans="1:4" x14ac:dyDescent="0.2">
      <c r="A23" s="103"/>
      <c r="B23" s="103"/>
      <c r="C23" s="103"/>
      <c r="D23" s="103"/>
    </row>
    <row r="24" spans="1:4" x14ac:dyDescent="0.2">
      <c r="A24" s="103"/>
      <c r="B24" s="103"/>
      <c r="C24" s="103"/>
      <c r="D24" s="103"/>
    </row>
    <row r="25" spans="1:4" x14ac:dyDescent="0.2">
      <c r="A25" s="103"/>
      <c r="B25" s="103"/>
      <c r="C25" s="103"/>
      <c r="D25" s="103"/>
    </row>
    <row r="26" spans="1:4" x14ac:dyDescent="0.2">
      <c r="A26" s="103"/>
      <c r="B26" s="103"/>
      <c r="C26" s="103"/>
      <c r="D26" s="103"/>
    </row>
    <row r="27" spans="1:4" x14ac:dyDescent="0.2">
      <c r="A27" s="103"/>
      <c r="B27" s="103"/>
      <c r="C27" s="103"/>
      <c r="D27" s="103"/>
    </row>
    <row r="28" spans="1:4" x14ac:dyDescent="0.2">
      <c r="A28" s="103"/>
      <c r="B28" s="103"/>
      <c r="C28" s="103"/>
      <c r="D28" s="103"/>
    </row>
    <row r="29" spans="1:4" x14ac:dyDescent="0.2">
      <c r="A29" s="103"/>
      <c r="B29" s="103"/>
      <c r="C29" s="103"/>
      <c r="D29" s="103"/>
    </row>
    <row r="30" spans="1:4" x14ac:dyDescent="0.2">
      <c r="A30" s="103"/>
      <c r="B30" s="103"/>
      <c r="C30" s="103"/>
      <c r="D30" s="103"/>
    </row>
    <row r="31" spans="1:4" x14ac:dyDescent="0.2">
      <c r="A31" s="103"/>
      <c r="B31" s="103"/>
      <c r="C31" s="103"/>
      <c r="D31" s="103"/>
    </row>
    <row r="32" spans="1:4" x14ac:dyDescent="0.2">
      <c r="A32" s="103"/>
      <c r="B32" s="103"/>
      <c r="C32" s="103"/>
      <c r="D32" s="103"/>
    </row>
    <row r="33" spans="1:4" x14ac:dyDescent="0.2">
      <c r="A33" s="103"/>
      <c r="B33" s="103"/>
      <c r="C33" s="103"/>
      <c r="D33" s="103"/>
    </row>
    <row r="34" spans="1:4" x14ac:dyDescent="0.2">
      <c r="A34" s="103"/>
      <c r="B34" s="103"/>
      <c r="C34" s="103"/>
      <c r="D34" s="103"/>
    </row>
    <row r="35" spans="1:4" x14ac:dyDescent="0.2">
      <c r="A35" s="103"/>
      <c r="B35" s="103"/>
      <c r="C35" s="103"/>
      <c r="D35" s="103"/>
    </row>
    <row r="36" spans="1:4" x14ac:dyDescent="0.2">
      <c r="A36" s="103"/>
      <c r="B36" s="103"/>
      <c r="C36" s="103"/>
      <c r="D36" s="103"/>
    </row>
    <row r="37" spans="1:4" x14ac:dyDescent="0.2">
      <c r="A37" s="103"/>
      <c r="B37" s="103"/>
      <c r="C37" s="103"/>
      <c r="D37" s="103"/>
    </row>
    <row r="38" spans="1:4" x14ac:dyDescent="0.2">
      <c r="A38" s="103"/>
      <c r="B38" s="103"/>
      <c r="C38" s="103"/>
      <c r="D38" s="103"/>
    </row>
    <row r="39" spans="1:4" x14ac:dyDescent="0.2">
      <c r="A39" s="103"/>
      <c r="B39" s="103"/>
      <c r="C39" s="103"/>
      <c r="D39" s="103"/>
    </row>
    <row r="40" spans="1:4" x14ac:dyDescent="0.2">
      <c r="A40" s="103"/>
      <c r="B40" s="103"/>
      <c r="C40" s="103"/>
      <c r="D40" s="103"/>
    </row>
    <row r="41" spans="1:4" x14ac:dyDescent="0.2">
      <c r="A41" s="103"/>
      <c r="B41" s="103"/>
      <c r="C41" s="103"/>
      <c r="D41" s="103"/>
    </row>
    <row r="42" spans="1:4" x14ac:dyDescent="0.2">
      <c r="A42" s="103"/>
      <c r="B42" s="103"/>
      <c r="C42" s="103"/>
      <c r="D42" s="103"/>
    </row>
    <row r="43" spans="1:4" x14ac:dyDescent="0.2">
      <c r="A43" s="103"/>
      <c r="B43" s="103"/>
      <c r="C43" s="103"/>
      <c r="D43" s="103"/>
    </row>
    <row r="44" spans="1:4" x14ac:dyDescent="0.2">
      <c r="A44" s="103"/>
      <c r="B44" s="103"/>
      <c r="C44" s="103"/>
      <c r="D44" s="103"/>
    </row>
    <row r="45" spans="1:4" x14ac:dyDescent="0.2">
      <c r="A45" s="103"/>
      <c r="B45" s="103"/>
      <c r="C45" s="103"/>
      <c r="D45" s="103"/>
    </row>
    <row r="46" spans="1:4" x14ac:dyDescent="0.2">
      <c r="A46" s="103"/>
      <c r="B46" s="103"/>
      <c r="C46" s="103"/>
      <c r="D46" s="103"/>
    </row>
    <row r="47" spans="1:4" x14ac:dyDescent="0.2">
      <c r="A47" s="103"/>
      <c r="B47" s="103"/>
      <c r="C47" s="103"/>
      <c r="D47" s="103"/>
    </row>
    <row r="48" spans="1:4" x14ac:dyDescent="0.2">
      <c r="A48" s="103"/>
      <c r="B48" s="103"/>
      <c r="C48" s="103"/>
      <c r="D48" s="103"/>
    </row>
    <row r="49" spans="1:4" x14ac:dyDescent="0.2">
      <c r="A49" s="103"/>
      <c r="B49" s="103"/>
      <c r="C49" s="103"/>
      <c r="D49" s="103"/>
    </row>
    <row r="50" spans="1:4" x14ac:dyDescent="0.2">
      <c r="A50" s="103"/>
      <c r="B50" s="103"/>
      <c r="C50" s="103"/>
      <c r="D50" s="103"/>
    </row>
    <row r="51" spans="1:4" x14ac:dyDescent="0.2">
      <c r="A51" s="103"/>
      <c r="B51" s="103"/>
      <c r="C51" s="103"/>
      <c r="D51" s="103"/>
    </row>
    <row r="52" spans="1:4" x14ac:dyDescent="0.2">
      <c r="A52" s="103"/>
      <c r="B52" s="103"/>
      <c r="C52" s="103"/>
      <c r="D52" s="103"/>
    </row>
    <row r="53" spans="1:4" x14ac:dyDescent="0.2">
      <c r="A53" s="103"/>
      <c r="B53" s="103"/>
      <c r="C53" s="103"/>
      <c r="D53" s="103"/>
    </row>
    <row r="54" spans="1:4" x14ac:dyDescent="0.2">
      <c r="A54" s="103"/>
      <c r="B54" s="103"/>
      <c r="C54" s="103"/>
      <c r="D54" s="103"/>
    </row>
    <row r="55" spans="1:4" x14ac:dyDescent="0.2">
      <c r="A55" s="103"/>
      <c r="B55" s="103"/>
      <c r="C55" s="103"/>
      <c r="D55" s="103"/>
    </row>
    <row r="56" spans="1:4" x14ac:dyDescent="0.2">
      <c r="A56" s="103"/>
      <c r="B56" s="103"/>
      <c r="C56" s="103"/>
      <c r="D56" s="103"/>
    </row>
    <row r="57" spans="1:4" x14ac:dyDescent="0.2">
      <c r="A57" s="103"/>
      <c r="B57" s="103"/>
      <c r="C57" s="103"/>
      <c r="D57" s="103"/>
    </row>
    <row r="58" spans="1:4" x14ac:dyDescent="0.2">
      <c r="A58" s="103"/>
      <c r="B58" s="103"/>
      <c r="C58" s="103"/>
      <c r="D58" s="103"/>
    </row>
    <row r="59" spans="1:4" x14ac:dyDescent="0.2">
      <c r="A59" s="103"/>
      <c r="B59" s="103"/>
      <c r="C59" s="103"/>
      <c r="D59" s="103"/>
    </row>
    <row r="60" spans="1:4" x14ac:dyDescent="0.2">
      <c r="A60" s="103"/>
      <c r="B60" s="103"/>
      <c r="C60" s="103"/>
      <c r="D60" s="103"/>
    </row>
    <row r="61" spans="1:4" x14ac:dyDescent="0.2">
      <c r="A61" s="103"/>
      <c r="B61" s="103"/>
      <c r="C61" s="103"/>
      <c r="D61" s="103"/>
    </row>
    <row r="62" spans="1:4" x14ac:dyDescent="0.2">
      <c r="A62" s="103"/>
      <c r="B62" s="103"/>
      <c r="C62" s="103"/>
      <c r="D62" s="103"/>
    </row>
    <row r="63" spans="1:4" x14ac:dyDescent="0.2">
      <c r="A63" s="103"/>
      <c r="B63" s="103"/>
      <c r="C63" s="103"/>
      <c r="D63" s="103"/>
    </row>
    <row r="64" spans="1:4" x14ac:dyDescent="0.2">
      <c r="A64" s="103"/>
      <c r="B64" s="103"/>
      <c r="C64" s="103"/>
      <c r="D64" s="103"/>
    </row>
    <row r="65" spans="1:4" x14ac:dyDescent="0.2">
      <c r="A65" s="103"/>
      <c r="B65" s="103"/>
      <c r="C65" s="103"/>
      <c r="D65" s="103"/>
    </row>
    <row r="66" spans="1:4" x14ac:dyDescent="0.2">
      <c r="A66" s="103"/>
      <c r="B66" s="103"/>
      <c r="C66" s="103"/>
      <c r="D66" s="103"/>
    </row>
    <row r="67" spans="1:4" x14ac:dyDescent="0.2">
      <c r="A67" s="103"/>
      <c r="B67" s="103"/>
      <c r="C67" s="103"/>
      <c r="D67" s="103"/>
    </row>
    <row r="68" spans="1:4" x14ac:dyDescent="0.2">
      <c r="A68" s="103"/>
      <c r="B68" s="103"/>
      <c r="C68" s="103"/>
      <c r="D68" s="103"/>
    </row>
    <row r="69" spans="1:4" x14ac:dyDescent="0.2">
      <c r="A69" s="103"/>
      <c r="B69" s="103"/>
      <c r="C69" s="103"/>
      <c r="D69" s="103"/>
    </row>
    <row r="70" spans="1:4" x14ac:dyDescent="0.2">
      <c r="A70" s="103"/>
      <c r="B70" s="103"/>
      <c r="C70" s="103"/>
      <c r="D70" s="103"/>
    </row>
    <row r="71" spans="1:4" x14ac:dyDescent="0.2">
      <c r="A71" s="103"/>
      <c r="B71" s="103"/>
      <c r="C71" s="103"/>
      <c r="D71" s="103"/>
    </row>
    <row r="72" spans="1:4" x14ac:dyDescent="0.2">
      <c r="A72" s="103"/>
      <c r="B72" s="103"/>
      <c r="C72" s="103"/>
      <c r="D72" s="103"/>
    </row>
    <row r="73" spans="1:4" x14ac:dyDescent="0.2">
      <c r="A73" s="103"/>
      <c r="B73" s="103"/>
      <c r="C73" s="103"/>
      <c r="D73" s="103"/>
    </row>
    <row r="74" spans="1:4" x14ac:dyDescent="0.2">
      <c r="A74" s="103"/>
      <c r="B74" s="103"/>
      <c r="C74" s="103"/>
      <c r="D74" s="103"/>
    </row>
    <row r="75" spans="1:4" x14ac:dyDescent="0.2">
      <c r="A75" s="103"/>
      <c r="B75" s="103"/>
      <c r="C75" s="103"/>
      <c r="D75" s="103"/>
    </row>
    <row r="76" spans="1:4" x14ac:dyDescent="0.2">
      <c r="A76" s="103"/>
      <c r="B76" s="103"/>
      <c r="C76" s="103"/>
      <c r="D76" s="103"/>
    </row>
    <row r="77" spans="1:4" x14ac:dyDescent="0.2">
      <c r="A77" s="103"/>
      <c r="B77" s="103"/>
      <c r="C77" s="103"/>
      <c r="D77" s="103"/>
    </row>
    <row r="78" spans="1:4" x14ac:dyDescent="0.2">
      <c r="A78" s="103"/>
      <c r="B78" s="103"/>
      <c r="C78" s="103"/>
      <c r="D78" s="103"/>
    </row>
    <row r="79" spans="1:4" x14ac:dyDescent="0.2">
      <c r="A79" s="103"/>
      <c r="B79" s="103"/>
      <c r="C79" s="103"/>
      <c r="D79" s="103"/>
    </row>
    <row r="80" spans="1:4" x14ac:dyDescent="0.2">
      <c r="A80" s="103"/>
      <c r="B80" s="103"/>
      <c r="C80" s="103"/>
      <c r="D80" s="103"/>
    </row>
    <row r="81" spans="1:4" x14ac:dyDescent="0.2">
      <c r="A81" s="103"/>
      <c r="B81" s="103"/>
      <c r="C81" s="103"/>
      <c r="D81" s="103"/>
    </row>
    <row r="82" spans="1:4" x14ac:dyDescent="0.2">
      <c r="A82" s="103"/>
      <c r="B82" s="103"/>
      <c r="C82" s="103"/>
      <c r="D82" s="103"/>
    </row>
    <row r="83" spans="1:4" x14ac:dyDescent="0.2">
      <c r="A83" s="103"/>
      <c r="B83" s="103"/>
      <c r="C83" s="103"/>
      <c r="D83" s="103"/>
    </row>
    <row r="84" spans="1:4" x14ac:dyDescent="0.2">
      <c r="A84" s="103"/>
      <c r="B84" s="103"/>
      <c r="C84" s="103"/>
      <c r="D84" s="103"/>
    </row>
    <row r="85" spans="1:4" x14ac:dyDescent="0.2">
      <c r="A85" s="103"/>
      <c r="B85" s="103"/>
      <c r="C85" s="103"/>
      <c r="D85" s="103"/>
    </row>
    <row r="86" spans="1:4" x14ac:dyDescent="0.2">
      <c r="A86" s="103"/>
      <c r="B86" s="103"/>
      <c r="C86" s="103"/>
      <c r="D86" s="103"/>
    </row>
    <row r="87" spans="1:4" x14ac:dyDescent="0.2">
      <c r="A87" s="103"/>
      <c r="B87" s="103"/>
      <c r="C87" s="103"/>
      <c r="D87" s="103"/>
    </row>
    <row r="88" spans="1:4" x14ac:dyDescent="0.2">
      <c r="A88" s="103"/>
      <c r="B88" s="103"/>
      <c r="C88" s="103"/>
      <c r="D88" s="103"/>
    </row>
    <row r="89" spans="1:4" x14ac:dyDescent="0.2">
      <c r="A89" s="103"/>
      <c r="B89" s="103"/>
      <c r="C89" s="103"/>
      <c r="D89" s="103"/>
    </row>
    <row r="90" spans="1:4" x14ac:dyDescent="0.2">
      <c r="A90" s="103"/>
      <c r="B90" s="103"/>
      <c r="C90" s="103"/>
      <c r="D90" s="103"/>
    </row>
    <row r="91" spans="1:4" x14ac:dyDescent="0.2">
      <c r="A91" s="103"/>
      <c r="B91" s="103"/>
      <c r="C91" s="103"/>
      <c r="D91" s="103"/>
    </row>
    <row r="92" spans="1:4" x14ac:dyDescent="0.2">
      <c r="A92" s="103"/>
      <c r="B92" s="103"/>
      <c r="C92" s="103"/>
      <c r="D92" s="103"/>
    </row>
    <row r="93" spans="1:4" x14ac:dyDescent="0.2">
      <c r="A93" s="103"/>
      <c r="B93" s="103"/>
      <c r="C93" s="103"/>
      <c r="D93" s="103"/>
    </row>
    <row r="94" spans="1:4" x14ac:dyDescent="0.2">
      <c r="A94" s="103"/>
      <c r="B94" s="103"/>
      <c r="C94" s="103"/>
      <c r="D94" s="103"/>
    </row>
    <row r="95" spans="1:4" x14ac:dyDescent="0.2">
      <c r="A95" s="103"/>
      <c r="B95" s="103"/>
      <c r="C95" s="103"/>
      <c r="D95" s="103"/>
    </row>
    <row r="96" spans="1:4" x14ac:dyDescent="0.2">
      <c r="A96" s="103"/>
      <c r="B96" s="103"/>
      <c r="C96" s="103"/>
      <c r="D96" s="103"/>
    </row>
    <row r="97" spans="1:4" x14ac:dyDescent="0.2">
      <c r="A97" s="103"/>
      <c r="B97" s="103"/>
      <c r="C97" s="103"/>
      <c r="D97" s="103"/>
    </row>
    <row r="98" spans="1:4" x14ac:dyDescent="0.2">
      <c r="A98" s="103"/>
      <c r="B98" s="103"/>
      <c r="C98" s="103"/>
      <c r="D98" s="103"/>
    </row>
    <row r="99" spans="1:4" x14ac:dyDescent="0.2">
      <c r="A99" s="103"/>
      <c r="B99" s="103"/>
      <c r="C99" s="103"/>
      <c r="D99" s="103"/>
    </row>
    <row r="100" spans="1:4" x14ac:dyDescent="0.2">
      <c r="A100" s="103"/>
      <c r="B100" s="103"/>
      <c r="C100" s="103"/>
      <c r="D100" s="103"/>
    </row>
    <row r="101" spans="1:4" x14ac:dyDescent="0.2">
      <c r="A101" s="103"/>
      <c r="B101" s="103"/>
      <c r="C101" s="103"/>
      <c r="D101" s="103"/>
    </row>
    <row r="102" spans="1:4" x14ac:dyDescent="0.2">
      <c r="A102" s="103"/>
      <c r="B102" s="103"/>
      <c r="C102" s="103"/>
      <c r="D102" s="103"/>
    </row>
    <row r="103" spans="1:4" x14ac:dyDescent="0.2">
      <c r="A103" s="103"/>
      <c r="B103" s="103"/>
      <c r="C103" s="103"/>
      <c r="D103" s="103"/>
    </row>
    <row r="104" spans="1:4" x14ac:dyDescent="0.2">
      <c r="A104" s="103"/>
      <c r="B104" s="103"/>
      <c r="C104" s="103"/>
      <c r="D104" s="103"/>
    </row>
    <row r="105" spans="1:4" x14ac:dyDescent="0.2">
      <c r="A105" s="103"/>
      <c r="B105" s="103"/>
      <c r="C105" s="103"/>
      <c r="D105" s="103"/>
    </row>
    <row r="106" spans="1:4" x14ac:dyDescent="0.2">
      <c r="A106" s="103"/>
      <c r="B106" s="103"/>
      <c r="C106" s="103"/>
      <c r="D106" s="103"/>
    </row>
    <row r="107" spans="1:4" x14ac:dyDescent="0.2">
      <c r="A107" s="103"/>
      <c r="B107" s="103"/>
      <c r="C107" s="103"/>
      <c r="D107" s="103"/>
    </row>
    <row r="108" spans="1:4" x14ac:dyDescent="0.2">
      <c r="A108" s="103"/>
      <c r="B108" s="103"/>
      <c r="C108" s="103"/>
      <c r="D108" s="103"/>
    </row>
    <row r="109" spans="1:4" x14ac:dyDescent="0.2">
      <c r="A109" s="103"/>
      <c r="B109" s="103"/>
      <c r="C109" s="103"/>
      <c r="D109" s="103"/>
    </row>
    <row r="110" spans="1:4" x14ac:dyDescent="0.2">
      <c r="A110" s="103"/>
      <c r="B110" s="103"/>
      <c r="C110" s="103"/>
      <c r="D110" s="103"/>
    </row>
    <row r="111" spans="1:4" x14ac:dyDescent="0.2">
      <c r="A111" s="103"/>
      <c r="B111" s="103"/>
      <c r="C111" s="103"/>
      <c r="D111" s="103"/>
    </row>
    <row r="112" spans="1:4" x14ac:dyDescent="0.2">
      <c r="A112" s="103"/>
      <c r="B112" s="103"/>
      <c r="C112" s="103"/>
      <c r="D112" s="103"/>
    </row>
    <row r="113" spans="1:4" x14ac:dyDescent="0.2">
      <c r="A113" s="103"/>
      <c r="B113" s="103"/>
      <c r="C113" s="103"/>
      <c r="D113" s="103"/>
    </row>
    <row r="114" spans="1:4" x14ac:dyDescent="0.2">
      <c r="A114" s="103"/>
      <c r="B114" s="103"/>
      <c r="C114" s="103"/>
      <c r="D114" s="103"/>
    </row>
    <row r="115" spans="1:4" x14ac:dyDescent="0.2">
      <c r="A115" s="103"/>
      <c r="B115" s="103"/>
      <c r="C115" s="103"/>
      <c r="D115" s="103"/>
    </row>
    <row r="116" spans="1:4" x14ac:dyDescent="0.2">
      <c r="A116" s="103"/>
      <c r="B116" s="103"/>
      <c r="C116" s="103"/>
      <c r="D116" s="103"/>
    </row>
    <row r="117" spans="1:4" x14ac:dyDescent="0.2">
      <c r="A117" s="103"/>
      <c r="B117" s="103"/>
      <c r="C117" s="103"/>
      <c r="D117" s="103"/>
    </row>
    <row r="118" spans="1:4" x14ac:dyDescent="0.2">
      <c r="A118" s="103"/>
      <c r="B118" s="103"/>
      <c r="C118" s="103"/>
      <c r="D118" s="103"/>
    </row>
    <row r="119" spans="1:4" x14ac:dyDescent="0.2">
      <c r="A119" s="103"/>
      <c r="B119" s="103"/>
      <c r="C119" s="103"/>
      <c r="D119" s="103"/>
    </row>
  </sheetData>
  <pageMargins left="0.7" right="0.7" top="0.75" bottom="0.75" header="0.3" footer="0.3"/>
  <pageSetup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Aug</vt:lpstr>
      <vt:lpstr>Aug by County</vt:lpstr>
      <vt:lpstr>Sep</vt:lpstr>
      <vt:lpstr>Oct</vt:lpstr>
      <vt:lpstr>Nov</vt:lpstr>
      <vt:lpstr>Dec</vt:lpstr>
      <vt:lpstr>Summary</vt:lpstr>
      <vt:lpstr>NVRA Coord</vt:lpstr>
      <vt:lpstr>Sheet1</vt:lpstr>
      <vt:lpstr>Sheet2</vt:lpstr>
      <vt:lpstr>Sheet3</vt:lpstr>
      <vt:lpstr>Aug!Print_Titles</vt:lpstr>
      <vt:lpstr>'Aug by County'!Print_Titles</vt:lpstr>
      <vt:lpstr>Dec!Print_Titles</vt:lpstr>
      <vt:lpstr>Nov!Print_Titles</vt:lpstr>
      <vt:lpstr>Oct!Print_Titles</vt:lpstr>
      <vt:lpstr>Sep!Print_Titles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2016-09-07T14:49:08Z</cp:lastPrinted>
  <dcterms:created xsi:type="dcterms:W3CDTF">2016-01-28T21:34:15Z</dcterms:created>
  <dcterms:modified xsi:type="dcterms:W3CDTF">2016-09-09T20:41:31Z</dcterms:modified>
</cp:coreProperties>
</file>