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30" windowWidth="16050" windowHeight="9975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Mar by County" sheetId="43" r:id="rId6"/>
    <sheet name="Apr" sheetId="34" r:id="rId7"/>
    <sheet name="Apr by County" sheetId="45" r:id="rId8"/>
    <sheet name="May" sheetId="33" r:id="rId9"/>
    <sheet name="Jun" sheetId="32" r:id="rId10"/>
    <sheet name="Jul" sheetId="31" r:id="rId11"/>
    <sheet name="Aug" sheetId="30" r:id="rId12"/>
    <sheet name="Sep" sheetId="29" r:id="rId13"/>
    <sheet name="Oct" sheetId="28" r:id="rId14"/>
    <sheet name="Nov" sheetId="27" r:id="rId15"/>
    <sheet name="Dec" sheetId="26" r:id="rId16"/>
    <sheet name="Summary" sheetId="13" r:id="rId17"/>
    <sheet name="NVRA Coord" sheetId="14" r:id="rId18"/>
    <sheet name="Sheet1" sheetId="15" r:id="rId19"/>
  </sheets>
  <definedNames>
    <definedName name="_xlnm._FilterDatabase" localSheetId="6" hidden="1">Apr!$A$2:$I$125</definedName>
    <definedName name="_xlnm._FilterDatabase" localSheetId="7" hidden="1">'Apr by County'!$A$2:$G$82</definedName>
    <definedName name="_xlnm._FilterDatabase" localSheetId="11" hidden="1">Aug!$A$2:$I$125</definedName>
    <definedName name="_xlnm._FilterDatabase" localSheetId="15" hidden="1">Dec!$A$2:$I$125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10" hidden="1">Jul!$A$2:$I$125</definedName>
    <definedName name="_xlnm._FilterDatabase" localSheetId="9" hidden="1">Jun!$A$2:$I$125</definedName>
    <definedName name="_xlnm._FilterDatabase" localSheetId="4" hidden="1">Mar!$A$2:$I$125</definedName>
    <definedName name="_xlnm._FilterDatabase" localSheetId="5" hidden="1">'Mar by County'!$A$2:$G$82</definedName>
    <definedName name="_xlnm._FilterDatabase" localSheetId="8" hidden="1">May!$A$2:$I$125</definedName>
    <definedName name="_xlnm._FilterDatabase" localSheetId="14" hidden="1">Nov!$A$2:$I$125</definedName>
    <definedName name="_xlnm._FilterDatabase" localSheetId="13" hidden="1">Oct!$A$2:$I$125</definedName>
    <definedName name="_xlnm._FilterDatabase" localSheetId="12" hidden="1">Sep!$A$2:$I$125</definedName>
    <definedName name="_xlnm._FilterDatabase" localSheetId="16" hidden="1">Summary!$A$2:$O$123</definedName>
    <definedName name="_xlnm.Print_Titles" localSheetId="6">Apr!$1:$2</definedName>
    <definedName name="_xlnm.Print_Titles" localSheetId="7">'Apr by County'!$1:$2</definedName>
    <definedName name="_xlnm.Print_Titles" localSheetId="11">Aug!$1:$2</definedName>
    <definedName name="_xlnm.Print_Titles" localSheetId="15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0">Jul!$1:$2</definedName>
    <definedName name="_xlnm.Print_Titles" localSheetId="9">Jun!$1:$2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14">Nov!$1:$2</definedName>
    <definedName name="_xlnm.Print_Titles" localSheetId="13">Oct!$1:$2</definedName>
    <definedName name="_xlnm.Print_Titles" localSheetId="12">Sep!$1:$2</definedName>
    <definedName name="_xlnm.Print_Titles" localSheetId="16">Summary!$1:$2</definedName>
  </definedNames>
  <calcPr calcId="145621"/>
</workbook>
</file>

<file path=xl/calcChain.xml><?xml version="1.0" encoding="utf-8"?>
<calcChain xmlns="http://schemas.openxmlformats.org/spreadsheetml/2006/main">
  <c r="G95" i="34" l="1"/>
  <c r="J95" i="34" s="1"/>
  <c r="E78" i="45"/>
  <c r="H78" i="45" s="1"/>
  <c r="E77" i="45"/>
  <c r="H77" i="45" s="1"/>
  <c r="E76" i="45"/>
  <c r="H76" i="45" s="1"/>
  <c r="E75" i="45"/>
  <c r="H75" i="45" s="1"/>
  <c r="E72" i="45"/>
  <c r="H72" i="45" s="1"/>
  <c r="E71" i="45"/>
  <c r="H71" i="45" s="1"/>
  <c r="E70" i="45"/>
  <c r="H70" i="45" s="1"/>
  <c r="E69" i="45"/>
  <c r="H69" i="45" s="1"/>
  <c r="E67" i="45"/>
  <c r="H67" i="45" s="1"/>
  <c r="E66" i="45"/>
  <c r="H66" i="45" s="1"/>
  <c r="E64" i="45"/>
  <c r="H64" i="45" s="1"/>
  <c r="E63" i="45"/>
  <c r="H63" i="45" s="1"/>
  <c r="E62" i="45"/>
  <c r="H62" i="45" s="1"/>
  <c r="E59" i="45"/>
  <c r="H59" i="45" s="1"/>
  <c r="E58" i="45"/>
  <c r="H58" i="45" s="1"/>
  <c r="E55" i="45"/>
  <c r="H55" i="45" s="1"/>
  <c r="E54" i="45"/>
  <c r="H54" i="45" s="1"/>
  <c r="E53" i="45"/>
  <c r="H53" i="45" s="1"/>
  <c r="E52" i="45"/>
  <c r="H52" i="45" s="1"/>
  <c r="E51" i="45"/>
  <c r="H51" i="45" s="1"/>
  <c r="E50" i="45"/>
  <c r="H50" i="45" s="1"/>
  <c r="E49" i="45"/>
  <c r="H49" i="45" s="1"/>
  <c r="E47" i="45"/>
  <c r="H47" i="45" s="1"/>
  <c r="E45" i="45"/>
  <c r="H45" i="45" s="1"/>
  <c r="E44" i="45"/>
  <c r="H44" i="45" s="1"/>
  <c r="E43" i="45"/>
  <c r="H43" i="45" s="1"/>
  <c r="E42" i="45"/>
  <c r="H42" i="45" s="1"/>
  <c r="E41" i="45"/>
  <c r="H41" i="45" s="1"/>
  <c r="E40" i="45"/>
  <c r="H40" i="45" s="1"/>
  <c r="E39" i="45"/>
  <c r="H39" i="45" s="1"/>
  <c r="E37" i="45"/>
  <c r="H37" i="45" s="1"/>
  <c r="E36" i="45"/>
  <c r="H36" i="45" s="1"/>
  <c r="E35" i="45"/>
  <c r="H35" i="45" s="1"/>
  <c r="E34" i="45"/>
  <c r="H34" i="45" s="1"/>
  <c r="E33" i="45"/>
  <c r="H33" i="45" s="1"/>
  <c r="E31" i="45"/>
  <c r="H31" i="45" s="1"/>
  <c r="E30" i="45"/>
  <c r="H30" i="45" s="1"/>
  <c r="E29" i="45"/>
  <c r="H29" i="45" s="1"/>
  <c r="E28" i="45"/>
  <c r="H28" i="45" s="1"/>
  <c r="E26" i="45"/>
  <c r="H26" i="45" s="1"/>
  <c r="E25" i="45"/>
  <c r="H25" i="45" s="1"/>
  <c r="E24" i="45"/>
  <c r="H24" i="45" s="1"/>
  <c r="E23" i="45"/>
  <c r="H23" i="45" s="1"/>
  <c r="E20" i="45"/>
  <c r="H20" i="45" s="1"/>
  <c r="E19" i="45"/>
  <c r="H19" i="45" s="1"/>
  <c r="E18" i="45"/>
  <c r="H18" i="45" s="1"/>
  <c r="E17" i="45"/>
  <c r="H17" i="45" s="1"/>
  <c r="E15" i="45"/>
  <c r="H15" i="45" s="1"/>
  <c r="E14" i="45"/>
  <c r="H14" i="45" s="1"/>
  <c r="E13" i="45"/>
  <c r="H13" i="45" s="1"/>
  <c r="E10" i="45"/>
  <c r="H10" i="45" s="1"/>
  <c r="E9" i="45"/>
  <c r="H9" i="45" s="1"/>
  <c r="E8" i="45"/>
  <c r="H8" i="45" s="1"/>
  <c r="E6" i="45"/>
  <c r="H6" i="45" s="1"/>
  <c r="E5" i="45"/>
  <c r="H5" i="45" s="1"/>
  <c r="E4" i="45"/>
  <c r="H4" i="45" s="1"/>
  <c r="E3" i="45"/>
  <c r="H3" i="45" s="1"/>
  <c r="G79" i="45" l="1"/>
  <c r="F79" i="45"/>
  <c r="D79" i="45"/>
  <c r="C79" i="45"/>
  <c r="B79" i="45"/>
  <c r="G36" i="34"/>
  <c r="P4" i="13" l="1"/>
  <c r="P6" i="13"/>
  <c r="P7" i="13"/>
  <c r="P8" i="13"/>
  <c r="P10" i="13"/>
  <c r="P11" i="13"/>
  <c r="P12" i="13"/>
  <c r="P13" i="13"/>
  <c r="P16" i="13"/>
  <c r="P21" i="13"/>
  <c r="P26" i="13"/>
  <c r="P27" i="13"/>
  <c r="P28" i="13"/>
  <c r="P29" i="13"/>
  <c r="P32" i="13"/>
  <c r="P33" i="13"/>
  <c r="P35" i="13"/>
  <c r="P37" i="13"/>
  <c r="P38" i="13"/>
  <c r="P39" i="13"/>
  <c r="P42" i="13"/>
  <c r="P43" i="13"/>
  <c r="P45" i="13"/>
  <c r="P52" i="13"/>
  <c r="P56" i="13"/>
  <c r="P60" i="13"/>
  <c r="P61" i="13"/>
  <c r="P63" i="13"/>
  <c r="P64" i="13"/>
  <c r="P66" i="13"/>
  <c r="P67" i="13"/>
  <c r="P76" i="13"/>
  <c r="P82" i="13"/>
  <c r="P83" i="13"/>
  <c r="P84" i="13"/>
  <c r="P88" i="13"/>
  <c r="P89" i="13"/>
  <c r="P91" i="13"/>
  <c r="P92" i="13"/>
  <c r="P94" i="13"/>
  <c r="P95" i="13"/>
  <c r="P96" i="13"/>
  <c r="P103" i="13"/>
  <c r="P104" i="13"/>
  <c r="P106" i="13"/>
  <c r="P108" i="13"/>
  <c r="P110" i="13"/>
  <c r="P111" i="13"/>
  <c r="P112" i="13"/>
  <c r="P116" i="13"/>
  <c r="P118" i="13"/>
  <c r="P120" i="13"/>
  <c r="P3" i="13"/>
  <c r="G4" i="13"/>
  <c r="G6" i="13"/>
  <c r="G7" i="13"/>
  <c r="G8" i="13"/>
  <c r="G10" i="13"/>
  <c r="G11" i="13"/>
  <c r="G12" i="13"/>
  <c r="G13" i="13"/>
  <c r="G16" i="13"/>
  <c r="G21" i="13"/>
  <c r="G26" i="13"/>
  <c r="G27" i="13"/>
  <c r="G28" i="13"/>
  <c r="G29" i="13"/>
  <c r="G32" i="13"/>
  <c r="G33" i="13"/>
  <c r="G35" i="13"/>
  <c r="G37" i="13"/>
  <c r="G38" i="13"/>
  <c r="G39" i="13"/>
  <c r="G42" i="13"/>
  <c r="G43" i="13"/>
  <c r="G45" i="13"/>
  <c r="G52" i="13"/>
  <c r="G56" i="13"/>
  <c r="G60" i="13"/>
  <c r="G61" i="13"/>
  <c r="G63" i="13"/>
  <c r="G64" i="13"/>
  <c r="G66" i="13"/>
  <c r="G67" i="13"/>
  <c r="G76" i="13"/>
  <c r="G82" i="13"/>
  <c r="G83" i="13"/>
  <c r="G84" i="13"/>
  <c r="G88" i="13"/>
  <c r="G89" i="13"/>
  <c r="G91" i="13"/>
  <c r="G92" i="13"/>
  <c r="G94" i="13"/>
  <c r="G95" i="13"/>
  <c r="G96" i="13"/>
  <c r="G103" i="13"/>
  <c r="G104" i="13"/>
  <c r="G106" i="13"/>
  <c r="G108" i="13"/>
  <c r="G110" i="13"/>
  <c r="G111" i="13"/>
  <c r="G112" i="13"/>
  <c r="G118" i="13"/>
  <c r="G120" i="13"/>
  <c r="G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G64" i="34" l="1"/>
  <c r="G67" i="34"/>
  <c r="G10" i="34"/>
  <c r="H78" i="43" l="1"/>
  <c r="F79" i="43" l="1"/>
  <c r="G79" i="43"/>
  <c r="D79" i="43"/>
  <c r="C79" i="43"/>
  <c r="B79" i="43"/>
  <c r="G52" i="35"/>
  <c r="G64" i="35"/>
  <c r="G34" i="35"/>
  <c r="G67" i="35"/>
  <c r="E79" i="43" l="1"/>
  <c r="H79" i="43" s="1"/>
  <c r="H61" i="42" l="1"/>
  <c r="G79" i="42" l="1"/>
  <c r="F79" i="42"/>
  <c r="E79" i="42"/>
  <c r="D79" i="42"/>
  <c r="C79" i="42"/>
  <c r="B79" i="42"/>
  <c r="H79" i="42" l="1"/>
  <c r="E78" i="42"/>
  <c r="H78" i="42" s="1"/>
  <c r="J14" i="36" l="1"/>
  <c r="J3" i="1" l="1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33" l="1"/>
  <c r="J122" i="32"/>
  <c r="J122" i="31"/>
  <c r="J122" i="30"/>
  <c r="J122" i="29"/>
  <c r="J122" i="28"/>
  <c r="J122" i="27"/>
  <c r="J122" i="26"/>
  <c r="J121" i="33"/>
  <c r="J121" i="32"/>
  <c r="J121" i="31"/>
  <c r="J121" i="30"/>
  <c r="J121" i="29"/>
  <c r="J121" i="28"/>
  <c r="J121" i="27"/>
  <c r="J121" i="26"/>
  <c r="I122" i="1"/>
  <c r="I122" i="35"/>
  <c r="I122" i="34"/>
  <c r="I122" i="33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H122" i="35"/>
  <c r="F122" i="34"/>
  <c r="H122" i="34"/>
  <c r="F122" i="33"/>
  <c r="G122" i="33"/>
  <c r="H122" i="33"/>
  <c r="F122" i="32"/>
  <c r="G122" i="32"/>
  <c r="H122" i="32"/>
  <c r="F122" i="31"/>
  <c r="G122" i="31"/>
  <c r="H122" i="31"/>
  <c r="F122" i="30"/>
  <c r="G122" i="30"/>
  <c r="H122" i="30"/>
  <c r="F122" i="29"/>
  <c r="G122" i="29"/>
  <c r="H122" i="29"/>
  <c r="F122" i="28"/>
  <c r="G122" i="28"/>
  <c r="H122" i="28"/>
  <c r="F122" i="27"/>
  <c r="G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9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5" i="35"/>
  <c r="G94" i="35"/>
  <c r="G93" i="35"/>
  <c r="G92" i="35"/>
  <c r="G91" i="35"/>
  <c r="G90" i="35"/>
  <c r="G89" i="35"/>
  <c r="G88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6" i="35"/>
  <c r="G65" i="35"/>
  <c r="G63" i="35"/>
  <c r="G62" i="35"/>
  <c r="G61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121" i="34"/>
  <c r="G120" i="34"/>
  <c r="J120" i="34" s="1"/>
  <c r="G119" i="34"/>
  <c r="G118" i="34"/>
  <c r="J118" i="34" s="1"/>
  <c r="G117" i="34"/>
  <c r="J116" i="34"/>
  <c r="G116" i="13" s="1"/>
  <c r="G115" i="34"/>
  <c r="G114" i="34"/>
  <c r="G113" i="34"/>
  <c r="G112" i="34"/>
  <c r="J112" i="34" s="1"/>
  <c r="G111" i="34"/>
  <c r="J111" i="34" s="1"/>
  <c r="G110" i="34"/>
  <c r="J110" i="34" s="1"/>
  <c r="G109" i="34"/>
  <c r="G108" i="34"/>
  <c r="J108" i="34" s="1"/>
  <c r="G107" i="34"/>
  <c r="G106" i="34"/>
  <c r="J106" i="34" s="1"/>
  <c r="G105" i="34"/>
  <c r="G104" i="34"/>
  <c r="J104" i="34" s="1"/>
  <c r="G103" i="34"/>
  <c r="J103" i="34" s="1"/>
  <c r="G102" i="34"/>
  <c r="G101" i="34"/>
  <c r="G100" i="34"/>
  <c r="G99" i="34"/>
  <c r="G98" i="34"/>
  <c r="G97" i="34"/>
  <c r="G96" i="34"/>
  <c r="J96" i="34" s="1"/>
  <c r="G94" i="34"/>
  <c r="J94" i="34" s="1"/>
  <c r="G93" i="34"/>
  <c r="G92" i="34"/>
  <c r="J92" i="34" s="1"/>
  <c r="G91" i="34"/>
  <c r="J91" i="34" s="1"/>
  <c r="G90" i="34"/>
  <c r="G89" i="34"/>
  <c r="J89" i="34" s="1"/>
  <c r="G88" i="34"/>
  <c r="J88" i="34" s="1"/>
  <c r="G87" i="34"/>
  <c r="G86" i="34"/>
  <c r="G85" i="34"/>
  <c r="G84" i="34"/>
  <c r="J84" i="34" s="1"/>
  <c r="G83" i="34"/>
  <c r="J83" i="34" s="1"/>
  <c r="G82" i="34"/>
  <c r="J82" i="34" s="1"/>
  <c r="G81" i="34"/>
  <c r="G80" i="34"/>
  <c r="G79" i="34"/>
  <c r="G78" i="34"/>
  <c r="G77" i="34"/>
  <c r="G76" i="34"/>
  <c r="J76" i="34" s="1"/>
  <c r="G75" i="34"/>
  <c r="G74" i="34"/>
  <c r="G73" i="34"/>
  <c r="G72" i="34"/>
  <c r="G71" i="34"/>
  <c r="G70" i="34"/>
  <c r="G69" i="34"/>
  <c r="G68" i="34"/>
  <c r="J67" i="34"/>
  <c r="G66" i="34"/>
  <c r="J66" i="34" s="1"/>
  <c r="G65" i="34"/>
  <c r="J64" i="34"/>
  <c r="G63" i="34"/>
  <c r="J63" i="34" s="1"/>
  <c r="G62" i="34"/>
  <c r="G61" i="34"/>
  <c r="J61" i="34" s="1"/>
  <c r="G60" i="34"/>
  <c r="J60" i="34" s="1"/>
  <c r="G59" i="34"/>
  <c r="G58" i="34"/>
  <c r="G57" i="34"/>
  <c r="G56" i="34"/>
  <c r="J56" i="34" s="1"/>
  <c r="G55" i="34"/>
  <c r="G54" i="34"/>
  <c r="G53" i="34"/>
  <c r="G52" i="34"/>
  <c r="J52" i="34" s="1"/>
  <c r="G51" i="34"/>
  <c r="G50" i="34"/>
  <c r="G49" i="34"/>
  <c r="G48" i="34"/>
  <c r="G47" i="34"/>
  <c r="G46" i="34"/>
  <c r="G45" i="34"/>
  <c r="J45" i="34" s="1"/>
  <c r="G44" i="34"/>
  <c r="G43" i="34"/>
  <c r="G42" i="34"/>
  <c r="J42" i="34" s="1"/>
  <c r="G41" i="34"/>
  <c r="G40" i="34"/>
  <c r="G39" i="34"/>
  <c r="J39" i="34" s="1"/>
  <c r="G38" i="34"/>
  <c r="J38" i="34" s="1"/>
  <c r="G37" i="34"/>
  <c r="J37" i="34" s="1"/>
  <c r="G35" i="34"/>
  <c r="J35" i="34" s="1"/>
  <c r="G34" i="34"/>
  <c r="G33" i="34"/>
  <c r="J33" i="34" s="1"/>
  <c r="G32" i="34"/>
  <c r="J32" i="34" s="1"/>
  <c r="G31" i="34"/>
  <c r="G30" i="34"/>
  <c r="G29" i="34"/>
  <c r="J29" i="34" s="1"/>
  <c r="G28" i="34"/>
  <c r="J28" i="34" s="1"/>
  <c r="G27" i="34"/>
  <c r="J27" i="34" s="1"/>
  <c r="G26" i="34"/>
  <c r="J26" i="34" s="1"/>
  <c r="G25" i="34"/>
  <c r="G24" i="34"/>
  <c r="G23" i="34"/>
  <c r="G22" i="34"/>
  <c r="G21" i="34"/>
  <c r="J21" i="34" s="1"/>
  <c r="G20" i="34"/>
  <c r="G19" i="34"/>
  <c r="G18" i="34"/>
  <c r="G17" i="34"/>
  <c r="G16" i="34"/>
  <c r="J16" i="34" s="1"/>
  <c r="G15" i="34"/>
  <c r="G14" i="34"/>
  <c r="G13" i="34"/>
  <c r="J13" i="34" s="1"/>
  <c r="G12" i="34"/>
  <c r="J12" i="34" s="1"/>
  <c r="G11" i="34"/>
  <c r="J11" i="34" s="1"/>
  <c r="J10" i="34"/>
  <c r="G9" i="34"/>
  <c r="G8" i="34"/>
  <c r="J8" i="34" s="1"/>
  <c r="G7" i="34"/>
  <c r="J7" i="34" s="1"/>
  <c r="G6" i="34"/>
  <c r="J6" i="34" s="1"/>
  <c r="G5" i="34"/>
  <c r="G4" i="34"/>
  <c r="J4" i="34" s="1"/>
  <c r="G3" i="34"/>
  <c r="G121" i="33"/>
  <c r="G120" i="33"/>
  <c r="J120" i="33" s="1"/>
  <c r="G119" i="33"/>
  <c r="J119" i="33" s="1"/>
  <c r="G118" i="33"/>
  <c r="J118" i="33" s="1"/>
  <c r="G117" i="33"/>
  <c r="J117" i="33" s="1"/>
  <c r="G116" i="33"/>
  <c r="J116" i="33" s="1"/>
  <c r="G115" i="33"/>
  <c r="J115" i="33" s="1"/>
  <c r="G114" i="33"/>
  <c r="J114" i="33" s="1"/>
  <c r="G113" i="33"/>
  <c r="J113" i="33" s="1"/>
  <c r="G112" i="33"/>
  <c r="J112" i="33" s="1"/>
  <c r="G111" i="33"/>
  <c r="J111" i="33" s="1"/>
  <c r="G110" i="33"/>
  <c r="J110" i="33" s="1"/>
  <c r="G109" i="33"/>
  <c r="J109" i="33" s="1"/>
  <c r="G108" i="33"/>
  <c r="J108" i="33" s="1"/>
  <c r="G107" i="33"/>
  <c r="J107" i="33" s="1"/>
  <c r="G106" i="33"/>
  <c r="J106" i="33" s="1"/>
  <c r="G105" i="33"/>
  <c r="J105" i="33" s="1"/>
  <c r="G104" i="33"/>
  <c r="J104" i="33" s="1"/>
  <c r="G103" i="33"/>
  <c r="J103" i="33" s="1"/>
  <c r="G102" i="33"/>
  <c r="J102" i="33" s="1"/>
  <c r="G101" i="33"/>
  <c r="J101" i="33" s="1"/>
  <c r="G100" i="33"/>
  <c r="J100" i="33" s="1"/>
  <c r="G99" i="33"/>
  <c r="J99" i="33" s="1"/>
  <c r="G98" i="33"/>
  <c r="J98" i="33" s="1"/>
  <c r="G97" i="33"/>
  <c r="J97" i="33" s="1"/>
  <c r="G96" i="33"/>
  <c r="J96" i="33" s="1"/>
  <c r="G95" i="33"/>
  <c r="J95" i="33" s="1"/>
  <c r="G94" i="33"/>
  <c r="J94" i="33" s="1"/>
  <c r="G93" i="33"/>
  <c r="J93" i="33" s="1"/>
  <c r="G92" i="33"/>
  <c r="J92" i="33" s="1"/>
  <c r="G91" i="33"/>
  <c r="J91" i="33" s="1"/>
  <c r="G90" i="33"/>
  <c r="J90" i="33" s="1"/>
  <c r="G89" i="33"/>
  <c r="J89" i="33" s="1"/>
  <c r="G88" i="33"/>
  <c r="J88" i="33" s="1"/>
  <c r="G87" i="33"/>
  <c r="J87" i="33" s="1"/>
  <c r="G86" i="33"/>
  <c r="J86" i="33" s="1"/>
  <c r="G85" i="33"/>
  <c r="J85" i="33" s="1"/>
  <c r="G84" i="33"/>
  <c r="J84" i="33" s="1"/>
  <c r="G83" i="33"/>
  <c r="J83" i="33" s="1"/>
  <c r="G82" i="33"/>
  <c r="J82" i="33" s="1"/>
  <c r="G81" i="33"/>
  <c r="J81" i="33" s="1"/>
  <c r="G80" i="33"/>
  <c r="J80" i="33" s="1"/>
  <c r="G79" i="33"/>
  <c r="J79" i="33" s="1"/>
  <c r="G78" i="33"/>
  <c r="J78" i="33" s="1"/>
  <c r="G77" i="33"/>
  <c r="J77" i="33" s="1"/>
  <c r="G76" i="33"/>
  <c r="J76" i="33" s="1"/>
  <c r="G75" i="33"/>
  <c r="J75" i="33" s="1"/>
  <c r="G74" i="33"/>
  <c r="J74" i="33" s="1"/>
  <c r="G73" i="33"/>
  <c r="J73" i="33" s="1"/>
  <c r="G72" i="33"/>
  <c r="J72" i="33" s="1"/>
  <c r="G71" i="33"/>
  <c r="J71" i="33" s="1"/>
  <c r="G70" i="33"/>
  <c r="J70" i="33" s="1"/>
  <c r="G69" i="33"/>
  <c r="J69" i="33" s="1"/>
  <c r="G68" i="33"/>
  <c r="J68" i="33" s="1"/>
  <c r="G67" i="33"/>
  <c r="J67" i="33" s="1"/>
  <c r="G66" i="33"/>
  <c r="J66" i="33" s="1"/>
  <c r="G65" i="33"/>
  <c r="J65" i="33" s="1"/>
  <c r="G64" i="33"/>
  <c r="J64" i="33" s="1"/>
  <c r="G63" i="33"/>
  <c r="J63" i="33" s="1"/>
  <c r="G62" i="33"/>
  <c r="J62" i="33" s="1"/>
  <c r="G61" i="33"/>
  <c r="J61" i="33" s="1"/>
  <c r="G60" i="33"/>
  <c r="J60" i="33" s="1"/>
  <c r="G59" i="33"/>
  <c r="J59" i="33" s="1"/>
  <c r="G58" i="33"/>
  <c r="J58" i="33" s="1"/>
  <c r="G57" i="33"/>
  <c r="J57" i="33" s="1"/>
  <c r="G56" i="33"/>
  <c r="J56" i="33" s="1"/>
  <c r="G55" i="33"/>
  <c r="J55" i="33" s="1"/>
  <c r="G54" i="33"/>
  <c r="J54" i="33" s="1"/>
  <c r="G53" i="33"/>
  <c r="J53" i="33" s="1"/>
  <c r="G52" i="33"/>
  <c r="J52" i="33" s="1"/>
  <c r="G51" i="33"/>
  <c r="J51" i="33" s="1"/>
  <c r="G50" i="33"/>
  <c r="J50" i="33" s="1"/>
  <c r="G49" i="33"/>
  <c r="J49" i="33" s="1"/>
  <c r="G48" i="33"/>
  <c r="J48" i="33" s="1"/>
  <c r="G47" i="33"/>
  <c r="J47" i="33" s="1"/>
  <c r="G46" i="33"/>
  <c r="J46" i="33" s="1"/>
  <c r="G45" i="33"/>
  <c r="J45" i="33" s="1"/>
  <c r="G44" i="33"/>
  <c r="J44" i="33" s="1"/>
  <c r="G43" i="33"/>
  <c r="J43" i="33" s="1"/>
  <c r="G42" i="33"/>
  <c r="J42" i="33" s="1"/>
  <c r="G41" i="33"/>
  <c r="J41" i="33" s="1"/>
  <c r="G40" i="33"/>
  <c r="J40" i="33" s="1"/>
  <c r="G39" i="33"/>
  <c r="J39" i="33" s="1"/>
  <c r="G38" i="33"/>
  <c r="J38" i="33" s="1"/>
  <c r="G37" i="33"/>
  <c r="J37" i="33" s="1"/>
  <c r="G36" i="33"/>
  <c r="J36" i="33" s="1"/>
  <c r="G35" i="33"/>
  <c r="J35" i="33" s="1"/>
  <c r="G34" i="33"/>
  <c r="J34" i="33" s="1"/>
  <c r="G33" i="33"/>
  <c r="J33" i="33" s="1"/>
  <c r="G32" i="33"/>
  <c r="J32" i="33" s="1"/>
  <c r="G31" i="33"/>
  <c r="J31" i="33" s="1"/>
  <c r="G30" i="33"/>
  <c r="J30" i="33" s="1"/>
  <c r="G29" i="33"/>
  <c r="J29" i="33" s="1"/>
  <c r="G28" i="33"/>
  <c r="J28" i="33" s="1"/>
  <c r="G27" i="33"/>
  <c r="J27" i="33" s="1"/>
  <c r="G26" i="33"/>
  <c r="J26" i="33" s="1"/>
  <c r="G25" i="33"/>
  <c r="J25" i="33" s="1"/>
  <c r="G24" i="33"/>
  <c r="J24" i="33" s="1"/>
  <c r="G23" i="33"/>
  <c r="J23" i="33" s="1"/>
  <c r="G22" i="33"/>
  <c r="J22" i="33" s="1"/>
  <c r="G21" i="33"/>
  <c r="J21" i="33" s="1"/>
  <c r="G20" i="33"/>
  <c r="J20" i="33" s="1"/>
  <c r="G19" i="33"/>
  <c r="J19" i="33" s="1"/>
  <c r="G18" i="33"/>
  <c r="J18" i="33" s="1"/>
  <c r="G17" i="33"/>
  <c r="J17" i="33" s="1"/>
  <c r="G16" i="33"/>
  <c r="J16" i="33" s="1"/>
  <c r="G15" i="33"/>
  <c r="J15" i="33" s="1"/>
  <c r="G14" i="33"/>
  <c r="J14" i="33" s="1"/>
  <c r="G13" i="33"/>
  <c r="J13" i="33" s="1"/>
  <c r="G12" i="33"/>
  <c r="J12" i="33" s="1"/>
  <c r="G11" i="33"/>
  <c r="J11" i="33" s="1"/>
  <c r="G10" i="33"/>
  <c r="J10" i="33" s="1"/>
  <c r="G9" i="33"/>
  <c r="J9" i="33" s="1"/>
  <c r="G8" i="33"/>
  <c r="J8" i="33" s="1"/>
  <c r="G7" i="33"/>
  <c r="J7" i="33" s="1"/>
  <c r="G6" i="33"/>
  <c r="J6" i="33" s="1"/>
  <c r="G5" i="33"/>
  <c r="J5" i="33" s="1"/>
  <c r="G4" i="33"/>
  <c r="J4" i="33" s="1"/>
  <c r="G3" i="33"/>
  <c r="G121" i="32"/>
  <c r="G120" i="32"/>
  <c r="J120" i="32" s="1"/>
  <c r="G119" i="32"/>
  <c r="J119" i="32" s="1"/>
  <c r="G118" i="32"/>
  <c r="J118" i="32" s="1"/>
  <c r="G117" i="32"/>
  <c r="J117" i="32" s="1"/>
  <c r="G116" i="32"/>
  <c r="J116" i="32" s="1"/>
  <c r="G115" i="32"/>
  <c r="J115" i="32" s="1"/>
  <c r="G114" i="32"/>
  <c r="J114" i="32" s="1"/>
  <c r="G113" i="32"/>
  <c r="J113" i="32" s="1"/>
  <c r="G112" i="32"/>
  <c r="J112" i="32" s="1"/>
  <c r="G111" i="32"/>
  <c r="J111" i="32" s="1"/>
  <c r="G110" i="32"/>
  <c r="J110" i="32" s="1"/>
  <c r="G109" i="32"/>
  <c r="J109" i="32" s="1"/>
  <c r="G108" i="32"/>
  <c r="J108" i="32" s="1"/>
  <c r="G107" i="32"/>
  <c r="J107" i="32" s="1"/>
  <c r="G106" i="32"/>
  <c r="J106" i="32" s="1"/>
  <c r="G105" i="32"/>
  <c r="J105" i="32" s="1"/>
  <c r="G104" i="32"/>
  <c r="J104" i="32" s="1"/>
  <c r="G103" i="32"/>
  <c r="J103" i="32" s="1"/>
  <c r="G102" i="32"/>
  <c r="J102" i="32" s="1"/>
  <c r="G101" i="32"/>
  <c r="J101" i="32" s="1"/>
  <c r="G100" i="32"/>
  <c r="J100" i="32" s="1"/>
  <c r="G99" i="32"/>
  <c r="J99" i="32" s="1"/>
  <c r="G98" i="32"/>
  <c r="J98" i="32" s="1"/>
  <c r="G97" i="32"/>
  <c r="J97" i="32" s="1"/>
  <c r="G96" i="32"/>
  <c r="J96" i="32" s="1"/>
  <c r="G95" i="32"/>
  <c r="J95" i="32" s="1"/>
  <c r="G94" i="32"/>
  <c r="J94" i="32" s="1"/>
  <c r="G93" i="32"/>
  <c r="J93" i="32" s="1"/>
  <c r="G92" i="32"/>
  <c r="J92" i="32" s="1"/>
  <c r="G91" i="32"/>
  <c r="J91" i="32" s="1"/>
  <c r="G90" i="32"/>
  <c r="J90" i="32" s="1"/>
  <c r="G89" i="32"/>
  <c r="J89" i="32" s="1"/>
  <c r="G88" i="32"/>
  <c r="J88" i="32" s="1"/>
  <c r="G87" i="32"/>
  <c r="J87" i="32" s="1"/>
  <c r="G86" i="32"/>
  <c r="J86" i="32" s="1"/>
  <c r="G85" i="32"/>
  <c r="J85" i="32" s="1"/>
  <c r="G84" i="32"/>
  <c r="J84" i="32" s="1"/>
  <c r="G83" i="32"/>
  <c r="J83" i="32" s="1"/>
  <c r="G82" i="32"/>
  <c r="J82" i="32" s="1"/>
  <c r="G81" i="32"/>
  <c r="J81" i="32" s="1"/>
  <c r="G80" i="32"/>
  <c r="J80" i="32" s="1"/>
  <c r="G79" i="32"/>
  <c r="J79" i="32" s="1"/>
  <c r="G78" i="32"/>
  <c r="J78" i="32" s="1"/>
  <c r="G77" i="32"/>
  <c r="J77" i="32" s="1"/>
  <c r="G76" i="32"/>
  <c r="J76" i="32" s="1"/>
  <c r="G75" i="32"/>
  <c r="J75" i="32" s="1"/>
  <c r="G74" i="32"/>
  <c r="J74" i="32" s="1"/>
  <c r="G73" i="32"/>
  <c r="J73" i="32" s="1"/>
  <c r="G72" i="32"/>
  <c r="J72" i="32" s="1"/>
  <c r="G71" i="32"/>
  <c r="J71" i="32" s="1"/>
  <c r="G70" i="32"/>
  <c r="J70" i="32" s="1"/>
  <c r="G69" i="32"/>
  <c r="J69" i="32" s="1"/>
  <c r="G68" i="32"/>
  <c r="J68" i="32" s="1"/>
  <c r="G67" i="32"/>
  <c r="J67" i="32" s="1"/>
  <c r="G66" i="32"/>
  <c r="J66" i="32" s="1"/>
  <c r="G65" i="32"/>
  <c r="J65" i="32" s="1"/>
  <c r="G64" i="32"/>
  <c r="J64" i="32" s="1"/>
  <c r="G63" i="32"/>
  <c r="J63" i="32" s="1"/>
  <c r="G62" i="32"/>
  <c r="J62" i="32" s="1"/>
  <c r="G61" i="32"/>
  <c r="J61" i="32" s="1"/>
  <c r="G60" i="32"/>
  <c r="J60" i="32" s="1"/>
  <c r="G59" i="32"/>
  <c r="J59" i="32" s="1"/>
  <c r="G58" i="32"/>
  <c r="J58" i="32" s="1"/>
  <c r="G57" i="32"/>
  <c r="J57" i="32" s="1"/>
  <c r="G56" i="32"/>
  <c r="J56" i="32" s="1"/>
  <c r="G55" i="32"/>
  <c r="J55" i="32" s="1"/>
  <c r="G54" i="32"/>
  <c r="J54" i="32" s="1"/>
  <c r="G53" i="32"/>
  <c r="J53" i="32" s="1"/>
  <c r="G52" i="32"/>
  <c r="J52" i="32" s="1"/>
  <c r="G51" i="32"/>
  <c r="J51" i="32" s="1"/>
  <c r="G50" i="32"/>
  <c r="J50" i="32" s="1"/>
  <c r="G49" i="32"/>
  <c r="J49" i="32" s="1"/>
  <c r="G48" i="32"/>
  <c r="J48" i="32" s="1"/>
  <c r="G47" i="32"/>
  <c r="J47" i="32" s="1"/>
  <c r="G46" i="32"/>
  <c r="J46" i="32" s="1"/>
  <c r="G45" i="32"/>
  <c r="J45" i="32" s="1"/>
  <c r="G44" i="32"/>
  <c r="J44" i="32" s="1"/>
  <c r="G43" i="32"/>
  <c r="J43" i="32" s="1"/>
  <c r="G42" i="32"/>
  <c r="J42" i="32" s="1"/>
  <c r="G41" i="32"/>
  <c r="J41" i="32" s="1"/>
  <c r="G40" i="32"/>
  <c r="J40" i="32" s="1"/>
  <c r="G39" i="32"/>
  <c r="J39" i="32" s="1"/>
  <c r="G38" i="32"/>
  <c r="J38" i="32" s="1"/>
  <c r="G37" i="32"/>
  <c r="J37" i="32" s="1"/>
  <c r="G36" i="32"/>
  <c r="J36" i="32" s="1"/>
  <c r="G35" i="32"/>
  <c r="J35" i="32" s="1"/>
  <c r="G34" i="32"/>
  <c r="J34" i="32" s="1"/>
  <c r="G33" i="32"/>
  <c r="J33" i="32" s="1"/>
  <c r="G32" i="32"/>
  <c r="J32" i="32" s="1"/>
  <c r="G31" i="32"/>
  <c r="J31" i="32" s="1"/>
  <c r="G30" i="32"/>
  <c r="J30" i="32" s="1"/>
  <c r="G29" i="32"/>
  <c r="J29" i="32" s="1"/>
  <c r="G28" i="32"/>
  <c r="J28" i="32" s="1"/>
  <c r="G27" i="32"/>
  <c r="J27" i="32" s="1"/>
  <c r="G26" i="32"/>
  <c r="J26" i="32" s="1"/>
  <c r="G25" i="32"/>
  <c r="J25" i="32" s="1"/>
  <c r="G24" i="32"/>
  <c r="J24" i="32" s="1"/>
  <c r="G23" i="32"/>
  <c r="J23" i="32" s="1"/>
  <c r="G22" i="32"/>
  <c r="J22" i="32" s="1"/>
  <c r="G21" i="32"/>
  <c r="J21" i="32" s="1"/>
  <c r="G20" i="32"/>
  <c r="J20" i="32" s="1"/>
  <c r="G19" i="32"/>
  <c r="J19" i="32" s="1"/>
  <c r="G18" i="32"/>
  <c r="J18" i="32" s="1"/>
  <c r="G17" i="32"/>
  <c r="J17" i="32" s="1"/>
  <c r="G16" i="32"/>
  <c r="J16" i="32" s="1"/>
  <c r="G15" i="32"/>
  <c r="J15" i="32" s="1"/>
  <c r="G14" i="32"/>
  <c r="J14" i="32" s="1"/>
  <c r="G13" i="32"/>
  <c r="J13" i="32" s="1"/>
  <c r="G12" i="32"/>
  <c r="J12" i="32" s="1"/>
  <c r="G11" i="32"/>
  <c r="J11" i="32" s="1"/>
  <c r="G10" i="32"/>
  <c r="J10" i="32" s="1"/>
  <c r="G9" i="32"/>
  <c r="J9" i="32" s="1"/>
  <c r="G8" i="32"/>
  <c r="J8" i="32" s="1"/>
  <c r="G7" i="32"/>
  <c r="J7" i="32" s="1"/>
  <c r="G6" i="32"/>
  <c r="J6" i="32" s="1"/>
  <c r="G5" i="32"/>
  <c r="J5" i="32" s="1"/>
  <c r="G4" i="32"/>
  <c r="J4" i="32" s="1"/>
  <c r="G3" i="32"/>
  <c r="J3" i="32" s="1"/>
  <c r="G121" i="31"/>
  <c r="G120" i="31"/>
  <c r="J120" i="31" s="1"/>
  <c r="G119" i="31"/>
  <c r="J119" i="31" s="1"/>
  <c r="G118" i="31"/>
  <c r="J118" i="31" s="1"/>
  <c r="G117" i="31"/>
  <c r="J117" i="31" s="1"/>
  <c r="G116" i="31"/>
  <c r="J116" i="31" s="1"/>
  <c r="G115" i="31"/>
  <c r="J115" i="31" s="1"/>
  <c r="G114" i="31"/>
  <c r="J114" i="31" s="1"/>
  <c r="G113" i="31"/>
  <c r="J113" i="31" s="1"/>
  <c r="G112" i="31"/>
  <c r="J112" i="31" s="1"/>
  <c r="G111" i="31"/>
  <c r="J111" i="31" s="1"/>
  <c r="G110" i="31"/>
  <c r="J110" i="31" s="1"/>
  <c r="G109" i="31"/>
  <c r="J109" i="31" s="1"/>
  <c r="G108" i="31"/>
  <c r="J108" i="31" s="1"/>
  <c r="G107" i="31"/>
  <c r="J107" i="31" s="1"/>
  <c r="G106" i="31"/>
  <c r="J106" i="31" s="1"/>
  <c r="G105" i="31"/>
  <c r="J105" i="31" s="1"/>
  <c r="G104" i="31"/>
  <c r="J104" i="31" s="1"/>
  <c r="G103" i="31"/>
  <c r="J103" i="31" s="1"/>
  <c r="G102" i="31"/>
  <c r="J102" i="31" s="1"/>
  <c r="G101" i="31"/>
  <c r="J101" i="31" s="1"/>
  <c r="G100" i="31"/>
  <c r="J100" i="31" s="1"/>
  <c r="G99" i="31"/>
  <c r="J99" i="31" s="1"/>
  <c r="G98" i="31"/>
  <c r="J98" i="31" s="1"/>
  <c r="G97" i="31"/>
  <c r="J97" i="31" s="1"/>
  <c r="G96" i="31"/>
  <c r="J96" i="31" s="1"/>
  <c r="G95" i="31"/>
  <c r="J95" i="31" s="1"/>
  <c r="G94" i="31"/>
  <c r="J94" i="31" s="1"/>
  <c r="G93" i="31"/>
  <c r="J93" i="31" s="1"/>
  <c r="G92" i="31"/>
  <c r="J92" i="31" s="1"/>
  <c r="G91" i="31"/>
  <c r="J91" i="31" s="1"/>
  <c r="G90" i="31"/>
  <c r="J90" i="31" s="1"/>
  <c r="G89" i="31"/>
  <c r="J89" i="31" s="1"/>
  <c r="G88" i="31"/>
  <c r="J88" i="31" s="1"/>
  <c r="G87" i="31"/>
  <c r="J87" i="31" s="1"/>
  <c r="G86" i="31"/>
  <c r="J86" i="31" s="1"/>
  <c r="G85" i="31"/>
  <c r="J85" i="31" s="1"/>
  <c r="G84" i="31"/>
  <c r="J84" i="31" s="1"/>
  <c r="G83" i="31"/>
  <c r="J83" i="31" s="1"/>
  <c r="G82" i="31"/>
  <c r="J82" i="31" s="1"/>
  <c r="G81" i="31"/>
  <c r="J81" i="31" s="1"/>
  <c r="G80" i="31"/>
  <c r="J80" i="31" s="1"/>
  <c r="G79" i="31"/>
  <c r="J79" i="31" s="1"/>
  <c r="G78" i="31"/>
  <c r="J78" i="31" s="1"/>
  <c r="G77" i="31"/>
  <c r="J77" i="31" s="1"/>
  <c r="G76" i="31"/>
  <c r="J76" i="31" s="1"/>
  <c r="G75" i="31"/>
  <c r="J75" i="31" s="1"/>
  <c r="G74" i="31"/>
  <c r="J74" i="31" s="1"/>
  <c r="G73" i="31"/>
  <c r="J73" i="31" s="1"/>
  <c r="G72" i="31"/>
  <c r="J72" i="31" s="1"/>
  <c r="G71" i="31"/>
  <c r="J71" i="31" s="1"/>
  <c r="G70" i="31"/>
  <c r="J70" i="31" s="1"/>
  <c r="G69" i="31"/>
  <c r="J69" i="31" s="1"/>
  <c r="G68" i="31"/>
  <c r="J68" i="31" s="1"/>
  <c r="G67" i="31"/>
  <c r="J67" i="31" s="1"/>
  <c r="G66" i="31"/>
  <c r="J66" i="31" s="1"/>
  <c r="G65" i="31"/>
  <c r="J65" i="31" s="1"/>
  <c r="G64" i="31"/>
  <c r="J64" i="31" s="1"/>
  <c r="G63" i="31"/>
  <c r="J63" i="31" s="1"/>
  <c r="G62" i="31"/>
  <c r="J62" i="31" s="1"/>
  <c r="G61" i="31"/>
  <c r="J61" i="31" s="1"/>
  <c r="G60" i="31"/>
  <c r="J60" i="31" s="1"/>
  <c r="G59" i="31"/>
  <c r="J59" i="31" s="1"/>
  <c r="G58" i="31"/>
  <c r="J58" i="31" s="1"/>
  <c r="G57" i="31"/>
  <c r="J57" i="31" s="1"/>
  <c r="G56" i="31"/>
  <c r="J56" i="31" s="1"/>
  <c r="G55" i="31"/>
  <c r="J55" i="31" s="1"/>
  <c r="G54" i="31"/>
  <c r="J54" i="31" s="1"/>
  <c r="G53" i="31"/>
  <c r="J53" i="31" s="1"/>
  <c r="G52" i="31"/>
  <c r="J52" i="31" s="1"/>
  <c r="G51" i="31"/>
  <c r="J51" i="31" s="1"/>
  <c r="G50" i="31"/>
  <c r="J50" i="31" s="1"/>
  <c r="G49" i="31"/>
  <c r="J49" i="31" s="1"/>
  <c r="G48" i="31"/>
  <c r="J48" i="31" s="1"/>
  <c r="G47" i="31"/>
  <c r="J47" i="31" s="1"/>
  <c r="G46" i="31"/>
  <c r="J46" i="31" s="1"/>
  <c r="G45" i="31"/>
  <c r="J45" i="31" s="1"/>
  <c r="G44" i="31"/>
  <c r="J44" i="31" s="1"/>
  <c r="G43" i="31"/>
  <c r="J43" i="31" s="1"/>
  <c r="G42" i="31"/>
  <c r="J42" i="31" s="1"/>
  <c r="G41" i="31"/>
  <c r="J41" i="31" s="1"/>
  <c r="G40" i="31"/>
  <c r="J40" i="31" s="1"/>
  <c r="G39" i="31"/>
  <c r="J39" i="31" s="1"/>
  <c r="G38" i="31"/>
  <c r="J38" i="31" s="1"/>
  <c r="G37" i="31"/>
  <c r="J37" i="31" s="1"/>
  <c r="G36" i="31"/>
  <c r="J36" i="31" s="1"/>
  <c r="G35" i="31"/>
  <c r="J35" i="31" s="1"/>
  <c r="G34" i="31"/>
  <c r="J34" i="31" s="1"/>
  <c r="G33" i="31"/>
  <c r="J33" i="31" s="1"/>
  <c r="G32" i="31"/>
  <c r="J32" i="31" s="1"/>
  <c r="G31" i="31"/>
  <c r="J31" i="31" s="1"/>
  <c r="G30" i="31"/>
  <c r="J30" i="31" s="1"/>
  <c r="G29" i="31"/>
  <c r="J29" i="31" s="1"/>
  <c r="G28" i="31"/>
  <c r="J28" i="31" s="1"/>
  <c r="G27" i="31"/>
  <c r="J27" i="31" s="1"/>
  <c r="G26" i="31"/>
  <c r="J26" i="31" s="1"/>
  <c r="G25" i="31"/>
  <c r="J25" i="31" s="1"/>
  <c r="G24" i="31"/>
  <c r="J24" i="31" s="1"/>
  <c r="G23" i="31"/>
  <c r="J23" i="31" s="1"/>
  <c r="G22" i="31"/>
  <c r="J22" i="31" s="1"/>
  <c r="G21" i="31"/>
  <c r="J21" i="31" s="1"/>
  <c r="G20" i="31"/>
  <c r="J20" i="31" s="1"/>
  <c r="G19" i="31"/>
  <c r="J19" i="31" s="1"/>
  <c r="G18" i="31"/>
  <c r="J18" i="31" s="1"/>
  <c r="G17" i="31"/>
  <c r="J17" i="31" s="1"/>
  <c r="G16" i="31"/>
  <c r="J16" i="31" s="1"/>
  <c r="G15" i="31"/>
  <c r="J15" i="31" s="1"/>
  <c r="G14" i="31"/>
  <c r="J14" i="31" s="1"/>
  <c r="G13" i="31"/>
  <c r="J13" i="31" s="1"/>
  <c r="G12" i="31"/>
  <c r="J12" i="31" s="1"/>
  <c r="G11" i="31"/>
  <c r="J11" i="31" s="1"/>
  <c r="G10" i="31"/>
  <c r="J10" i="31" s="1"/>
  <c r="G9" i="31"/>
  <c r="J9" i="31" s="1"/>
  <c r="G8" i="31"/>
  <c r="J8" i="31" s="1"/>
  <c r="G7" i="31"/>
  <c r="J7" i="31" s="1"/>
  <c r="G6" i="31"/>
  <c r="J6" i="31" s="1"/>
  <c r="G5" i="31"/>
  <c r="J5" i="31" s="1"/>
  <c r="G4" i="31"/>
  <c r="J4" i="31" s="1"/>
  <c r="G3" i="31"/>
  <c r="G121" i="30"/>
  <c r="G120" i="30"/>
  <c r="J120" i="30" s="1"/>
  <c r="G119" i="30"/>
  <c r="J119" i="30" s="1"/>
  <c r="G118" i="30"/>
  <c r="J118" i="30" s="1"/>
  <c r="G117" i="30"/>
  <c r="J117" i="30" s="1"/>
  <c r="G116" i="30"/>
  <c r="J116" i="30" s="1"/>
  <c r="G115" i="30"/>
  <c r="J115" i="30" s="1"/>
  <c r="G114" i="30"/>
  <c r="J114" i="30" s="1"/>
  <c r="G113" i="30"/>
  <c r="J113" i="30" s="1"/>
  <c r="G112" i="30"/>
  <c r="J112" i="30" s="1"/>
  <c r="G111" i="30"/>
  <c r="J111" i="30" s="1"/>
  <c r="G110" i="30"/>
  <c r="J110" i="30" s="1"/>
  <c r="G109" i="30"/>
  <c r="J109" i="30" s="1"/>
  <c r="G108" i="30"/>
  <c r="J108" i="30" s="1"/>
  <c r="G107" i="30"/>
  <c r="J107" i="30" s="1"/>
  <c r="G106" i="30"/>
  <c r="J106" i="30" s="1"/>
  <c r="G105" i="30"/>
  <c r="J105" i="30" s="1"/>
  <c r="G104" i="30"/>
  <c r="J104" i="30" s="1"/>
  <c r="G103" i="30"/>
  <c r="J103" i="30" s="1"/>
  <c r="G102" i="30"/>
  <c r="J102" i="30" s="1"/>
  <c r="G101" i="30"/>
  <c r="J101" i="30" s="1"/>
  <c r="G100" i="30"/>
  <c r="J100" i="30" s="1"/>
  <c r="G99" i="30"/>
  <c r="J99" i="30" s="1"/>
  <c r="G98" i="30"/>
  <c r="J98" i="30" s="1"/>
  <c r="G97" i="30"/>
  <c r="J97" i="30" s="1"/>
  <c r="G96" i="30"/>
  <c r="J96" i="30" s="1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G89" i="30"/>
  <c r="J89" i="30" s="1"/>
  <c r="G88" i="30"/>
  <c r="J88" i="30" s="1"/>
  <c r="G87" i="30"/>
  <c r="J87" i="30" s="1"/>
  <c r="G86" i="30"/>
  <c r="J86" i="30" s="1"/>
  <c r="G85" i="30"/>
  <c r="J85" i="30" s="1"/>
  <c r="G84" i="30"/>
  <c r="J84" i="30" s="1"/>
  <c r="G83" i="30"/>
  <c r="J83" i="30" s="1"/>
  <c r="G82" i="30"/>
  <c r="J82" i="30" s="1"/>
  <c r="G81" i="30"/>
  <c r="J81" i="30" s="1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60" i="30" s="1"/>
  <c r="G59" i="30"/>
  <c r="J59" i="30" s="1"/>
  <c r="G58" i="30"/>
  <c r="J58" i="30" s="1"/>
  <c r="G57" i="30"/>
  <c r="J57" i="30" s="1"/>
  <c r="G56" i="30"/>
  <c r="J56" i="30" s="1"/>
  <c r="G55" i="30"/>
  <c r="J55" i="30" s="1"/>
  <c r="G54" i="30"/>
  <c r="J54" i="30" s="1"/>
  <c r="G53" i="30"/>
  <c r="J53" i="30" s="1"/>
  <c r="G52" i="30"/>
  <c r="J52" i="30" s="1"/>
  <c r="G51" i="30"/>
  <c r="J51" i="30" s="1"/>
  <c r="G50" i="30"/>
  <c r="J50" i="30" s="1"/>
  <c r="G49" i="30"/>
  <c r="J49" i="30" s="1"/>
  <c r="G48" i="30"/>
  <c r="J48" i="30" s="1"/>
  <c r="G47" i="30"/>
  <c r="J47" i="30" s="1"/>
  <c r="G46" i="30"/>
  <c r="J46" i="30" s="1"/>
  <c r="G45" i="30"/>
  <c r="J45" i="30" s="1"/>
  <c r="G44" i="30"/>
  <c r="J44" i="30" s="1"/>
  <c r="G43" i="30"/>
  <c r="J43" i="30" s="1"/>
  <c r="G42" i="30"/>
  <c r="J42" i="30" s="1"/>
  <c r="G41" i="30"/>
  <c r="J41" i="30" s="1"/>
  <c r="G40" i="30"/>
  <c r="J40" i="30" s="1"/>
  <c r="G39" i="30"/>
  <c r="J39" i="30" s="1"/>
  <c r="G38" i="30"/>
  <c r="J38" i="30" s="1"/>
  <c r="G37" i="30"/>
  <c r="J37" i="30" s="1"/>
  <c r="G36" i="30"/>
  <c r="J36" i="30" s="1"/>
  <c r="G35" i="30"/>
  <c r="J35" i="30" s="1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J29" i="30" s="1"/>
  <c r="G28" i="30"/>
  <c r="J28" i="30" s="1"/>
  <c r="G27" i="30"/>
  <c r="J27" i="30" s="1"/>
  <c r="G26" i="30"/>
  <c r="J26" i="30" s="1"/>
  <c r="G25" i="30"/>
  <c r="J25" i="30" s="1"/>
  <c r="G24" i="30"/>
  <c r="J24" i="30" s="1"/>
  <c r="G23" i="30"/>
  <c r="J23" i="30" s="1"/>
  <c r="G22" i="30"/>
  <c r="J22" i="30" s="1"/>
  <c r="G21" i="30"/>
  <c r="J21" i="30" s="1"/>
  <c r="G20" i="30"/>
  <c r="J20" i="30" s="1"/>
  <c r="G19" i="30"/>
  <c r="J19" i="30" s="1"/>
  <c r="G18" i="30"/>
  <c r="J18" i="30" s="1"/>
  <c r="G17" i="30"/>
  <c r="J17" i="30" s="1"/>
  <c r="G16" i="30"/>
  <c r="J16" i="30" s="1"/>
  <c r="G15" i="30"/>
  <c r="J15" i="30" s="1"/>
  <c r="G14" i="30"/>
  <c r="J14" i="30" s="1"/>
  <c r="G13" i="30"/>
  <c r="J13" i="30" s="1"/>
  <c r="G12" i="30"/>
  <c r="J12" i="30" s="1"/>
  <c r="G11" i="30"/>
  <c r="J11" i="30" s="1"/>
  <c r="G10" i="30"/>
  <c r="J10" i="30" s="1"/>
  <c r="G9" i="30"/>
  <c r="J9" i="30" s="1"/>
  <c r="G8" i="30"/>
  <c r="J8" i="30" s="1"/>
  <c r="G7" i="30"/>
  <c r="J7" i="30" s="1"/>
  <c r="G6" i="30"/>
  <c r="J6" i="30" s="1"/>
  <c r="G5" i="30"/>
  <c r="J5" i="30" s="1"/>
  <c r="G4" i="30"/>
  <c r="J4" i="30" s="1"/>
  <c r="G3" i="30"/>
  <c r="G121" i="29"/>
  <c r="G120" i="29"/>
  <c r="J120" i="29" s="1"/>
  <c r="G119" i="29"/>
  <c r="J119" i="29" s="1"/>
  <c r="G118" i="29"/>
  <c r="J118" i="29" s="1"/>
  <c r="G117" i="29"/>
  <c r="J117" i="29" s="1"/>
  <c r="G116" i="29"/>
  <c r="J116" i="29" s="1"/>
  <c r="G115" i="29"/>
  <c r="J115" i="29" s="1"/>
  <c r="G114" i="29"/>
  <c r="J114" i="29" s="1"/>
  <c r="G113" i="29"/>
  <c r="J113" i="29" s="1"/>
  <c r="G112" i="29"/>
  <c r="J112" i="29" s="1"/>
  <c r="G111" i="29"/>
  <c r="J111" i="29" s="1"/>
  <c r="G110" i="29"/>
  <c r="J110" i="29" s="1"/>
  <c r="G109" i="29"/>
  <c r="J109" i="29" s="1"/>
  <c r="G108" i="29"/>
  <c r="J108" i="29" s="1"/>
  <c r="G107" i="29"/>
  <c r="J107" i="29" s="1"/>
  <c r="G106" i="29"/>
  <c r="J106" i="29" s="1"/>
  <c r="G105" i="29"/>
  <c r="J105" i="29" s="1"/>
  <c r="G104" i="29"/>
  <c r="J104" i="29" s="1"/>
  <c r="G103" i="29"/>
  <c r="J103" i="29" s="1"/>
  <c r="G102" i="29"/>
  <c r="J102" i="29" s="1"/>
  <c r="G101" i="29"/>
  <c r="J101" i="29" s="1"/>
  <c r="G100" i="29"/>
  <c r="J100" i="29" s="1"/>
  <c r="G99" i="29"/>
  <c r="J99" i="29" s="1"/>
  <c r="G98" i="29"/>
  <c r="J98" i="29" s="1"/>
  <c r="G97" i="29"/>
  <c r="J97" i="29" s="1"/>
  <c r="G96" i="29"/>
  <c r="J96" i="29" s="1"/>
  <c r="G95" i="29"/>
  <c r="J95" i="29" s="1"/>
  <c r="G94" i="29"/>
  <c r="J94" i="29" s="1"/>
  <c r="G93" i="29"/>
  <c r="J93" i="29" s="1"/>
  <c r="G92" i="29"/>
  <c r="J92" i="29" s="1"/>
  <c r="G91" i="29"/>
  <c r="J91" i="29" s="1"/>
  <c r="G90" i="29"/>
  <c r="J90" i="29" s="1"/>
  <c r="G89" i="29"/>
  <c r="J89" i="29" s="1"/>
  <c r="G88" i="29"/>
  <c r="J88" i="29" s="1"/>
  <c r="G87" i="29"/>
  <c r="J87" i="29" s="1"/>
  <c r="G86" i="29"/>
  <c r="J86" i="29" s="1"/>
  <c r="G85" i="29"/>
  <c r="J85" i="29" s="1"/>
  <c r="G84" i="29"/>
  <c r="J84" i="29" s="1"/>
  <c r="G83" i="29"/>
  <c r="J83" i="29" s="1"/>
  <c r="G82" i="29"/>
  <c r="J82" i="29" s="1"/>
  <c r="G81" i="29"/>
  <c r="J81" i="29" s="1"/>
  <c r="G80" i="29"/>
  <c r="J80" i="29" s="1"/>
  <c r="G79" i="29"/>
  <c r="J79" i="29" s="1"/>
  <c r="G78" i="29"/>
  <c r="J78" i="29" s="1"/>
  <c r="G77" i="29"/>
  <c r="J77" i="29" s="1"/>
  <c r="G76" i="29"/>
  <c r="J76" i="29" s="1"/>
  <c r="G75" i="29"/>
  <c r="J75" i="29" s="1"/>
  <c r="G74" i="29"/>
  <c r="J74" i="29" s="1"/>
  <c r="G73" i="29"/>
  <c r="J73" i="29" s="1"/>
  <c r="G72" i="29"/>
  <c r="J72" i="29" s="1"/>
  <c r="G71" i="29"/>
  <c r="J71" i="29" s="1"/>
  <c r="G70" i="29"/>
  <c r="J70" i="29" s="1"/>
  <c r="G69" i="29"/>
  <c r="J69" i="29" s="1"/>
  <c r="G68" i="29"/>
  <c r="J68" i="29" s="1"/>
  <c r="G67" i="29"/>
  <c r="J67" i="29" s="1"/>
  <c r="G66" i="29"/>
  <c r="J66" i="29" s="1"/>
  <c r="G65" i="29"/>
  <c r="J65" i="29" s="1"/>
  <c r="G64" i="29"/>
  <c r="J64" i="29" s="1"/>
  <c r="G63" i="29"/>
  <c r="J63" i="29" s="1"/>
  <c r="G62" i="29"/>
  <c r="J62" i="29" s="1"/>
  <c r="G61" i="29"/>
  <c r="J61" i="29" s="1"/>
  <c r="G60" i="29"/>
  <c r="J60" i="29" s="1"/>
  <c r="G59" i="29"/>
  <c r="J59" i="29" s="1"/>
  <c r="G58" i="29"/>
  <c r="J58" i="29" s="1"/>
  <c r="G57" i="29"/>
  <c r="J57" i="29" s="1"/>
  <c r="G56" i="29"/>
  <c r="J56" i="29" s="1"/>
  <c r="G55" i="29"/>
  <c r="J55" i="29" s="1"/>
  <c r="G54" i="29"/>
  <c r="J54" i="29" s="1"/>
  <c r="G53" i="29"/>
  <c r="J53" i="29" s="1"/>
  <c r="G52" i="29"/>
  <c r="J52" i="29" s="1"/>
  <c r="G51" i="29"/>
  <c r="J51" i="29" s="1"/>
  <c r="G50" i="29"/>
  <c r="J50" i="29" s="1"/>
  <c r="G49" i="29"/>
  <c r="J49" i="29" s="1"/>
  <c r="G48" i="29"/>
  <c r="J48" i="29" s="1"/>
  <c r="G47" i="29"/>
  <c r="J47" i="29" s="1"/>
  <c r="G46" i="29"/>
  <c r="J46" i="29" s="1"/>
  <c r="G45" i="29"/>
  <c r="J45" i="29" s="1"/>
  <c r="G44" i="29"/>
  <c r="J44" i="29" s="1"/>
  <c r="G43" i="29"/>
  <c r="J43" i="29" s="1"/>
  <c r="G42" i="29"/>
  <c r="J42" i="29" s="1"/>
  <c r="G41" i="29"/>
  <c r="J41" i="29" s="1"/>
  <c r="G40" i="29"/>
  <c r="J40" i="29" s="1"/>
  <c r="G39" i="29"/>
  <c r="J39" i="29" s="1"/>
  <c r="G38" i="29"/>
  <c r="J38" i="29" s="1"/>
  <c r="G37" i="29"/>
  <c r="J37" i="29" s="1"/>
  <c r="G36" i="29"/>
  <c r="J36" i="29" s="1"/>
  <c r="G35" i="29"/>
  <c r="J35" i="29" s="1"/>
  <c r="G34" i="29"/>
  <c r="J34" i="29" s="1"/>
  <c r="G33" i="29"/>
  <c r="J33" i="29" s="1"/>
  <c r="G32" i="29"/>
  <c r="J32" i="29" s="1"/>
  <c r="G31" i="29"/>
  <c r="J31" i="29" s="1"/>
  <c r="G30" i="29"/>
  <c r="J30" i="29" s="1"/>
  <c r="G29" i="29"/>
  <c r="J29" i="29" s="1"/>
  <c r="G28" i="29"/>
  <c r="J28" i="29" s="1"/>
  <c r="G27" i="29"/>
  <c r="J27" i="29" s="1"/>
  <c r="G26" i="29"/>
  <c r="J26" i="29" s="1"/>
  <c r="G25" i="29"/>
  <c r="J25" i="29" s="1"/>
  <c r="G24" i="29"/>
  <c r="J24" i="29" s="1"/>
  <c r="G23" i="29"/>
  <c r="J23" i="29" s="1"/>
  <c r="G22" i="29"/>
  <c r="J22" i="29" s="1"/>
  <c r="G21" i="29"/>
  <c r="J21" i="29" s="1"/>
  <c r="G20" i="29"/>
  <c r="J20" i="29" s="1"/>
  <c r="G19" i="29"/>
  <c r="J19" i="29" s="1"/>
  <c r="G18" i="29"/>
  <c r="J18" i="29" s="1"/>
  <c r="G17" i="29"/>
  <c r="J17" i="29" s="1"/>
  <c r="G16" i="29"/>
  <c r="J16" i="29" s="1"/>
  <c r="G15" i="29"/>
  <c r="J15" i="29" s="1"/>
  <c r="G14" i="29"/>
  <c r="J14" i="29" s="1"/>
  <c r="G13" i="29"/>
  <c r="J13" i="29" s="1"/>
  <c r="G12" i="29"/>
  <c r="J12" i="29" s="1"/>
  <c r="G11" i="29"/>
  <c r="J11" i="29" s="1"/>
  <c r="G10" i="29"/>
  <c r="J10" i="29" s="1"/>
  <c r="G9" i="29"/>
  <c r="J9" i="29" s="1"/>
  <c r="G8" i="29"/>
  <c r="J8" i="29" s="1"/>
  <c r="G7" i="29"/>
  <c r="J7" i="29" s="1"/>
  <c r="G6" i="29"/>
  <c r="J6" i="29" s="1"/>
  <c r="G5" i="29"/>
  <c r="J5" i="29" s="1"/>
  <c r="G4" i="29"/>
  <c r="J4" i="29" s="1"/>
  <c r="G3" i="29"/>
  <c r="G121" i="28"/>
  <c r="G120" i="28"/>
  <c r="J120" i="28" s="1"/>
  <c r="G119" i="28"/>
  <c r="J119" i="28" s="1"/>
  <c r="G118" i="28"/>
  <c r="J118" i="28" s="1"/>
  <c r="G117" i="28"/>
  <c r="J117" i="28" s="1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G77" i="28"/>
  <c r="J77" i="28" s="1"/>
  <c r="G76" i="28"/>
  <c r="J76" i="28" s="1"/>
  <c r="G75" i="28"/>
  <c r="J75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9" i="28"/>
  <c r="J59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J37" i="28"/>
  <c r="G37" i="28"/>
  <c r="J36" i="28"/>
  <c r="G36" i="28"/>
  <c r="J35" i="28"/>
  <c r="G35" i="28"/>
  <c r="J34" i="28"/>
  <c r="G34" i="28"/>
  <c r="J33" i="28"/>
  <c r="G33" i="28"/>
  <c r="J32" i="28"/>
  <c r="G32" i="28"/>
  <c r="J31" i="28"/>
  <c r="G31" i="28"/>
  <c r="J30" i="28"/>
  <c r="G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J3" i="28"/>
  <c r="G3" i="28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P121" i="13" l="1"/>
  <c r="J121" i="34"/>
  <c r="G121" i="13" s="1"/>
  <c r="J41" i="34"/>
  <c r="G41" i="13" s="1"/>
  <c r="P41" i="13"/>
  <c r="J40" i="34"/>
  <c r="G40" i="13" s="1"/>
  <c r="P40" i="13"/>
  <c r="J59" i="34"/>
  <c r="G59" i="13" s="1"/>
  <c r="P59" i="13"/>
  <c r="J44" i="34"/>
  <c r="G44" i="13" s="1"/>
  <c r="P44" i="13"/>
  <c r="J23" i="34"/>
  <c r="G23" i="13" s="1"/>
  <c r="P23" i="13"/>
  <c r="J31" i="34"/>
  <c r="G31" i="13" s="1"/>
  <c r="P31" i="13"/>
  <c r="J93" i="34"/>
  <c r="G93" i="13" s="1"/>
  <c r="P93" i="13"/>
  <c r="J46" i="34"/>
  <c r="G46" i="13" s="1"/>
  <c r="P46" i="13"/>
  <c r="J19" i="34"/>
  <c r="G19" i="13" s="1"/>
  <c r="P19" i="13"/>
  <c r="J62" i="34"/>
  <c r="G62" i="13" s="1"/>
  <c r="P62" i="13"/>
  <c r="J119" i="34"/>
  <c r="G119" i="13" s="1"/>
  <c r="P119" i="13"/>
  <c r="J78" i="34"/>
  <c r="G78" i="13" s="1"/>
  <c r="P78" i="13"/>
  <c r="J79" i="34"/>
  <c r="G79" i="13" s="1"/>
  <c r="P79" i="13"/>
  <c r="J80" i="34"/>
  <c r="G80" i="13" s="1"/>
  <c r="P80" i="13"/>
  <c r="J55" i="34"/>
  <c r="G55" i="13" s="1"/>
  <c r="P55" i="13"/>
  <c r="J15" i="34"/>
  <c r="G15" i="13" s="1"/>
  <c r="P15" i="13"/>
  <c r="J113" i="34"/>
  <c r="G113" i="13" s="1"/>
  <c r="P113" i="13"/>
  <c r="J73" i="34"/>
  <c r="G73" i="13" s="1"/>
  <c r="P73" i="13"/>
  <c r="J71" i="34"/>
  <c r="G71" i="13" s="1"/>
  <c r="P71" i="13"/>
  <c r="J69" i="34"/>
  <c r="G69" i="13" s="1"/>
  <c r="P69" i="13"/>
  <c r="J74" i="34"/>
  <c r="G74" i="13" s="1"/>
  <c r="P74" i="13"/>
  <c r="J72" i="34"/>
  <c r="G72" i="13" s="1"/>
  <c r="P72" i="13"/>
  <c r="J70" i="34"/>
  <c r="G70" i="13" s="1"/>
  <c r="P70" i="13"/>
  <c r="J68" i="34"/>
  <c r="G68" i="13" s="1"/>
  <c r="P68" i="13"/>
  <c r="J101" i="34"/>
  <c r="G101" i="13" s="1"/>
  <c r="P101" i="13"/>
  <c r="J14" i="34"/>
  <c r="G14" i="13" s="1"/>
  <c r="P14" i="13"/>
  <c r="J86" i="34"/>
  <c r="G86" i="13" s="1"/>
  <c r="P86" i="13"/>
  <c r="J75" i="34"/>
  <c r="G75" i="13" s="1"/>
  <c r="P75" i="13"/>
  <c r="J5" i="34"/>
  <c r="G5" i="13" s="1"/>
  <c r="P5" i="13"/>
  <c r="J85" i="34"/>
  <c r="G85" i="13" s="1"/>
  <c r="P85" i="13"/>
  <c r="J25" i="34"/>
  <c r="G25" i="13" s="1"/>
  <c r="P25" i="13"/>
  <c r="J47" i="34"/>
  <c r="G47" i="13" s="1"/>
  <c r="P47" i="13"/>
  <c r="J102" i="34"/>
  <c r="G102" i="13" s="1"/>
  <c r="P102" i="13"/>
  <c r="J18" i="34"/>
  <c r="G18" i="13" s="1"/>
  <c r="P18" i="13"/>
  <c r="J9" i="34"/>
  <c r="G9" i="13" s="1"/>
  <c r="P9" i="13"/>
  <c r="J87" i="34"/>
  <c r="G87" i="13" s="1"/>
  <c r="P87" i="13"/>
  <c r="J58" i="34"/>
  <c r="G58" i="13" s="1"/>
  <c r="P58" i="13"/>
  <c r="J24" i="34"/>
  <c r="G24" i="13" s="1"/>
  <c r="P24" i="13"/>
  <c r="J90" i="34"/>
  <c r="G90" i="13" s="1"/>
  <c r="P90" i="13"/>
  <c r="J115" i="34"/>
  <c r="G115" i="13" s="1"/>
  <c r="P115" i="13"/>
  <c r="J109" i="34"/>
  <c r="G109" i="13" s="1"/>
  <c r="P109" i="13"/>
  <c r="J36" i="34"/>
  <c r="G36" i="13" s="1"/>
  <c r="P36" i="13"/>
  <c r="J50" i="34"/>
  <c r="G50" i="13" s="1"/>
  <c r="P50" i="13"/>
  <c r="J34" i="34"/>
  <c r="G34" i="13" s="1"/>
  <c r="P34" i="13"/>
  <c r="J65" i="34"/>
  <c r="G65" i="13" s="1"/>
  <c r="P65" i="13"/>
  <c r="J51" i="34"/>
  <c r="G51" i="13" s="1"/>
  <c r="P51" i="13"/>
  <c r="J97" i="34"/>
  <c r="G97" i="13" s="1"/>
  <c r="P97" i="13"/>
  <c r="J114" i="34"/>
  <c r="G114" i="13" s="1"/>
  <c r="P114" i="13"/>
  <c r="J54" i="34"/>
  <c r="G54" i="13" s="1"/>
  <c r="P54" i="13"/>
  <c r="J117" i="34"/>
  <c r="G117" i="13" s="1"/>
  <c r="P117" i="13"/>
  <c r="J53" i="34"/>
  <c r="G53" i="13" s="1"/>
  <c r="P53" i="13"/>
  <c r="J22" i="34"/>
  <c r="G22" i="13" s="1"/>
  <c r="P22" i="13"/>
  <c r="J57" i="34"/>
  <c r="G57" i="13" s="1"/>
  <c r="P57" i="13"/>
  <c r="J20" i="34"/>
  <c r="G20" i="13" s="1"/>
  <c r="P20" i="13"/>
  <c r="J30" i="34"/>
  <c r="G30" i="13" s="1"/>
  <c r="P30" i="13"/>
  <c r="J49" i="34"/>
  <c r="G49" i="13" s="1"/>
  <c r="P49" i="13"/>
  <c r="J107" i="34"/>
  <c r="G107" i="13" s="1"/>
  <c r="P107" i="13"/>
  <c r="J105" i="34"/>
  <c r="G105" i="13" s="1"/>
  <c r="P105" i="13"/>
  <c r="J17" i="34"/>
  <c r="G17" i="13" s="1"/>
  <c r="P17" i="13"/>
  <c r="J100" i="34"/>
  <c r="G100" i="13" s="1"/>
  <c r="P100" i="13"/>
  <c r="J48" i="34"/>
  <c r="G48" i="13" s="1"/>
  <c r="P48" i="13"/>
  <c r="J77" i="34"/>
  <c r="G77" i="13" s="1"/>
  <c r="P77" i="13"/>
  <c r="J81" i="34"/>
  <c r="G81" i="13" s="1"/>
  <c r="P81" i="13"/>
  <c r="J98" i="34"/>
  <c r="G98" i="13" s="1"/>
  <c r="P98" i="13"/>
  <c r="J99" i="34"/>
  <c r="G99" i="13" s="1"/>
  <c r="P99" i="13"/>
  <c r="J43" i="34"/>
  <c r="G122" i="34"/>
  <c r="J121" i="35"/>
  <c r="J9" i="35"/>
  <c r="J119" i="35"/>
  <c r="J10" i="35"/>
  <c r="J27" i="35"/>
  <c r="J117" i="35"/>
  <c r="J116" i="35"/>
  <c r="J90" i="35"/>
  <c r="J55" i="35"/>
  <c r="J95" i="35"/>
  <c r="J25" i="35"/>
  <c r="J54" i="35"/>
  <c r="J93" i="35"/>
  <c r="J46" i="35"/>
  <c r="J33" i="35"/>
  <c r="J18" i="35"/>
  <c r="J102" i="35"/>
  <c r="J77" i="35"/>
  <c r="J91" i="35"/>
  <c r="J19" i="35"/>
  <c r="J103" i="35"/>
  <c r="J21" i="35"/>
  <c r="J37" i="35"/>
  <c r="J94" i="35"/>
  <c r="J75" i="35"/>
  <c r="J109" i="35"/>
  <c r="J100" i="35"/>
  <c r="J114" i="35"/>
  <c r="J45" i="35"/>
  <c r="J12" i="35"/>
  <c r="J115" i="35"/>
  <c r="J113" i="35"/>
  <c r="J52" i="35"/>
  <c r="J78" i="35"/>
  <c r="J80" i="35"/>
  <c r="J79" i="35"/>
  <c r="J85" i="35"/>
  <c r="J63" i="35"/>
  <c r="J76" i="35"/>
  <c r="J48" i="35"/>
  <c r="J86" i="35"/>
  <c r="J112" i="35"/>
  <c r="J108" i="35"/>
  <c r="J89" i="35"/>
  <c r="J15" i="35"/>
  <c r="J107" i="35"/>
  <c r="J59" i="35"/>
  <c r="J50" i="35"/>
  <c r="J24" i="35"/>
  <c r="J5" i="35"/>
  <c r="J47" i="35"/>
  <c r="J120" i="35"/>
  <c r="J60" i="35"/>
  <c r="J36" i="35"/>
  <c r="J104" i="35"/>
  <c r="J41" i="35"/>
  <c r="J88" i="35"/>
  <c r="J23" i="35"/>
  <c r="J62" i="35"/>
  <c r="J74" i="35"/>
  <c r="J73" i="35"/>
  <c r="J72" i="35"/>
  <c r="J71" i="35"/>
  <c r="J70" i="35"/>
  <c r="J69" i="35"/>
  <c r="J68" i="35"/>
  <c r="J35" i="35"/>
  <c r="J28" i="35"/>
  <c r="J29" i="35"/>
  <c r="J56" i="35"/>
  <c r="J40" i="35"/>
  <c r="J81" i="35"/>
  <c r="J13" i="35"/>
  <c r="J16" i="35"/>
  <c r="J65" i="35"/>
  <c r="J49" i="35"/>
  <c r="J99" i="35"/>
  <c r="J98" i="35"/>
  <c r="J64" i="35"/>
  <c r="J34" i="35"/>
  <c r="J61" i="35"/>
  <c r="J14" i="35"/>
  <c r="J57" i="35"/>
  <c r="J92" i="35"/>
  <c r="J11" i="35"/>
  <c r="J6" i="35"/>
  <c r="J42" i="35"/>
  <c r="J22" i="35"/>
  <c r="J83" i="35"/>
  <c r="J82" i="35"/>
  <c r="J84" i="35"/>
  <c r="J58" i="35"/>
  <c r="J105" i="35"/>
  <c r="J110" i="35"/>
  <c r="J67" i="35"/>
  <c r="J101" i="35"/>
  <c r="J17" i="35"/>
  <c r="J8" i="35"/>
  <c r="J7" i="35"/>
  <c r="J20" i="35"/>
  <c r="J32" i="35"/>
  <c r="J51" i="35"/>
  <c r="J66" i="35"/>
  <c r="J118" i="35"/>
  <c r="J96" i="35"/>
  <c r="J53" i="35"/>
  <c r="J97" i="35"/>
  <c r="J44" i="35"/>
  <c r="J4" i="35"/>
  <c r="J106" i="35"/>
  <c r="J31" i="35"/>
  <c r="J43" i="35"/>
  <c r="J39" i="35"/>
  <c r="J87" i="35"/>
  <c r="J26" i="35"/>
  <c r="J30" i="35"/>
  <c r="J111" i="35"/>
  <c r="J38" i="35"/>
  <c r="G122" i="35"/>
  <c r="J41" i="36"/>
  <c r="E41" i="13" s="1"/>
  <c r="J40" i="36"/>
  <c r="E40" i="13" s="1"/>
  <c r="J113" i="36"/>
  <c r="E113" i="13" s="1"/>
  <c r="J100" i="36"/>
  <c r="E100" i="13" s="1"/>
  <c r="J98" i="36"/>
  <c r="E98" i="13" s="1"/>
  <c r="E14" i="13"/>
  <c r="J114" i="36"/>
  <c r="E114" i="13" s="1"/>
  <c r="J35" i="36"/>
  <c r="E35" i="13" s="1"/>
  <c r="J99" i="36"/>
  <c r="E99" i="13" s="1"/>
  <c r="J62" i="36"/>
  <c r="E62" i="13" s="1"/>
  <c r="J104" i="36"/>
  <c r="E104" i="13" s="1"/>
  <c r="J108" i="36"/>
  <c r="E108" i="13" s="1"/>
  <c r="J31" i="36"/>
  <c r="E31" i="13" s="1"/>
  <c r="J116" i="36"/>
  <c r="E116" i="13" s="1"/>
  <c r="J102" i="36"/>
  <c r="E102" i="13" s="1"/>
  <c r="J18" i="36"/>
  <c r="E18" i="13" s="1"/>
  <c r="J16" i="36"/>
  <c r="E16" i="13" s="1"/>
  <c r="J101" i="36"/>
  <c r="E101" i="13" s="1"/>
  <c r="J117" i="36"/>
  <c r="E117" i="13" s="1"/>
  <c r="J85" i="36"/>
  <c r="E85" i="13" s="1"/>
  <c r="J74" i="36"/>
  <c r="E74" i="13" s="1"/>
  <c r="J73" i="36"/>
  <c r="E73" i="13" s="1"/>
  <c r="J71" i="36"/>
  <c r="E71" i="13" s="1"/>
  <c r="J69" i="36"/>
  <c r="E69" i="13" s="1"/>
  <c r="J72" i="36"/>
  <c r="E72" i="13" s="1"/>
  <c r="J70" i="36"/>
  <c r="E70" i="13" s="1"/>
  <c r="J68" i="36"/>
  <c r="E68" i="13" s="1"/>
  <c r="J30" i="36"/>
  <c r="E30" i="13" s="1"/>
  <c r="J75" i="36"/>
  <c r="E75" i="13" s="1"/>
  <c r="J121" i="36"/>
  <c r="E121" i="13" s="1"/>
  <c r="J94" i="36"/>
  <c r="E94" i="13" s="1"/>
  <c r="J95" i="36"/>
  <c r="E95" i="13" s="1"/>
  <c r="J89" i="36"/>
  <c r="E89" i="13" s="1"/>
  <c r="J27" i="36"/>
  <c r="E27" i="13" s="1"/>
  <c r="J47" i="36"/>
  <c r="E47" i="13" s="1"/>
  <c r="J86" i="36"/>
  <c r="E86" i="13" s="1"/>
  <c r="J45" i="36"/>
  <c r="E45" i="13" s="1"/>
  <c r="J83" i="36"/>
  <c r="E83" i="13" s="1"/>
  <c r="J84" i="36"/>
  <c r="E84" i="13" s="1"/>
  <c r="J82" i="36"/>
  <c r="E82" i="13" s="1"/>
  <c r="J90" i="36"/>
  <c r="E90" i="13" s="1"/>
  <c r="J10" i="36"/>
  <c r="E10" i="13" s="1"/>
  <c r="J49" i="36"/>
  <c r="E49" i="13" s="1"/>
  <c r="J63" i="36"/>
  <c r="E63" i="13" s="1"/>
  <c r="J119" i="36"/>
  <c r="E119" i="13" s="1"/>
  <c r="J66" i="36"/>
  <c r="E66" i="13" s="1"/>
  <c r="J36" i="36"/>
  <c r="E36" i="13" s="1"/>
  <c r="J19" i="36"/>
  <c r="E19" i="13" s="1"/>
  <c r="J39" i="36"/>
  <c r="E39" i="13" s="1"/>
  <c r="J38" i="36"/>
  <c r="E38" i="13" s="1"/>
  <c r="J80" i="36"/>
  <c r="E80" i="13" s="1"/>
  <c r="J37" i="36"/>
  <c r="E37" i="13" s="1"/>
  <c r="J22" i="36"/>
  <c r="E22" i="13" s="1"/>
  <c r="J46" i="36"/>
  <c r="E46" i="13" s="1"/>
  <c r="J3" i="36"/>
  <c r="E3" i="13" s="1"/>
  <c r="J107" i="36"/>
  <c r="E107" i="13" s="1"/>
  <c r="J34" i="36"/>
  <c r="E34" i="13" s="1"/>
  <c r="J55" i="36"/>
  <c r="E55" i="13" s="1"/>
  <c r="J29" i="36"/>
  <c r="E29" i="13" s="1"/>
  <c r="J120" i="36"/>
  <c r="E120" i="13" s="1"/>
  <c r="J28" i="36"/>
  <c r="E28" i="13" s="1"/>
  <c r="J23" i="36"/>
  <c r="E23" i="13" s="1"/>
  <c r="J65" i="36"/>
  <c r="E65" i="13" s="1"/>
  <c r="J54" i="36"/>
  <c r="E54" i="13" s="1"/>
  <c r="J32" i="36"/>
  <c r="E32" i="13" s="1"/>
  <c r="J67" i="36"/>
  <c r="E67" i="13" s="1"/>
  <c r="J52" i="36"/>
  <c r="E52" i="13" s="1"/>
  <c r="J60" i="36"/>
  <c r="E60" i="13" s="1"/>
  <c r="J118" i="36"/>
  <c r="E118" i="13" s="1"/>
  <c r="J9" i="36"/>
  <c r="E9" i="13" s="1"/>
  <c r="J61" i="36"/>
  <c r="E61" i="13" s="1"/>
  <c r="J24" i="36"/>
  <c r="E24" i="13" s="1"/>
  <c r="J17" i="36"/>
  <c r="E17" i="13" s="1"/>
  <c r="J91" i="36"/>
  <c r="E91" i="13" s="1"/>
  <c r="J76" i="36"/>
  <c r="E76" i="13" s="1"/>
  <c r="J4" i="36"/>
  <c r="E4" i="13" s="1"/>
  <c r="J42" i="36"/>
  <c r="E42" i="13" s="1"/>
  <c r="J103" i="36"/>
  <c r="E103" i="13" s="1"/>
  <c r="J8" i="36"/>
  <c r="E8" i="13" s="1"/>
  <c r="J5" i="36"/>
  <c r="E5" i="13" s="1"/>
  <c r="J13" i="36"/>
  <c r="E13" i="13" s="1"/>
  <c r="J81" i="36"/>
  <c r="E81" i="13" s="1"/>
  <c r="J11" i="36"/>
  <c r="E11" i="13" s="1"/>
  <c r="J105" i="36"/>
  <c r="E105" i="13" s="1"/>
  <c r="J93" i="36"/>
  <c r="E93" i="13" s="1"/>
  <c r="J50" i="36"/>
  <c r="E50" i="13" s="1"/>
  <c r="J44" i="36"/>
  <c r="E44" i="13" s="1"/>
  <c r="J20" i="36"/>
  <c r="E20" i="13" s="1"/>
  <c r="J92" i="36"/>
  <c r="E92" i="13" s="1"/>
  <c r="J97" i="36"/>
  <c r="E97" i="13" s="1"/>
  <c r="J78" i="36"/>
  <c r="E78" i="13" s="1"/>
  <c r="J79" i="36"/>
  <c r="E79" i="13" s="1"/>
  <c r="J77" i="36"/>
  <c r="E77" i="13" s="1"/>
  <c r="J12" i="36"/>
  <c r="E12" i="13" s="1"/>
  <c r="J25" i="36"/>
  <c r="E25" i="13" s="1"/>
  <c r="J56" i="36"/>
  <c r="E56" i="13" s="1"/>
  <c r="J53" i="36"/>
  <c r="E53" i="13" s="1"/>
  <c r="J87" i="36"/>
  <c r="G122" i="36"/>
  <c r="J3" i="30"/>
  <c r="J3" i="27"/>
  <c r="J3" i="31"/>
  <c r="J3" i="35"/>
  <c r="J3" i="34"/>
  <c r="J3" i="33"/>
  <c r="J3" i="29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J122" i="34" l="1"/>
  <c r="G122" i="13" s="1"/>
  <c r="P122" i="13"/>
  <c r="J122" i="35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  <c r="E79" i="45"/>
  <c r="H79" i="45" s="1"/>
</calcChain>
</file>

<file path=xl/sharedStrings.xml><?xml version="1.0" encoding="utf-8"?>
<sst xmlns="http://schemas.openxmlformats.org/spreadsheetml/2006/main" count="5866" uniqueCount="537">
  <si>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</si>
  <si>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</si>
  <si>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</si>
  <si>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</si>
  <si>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</si>
  <si>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</si>
  <si>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</si>
  <si>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</si>
  <si>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</si>
  <si>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</si>
  <si>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</si>
  <si>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</si>
  <si>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</si>
  <si>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</si>
  <si>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</si>
  <si>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</si>
  <si>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</si>
  <si>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</si>
  <si>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</si>
  <si>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</si>
  <si>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</si>
  <si>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</si>
  <si>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</si>
  <si>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</si>
  <si>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</si>
  <si>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</si>
  <si>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</si>
  <si>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</si>
  <si>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</si>
  <si>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</si>
  <si>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</si>
  <si>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</si>
  <si>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</si>
  <si>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</si>
  <si>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</si>
  <si>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</si>
  <si>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</si>
  <si>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</si>
  <si>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</si>
  <si>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</si>
  <si>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</si>
  <si>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</si>
  <si>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</si>
  <si>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</si>
  <si>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</si>
  <si>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</si>
  <si>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</si>
  <si>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</si>
  <si>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</si>
  <si>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</si>
  <si>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</si>
  <si>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</si>
  <si>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</si>
  <si>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</si>
  <si>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</si>
  <si>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</si>
  <si>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</si>
  <si>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</si>
  <si>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</si>
  <si>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</si>
  <si>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</si>
  <si>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</si>
  <si>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</si>
  <si>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</si>
  <si>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</si>
  <si>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</si>
  <si>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</si>
  <si>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</si>
  <si>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</si>
  <si>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</si>
  <si>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</si>
  <si>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</si>
  <si>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</si>
  <si>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</si>
  <si>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</si>
  <si>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</si>
  <si>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</si>
  <si>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</si>
  <si>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</si>
  <si>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</si>
  <si>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</si>
  <si>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</si>
  <si>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</si>
  <si>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</si>
  <si>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</si>
  <si>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</si>
  <si>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</si>
  <si>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</si>
  <si>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</si>
  <si>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</si>
  <si>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</si>
  <si>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</si>
  <si>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</si>
  <si>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</si>
  <si>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</si>
  <si>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</si>
  <si>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</si>
  <si>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</si>
  <si>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</si>
  <si>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</si>
  <si>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</si>
  <si>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</si>
  <si>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</si>
  <si>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</si>
  <si>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</si>
  <si>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</si>
  <si>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</si>
  <si>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</si>
  <si>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</si>
  <si>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</si>
  <si>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</si>
  <si>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</si>
  <si>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</si>
  <si>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</si>
  <si>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</si>
  <si>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</si>
  <si>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</si>
  <si>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</si>
  <si>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</si>
  <si>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</si>
  <si>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</si>
  <si>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</si>
  <si>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</si>
  <si>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</si>
  <si>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</si>
  <si>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</si>
  <si>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</si>
  <si>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</si>
  <si>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</si>
  <si>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</si>
  <si>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</si>
  <si>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</si>
  <si>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</si>
  <si>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</si>
  <si>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</si>
  <si>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</si>
  <si>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</si>
  <si>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</si>
  <si>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</si>
  <si>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</si>
  <si>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</si>
  <si>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</si>
  <si>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</si>
  <si>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</si>
  <si>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</si>
  <si>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</si>
  <si>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</si>
  <si>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</si>
  <si>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</si>
  <si>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</si>
  <si>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</si>
  <si>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</si>
  <si>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</si>
  <si>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</si>
  <si>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</si>
  <si>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</si>
  <si>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</si>
  <si>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</si>
  <si>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</si>
  <si>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</si>
  <si>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</si>
  <si>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</si>
  <si>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</si>
  <si>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</si>
  <si>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</si>
  <si>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</si>
  <si>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</si>
  <si>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</si>
  <si>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</si>
  <si>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</si>
  <si>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</si>
  <si>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</si>
  <si>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</si>
  <si>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</si>
  <si>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</si>
  <si>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</si>
  <si>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</si>
  <si>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</si>
  <si>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</si>
  <si>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</si>
  <si>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</si>
  <si>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</si>
  <si>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</si>
  <si>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</si>
  <si>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</si>
  <si>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</si>
  <si>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</si>
  <si>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</si>
  <si>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</si>
  <si>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</si>
  <si>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</si>
  <si>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</si>
  <si>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</si>
  <si>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</si>
  <si>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</si>
  <si>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</si>
  <si>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</si>
  <si>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</si>
  <si>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</si>
  <si>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</si>
  <si>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</si>
  <si>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</si>
  <si>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</si>
  <si>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</si>
  <si>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</si>
  <si>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</si>
  <si>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</si>
  <si>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</si>
  <si>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</si>
  <si>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</si>
  <si>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</si>
  <si>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</si>
  <si>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</si>
  <si>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</si>
  <si>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</si>
  <si>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</si>
  <si>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</si>
  <si>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</si>
  <si>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</si>
  <si>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</si>
  <si>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</si>
  <si>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</si>
  <si>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</si>
  <si>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</si>
  <si>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</si>
  <si>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</si>
  <si>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</si>
  <si>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</si>
  <si>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</si>
  <si>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</si>
  <si>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</si>
  <si>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</si>
  <si>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</si>
  <si>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</si>
  <si>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</si>
  <si>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</si>
  <si>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</si>
  <si>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</si>
  <si>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</si>
  <si>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</si>
  <si>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</si>
  <si>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</si>
  <si>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</si>
  <si>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</si>
  <si>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</si>
  <si>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</si>
  <si>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</si>
  <si>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</si>
  <si>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</si>
  <si>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</si>
  <si>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</si>
  <si>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</si>
  <si>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</si>
  <si>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</si>
  <si>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</si>
  <si>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</si>
  <si>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</si>
  <si>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</si>
  <si>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</si>
  <si>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</si>
  <si>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</si>
  <si>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</si>
  <si>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</si>
  <si>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</si>
  <si>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</si>
  <si>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</si>
  <si>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</si>
  <si>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</si>
  <si>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</si>
  <si>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</si>
  <si>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</si>
  <si>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</si>
  <si>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</si>
  <si>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</si>
  <si>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</si>
  <si>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</si>
  <si>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</si>
  <si>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</si>
  <si>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</si>
  <si>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</si>
  <si>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</si>
  <si>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</si>
  <si>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</si>
  <si>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</si>
  <si>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</si>
  <si>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</si>
  <si>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</si>
  <si>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</si>
  <si>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</si>
  <si>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</si>
  <si>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</si>
  <si>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</si>
  <si>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</si>
  <si>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</si>
  <si>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</si>
  <si>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</si>
  <si>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</si>
  <si>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</si>
  <si>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</si>
  <si>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</si>
  <si>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</si>
  <si>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</si>
  <si>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</si>
  <si>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</si>
  <si>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</si>
  <si>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</si>
  <si>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</si>
  <si>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</si>
  <si>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</si>
  <si>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</si>
  <si>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</si>
  <si>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</si>
  <si>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</si>
  <si>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</si>
  <si>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</si>
  <si>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</si>
  <si>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</si>
  <si>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</si>
  <si>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</si>
  <si>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</si>
  <si>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</si>
  <si>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</si>
  <si>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</si>
  <si>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</si>
  <si>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</si>
  <si>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</si>
  <si>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</si>
  <si>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</si>
  <si>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Amanda Carpenter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</si>
  <si>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</si>
  <si>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</si>
  <si>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</si>
  <si>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</si>
  <si>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</si>
  <si>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</si>
  <si>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</si>
  <si>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580-623-7977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</si>
  <si>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</si>
  <si>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</si>
  <si>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</si>
  <si>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</si>
  <si>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</si>
  <si>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</si>
  <si>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</si>
  <si>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</si>
  <si>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</si>
  <si>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</si>
  <si>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</si>
  <si>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</si>
  <si>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</si>
  <si>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</si>
  <si>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</si>
  <si>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</si>
  <si>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</si>
  <si>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</si>
  <si>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</si>
  <si>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</si>
  <si>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</si>
  <si>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</si>
  <si>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</si>
  <si>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</si>
  <si>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</si>
  <si>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</si>
  <si>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</si>
  <si>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</si>
  <si>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</si>
  <si>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</si>
  <si>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</si>
  <si>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</si>
  <si>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</si>
  <si>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</si>
  <si>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</si>
  <si>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</si>
  <si>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</si>
  <si>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</si>
  <si>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</si>
  <si>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580-238-7346</t>
  </si>
  <si>
    <t>Rhonda Bray</t>
  </si>
  <si>
    <t>BJ Ford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</si>
  <si>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</si>
  <si>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</si>
  <si>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</si>
  <si>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</si>
  <si>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</si>
  <si>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</si>
  <si>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</si>
  <si>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</si>
  <si>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</si>
  <si>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</si>
  <si>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</si>
  <si>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</si>
  <si>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</si>
  <si>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</si>
  <si>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</si>
  <si>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</si>
  <si>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Janie Robinson</t>
  </si>
  <si>
    <t>580-371-2470</t>
  </si>
  <si>
    <t>Michelle Mollet</t>
  </si>
  <si>
    <t>580-762-1641</t>
  </si>
  <si>
    <t>June Fetters</t>
  </si>
  <si>
    <t>580-363-5520</t>
  </si>
  <si>
    <t>Helen Rose Sherwood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</si>
  <si>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</si>
  <si>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</si>
  <si>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</si>
  <si>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</si>
  <si>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</si>
  <si>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</si>
  <si>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</si>
  <si>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</si>
  <si>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</si>
  <si>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JoAnne Haynes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</si>
  <si>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</si>
  <si>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</si>
  <si>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</si>
  <si>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</si>
  <si>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</si>
  <si>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</si>
  <si>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</si>
  <si>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</si>
  <si>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</si>
  <si>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</si>
  <si>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</si>
  <si>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</si>
  <si>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</si>
  <si>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</si>
  <si>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</si>
  <si>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</si>
  <si>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</si>
  <si>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</si>
  <si>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</si>
  <si>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</si>
  <si>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</si>
  <si>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</si>
  <si>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</si>
  <si>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</si>
  <si>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Kristyna Cleek</t>
  </si>
  <si>
    <t>405-348-4680</t>
  </si>
  <si>
    <t>Therkiel Wiley</t>
  </si>
  <si>
    <t>405-440-9608</t>
  </si>
  <si>
    <t>Diana Samarripa</t>
  </si>
  <si>
    <t>Diana Jackson</t>
  </si>
  <si>
    <t>Rynne Smith</t>
  </si>
  <si>
    <t>405-582-2286</t>
  </si>
  <si>
    <t>Summer Morris</t>
  </si>
  <si>
    <t>918-756-1883</t>
  </si>
  <si>
    <t>Dina Grammer</t>
  </si>
  <si>
    <t>918-267-3606</t>
  </si>
  <si>
    <t>Heather Barkley</t>
  </si>
  <si>
    <t>918-287-3740</t>
  </si>
  <si>
    <t>Judith Petitt</t>
  </si>
  <si>
    <t>918-540-2481 Ext. 204</t>
  </si>
  <si>
    <t>918-385-2546</t>
  </si>
  <si>
    <t>405-372-8200</t>
  </si>
  <si>
    <t>Curtis Meloy</t>
  </si>
  <si>
    <t>918-225-3377</t>
  </si>
  <si>
    <t>Anita Cariker</t>
  </si>
  <si>
    <t>580-332-2011</t>
  </si>
  <si>
    <t>405-273-2157</t>
  </si>
  <si>
    <t>Lois Sharp</t>
  </si>
  <si>
    <t>580-298-6624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</si>
  <si>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</si>
  <si>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</si>
  <si>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</si>
  <si>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</si>
  <si>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</si>
  <si>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</si>
  <si>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</si>
  <si>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</si>
  <si>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</si>
  <si>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Crystia Light</t>
  </si>
  <si>
    <t>580-335-2163</t>
  </si>
  <si>
    <t>Leticia Cruz</t>
  </si>
  <si>
    <t>918-295-6170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</si>
  <si>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</si>
  <si>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</si>
  <si>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</si>
  <si>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</si>
  <si>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</si>
  <si>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</si>
  <si>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</si>
  <si>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</si>
  <si>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</si>
  <si>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</si>
  <si>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</si>
  <si>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</si>
  <si>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</si>
  <si>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</si>
  <si>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</si>
  <si>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>Fatima Gaeta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</si>
  <si>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</si>
  <si>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</si>
  <si>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</si>
  <si>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</si>
  <si>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</si>
  <si>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</si>
  <si>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</si>
  <si>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</si>
  <si>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</si>
  <si>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Patti Kilgore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</si>
  <si>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</si>
  <si>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</si>
  <si>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</si>
  <si>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</si>
  <si>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</si>
  <si>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</si>
  <si>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</si>
  <si>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Amanda Caudle</t>
  </si>
  <si>
    <t>405-238-7346</t>
  </si>
  <si>
    <t>918-762-3643</t>
  </si>
  <si>
    <t>LaCinda Kerr</t>
  </si>
  <si>
    <t>Janet Webb</t>
  </si>
  <si>
    <t>918-669-8214</t>
  </si>
  <si>
    <t>405-677-1129 Ext. 15104</t>
  </si>
  <si>
    <t>Helen Lazcano</t>
  </si>
  <si>
    <t>Diana Heilman-Gilliam</t>
  </si>
  <si>
    <t>Yojola Deleon</t>
  </si>
  <si>
    <t>405-632-6688 Ext. 11292</t>
  </si>
  <si>
    <t>Meeghan Smith</t>
  </si>
  <si>
    <t>Jennifer Manuel</t>
  </si>
  <si>
    <t>918-595-4280</t>
  </si>
  <si>
    <t>580-596-2800</t>
  </si>
  <si>
    <t>Regina Wright</t>
  </si>
  <si>
    <t>Leonor Leal</t>
  </si>
  <si>
    <t>580-735-6100</t>
  </si>
  <si>
    <t>Roberta Krob</t>
  </si>
  <si>
    <t>405-632-6688 Ext. 12402</t>
  </si>
  <si>
    <t>Leah Carmack</t>
  </si>
  <si>
    <t>918-647-8601 Ext.201</t>
  </si>
  <si>
    <t>Patricia F/ Shiloh L</t>
  </si>
  <si>
    <t>Margaret Key</t>
  </si>
  <si>
    <t>918-426-7342</t>
  </si>
  <si>
    <t>Gloria Whittaker</t>
  </si>
  <si>
    <t>918-652-8250</t>
  </si>
  <si>
    <t>Pamela Simmons</t>
  </si>
  <si>
    <t xml:space="preserve">   </t>
  </si>
  <si>
    <t>Jessica Brinton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</si>
</sst>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65" fontId="4" fillId="0" borderId="12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10" fontId="4" fillId="0" borderId="0" xfId="2" applyNumberFormat="1" applyFont="1" applyFill="1" applyBorder="1" applyAlignment="1" applyProtection="1">
      <alignment horizontal="center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4" xfId="2" applyNumberFormat="1" applyFont="1" applyBorder="1" applyAlignment="1">
      <alignment horizontal="center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tabSelected="1"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A57" sqref="A57:J57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42370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5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5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5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5">
        <f t="shared" si="1"/>
        <v>1</v>
      </c>
    </row>
    <row r="7" spans="1:11" x14ac:dyDescent="0.2">
      <c r="A7" s="104" t="s">
        <v>18</v>
      </c>
      <c r="B7" s="105" t="s">
        <v>19</v>
      </c>
      <c r="C7" s="106" t="s">
        <v>20</v>
      </c>
      <c r="D7" s="107">
        <v>4</v>
      </c>
      <c r="E7" s="108">
        <v>13</v>
      </c>
      <c r="F7" s="108">
        <v>0</v>
      </c>
      <c r="G7" s="108">
        <f t="shared" si="0"/>
        <v>17</v>
      </c>
      <c r="H7" s="106">
        <v>0</v>
      </c>
      <c r="I7" s="106">
        <v>26</v>
      </c>
      <c r="J7" s="109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5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5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5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5">
        <f t="shared" si="1"/>
        <v>0.91891891891891897</v>
      </c>
    </row>
    <row r="12" spans="1:11" x14ac:dyDescent="0.2">
      <c r="A12" s="104" t="s">
        <v>32</v>
      </c>
      <c r="B12" s="105" t="s">
        <v>33</v>
      </c>
      <c r="C12" s="106" t="s">
        <v>34</v>
      </c>
      <c r="D12" s="107">
        <v>7</v>
      </c>
      <c r="E12" s="108">
        <v>29</v>
      </c>
      <c r="F12" s="108">
        <v>0</v>
      </c>
      <c r="G12" s="108">
        <f t="shared" si="0"/>
        <v>36</v>
      </c>
      <c r="H12" s="106">
        <v>6</v>
      </c>
      <c r="I12" s="106">
        <v>67</v>
      </c>
      <c r="J12" s="109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5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5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5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5">
        <f t="shared" si="1"/>
        <v>1.1176470588235294</v>
      </c>
    </row>
    <row r="17" spans="1:22" x14ac:dyDescent="0.2">
      <c r="A17" s="104" t="s">
        <v>45</v>
      </c>
      <c r="B17" s="105" t="s">
        <v>46</v>
      </c>
      <c r="C17" s="106" t="s">
        <v>47</v>
      </c>
      <c r="D17" s="107">
        <v>4</v>
      </c>
      <c r="E17" s="108">
        <v>34</v>
      </c>
      <c r="F17" s="108">
        <v>0</v>
      </c>
      <c r="G17" s="108">
        <f t="shared" si="0"/>
        <v>38</v>
      </c>
      <c r="H17" s="106">
        <v>7</v>
      </c>
      <c r="I17" s="106">
        <v>66</v>
      </c>
      <c r="J17" s="109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5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5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5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5">
        <f t="shared" si="1"/>
        <v>0.92307692307692313</v>
      </c>
      <c r="K21" s="16"/>
      <c r="V21" s="96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5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5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5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5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5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5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5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5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5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5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5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5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5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5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5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5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5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5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5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5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5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5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5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5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5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5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5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5">
        <f t="shared" si="1"/>
        <v>1.893939393939394</v>
      </c>
    </row>
    <row r="50" spans="1:10" s="16" customFormat="1" x14ac:dyDescent="0.2">
      <c r="A50" s="104" t="s">
        <v>136</v>
      </c>
      <c r="B50" s="105" t="s">
        <v>137</v>
      </c>
      <c r="C50" s="106" t="s">
        <v>138</v>
      </c>
      <c r="D50" s="107">
        <v>4</v>
      </c>
      <c r="E50" s="108">
        <v>30</v>
      </c>
      <c r="F50" s="108">
        <v>0</v>
      </c>
      <c r="G50" s="108">
        <f t="shared" si="0"/>
        <v>34</v>
      </c>
      <c r="H50" s="106">
        <v>3</v>
      </c>
      <c r="I50" s="106">
        <v>49</v>
      </c>
      <c r="J50" s="109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5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5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5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5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5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5">
        <f t="shared" si="1"/>
        <v>1</v>
      </c>
    </row>
    <row r="57" spans="1:10" s="16" customFormat="1" x14ac:dyDescent="0.2">
      <c r="A57" s="104" t="s">
        <v>157</v>
      </c>
      <c r="B57" s="105" t="s">
        <v>155</v>
      </c>
      <c r="C57" s="106" t="s">
        <v>158</v>
      </c>
      <c r="D57" s="107">
        <v>5</v>
      </c>
      <c r="E57" s="108">
        <v>21</v>
      </c>
      <c r="F57" s="108">
        <v>0</v>
      </c>
      <c r="G57" s="108">
        <f t="shared" si="0"/>
        <v>26</v>
      </c>
      <c r="H57" s="106">
        <v>1</v>
      </c>
      <c r="I57" s="106">
        <v>33</v>
      </c>
      <c r="J57" s="109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5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5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5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5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5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5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5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5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5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5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5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5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5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5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503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5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5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5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5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5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5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5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5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5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5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5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5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5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5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5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5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5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5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5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5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5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5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5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5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5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5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5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5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5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5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5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5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5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5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5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5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5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5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5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5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5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5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5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5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5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5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5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5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5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6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2">
        <f t="shared" si="4"/>
        <v>1018</v>
      </c>
      <c r="I122" s="92">
        <f t="shared" si="4"/>
        <v>12135</v>
      </c>
      <c r="J122" s="85">
        <f>G122/I122</f>
        <v>1.1313555830243098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42522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42552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42583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42614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42644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42675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42705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5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2" customWidth="1"/>
    <col min="17" max="16384" width="5.7109375" style="52"/>
  </cols>
  <sheetData>
    <row r="1" spans="1:17" s="43" customFormat="1" x14ac:dyDescent="0.2">
      <c r="A1" s="39"/>
      <c r="B1" s="40"/>
      <c r="C1" s="41"/>
      <c r="D1" s="101" t="s">
        <v>317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8">
        <f>Jan!J3</f>
        <v>1.1428571428571428</v>
      </c>
      <c r="E3" s="97">
        <f>Feb!J3</f>
        <v>1.4186046511627908</v>
      </c>
      <c r="F3" s="97">
        <f>Mar!J3</f>
        <v>1.2241379310344827</v>
      </c>
      <c r="G3" s="97">
        <f>Apr!J3</f>
        <v>1.3947368421052631</v>
      </c>
      <c r="H3" s="57"/>
      <c r="I3" s="56"/>
      <c r="J3" s="56"/>
      <c r="K3" s="56"/>
      <c r="L3" s="56"/>
      <c r="M3" s="56"/>
      <c r="N3" s="56"/>
      <c r="O3" s="56"/>
      <c r="P3" s="89">
        <f>(Jan!G3+Feb!G3+Mar!G3+Apr!G3)/(Jan!I3+Feb!I3+Mar!I3+Apr!I3)</f>
        <v>1.2872928176795579</v>
      </c>
      <c r="Q3" s="58"/>
    </row>
    <row r="4" spans="1:17" x14ac:dyDescent="0.2">
      <c r="A4" s="53" t="s">
        <v>11</v>
      </c>
      <c r="B4" s="54" t="s">
        <v>12</v>
      </c>
      <c r="C4" s="59" t="s">
        <v>13</v>
      </c>
      <c r="D4" s="88">
        <f>Jan!J4</f>
        <v>1</v>
      </c>
      <c r="E4" s="97">
        <f>Feb!J4</f>
        <v>2</v>
      </c>
      <c r="F4" s="97">
        <f>Mar!J4</f>
        <v>1.875</v>
      </c>
      <c r="G4" s="97">
        <f>Apr!J4</f>
        <v>2.2000000000000002</v>
      </c>
      <c r="H4" s="56"/>
      <c r="I4" s="56"/>
      <c r="J4" s="56"/>
      <c r="K4" s="56"/>
      <c r="L4" s="56"/>
      <c r="M4" s="56"/>
      <c r="N4" s="56"/>
      <c r="O4" s="56"/>
      <c r="P4" s="89">
        <f>(Jan!G4+Feb!G4+Mar!G4+Apr!G4)/(Jan!I4+Feb!I4+Mar!I4+Apr!I4)</f>
        <v>1.72</v>
      </c>
    </row>
    <row r="5" spans="1:17" x14ac:dyDescent="0.2">
      <c r="A5" s="53" t="s">
        <v>14</v>
      </c>
      <c r="B5" s="54" t="s">
        <v>15</v>
      </c>
      <c r="C5" s="55" t="s">
        <v>15</v>
      </c>
      <c r="D5" s="88">
        <f>Jan!J5</f>
        <v>0.97674418604651159</v>
      </c>
      <c r="E5" s="97">
        <f>Feb!J5</f>
        <v>0.90909090909090906</v>
      </c>
      <c r="F5" s="97">
        <f>Mar!J5</f>
        <v>0.96551724137931039</v>
      </c>
      <c r="G5" s="97">
        <f>Apr!J5</f>
        <v>1</v>
      </c>
      <c r="H5" s="56"/>
      <c r="I5" s="56"/>
      <c r="J5" s="56"/>
      <c r="K5" s="56"/>
      <c r="L5" s="56"/>
      <c r="M5" s="56"/>
      <c r="N5" s="56"/>
      <c r="O5" s="56"/>
      <c r="P5" s="89">
        <f>(Jan!G5+Feb!G5+Mar!G5+Apr!G5)/(Jan!I5+Feb!I5+Mar!I5+Apr!I5)</f>
        <v>0.965034965034965</v>
      </c>
    </row>
    <row r="6" spans="1:17" x14ac:dyDescent="0.2">
      <c r="A6" s="53" t="s">
        <v>16</v>
      </c>
      <c r="B6" s="54" t="s">
        <v>17</v>
      </c>
      <c r="C6" s="55" t="s">
        <v>17</v>
      </c>
      <c r="D6" s="88">
        <f>Jan!J6</f>
        <v>1</v>
      </c>
      <c r="E6" s="97">
        <f>Feb!J6</f>
        <v>1.1000000000000001</v>
      </c>
      <c r="F6" s="97">
        <f>Mar!J6</f>
        <v>1.25</v>
      </c>
      <c r="G6" s="97">
        <f>Apr!J6</f>
        <v>1</v>
      </c>
      <c r="H6" s="56"/>
      <c r="I6" s="56"/>
      <c r="J6" s="56"/>
      <c r="K6" s="56"/>
      <c r="L6" s="56"/>
      <c r="M6" s="56"/>
      <c r="N6" s="56"/>
      <c r="O6" s="56"/>
      <c r="P6" s="89">
        <f>(Jan!G6+Feb!G6+Mar!G6+Apr!G6)/(Jan!I6+Feb!I6+Mar!I6+Apr!I6)</f>
        <v>1.0810810810810811</v>
      </c>
    </row>
    <row r="7" spans="1:17" x14ac:dyDescent="0.2">
      <c r="A7" s="53" t="s">
        <v>18</v>
      </c>
      <c r="B7" s="54" t="s">
        <v>19</v>
      </c>
      <c r="C7" s="55" t="s">
        <v>20</v>
      </c>
      <c r="D7" s="88">
        <f>Jan!J7</f>
        <v>0.65384615384615385</v>
      </c>
      <c r="E7" s="97">
        <f>Feb!J7</f>
        <v>1.5142857142857142</v>
      </c>
      <c r="F7" s="97">
        <f>Mar!J7</f>
        <v>2.3030303030303032</v>
      </c>
      <c r="G7" s="97">
        <f>Apr!J7</f>
        <v>2.6774193548387095</v>
      </c>
      <c r="H7" s="56"/>
      <c r="I7" s="56"/>
      <c r="J7" s="56"/>
      <c r="K7" s="56"/>
      <c r="L7" s="56"/>
      <c r="M7" s="56"/>
      <c r="N7" s="56"/>
      <c r="O7" s="56"/>
      <c r="P7" s="89">
        <f>(Jan!G7+Feb!G7+Mar!G7+Apr!G7)/(Jan!I7+Feb!I7+Mar!I7+Apr!I7)</f>
        <v>1.8320000000000001</v>
      </c>
    </row>
    <row r="8" spans="1:17" x14ac:dyDescent="0.2">
      <c r="A8" s="53" t="s">
        <v>21</v>
      </c>
      <c r="B8" s="54" t="s">
        <v>19</v>
      </c>
      <c r="C8" s="55" t="s">
        <v>22</v>
      </c>
      <c r="D8" s="88">
        <f>Jan!J8</f>
        <v>1.4938271604938271</v>
      </c>
      <c r="E8" s="97">
        <f>Feb!J8</f>
        <v>1.3402061855670102</v>
      </c>
      <c r="F8" s="97">
        <f>Mar!J8</f>
        <v>1.6233766233766234</v>
      </c>
      <c r="G8" s="97">
        <f>Apr!J8</f>
        <v>1.2875000000000001</v>
      </c>
      <c r="H8" s="56"/>
      <c r="I8" s="56"/>
      <c r="J8" s="56"/>
      <c r="K8" s="56"/>
      <c r="L8" s="56"/>
      <c r="M8" s="56"/>
      <c r="N8" s="56"/>
      <c r="O8" s="56"/>
      <c r="P8" s="89">
        <f>(Jan!G8+Feb!G8+Mar!G8+Apr!G8)/(Jan!I8+Feb!I8+Mar!I8+Apr!I8)</f>
        <v>1.4298507462686567</v>
      </c>
    </row>
    <row r="9" spans="1:17" x14ac:dyDescent="0.2">
      <c r="A9" s="53" t="s">
        <v>23</v>
      </c>
      <c r="B9" s="54" t="s">
        <v>24</v>
      </c>
      <c r="C9" s="55" t="s">
        <v>25</v>
      </c>
      <c r="D9" s="88">
        <f>Jan!J9</f>
        <v>0.8867924528301887</v>
      </c>
      <c r="E9" s="97">
        <f>Feb!J9</f>
        <v>1.0819672131147542</v>
      </c>
      <c r="F9" s="97">
        <f>Mar!J9</f>
        <v>1.459016393442623</v>
      </c>
      <c r="G9" s="97">
        <f>Apr!J9</f>
        <v>1.0454545454545454</v>
      </c>
      <c r="H9" s="56"/>
      <c r="I9" s="56"/>
      <c r="J9" s="56"/>
      <c r="K9" s="56"/>
      <c r="L9" s="56"/>
      <c r="M9" s="56"/>
      <c r="N9" s="56"/>
      <c r="O9" s="56"/>
      <c r="P9" s="89">
        <f>(Jan!G9+Feb!G9+Mar!G9+Apr!G9)/(Jan!I9+Feb!I9+Mar!I9+Apr!I9)</f>
        <v>1.1244813278008299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8">
        <f>Jan!J10</f>
        <v>0.86813186813186816</v>
      </c>
      <c r="E10" s="97">
        <f>Feb!J10</f>
        <v>0.88666666666666671</v>
      </c>
      <c r="F10" s="97">
        <f>Mar!J10</f>
        <v>1.1696969696969697</v>
      </c>
      <c r="G10" s="97">
        <f>Apr!J10</f>
        <v>1.0208333333333333</v>
      </c>
      <c r="H10" s="56"/>
      <c r="I10" s="56"/>
      <c r="J10" s="56"/>
      <c r="K10" s="56"/>
      <c r="L10" s="56"/>
      <c r="M10" s="56"/>
      <c r="N10" s="56"/>
      <c r="O10" s="56"/>
      <c r="P10" s="89">
        <f>(Jan!G10+Feb!G10+Mar!G10+Apr!G10)/(Jan!I10+Feb!I10+Mar!I10+Apr!I10)</f>
        <v>0.98439937597503901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8">
        <f>Jan!J11</f>
        <v>0.91891891891891897</v>
      </c>
      <c r="E11" s="97">
        <f>Feb!J11</f>
        <v>0.97619047619047616</v>
      </c>
      <c r="F11" s="97">
        <f>Mar!J11</f>
        <v>0.97777777777777775</v>
      </c>
      <c r="G11" s="97">
        <f>Apr!J11</f>
        <v>0.95744680851063835</v>
      </c>
      <c r="H11" s="56"/>
      <c r="I11" s="56"/>
      <c r="J11" s="56"/>
      <c r="K11" s="56"/>
      <c r="L11" s="56"/>
      <c r="M11" s="56"/>
      <c r="N11" s="56"/>
      <c r="O11" s="56"/>
      <c r="P11" s="89">
        <f>(Jan!G11+Feb!G11+Mar!G11+Apr!G11)/(Jan!I11+Feb!I11+Mar!I11+Apr!I11)</f>
        <v>0.95906432748538006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8">
        <f>Jan!J12</f>
        <v>0.53731343283582089</v>
      </c>
      <c r="E12" s="97">
        <f>Feb!J12</f>
        <v>1.1499999999999999</v>
      </c>
      <c r="F12" s="97">
        <f>Mar!J12</f>
        <v>1.3037974683544304</v>
      </c>
      <c r="G12" s="97">
        <f>Apr!J12</f>
        <v>1.3043478260869565</v>
      </c>
      <c r="H12" s="56"/>
      <c r="I12" s="56"/>
      <c r="J12" s="56"/>
      <c r="K12" s="56"/>
      <c r="L12" s="56"/>
      <c r="M12" s="56"/>
      <c r="N12" s="56"/>
      <c r="O12" s="56"/>
      <c r="P12" s="89">
        <f>(Jan!G12+Feb!G12+Mar!G12+Apr!G12)/(Jan!I12+Feb!I12+Mar!I12+Apr!I12)</f>
        <v>1.092063492063492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8">
        <f>Jan!J13</f>
        <v>2.0271493212669682</v>
      </c>
      <c r="E13" s="97">
        <f>Feb!J13</f>
        <v>2.2105263157894739</v>
      </c>
      <c r="F13" s="97">
        <f>Mar!J13</f>
        <v>2.3406113537117905</v>
      </c>
      <c r="G13" s="97">
        <f>Apr!J13</f>
        <v>2.6769230769230767</v>
      </c>
      <c r="H13" s="56"/>
      <c r="I13" s="56"/>
      <c r="J13" s="56"/>
      <c r="K13" s="56"/>
      <c r="L13" s="56"/>
      <c r="M13" s="56"/>
      <c r="N13" s="56"/>
      <c r="O13" s="56"/>
      <c r="P13" s="89">
        <f>(Jan!G13+Feb!G13+Mar!G13+Apr!G13)/(Jan!I13+Feb!I13+Mar!I13+Apr!I13)</f>
        <v>2.3024054982817868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8">
        <f>Jan!J14</f>
        <v>1.7628865979381443</v>
      </c>
      <c r="E14" s="97">
        <f>Feb!J14</f>
        <v>2.7380952380952381</v>
      </c>
      <c r="F14" s="97">
        <f>Mar!J14</f>
        <v>2.7124999999999999</v>
      </c>
      <c r="G14" s="97">
        <f>Apr!J14</f>
        <v>2.1568627450980391</v>
      </c>
      <c r="H14" s="56"/>
      <c r="I14" s="56"/>
      <c r="J14" s="56"/>
      <c r="K14" s="56"/>
      <c r="L14" s="56"/>
      <c r="M14" s="56"/>
      <c r="N14" s="56"/>
      <c r="O14" s="56"/>
      <c r="P14" s="89">
        <f>(Jan!G14+Feb!G14+Mar!G14+Apr!G14)/(Jan!I14+Feb!I14+Mar!I14+Apr!I14)</f>
        <v>2.3085399449035813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8">
        <f>Jan!J15</f>
        <v>1.1304347826086956</v>
      </c>
      <c r="E15" s="97">
        <f>Feb!J15</f>
        <v>1.1538461538461537</v>
      </c>
      <c r="F15" s="97">
        <f>Mar!J15</f>
        <v>1.2272727272727273</v>
      </c>
      <c r="G15" s="97">
        <f>Apr!J15</f>
        <v>1.0666666666666667</v>
      </c>
      <c r="H15" s="56"/>
      <c r="I15" s="56"/>
      <c r="J15" s="56"/>
      <c r="K15" s="56"/>
      <c r="L15" s="56"/>
      <c r="M15" s="56"/>
      <c r="N15" s="56"/>
      <c r="O15" s="56"/>
      <c r="P15" s="89">
        <f>(Jan!G15+Feb!G15+Mar!G15+Apr!G15)/(Jan!I15+Feb!I15+Mar!I15+Apr!I15)</f>
        <v>1.1506849315068493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8">
        <f>Jan!J16</f>
        <v>1.1176470588235294</v>
      </c>
      <c r="E16" s="97">
        <f>Feb!J16</f>
        <v>1.0566037735849056</v>
      </c>
      <c r="F16" s="97">
        <f>Mar!J16</f>
        <v>1.0483870967741935</v>
      </c>
      <c r="G16" s="97">
        <f>Apr!J16</f>
        <v>1.0149253731343284</v>
      </c>
      <c r="H16" s="56"/>
      <c r="I16" s="56"/>
      <c r="J16" s="56"/>
      <c r="K16" s="56"/>
      <c r="L16" s="56"/>
      <c r="M16" s="56"/>
      <c r="N16" s="56"/>
      <c r="O16" s="56"/>
      <c r="P16" s="89">
        <f>(Jan!G16+Feb!G16+Mar!G16+Apr!G16)/(Jan!I16+Feb!I16+Mar!I16+Apr!I16)</f>
        <v>1.06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8">
        <f>Jan!J17</f>
        <v>0.5757575757575758</v>
      </c>
      <c r="E17" s="97">
        <f>Feb!J17</f>
        <v>1.1702127659574468</v>
      </c>
      <c r="F17" s="97">
        <f>Mar!J17</f>
        <v>1.4126984126984128</v>
      </c>
      <c r="G17" s="97">
        <f>Apr!J17</f>
        <v>1.75</v>
      </c>
      <c r="H17" s="56"/>
      <c r="I17" s="56"/>
      <c r="J17" s="56"/>
      <c r="K17" s="56"/>
      <c r="L17" s="56"/>
      <c r="M17" s="56"/>
      <c r="N17" s="56"/>
      <c r="O17" s="56"/>
      <c r="P17" s="89">
        <f>(Jan!G17+Feb!G17+Mar!G17+Apr!G17)/(Jan!I17+Feb!I17+Mar!I17+Apr!I17)</f>
        <v>1.1875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8">
        <f>Jan!J18</f>
        <v>0.9</v>
      </c>
      <c r="E18" s="97">
        <f>Feb!J18</f>
        <v>1</v>
      </c>
      <c r="F18" s="97">
        <f>Mar!J18</f>
        <v>1</v>
      </c>
      <c r="G18" s="97">
        <f>Apr!J18</f>
        <v>1.1111111111111112</v>
      </c>
      <c r="H18" s="56"/>
      <c r="I18" s="56"/>
      <c r="J18" s="56"/>
      <c r="K18" s="56"/>
      <c r="L18" s="56"/>
      <c r="M18" s="56"/>
      <c r="N18" s="56"/>
      <c r="O18" s="56"/>
      <c r="P18" s="89">
        <f>(Jan!G18+Feb!G18+Mar!G18+Apr!G18)/(Jan!I18+Feb!I18+Mar!I18+Apr!I18)</f>
        <v>1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8">
        <f>Jan!J19</f>
        <v>1.0684039087947883</v>
      </c>
      <c r="E19" s="97">
        <f>Feb!J19</f>
        <v>0.98480243161094227</v>
      </c>
      <c r="F19" s="97">
        <f>Mar!J19</f>
        <v>0.96501457725947526</v>
      </c>
      <c r="G19" s="97">
        <f>Apr!J19</f>
        <v>0.88216560509554143</v>
      </c>
      <c r="H19" s="56"/>
      <c r="I19" s="56"/>
      <c r="J19" s="56"/>
      <c r="K19" s="56"/>
      <c r="L19" s="56"/>
      <c r="M19" s="56"/>
      <c r="N19" s="56"/>
      <c r="O19" s="56"/>
      <c r="P19" s="89">
        <f>(Jan!G19+Feb!G19+Mar!G19+Apr!G19)/(Jan!I19+Feb!I19+Mar!I19+Apr!I19)</f>
        <v>0.97447795823665895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8">
        <f>Jan!J20</f>
        <v>1.1170731707317074</v>
      </c>
      <c r="E20" s="97">
        <f>Feb!J20</f>
        <v>1.1317073170731706</v>
      </c>
      <c r="F20" s="97">
        <f>Mar!J20</f>
        <v>0.90188679245283021</v>
      </c>
      <c r="G20" s="97">
        <f>Apr!J20</f>
        <v>0.95833333333333337</v>
      </c>
      <c r="H20" s="56"/>
      <c r="I20" s="56"/>
      <c r="J20" s="56"/>
      <c r="K20" s="56"/>
      <c r="L20" s="56"/>
      <c r="M20" s="56"/>
      <c r="N20" s="56"/>
      <c r="O20" s="56"/>
      <c r="P20" s="89">
        <f>(Jan!G20+Feb!G20+Mar!G20+Apr!G20)/(Jan!I20+Feb!I20+Mar!I20+Apr!I20)</f>
        <v>1.0179573512906845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8">
        <f>Jan!J21</f>
        <v>0.92307692307692313</v>
      </c>
      <c r="E21" s="97">
        <f>Feb!J21</f>
        <v>1.0625</v>
      </c>
      <c r="F21" s="97">
        <f>Mar!J21</f>
        <v>1.0555555555555556</v>
      </c>
      <c r="G21" s="97">
        <f>Apr!J21</f>
        <v>1</v>
      </c>
      <c r="H21" s="56"/>
      <c r="I21" s="56"/>
      <c r="J21" s="56"/>
      <c r="K21" s="56"/>
      <c r="L21" s="56"/>
      <c r="M21" s="56"/>
      <c r="N21" s="56"/>
      <c r="O21" s="56"/>
      <c r="P21" s="89">
        <f>(Jan!G21+Feb!G21+Mar!G21+Apr!G21)/(Jan!I21+Feb!I21+Mar!I21+Apr!I21)</f>
        <v>1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8">
        <f>Jan!J22</f>
        <v>1.6601731601731602</v>
      </c>
      <c r="E22" s="97">
        <f>Feb!J22</f>
        <v>1.7049891540130151</v>
      </c>
      <c r="F22" s="97">
        <f>Mar!J22</f>
        <v>1.4656964656964657</v>
      </c>
      <c r="G22" s="97">
        <f>Apr!J22</f>
        <v>1.7086419753086419</v>
      </c>
      <c r="H22" s="56"/>
      <c r="I22" s="56"/>
      <c r="J22" s="56"/>
      <c r="K22" s="56"/>
      <c r="L22" s="56"/>
      <c r="M22" s="56"/>
      <c r="N22" s="56"/>
      <c r="O22" s="56"/>
      <c r="P22" s="89">
        <f>(Jan!G22+Feb!G22+Mar!G22+Apr!G22)/(Jan!I22+Feb!I22+Mar!I22+Apr!I22)</f>
        <v>1.630735212824765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8">
        <f>Jan!J23</f>
        <v>1.5263157894736843</v>
      </c>
      <c r="E23" s="97">
        <f>Feb!J23</f>
        <v>1.1200000000000001</v>
      </c>
      <c r="F23" s="97">
        <f>Mar!J23</f>
        <v>1.1200000000000001</v>
      </c>
      <c r="G23" s="97">
        <f>Apr!J23</f>
        <v>1.2142857142857142</v>
      </c>
      <c r="H23" s="56"/>
      <c r="I23" s="56"/>
      <c r="J23" s="56"/>
      <c r="K23" s="56"/>
      <c r="L23" s="56"/>
      <c r="M23" s="56"/>
      <c r="N23" s="56"/>
      <c r="O23" s="56"/>
      <c r="P23" s="89">
        <f>(Jan!G23+Feb!G23+Mar!G23+Apr!G23)/(Jan!I23+Feb!I23+Mar!I23+Apr!I23)</f>
        <v>1.2268041237113403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8">
        <f>Jan!J24</f>
        <v>1.015625</v>
      </c>
      <c r="E24" s="97">
        <f>Feb!J24</f>
        <v>1.0625</v>
      </c>
      <c r="F24" s="97">
        <f>Mar!J24</f>
        <v>1.1132075471698113</v>
      </c>
      <c r="G24" s="97">
        <f>Apr!J24</f>
        <v>1.1886792452830188</v>
      </c>
      <c r="H24" s="56"/>
      <c r="I24" s="56"/>
      <c r="J24" s="56"/>
      <c r="K24" s="56"/>
      <c r="L24" s="56"/>
      <c r="M24" s="56"/>
      <c r="N24" s="56"/>
      <c r="O24" s="56"/>
      <c r="P24" s="89">
        <f>(Jan!G24+Feb!G24+Mar!G24+Apr!G24)/(Jan!I24+Feb!I24+Mar!I24+Apr!I24)</f>
        <v>1.0917431192660549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8">
        <f>Jan!J25</f>
        <v>1.1599999999999999</v>
      </c>
      <c r="E25" s="97">
        <f>Feb!J25</f>
        <v>1.0802469135802468</v>
      </c>
      <c r="F25" s="97">
        <f>Mar!J25</f>
        <v>1.0977011494252873</v>
      </c>
      <c r="G25" s="97">
        <f>Apr!J25</f>
        <v>1.0657894736842106</v>
      </c>
      <c r="H25" s="56"/>
      <c r="I25" s="56"/>
      <c r="J25" s="56"/>
      <c r="K25" s="56"/>
      <c r="L25" s="56"/>
      <c r="M25" s="56"/>
      <c r="N25" s="56"/>
      <c r="O25" s="56"/>
      <c r="P25" s="89">
        <f>(Jan!G25+Feb!G25+Mar!G25+Apr!G25)/(Jan!I25+Feb!I25+Mar!I25+Apr!I25)</f>
        <v>1.1003134796238245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8">
        <f>Jan!J26</f>
        <v>0.94871794871794868</v>
      </c>
      <c r="E26" s="97">
        <f>Feb!J26</f>
        <v>1.0784313725490196</v>
      </c>
      <c r="F26" s="97">
        <f>Mar!J26</f>
        <v>1.2075471698113207</v>
      </c>
      <c r="G26" s="97">
        <f>Apr!J26</f>
        <v>1.0754716981132075</v>
      </c>
      <c r="H26" s="56"/>
      <c r="I26" s="56"/>
      <c r="J26" s="56"/>
      <c r="K26" s="56"/>
      <c r="L26" s="56"/>
      <c r="M26" s="56"/>
      <c r="N26" s="56"/>
      <c r="O26" s="56"/>
      <c r="P26" s="89">
        <f>(Jan!G26+Feb!G26+Mar!G26+Apr!G26)/(Jan!I26+Feb!I26+Mar!I26+Apr!I26)</f>
        <v>1.0867346938775511</v>
      </c>
    </row>
    <row r="27" spans="1:16" x14ac:dyDescent="0.2">
      <c r="A27" s="53" t="s">
        <v>73</v>
      </c>
      <c r="B27" s="54" t="s">
        <v>69</v>
      </c>
      <c r="C27" s="55" t="s">
        <v>74</v>
      </c>
      <c r="D27" s="88">
        <f>Jan!J27</f>
        <v>0.88888888888888884</v>
      </c>
      <c r="E27" s="97">
        <f>Feb!J27</f>
        <v>1.625</v>
      </c>
      <c r="F27" s="97">
        <f>Mar!J27</f>
        <v>1.1599999999999999</v>
      </c>
      <c r="G27" s="97">
        <f>Apr!J27</f>
        <v>1.3846153846153846</v>
      </c>
      <c r="H27" s="56"/>
      <c r="I27" s="56"/>
      <c r="J27" s="56"/>
      <c r="K27" s="56"/>
      <c r="L27" s="56"/>
      <c r="M27" s="56"/>
      <c r="N27" s="56"/>
      <c r="O27" s="56"/>
      <c r="P27" s="89">
        <f>(Jan!G27+Feb!G27+Mar!G27+Apr!G27)/(Jan!I27+Feb!I27+Mar!I27+Apr!I27)</f>
        <v>1.2361111111111112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8">
        <f>Jan!J28</f>
        <v>2.0229885057471266</v>
      </c>
      <c r="E28" s="97">
        <f>Feb!J28</f>
        <v>2</v>
      </c>
      <c r="F28" s="97">
        <f>Mar!J28</f>
        <v>2.5396825396825395</v>
      </c>
      <c r="G28" s="97">
        <f>Apr!J28</f>
        <v>2.0975609756097562</v>
      </c>
      <c r="H28" s="56"/>
      <c r="I28" s="56"/>
      <c r="J28" s="56"/>
      <c r="K28" s="56"/>
      <c r="L28" s="56"/>
      <c r="M28" s="56"/>
      <c r="N28" s="56"/>
      <c r="O28" s="56"/>
      <c r="P28" s="89">
        <f>(Jan!G28+Feb!G28+Mar!G28+Apr!G28)/(Jan!I28+Feb!I28+Mar!I28+Apr!I28)</f>
        <v>2.1506849315068495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8">
        <f>Jan!J29</f>
        <v>2</v>
      </c>
      <c r="E29" s="97">
        <f>Feb!J29</f>
        <v>1.9433962264150944</v>
      </c>
      <c r="F29" s="97">
        <f>Mar!J29</f>
        <v>3.6833333333333331</v>
      </c>
      <c r="G29" s="97">
        <f>Apr!J29</f>
        <v>2.4583333333333335</v>
      </c>
      <c r="H29" s="56"/>
      <c r="I29" s="56"/>
      <c r="J29" s="56"/>
      <c r="K29" s="56"/>
      <c r="L29" s="56"/>
      <c r="M29" s="56"/>
      <c r="N29" s="56"/>
      <c r="O29" s="56"/>
      <c r="P29" s="89">
        <f>(Jan!G29+Feb!G29+Mar!G29+Apr!G29)/(Jan!I29+Feb!I29+Mar!I29+Apr!I29)</f>
        <v>2.5660377358490565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8">
        <f>Jan!J30</f>
        <v>0.95714285714285718</v>
      </c>
      <c r="E30" s="97">
        <f>Feb!J30</f>
        <v>0.93827160493827155</v>
      </c>
      <c r="F30" s="97">
        <f>Mar!J30</f>
        <v>0.92045454545454541</v>
      </c>
      <c r="G30" s="97">
        <f>Apr!J30</f>
        <v>0.94666666666666666</v>
      </c>
      <c r="H30" s="56"/>
      <c r="I30" s="56"/>
      <c r="J30" s="56"/>
      <c r="K30" s="56"/>
      <c r="L30" s="56"/>
      <c r="M30" s="56"/>
      <c r="N30" s="56"/>
      <c r="O30" s="56"/>
      <c r="P30" s="89">
        <f>(Jan!G30+Feb!G30+Mar!G30+Apr!G30)/(Jan!I30+Feb!I30+Mar!I30+Apr!I30)</f>
        <v>0.93949044585987262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8">
        <f>Jan!J31</f>
        <v>2.5</v>
      </c>
      <c r="E31" s="97">
        <f>Feb!J31</f>
        <v>2</v>
      </c>
      <c r="F31" s="97">
        <f>Mar!J31</f>
        <v>2.5</v>
      </c>
      <c r="G31" s="97">
        <f>Apr!J31</f>
        <v>1</v>
      </c>
      <c r="H31" s="56"/>
      <c r="I31" s="56"/>
      <c r="J31" s="56"/>
      <c r="K31" s="56"/>
      <c r="L31" s="56"/>
      <c r="M31" s="56"/>
      <c r="N31" s="56"/>
      <c r="O31" s="56"/>
      <c r="P31" s="89">
        <f>(Jan!G31+Feb!G31+Mar!G31+Apr!G31)/(Jan!I31+Feb!I31+Mar!I31+Apr!I31)</f>
        <v>2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8">
        <f>Jan!J32</f>
        <v>2.5</v>
      </c>
      <c r="E32" s="97">
        <f>Feb!J32</f>
        <v>2</v>
      </c>
      <c r="F32" s="97">
        <f>Mar!J32</f>
        <v>1.8</v>
      </c>
      <c r="G32" s="97">
        <f>Apr!J32</f>
        <v>2</v>
      </c>
      <c r="H32" s="56"/>
      <c r="I32" s="56"/>
      <c r="J32" s="56"/>
      <c r="K32" s="56"/>
      <c r="L32" s="56"/>
      <c r="M32" s="56"/>
      <c r="N32" s="56"/>
      <c r="O32" s="56"/>
      <c r="P32" s="89">
        <f>(Jan!G32+Feb!G32+Mar!G32+Apr!G32)/(Jan!I32+Feb!I32+Mar!I32+Apr!I32)</f>
        <v>2.0499999999999998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8">
        <f>Jan!J33</f>
        <v>0.84351145038167941</v>
      </c>
      <c r="E33" s="97">
        <f>Feb!J33</f>
        <v>0.96825396825396826</v>
      </c>
      <c r="F33" s="97">
        <f>Mar!J33</f>
        <v>0.58214285714285718</v>
      </c>
      <c r="G33" s="97">
        <f>Apr!J33</f>
        <v>1.1254612546125462</v>
      </c>
      <c r="H33" s="56"/>
      <c r="I33" s="56"/>
      <c r="J33" s="56"/>
      <c r="K33" s="56"/>
      <c r="L33" s="56"/>
      <c r="M33" s="56"/>
      <c r="N33" s="56"/>
      <c r="O33" s="56"/>
      <c r="P33" s="89">
        <f>(Jan!G33+Feb!G33+Mar!G33+Apr!G33)/(Jan!I33+Feb!I33+Mar!I33+Apr!I33)</f>
        <v>0.87605633802816907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8">
        <f>Jan!J34</f>
        <v>1</v>
      </c>
      <c r="E34" s="97">
        <f>Feb!J34</f>
        <v>1</v>
      </c>
      <c r="F34" s="97">
        <f>Mar!J34</f>
        <v>1</v>
      </c>
      <c r="G34" s="97">
        <f>Apr!J34</f>
        <v>0.95652173913043481</v>
      </c>
      <c r="H34" s="56"/>
      <c r="I34" s="56"/>
      <c r="J34" s="56"/>
      <c r="K34" s="56"/>
      <c r="L34" s="56"/>
      <c r="M34" s="56"/>
      <c r="N34" s="56"/>
      <c r="O34" s="56"/>
      <c r="P34" s="89">
        <f>(Jan!G34+Feb!G34+Mar!G34+Apr!G34)/(Jan!I34+Feb!I34+Mar!I34+Apr!I34)</f>
        <v>0.99033816425120769</v>
      </c>
    </row>
    <row r="35" spans="1:16" x14ac:dyDescent="0.2">
      <c r="A35" s="53" t="s">
        <v>95</v>
      </c>
      <c r="B35" s="54" t="s">
        <v>93</v>
      </c>
      <c r="C35" s="55" t="s">
        <v>96</v>
      </c>
      <c r="D35" s="88">
        <f>Jan!J35</f>
        <v>0.9642857142857143</v>
      </c>
      <c r="E35" s="97">
        <f>Feb!J35</f>
        <v>1.0384615384615385</v>
      </c>
      <c r="F35" s="97">
        <f>Mar!J35</f>
        <v>0.8571428571428571</v>
      </c>
      <c r="G35" s="97">
        <f>Apr!J35</f>
        <v>1</v>
      </c>
      <c r="H35" s="56"/>
      <c r="I35" s="56"/>
      <c r="J35" s="56"/>
      <c r="K35" s="56"/>
      <c r="L35" s="56"/>
      <c r="M35" s="56"/>
      <c r="N35" s="56"/>
      <c r="O35" s="56"/>
      <c r="P35" s="89">
        <f>(Jan!G35+Feb!G35+Mar!G35+Apr!G35)/(Jan!I35+Feb!I35+Mar!I35+Apr!I35)</f>
        <v>0.97777777777777775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8">
        <f>Jan!J36</f>
        <v>1.0526315789473684</v>
      </c>
      <c r="E36" s="97">
        <f>Feb!J36</f>
        <v>1.0869565217391304</v>
      </c>
      <c r="F36" s="97">
        <f>Mar!J36</f>
        <v>1.0426829268292683</v>
      </c>
      <c r="G36" s="97">
        <f>Apr!J36</f>
        <v>1.0566037735849056</v>
      </c>
      <c r="H36" s="56"/>
      <c r="I36" s="56"/>
      <c r="J36" s="56"/>
      <c r="K36" s="56"/>
      <c r="L36" s="56"/>
      <c r="M36" s="56"/>
      <c r="N36" s="56"/>
      <c r="O36" s="56"/>
      <c r="P36" s="89">
        <f>(Jan!G36+Feb!G36+Mar!G36+Apr!G36)/(Jan!I36+Feb!I36+Mar!I36+Apr!I36)</f>
        <v>1.0581162324649298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8">
        <f>Jan!J37</f>
        <v>0.83333333333333337</v>
      </c>
      <c r="E37" s="97">
        <f>Feb!J37</f>
        <v>1.1333333333333333</v>
      </c>
      <c r="F37" s="97">
        <f>Mar!J37</f>
        <v>1.1000000000000001</v>
      </c>
      <c r="G37" s="97">
        <f>Apr!J37</f>
        <v>1.2727272727272727</v>
      </c>
      <c r="H37" s="56"/>
      <c r="I37" s="56"/>
      <c r="J37" s="56"/>
      <c r="K37" s="56"/>
      <c r="L37" s="56"/>
      <c r="M37" s="56"/>
      <c r="N37" s="56"/>
      <c r="O37" s="56"/>
      <c r="P37" s="89">
        <f>(Jan!G37+Feb!G37+Mar!G37+Apr!G37)/(Jan!I37+Feb!I37+Mar!I37+Apr!I37)</f>
        <v>1.0555555555555556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8">
        <f>Jan!J38</f>
        <v>1.1200000000000001</v>
      </c>
      <c r="E38" s="97">
        <f>Feb!J38</f>
        <v>1.0740740740740742</v>
      </c>
      <c r="F38" s="97">
        <f>Mar!J38</f>
        <v>1.0666666666666667</v>
      </c>
      <c r="G38" s="97">
        <f>Apr!J38</f>
        <v>1.0384615384615385</v>
      </c>
      <c r="H38" s="56"/>
      <c r="I38" s="56"/>
      <c r="J38" s="56"/>
      <c r="K38" s="56"/>
      <c r="L38" s="56"/>
      <c r="M38" s="56"/>
      <c r="N38" s="56"/>
      <c r="O38" s="56"/>
      <c r="P38" s="89">
        <f>(Jan!G38+Feb!G38+Mar!G38+Apr!G38)/(Jan!I38+Feb!I38+Mar!I38+Apr!I38)</f>
        <v>1.0740740740740742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8">
        <f>Jan!J39</f>
        <v>1.08</v>
      </c>
      <c r="E39" s="97">
        <f>Feb!J39</f>
        <v>0.93333333333333335</v>
      </c>
      <c r="F39" s="97">
        <f>Mar!J39</f>
        <v>1.0714285714285714</v>
      </c>
      <c r="G39" s="97">
        <f>Apr!J39</f>
        <v>1</v>
      </c>
      <c r="H39" s="56"/>
      <c r="I39" s="56"/>
      <c r="J39" s="56"/>
      <c r="K39" s="56"/>
      <c r="L39" s="56"/>
      <c r="M39" s="56"/>
      <c r="N39" s="56"/>
      <c r="O39" s="56"/>
      <c r="P39" s="89">
        <f>(Jan!G39+Feb!G39+Mar!G39+Apr!G39)/(Jan!I39+Feb!I39+Mar!I39+Apr!I39)</f>
        <v>1.0303030303030303</v>
      </c>
    </row>
    <row r="40" spans="1:16" x14ac:dyDescent="0.2">
      <c r="A40" s="60" t="s">
        <v>109</v>
      </c>
      <c r="B40" s="54" t="s">
        <v>110</v>
      </c>
      <c r="C40" s="55" t="s">
        <v>111</v>
      </c>
      <c r="D40" s="88">
        <f>Jan!J40</f>
        <v>1.9166666666666667</v>
      </c>
      <c r="E40" s="97">
        <f>Feb!J40</f>
        <v>1.1428571428571428</v>
      </c>
      <c r="F40" s="97">
        <f>Mar!J40</f>
        <v>1.6363636363636365</v>
      </c>
      <c r="G40" s="97">
        <f>Apr!J40</f>
        <v>1</v>
      </c>
      <c r="H40" s="56"/>
      <c r="I40" s="56"/>
      <c r="J40" s="56"/>
      <c r="K40" s="56"/>
      <c r="L40" s="56"/>
      <c r="M40" s="56"/>
      <c r="N40" s="56"/>
      <c r="O40" s="56"/>
      <c r="P40" s="89">
        <f>(Jan!G40+Feb!G40+Mar!G40+Apr!G40)/(Jan!I40+Feb!I40+Mar!I40+Apr!I40)</f>
        <v>1.59375</v>
      </c>
    </row>
    <row r="41" spans="1:16" x14ac:dyDescent="0.2">
      <c r="A41" s="60" t="s">
        <v>112</v>
      </c>
      <c r="B41" s="54" t="s">
        <v>110</v>
      </c>
      <c r="C41" s="55" t="s">
        <v>113</v>
      </c>
      <c r="D41" s="88">
        <f>Jan!J41</f>
        <v>1.0909090909090908</v>
      </c>
      <c r="E41" s="97">
        <f>Feb!J41</f>
        <v>1.2666666666666666</v>
      </c>
      <c r="F41" s="97">
        <f>Mar!J41</f>
        <v>1</v>
      </c>
      <c r="G41" s="97">
        <f>Apr!J41</f>
        <v>1.1666666666666667</v>
      </c>
      <c r="H41" s="56"/>
      <c r="I41" s="56"/>
      <c r="J41" s="56"/>
      <c r="K41" s="56"/>
      <c r="L41" s="56"/>
      <c r="M41" s="56"/>
      <c r="N41" s="56"/>
      <c r="O41" s="56"/>
      <c r="P41" s="89">
        <f>(Jan!G41+Feb!G41+Mar!G41+Apr!G41)/(Jan!I41+Feb!I41+Mar!I41+Apr!I41)</f>
        <v>1.1463414634146341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8">
        <f>Jan!J42</f>
        <v>1.6585365853658536</v>
      </c>
      <c r="E42" s="97">
        <f>Feb!J42</f>
        <v>1.1818181818181819</v>
      </c>
      <c r="F42" s="97">
        <f>Mar!J42</f>
        <v>1.2222222222222223</v>
      </c>
      <c r="G42" s="97">
        <f>Apr!J42</f>
        <v>1.3103448275862069</v>
      </c>
      <c r="H42" s="56"/>
      <c r="I42" s="56"/>
      <c r="J42" s="56"/>
      <c r="K42" s="56"/>
      <c r="L42" s="56"/>
      <c r="M42" s="56"/>
      <c r="N42" s="56"/>
      <c r="O42" s="56"/>
      <c r="P42" s="89">
        <f>(Jan!G42+Feb!G42+Mar!G42+Apr!G42)/(Jan!I42+Feb!I42+Mar!I42+Apr!I42)</f>
        <v>1.3597122302158273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8">
        <f>Jan!J43</f>
        <v>0.95744680851063835</v>
      </c>
      <c r="E43" s="97">
        <f>Feb!J43</f>
        <v>0.90384615384615385</v>
      </c>
      <c r="F43" s="97">
        <f>Mar!J43</f>
        <v>0.91228070175438591</v>
      </c>
      <c r="G43" s="97">
        <f>Apr!J43</f>
        <v>1.0208333333333333</v>
      </c>
      <c r="H43" s="56"/>
      <c r="I43" s="56"/>
      <c r="J43" s="56"/>
      <c r="K43" s="56"/>
      <c r="L43" s="56"/>
      <c r="M43" s="56"/>
      <c r="N43" s="56"/>
      <c r="O43" s="56"/>
      <c r="P43" s="89">
        <f>(Jan!G43+Feb!G43+Mar!G43+Apr!G43)/(Jan!I43+Feb!I43+Mar!I43+Apr!I43)</f>
        <v>0.94607843137254899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8">
        <f>Jan!J44</f>
        <v>1.129251700680272</v>
      </c>
      <c r="E44" s="97">
        <f>Feb!J44</f>
        <v>1.2444444444444445</v>
      </c>
      <c r="F44" s="97">
        <f>Mar!J44</f>
        <v>1.303030303030303</v>
      </c>
      <c r="G44" s="97">
        <f>Apr!J44</f>
        <v>1.0818181818181818</v>
      </c>
      <c r="H44" s="56"/>
      <c r="I44" s="56"/>
      <c r="J44" s="56"/>
      <c r="K44" s="56"/>
      <c r="L44" s="56"/>
      <c r="M44" s="56"/>
      <c r="N44" s="56"/>
      <c r="O44" s="56"/>
      <c r="P44" s="89">
        <f>(Jan!G44+Feb!G44+Mar!G44+Apr!G44)/(Jan!I44+Feb!I44+Mar!I44+Apr!I44)</f>
        <v>1.1927480916030535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8">
        <f>Jan!J45</f>
        <v>1</v>
      </c>
      <c r="E45" s="97">
        <f>Feb!J45</f>
        <v>0.91304347826086951</v>
      </c>
      <c r="F45" s="97">
        <f>Mar!J45</f>
        <v>0.9375</v>
      </c>
      <c r="G45" s="97">
        <f>Apr!J45</f>
        <v>0.93333333333333335</v>
      </c>
      <c r="H45" s="56"/>
      <c r="I45" s="56"/>
      <c r="J45" s="56"/>
      <c r="K45" s="56"/>
      <c r="L45" s="56"/>
      <c r="M45" s="56"/>
      <c r="N45" s="56"/>
      <c r="O45" s="56"/>
      <c r="P45" s="89">
        <f>(Jan!G45+Feb!G45+Mar!G45+Apr!G45)/(Jan!I45+Feb!I45+Mar!I45+Apr!I45)</f>
        <v>0.94594594594594594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8">
        <f>Jan!J46</f>
        <v>0.8125</v>
      </c>
      <c r="E46" s="97">
        <f>Feb!J46</f>
        <v>1</v>
      </c>
      <c r="F46" s="97">
        <f>Mar!J46</f>
        <v>0.93103448275862066</v>
      </c>
      <c r="G46" s="97">
        <f>Apr!J46</f>
        <v>0.83333333333333337</v>
      </c>
      <c r="H46" s="56"/>
      <c r="I46" s="56"/>
      <c r="J46" s="56"/>
      <c r="K46" s="56"/>
      <c r="L46" s="56"/>
      <c r="M46" s="56"/>
      <c r="N46" s="56"/>
      <c r="O46" s="56"/>
      <c r="P46" s="89">
        <f>(Jan!G46+Feb!G46+Mar!G46+Apr!G46)/(Jan!I46+Feb!I46+Mar!I46+Apr!I46)</f>
        <v>0.89166666666666672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8">
        <f>Jan!J47</f>
        <v>0.89610389610389607</v>
      </c>
      <c r="E47" s="97">
        <f>Feb!J47</f>
        <v>0.94285714285714284</v>
      </c>
      <c r="F47" s="97">
        <f>Mar!J47</f>
        <v>0.89932885906040272</v>
      </c>
      <c r="G47" s="97">
        <f>Apr!J47</f>
        <v>0.9517241379310345</v>
      </c>
      <c r="H47" s="56"/>
      <c r="I47" s="56"/>
      <c r="J47" s="56"/>
      <c r="K47" s="56"/>
      <c r="L47" s="56"/>
      <c r="M47" s="56"/>
      <c r="N47" s="56"/>
      <c r="O47" s="56"/>
      <c r="P47" s="89">
        <f>(Jan!G47+Feb!G47+Mar!G47+Apr!G47)/(Jan!I47+Feb!I47+Mar!I47+Apr!I47)</f>
        <v>0.92043399638336343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8">
        <f>Jan!J48</f>
        <v>0.88372093023255816</v>
      </c>
      <c r="E48" s="97">
        <f>Feb!J48</f>
        <v>0.7407407407407407</v>
      </c>
      <c r="F48" s="97">
        <f>Mar!J48</f>
        <v>2.0285714285714285</v>
      </c>
      <c r="G48" s="97">
        <f>Apr!J48</f>
        <v>2.2121212121212119</v>
      </c>
      <c r="H48" s="56"/>
      <c r="I48" s="56"/>
      <c r="J48" s="56"/>
      <c r="K48" s="56"/>
      <c r="L48" s="56"/>
      <c r="M48" s="56"/>
      <c r="N48" s="56"/>
      <c r="O48" s="56"/>
      <c r="P48" s="89">
        <f>(Jan!G48+Feb!G48+Mar!G48+Apr!G48)/(Jan!I48+Feb!I48+Mar!I48+Apr!I48)</f>
        <v>1.463768115942029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8">
        <f>Jan!J49</f>
        <v>1.893939393939394</v>
      </c>
      <c r="E49" s="97">
        <f>Feb!J49</f>
        <v>1.8153846153846154</v>
      </c>
      <c r="F49" s="97">
        <f>Mar!J49</f>
        <v>1.8333333333333333</v>
      </c>
      <c r="G49" s="97">
        <f>Apr!J49</f>
        <v>1.9019607843137254</v>
      </c>
      <c r="H49" s="56"/>
      <c r="I49" s="56"/>
      <c r="J49" s="56"/>
      <c r="K49" s="56"/>
      <c r="L49" s="56"/>
      <c r="M49" s="56"/>
      <c r="N49" s="56"/>
      <c r="O49" s="56"/>
      <c r="P49" s="89">
        <f>(Jan!G49+Feb!G49+Mar!G49+Apr!G49)/(Jan!I49+Feb!I49+Mar!I49+Apr!I49)</f>
        <v>1.8601694915254237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8">
        <f>Jan!J50</f>
        <v>0.69387755102040816</v>
      </c>
      <c r="E50" s="97">
        <f>Feb!J50</f>
        <v>1.1521739130434783</v>
      </c>
      <c r="F50" s="97">
        <f>Mar!J50</f>
        <v>1.3947368421052631</v>
      </c>
      <c r="G50" s="97">
        <f>Apr!J50</f>
        <v>1.2790697674418605</v>
      </c>
      <c r="H50" s="56"/>
      <c r="I50" s="56"/>
      <c r="J50" s="56"/>
      <c r="K50" s="56"/>
      <c r="L50" s="56"/>
      <c r="M50" s="56"/>
      <c r="N50" s="56"/>
      <c r="O50" s="56"/>
      <c r="P50" s="89">
        <f>(Jan!G50+Feb!G50+Mar!G50+Apr!G50)/(Jan!I50+Feb!I50+Mar!I50+Apr!I50)</f>
        <v>1.1079545454545454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8">
        <f>Jan!J51</f>
        <v>1</v>
      </c>
      <c r="E51" s="97">
        <f>Feb!J51</f>
        <v>1.1111111111111112</v>
      </c>
      <c r="F51" s="97">
        <f>Mar!J51</f>
        <v>1.096774193548387</v>
      </c>
      <c r="G51" s="97">
        <f>Apr!J51</f>
        <v>1.0666666666666667</v>
      </c>
      <c r="H51" s="56"/>
      <c r="I51" s="56"/>
      <c r="J51" s="56"/>
      <c r="K51" s="56"/>
      <c r="L51" s="56"/>
      <c r="M51" s="56"/>
      <c r="N51" s="56"/>
      <c r="O51" s="56"/>
      <c r="P51" s="89">
        <f>(Jan!G51+Feb!G51+Mar!G51+Apr!G51)/(Jan!I51+Feb!I51+Mar!I51+Apr!I51)</f>
        <v>1.0701754385964912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8">
        <f>Jan!J52</f>
        <v>1.0076335877862594</v>
      </c>
      <c r="E52" s="97">
        <f>Feb!J52</f>
        <v>0.92517006802721091</v>
      </c>
      <c r="F52" s="97">
        <f>Mar!J52</f>
        <v>0.8994413407821229</v>
      </c>
      <c r="G52" s="97">
        <f>Apr!J52</f>
        <v>0.93382352941176472</v>
      </c>
      <c r="H52" s="56"/>
      <c r="I52" s="56"/>
      <c r="J52" s="56"/>
      <c r="K52" s="56"/>
      <c r="L52" s="56"/>
      <c r="M52" s="56"/>
      <c r="N52" s="56"/>
      <c r="O52" s="56"/>
      <c r="P52" s="89">
        <f>(Jan!G52+Feb!G52+Mar!G52+Apr!G52)/(Jan!I52+Feb!I52+Mar!I52+Apr!I52)</f>
        <v>0.93760539629005057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8">
        <f>Jan!J53</f>
        <v>1.1962616822429906</v>
      </c>
      <c r="E53" s="97">
        <f>Feb!J53</f>
        <v>1.5061728395061729</v>
      </c>
      <c r="F53" s="97">
        <f>Mar!J53</f>
        <v>1.0918367346938775</v>
      </c>
      <c r="G53" s="97">
        <f>Apr!J53</f>
        <v>1.2298850574712643</v>
      </c>
      <c r="H53" s="56"/>
      <c r="I53" s="56"/>
      <c r="J53" s="56"/>
      <c r="K53" s="56"/>
      <c r="L53" s="56"/>
      <c r="M53" s="56"/>
      <c r="N53" s="56"/>
      <c r="O53" s="56"/>
      <c r="P53" s="89">
        <f>(Jan!G53+Feb!G53+Mar!G53+Apr!G53)/(Jan!I53+Feb!I53+Mar!I53+Apr!I53)</f>
        <v>1.2439678284182305</v>
      </c>
    </row>
    <row r="54" spans="1:16" x14ac:dyDescent="0.2">
      <c r="A54" s="60" t="s">
        <v>148</v>
      </c>
      <c r="B54" s="54" t="s">
        <v>149</v>
      </c>
      <c r="C54" s="55" t="s">
        <v>150</v>
      </c>
      <c r="D54" s="88">
        <f>Jan!J54</f>
        <v>0.97887323943661975</v>
      </c>
      <c r="E54" s="97">
        <f>Feb!J54</f>
        <v>1.0535714285714286</v>
      </c>
      <c r="F54" s="97">
        <f>Mar!J54</f>
        <v>0.91366906474820142</v>
      </c>
      <c r="G54" s="97">
        <f>Apr!J54</f>
        <v>1.25</v>
      </c>
      <c r="H54" s="56"/>
      <c r="I54" s="56"/>
      <c r="J54" s="56"/>
      <c r="K54" s="56"/>
      <c r="L54" s="56"/>
      <c r="M54" s="56"/>
      <c r="N54" s="56"/>
      <c r="O54" s="56"/>
      <c r="P54" s="89">
        <f>(Jan!G54+Feb!G54+Mar!G54+Apr!G54)/(Jan!I54+Feb!I54+Mar!I54+Apr!I54)</f>
        <v>1.0359281437125749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8">
        <f>Jan!J55</f>
        <v>1.0188679245283019</v>
      </c>
      <c r="E55" s="97">
        <f>Feb!J55</f>
        <v>1.0512820512820513</v>
      </c>
      <c r="F55" s="97">
        <f>Mar!J55</f>
        <v>0.95</v>
      </c>
      <c r="G55" s="97">
        <f>Apr!J55</f>
        <v>0.91891891891891897</v>
      </c>
      <c r="H55" s="56"/>
      <c r="I55" s="56"/>
      <c r="J55" s="56"/>
      <c r="K55" s="56"/>
      <c r="L55" s="56"/>
      <c r="M55" s="56"/>
      <c r="N55" s="56"/>
      <c r="O55" s="56"/>
      <c r="P55" s="89">
        <f>(Jan!G55+Feb!G55+Mar!G55+Apr!G55)/(Jan!I55+Feb!I55+Mar!I55+Apr!I55)</f>
        <v>0.98816568047337283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8">
        <f>Jan!J56</f>
        <v>1</v>
      </c>
      <c r="E56" s="97">
        <f>Feb!J56</f>
        <v>1.1111111111111112</v>
      </c>
      <c r="F56" s="97">
        <f>Mar!J56</f>
        <v>1.075</v>
      </c>
      <c r="G56" s="97">
        <f>Apr!J56</f>
        <v>1.2258064516129032</v>
      </c>
      <c r="H56" s="56"/>
      <c r="I56" s="56"/>
      <c r="J56" s="56"/>
      <c r="K56" s="56"/>
      <c r="L56" s="56"/>
      <c r="M56" s="56"/>
      <c r="N56" s="56"/>
      <c r="O56" s="56"/>
      <c r="P56" s="89">
        <f>(Jan!G56+Feb!G56+Mar!G56+Apr!G56)/(Jan!I56+Feb!I56+Mar!I56+Apr!I56)</f>
        <v>1.1000000000000001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8">
        <f>Jan!J57</f>
        <v>0.78787878787878785</v>
      </c>
      <c r="E57" s="97">
        <f>Feb!J57</f>
        <v>1.0512820512820513</v>
      </c>
      <c r="F57" s="97">
        <f>Mar!J57</f>
        <v>1.2</v>
      </c>
      <c r="G57" s="97">
        <f>Apr!J57</f>
        <v>1.1388888888888888</v>
      </c>
      <c r="H57" s="56"/>
      <c r="I57" s="56"/>
      <c r="J57" s="56"/>
      <c r="K57" s="56"/>
      <c r="L57" s="56"/>
      <c r="M57" s="56"/>
      <c r="N57" s="56"/>
      <c r="O57" s="56"/>
      <c r="P57" s="89">
        <f>(Jan!G57+Feb!G57+Mar!G57+Apr!G57)/(Jan!I57+Feb!I57+Mar!I57+Apr!I57)</f>
        <v>1.0588235294117647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8">
        <f>Jan!J58</f>
        <v>1.7889908256880733</v>
      </c>
      <c r="E58" s="97">
        <f>Feb!J58</f>
        <v>1.5544554455445545</v>
      </c>
      <c r="F58" s="97">
        <f>Mar!J58</f>
        <v>1.4622641509433962</v>
      </c>
      <c r="G58" s="97">
        <f>Apr!J58</f>
        <v>0.88118811881188119</v>
      </c>
      <c r="H58" s="56"/>
      <c r="I58" s="56"/>
      <c r="J58" s="56"/>
      <c r="K58" s="56"/>
      <c r="L58" s="56"/>
      <c r="M58" s="56"/>
      <c r="N58" s="56"/>
      <c r="O58" s="56"/>
      <c r="P58" s="89">
        <f>(Jan!G58+Feb!G58+Mar!G58+Apr!G58)/(Jan!I58+Feb!I58+Mar!I58+Apr!I58)</f>
        <v>1.4292565947242206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8">
        <f>Jan!J59</f>
        <v>1.0540540540540539</v>
      </c>
      <c r="E59" s="97">
        <f>Feb!J59</f>
        <v>1.2</v>
      </c>
      <c r="F59" s="97">
        <f>Mar!J59</f>
        <v>0.96666666666666667</v>
      </c>
      <c r="G59" s="97">
        <f>Apr!J59</f>
        <v>1.0740740740740742</v>
      </c>
      <c r="H59" s="56"/>
      <c r="I59" s="56"/>
      <c r="J59" s="56"/>
      <c r="K59" s="56"/>
      <c r="L59" s="56"/>
      <c r="M59" s="56"/>
      <c r="N59" s="56"/>
      <c r="O59" s="56"/>
      <c r="P59" s="89">
        <f>(Jan!G59+Feb!G59+Mar!G59+Apr!G59)/(Jan!I59+Feb!I59+Mar!I59+Apr!I59)</f>
        <v>1.0725806451612903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8">
        <f>Jan!J60</f>
        <v>1.25</v>
      </c>
      <c r="E60" s="97">
        <f>Feb!J60</f>
        <v>1</v>
      </c>
      <c r="F60" s="97">
        <f>Mar!J60</f>
        <v>1.3333333333333333</v>
      </c>
      <c r="G60" s="97">
        <f>Apr!J60</f>
        <v>1.1621621621621621</v>
      </c>
      <c r="H60" s="56"/>
      <c r="I60" s="56"/>
      <c r="J60" s="56"/>
      <c r="K60" s="56"/>
      <c r="L60" s="56"/>
      <c r="M60" s="56"/>
      <c r="N60" s="56"/>
      <c r="O60" s="56"/>
      <c r="P60" s="89">
        <f>(Jan!G60+Feb!G60+Mar!G60+Apr!G60)/(Jan!I60+Feb!I60+Mar!I60+Apr!I60)</f>
        <v>1.1866666666666668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8">
        <f>Jan!J61</f>
        <v>0.96875</v>
      </c>
      <c r="E61" s="97">
        <f>Feb!J61</f>
        <v>2.4230769230769229</v>
      </c>
      <c r="F61" s="97">
        <f>Mar!J61</f>
        <v>1.3409090909090908</v>
      </c>
      <c r="G61" s="97">
        <f>Apr!J61</f>
        <v>1.5263157894736843</v>
      </c>
      <c r="H61" s="56"/>
      <c r="I61" s="56"/>
      <c r="J61" s="56"/>
      <c r="K61" s="56"/>
      <c r="L61" s="56"/>
      <c r="M61" s="56"/>
      <c r="N61" s="56"/>
      <c r="O61" s="56"/>
      <c r="P61" s="89">
        <f>(Jan!G61+Feb!G61+Mar!G61+Apr!G61)/(Jan!I61+Feb!I61+Mar!I61+Apr!I61)</f>
        <v>1.5071428571428571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8">
        <f>Jan!J62</f>
        <v>1.2777777777777777</v>
      </c>
      <c r="E62" s="97">
        <f>Feb!J62</f>
        <v>1.2372881355932204</v>
      </c>
      <c r="F62" s="97">
        <f>Mar!J62</f>
        <v>1.0135135135135136</v>
      </c>
      <c r="G62" s="97">
        <f>Apr!J62</f>
        <v>1.6567164179104477</v>
      </c>
      <c r="H62" s="56"/>
      <c r="I62" s="56"/>
      <c r="J62" s="56"/>
      <c r="K62" s="56"/>
      <c r="L62" s="56"/>
      <c r="M62" s="56"/>
      <c r="N62" s="56"/>
      <c r="O62" s="56"/>
      <c r="P62" s="89">
        <f>(Jan!G62+Feb!G62+Mar!G62+Apr!G62)/(Jan!I62+Feb!I62+Mar!I62+Apr!I62)</f>
        <v>1.2904411764705883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8">
        <f>Jan!J63</f>
        <v>1.0595238095238095</v>
      </c>
      <c r="E63" s="97">
        <f>Feb!J63</f>
        <v>1</v>
      </c>
      <c r="F63" s="97">
        <f>Mar!J63</f>
        <v>1.0444444444444445</v>
      </c>
      <c r="G63" s="97">
        <f>Apr!J63</f>
        <v>1</v>
      </c>
      <c r="H63" s="56"/>
      <c r="I63" s="56"/>
      <c r="J63" s="56"/>
      <c r="K63" s="56"/>
      <c r="L63" s="56"/>
      <c r="M63" s="56"/>
      <c r="N63" s="56"/>
      <c r="O63" s="56"/>
      <c r="P63" s="89">
        <f>(Jan!G63+Feb!G63+Mar!G63+Apr!G63)/(Jan!I63+Feb!I63+Mar!I63+Apr!I63)</f>
        <v>1.0271903323262841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8">
        <f>Jan!J64</f>
        <v>1.1212121212121211</v>
      </c>
      <c r="E64" s="97">
        <f>Feb!J64</f>
        <v>1.0666666666666667</v>
      </c>
      <c r="F64" s="97">
        <f>Mar!J64</f>
        <v>1.1499999999999999</v>
      </c>
      <c r="G64" s="97">
        <f>Apr!J64</f>
        <v>1.0789473684210527</v>
      </c>
      <c r="H64" s="56"/>
      <c r="I64" s="56"/>
      <c r="J64" s="56"/>
      <c r="K64" s="56"/>
      <c r="L64" s="56"/>
      <c r="M64" s="56"/>
      <c r="N64" s="56"/>
      <c r="O64" s="56"/>
      <c r="P64" s="89">
        <f>(Jan!G64+Feb!G64+Mar!G64+Apr!G64)/(Jan!I64+Feb!I64+Mar!I64+Apr!I64)</f>
        <v>1.1063829787234043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8">
        <f>Jan!J65</f>
        <v>1.441860465116279</v>
      </c>
      <c r="E65" s="97">
        <f>Feb!J65</f>
        <v>1.1242603550295858</v>
      </c>
      <c r="F65" s="97">
        <f>Mar!J65</f>
        <v>0.91477272727272729</v>
      </c>
      <c r="G65" s="97">
        <f>Apr!J65</f>
        <v>1.1077844311377245</v>
      </c>
      <c r="H65" s="56"/>
      <c r="I65" s="56"/>
      <c r="J65" s="56"/>
      <c r="K65" s="56"/>
      <c r="L65" s="56"/>
      <c r="M65" s="56"/>
      <c r="N65" s="56"/>
      <c r="O65" s="56"/>
      <c r="P65" s="89">
        <f>(Jan!G65+Feb!G65+Mar!G65+Apr!G65)/(Jan!I65+Feb!I65+Mar!I65+Apr!I65)</f>
        <v>1.1461988304093567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8">
        <f>Jan!J66</f>
        <v>1</v>
      </c>
      <c r="E66" s="97">
        <f>Feb!J66</f>
        <v>1.2222222222222223</v>
      </c>
      <c r="F66" s="97">
        <f>Mar!J66</f>
        <v>1.2</v>
      </c>
      <c r="G66" s="97">
        <f>Apr!J66</f>
        <v>1.0454545454545454</v>
      </c>
      <c r="H66" s="56"/>
      <c r="I66" s="56"/>
      <c r="J66" s="56"/>
      <c r="K66" s="56"/>
      <c r="L66" s="56"/>
      <c r="M66" s="56"/>
      <c r="N66" s="56"/>
      <c r="O66" s="56"/>
      <c r="P66" s="89">
        <f>(Jan!G66+Feb!G66+Mar!G66+Apr!G66)/(Jan!I66+Feb!I66+Mar!I66+Apr!I66)</f>
        <v>1.1041666666666667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8">
        <f>Jan!J67</f>
        <v>1.0222222222222221</v>
      </c>
      <c r="E67" s="97">
        <f>Feb!J67</f>
        <v>1</v>
      </c>
      <c r="F67" s="97">
        <f>Mar!J67</f>
        <v>0.96</v>
      </c>
      <c r="G67" s="97">
        <f>Apr!J67</f>
        <v>1.0344827586206897</v>
      </c>
      <c r="H67" s="56"/>
      <c r="I67" s="56"/>
      <c r="J67" s="56"/>
      <c r="K67" s="56"/>
      <c r="L67" s="56"/>
      <c r="M67" s="56"/>
      <c r="N67" s="56"/>
      <c r="O67" s="56"/>
      <c r="P67" s="89">
        <f>(Jan!G67+Feb!G67+Mar!G67+Apr!G67)/(Jan!I67+Feb!I67+Mar!I67+Apr!I67)</f>
        <v>1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8">
        <f>Jan!J68</f>
        <v>1.1478260869565218</v>
      </c>
      <c r="E68" s="97">
        <f>Feb!J68</f>
        <v>1.0173611111111112</v>
      </c>
      <c r="F68" s="97">
        <f>Mar!J68</f>
        <v>1.088235294117647</v>
      </c>
      <c r="G68" s="97">
        <f>Apr!J68</f>
        <v>0.93061224489795913</v>
      </c>
      <c r="H68" s="56"/>
      <c r="I68" s="56"/>
      <c r="J68" s="56"/>
      <c r="K68" s="56"/>
      <c r="L68" s="56"/>
      <c r="M68" s="56"/>
      <c r="N68" s="56"/>
      <c r="O68" s="56"/>
      <c r="P68" s="89">
        <f>(Jan!G68+Feb!G68+Mar!G68+Apr!G68)/(Jan!I68+Feb!I68+Mar!I68+Apr!I68)</f>
        <v>1.0444444444444445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8">
        <f>Jan!J69</f>
        <v>1.0598802395209581</v>
      </c>
      <c r="E69" s="97">
        <f>Feb!J69</f>
        <v>0.9375</v>
      </c>
      <c r="F69" s="97">
        <f>Mar!J69</f>
        <v>1.0409356725146199</v>
      </c>
      <c r="G69" s="97">
        <f>Apr!J69</f>
        <v>1.3441558441558441</v>
      </c>
      <c r="H69" s="56"/>
      <c r="I69" s="56"/>
      <c r="J69" s="56"/>
      <c r="K69" s="56"/>
      <c r="L69" s="56"/>
      <c r="M69" s="56"/>
      <c r="N69" s="56"/>
      <c r="O69" s="56"/>
      <c r="P69" s="89">
        <f>(Jan!G69+Feb!G69+Mar!G69+Apr!G69)/(Jan!I69+Feb!I69+Mar!I69+Apr!I69)</f>
        <v>1.0959119496855345</v>
      </c>
    </row>
    <row r="70" spans="1:16" x14ac:dyDescent="0.2">
      <c r="A70" s="60" t="s">
        <v>192</v>
      </c>
      <c r="B70" s="54" t="s">
        <v>188</v>
      </c>
      <c r="C70" s="55" t="s">
        <v>193</v>
      </c>
      <c r="D70" s="88">
        <f>Jan!J70</f>
        <v>1.0365853658536586</v>
      </c>
      <c r="E70" s="97">
        <f>Feb!J70</f>
        <v>1.0249999999999999</v>
      </c>
      <c r="F70" s="97">
        <f>Mar!J70</f>
        <v>1.1358024691358024</v>
      </c>
      <c r="G70" s="97">
        <f>Apr!J70</f>
        <v>1.0962962962962963</v>
      </c>
      <c r="H70" s="56"/>
      <c r="I70" s="56"/>
      <c r="J70" s="56"/>
      <c r="K70" s="56"/>
      <c r="L70" s="56"/>
      <c r="M70" s="56"/>
      <c r="N70" s="56"/>
      <c r="O70" s="56"/>
      <c r="P70" s="89">
        <f>(Jan!G70+Feb!G70+Mar!G70+Apr!G70)/(Jan!I70+Feb!I70+Mar!I70+Apr!I70)</f>
        <v>1.0724637681159421</v>
      </c>
    </row>
    <row r="71" spans="1:16" x14ac:dyDescent="0.2">
      <c r="A71" s="60" t="s">
        <v>194</v>
      </c>
      <c r="B71" s="54" t="s">
        <v>188</v>
      </c>
      <c r="C71" s="55" t="s">
        <v>195</v>
      </c>
      <c r="D71" s="88">
        <f>Jan!J71</f>
        <v>1.4335443037974684</v>
      </c>
      <c r="E71" s="97">
        <f>Feb!J71</f>
        <v>1.4065573770491804</v>
      </c>
      <c r="F71" s="97">
        <f>Mar!J71</f>
        <v>1.5335689045936396</v>
      </c>
      <c r="G71" s="97">
        <f>Apr!J71</f>
        <v>1.5888501742160279</v>
      </c>
      <c r="H71" s="56"/>
      <c r="I71" s="56"/>
      <c r="J71" s="56"/>
      <c r="K71" s="56"/>
      <c r="L71" s="56"/>
      <c r="M71" s="56"/>
      <c r="N71" s="56"/>
      <c r="O71" s="56"/>
      <c r="P71" s="89">
        <f>(Jan!G71+Feb!G71+Mar!G71+Apr!G71)/(Jan!I71+Feb!I71+Mar!I71+Apr!I71)</f>
        <v>1.4878253568429891</v>
      </c>
    </row>
    <row r="72" spans="1:16" x14ac:dyDescent="0.2">
      <c r="A72" s="53" t="s">
        <v>214</v>
      </c>
      <c r="B72" s="54" t="s">
        <v>188</v>
      </c>
      <c r="C72" s="55" t="s">
        <v>504</v>
      </c>
      <c r="D72" s="88">
        <f>Jan!J72</f>
        <v>1.9743589743589745</v>
      </c>
      <c r="E72" s="97">
        <f>Feb!J72</f>
        <v>2.3015873015873014</v>
      </c>
      <c r="F72" s="97">
        <f>Mar!J72</f>
        <v>1.8170731707317074</v>
      </c>
      <c r="G72" s="97">
        <f>Apr!J72</f>
        <v>1.7704918032786885</v>
      </c>
      <c r="H72" s="56"/>
      <c r="I72" s="56"/>
      <c r="J72" s="56"/>
      <c r="K72" s="56"/>
      <c r="L72" s="56"/>
      <c r="M72" s="56"/>
      <c r="N72" s="56"/>
      <c r="O72" s="56"/>
      <c r="P72" s="89">
        <f>(Jan!G72+Feb!G72+Mar!G72+Apr!G72)/(Jan!I72+Feb!I72+Mar!I72+Apr!I72)</f>
        <v>1.9551020408163264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8">
        <f>Jan!J73</f>
        <v>1.0758620689655172</v>
      </c>
      <c r="E73" s="97">
        <f>Feb!J73</f>
        <v>1.0071428571428571</v>
      </c>
      <c r="F73" s="97">
        <f>Mar!J73</f>
        <v>1.1712328767123288</v>
      </c>
      <c r="G73" s="97">
        <f>Apr!J73</f>
        <v>1.28099173553719</v>
      </c>
      <c r="H73" s="56"/>
      <c r="I73" s="56"/>
      <c r="J73" s="56"/>
      <c r="K73" s="56"/>
      <c r="L73" s="56"/>
      <c r="M73" s="56"/>
      <c r="N73" s="56"/>
      <c r="O73" s="56"/>
      <c r="P73" s="89">
        <f>(Jan!G73+Feb!G73+Mar!G73+Apr!G73)/(Jan!I73+Feb!I73+Mar!I73+Apr!I73)</f>
        <v>1.1286231884057971</v>
      </c>
    </row>
    <row r="74" spans="1:16" x14ac:dyDescent="0.2">
      <c r="A74" s="60" t="s">
        <v>198</v>
      </c>
      <c r="B74" s="54" t="s">
        <v>188</v>
      </c>
      <c r="C74" s="55" t="s">
        <v>199</v>
      </c>
      <c r="D74" s="88">
        <f>Jan!J74</f>
        <v>0.82926829268292679</v>
      </c>
      <c r="E74" s="97">
        <f>Feb!J74</f>
        <v>1.096774193548387</v>
      </c>
      <c r="F74" s="97">
        <f>Mar!J74</f>
        <v>1.1136363636363635</v>
      </c>
      <c r="G74" s="97">
        <f>Apr!J74</f>
        <v>1.2333333333333334</v>
      </c>
      <c r="H74" s="56"/>
      <c r="I74" s="56"/>
      <c r="J74" s="56"/>
      <c r="K74" s="56"/>
      <c r="L74" s="56"/>
      <c r="M74" s="56"/>
      <c r="N74" s="56"/>
      <c r="O74" s="56"/>
      <c r="P74" s="89">
        <f>(Jan!G74+Feb!G74+Mar!G74+Apr!G74)/(Jan!I74+Feb!I74+Mar!I74+Apr!I74)</f>
        <v>1.0547945205479452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8">
        <f>Jan!J75</f>
        <v>1.3333333333333333</v>
      </c>
      <c r="E75" s="97">
        <f>Feb!J75</f>
        <v>1.3166666666666667</v>
      </c>
      <c r="F75" s="97">
        <f>Mar!J75</f>
        <v>1.2388059701492538</v>
      </c>
      <c r="G75" s="97">
        <f>Apr!J75</f>
        <v>1.4561403508771931</v>
      </c>
      <c r="H75" s="56"/>
      <c r="I75" s="56"/>
      <c r="J75" s="56"/>
      <c r="K75" s="56"/>
      <c r="L75" s="56"/>
      <c r="M75" s="56"/>
      <c r="N75" s="56"/>
      <c r="O75" s="56"/>
      <c r="P75" s="89">
        <f>(Jan!G75+Feb!G75+Mar!G75+Apr!G75)/(Jan!I75+Feb!I75+Mar!I75+Apr!I75)</f>
        <v>1.3319502074688796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8">
        <f>Jan!J76</f>
        <v>0.84246575342465757</v>
      </c>
      <c r="E76" s="97">
        <f>Feb!J76</f>
        <v>0.9707602339181286</v>
      </c>
      <c r="F76" s="97">
        <f>Mar!J76</f>
        <v>1</v>
      </c>
      <c r="G76" s="97">
        <f>Apr!J76</f>
        <v>0.93548387096774188</v>
      </c>
      <c r="H76" s="56"/>
      <c r="I76" s="56"/>
      <c r="J76" s="56"/>
      <c r="K76" s="56"/>
      <c r="L76" s="56"/>
      <c r="M76" s="56"/>
      <c r="N76" s="56"/>
      <c r="O76" s="56"/>
      <c r="P76" s="89">
        <f>(Jan!G76+Feb!G76+Mar!G76+Apr!G76)/(Jan!I76+Feb!I76+Mar!I76+Apr!I76)</f>
        <v>0.94302848575712139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8">
        <f>Jan!J77</f>
        <v>0.87849162011173187</v>
      </c>
      <c r="E77" s="97">
        <f>Feb!J77</f>
        <v>0.93283582089552242</v>
      </c>
      <c r="F77" s="97">
        <f>Mar!J77</f>
        <v>0.98979591836734693</v>
      </c>
      <c r="G77" s="97">
        <f>Apr!J77</f>
        <v>0.94471544715447153</v>
      </c>
      <c r="H77" s="56"/>
      <c r="I77" s="56"/>
      <c r="J77" s="56"/>
      <c r="K77" s="56"/>
      <c r="L77" s="56"/>
      <c r="M77" s="56"/>
      <c r="N77" s="56"/>
      <c r="O77" s="56"/>
      <c r="P77" s="89">
        <f>(Jan!G77+Feb!G77+Mar!G77+Apr!G77)/(Jan!I77+Feb!I77+Mar!I77+Apr!I77)</f>
        <v>0.93561592854484554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8">
        <f>Jan!J78</f>
        <v>1.0155642023346303</v>
      </c>
      <c r="E78" s="97">
        <f>Feb!J78</f>
        <v>0.99111111111111116</v>
      </c>
      <c r="F78" s="97">
        <f>Mar!J78</f>
        <v>1.0325581395348837</v>
      </c>
      <c r="G78" s="97">
        <f>Apr!J78</f>
        <v>1.0153061224489797</v>
      </c>
      <c r="H78" s="56"/>
      <c r="I78" s="56"/>
      <c r="J78" s="56"/>
      <c r="K78" s="56"/>
      <c r="L78" s="56"/>
      <c r="M78" s="56"/>
      <c r="N78" s="56"/>
      <c r="O78" s="56"/>
      <c r="P78" s="89">
        <f>(Jan!G78+Feb!G78+Mar!G78+Apr!G78)/(Jan!I78+Feb!I78+Mar!I78+Apr!I78)</f>
        <v>1.0134378499440089</v>
      </c>
    </row>
    <row r="79" spans="1:16" x14ac:dyDescent="0.2">
      <c r="A79" s="60" t="s">
        <v>208</v>
      </c>
      <c r="B79" s="54" t="s">
        <v>188</v>
      </c>
      <c r="C79" s="55" t="s">
        <v>209</v>
      </c>
      <c r="D79" s="88">
        <f>Jan!J79</f>
        <v>1.0044709388971684</v>
      </c>
      <c r="E79" s="97">
        <f>Feb!J79</f>
        <v>0.96380090497737558</v>
      </c>
      <c r="F79" s="97">
        <f>Mar!J79</f>
        <v>0.9788617886178862</v>
      </c>
      <c r="G79" s="97">
        <f>Apr!J79</f>
        <v>0.930576070901034</v>
      </c>
      <c r="H79" s="56"/>
      <c r="I79" s="56"/>
      <c r="J79" s="56"/>
      <c r="K79" s="56"/>
      <c r="L79" s="56"/>
      <c r="M79" s="56"/>
      <c r="N79" s="56"/>
      <c r="O79" s="56"/>
      <c r="P79" s="89">
        <f>(Jan!G79+Feb!G79+Mar!G79+Apr!G79)/(Jan!I79+Feb!I79+Mar!I79+Apr!I79)</f>
        <v>0.96915460776846918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8">
        <f>Jan!J80</f>
        <v>1.3924050632911393</v>
      </c>
      <c r="E80" s="97">
        <f>Feb!J80</f>
        <v>1.1955719557195572</v>
      </c>
      <c r="F80" s="97">
        <f>Mar!J80</f>
        <v>1.3240000000000001</v>
      </c>
      <c r="G80" s="97">
        <f>Apr!J80</f>
        <v>1.3292682926829269</v>
      </c>
      <c r="H80" s="56"/>
      <c r="I80" s="56"/>
      <c r="J80" s="56"/>
      <c r="K80" s="56"/>
      <c r="L80" s="56"/>
      <c r="M80" s="56"/>
      <c r="N80" s="56"/>
      <c r="O80" s="56"/>
      <c r="P80" s="89">
        <f>(Jan!G80+Feb!G80+Mar!G80+Apr!G80)/(Jan!I80+Feb!I80+Mar!I80+Apr!I80)</f>
        <v>1.3067729083665338</v>
      </c>
    </row>
    <row r="81" spans="1:16" x14ac:dyDescent="0.2">
      <c r="A81" s="60" t="s">
        <v>212</v>
      </c>
      <c r="B81" s="54" t="s">
        <v>188</v>
      </c>
      <c r="C81" s="55" t="s">
        <v>213</v>
      </c>
      <c r="D81" s="88">
        <f>Jan!J81</f>
        <v>0.98765432098765427</v>
      </c>
      <c r="E81" s="97">
        <f>Feb!J81</f>
        <v>0.93548387096774188</v>
      </c>
      <c r="F81" s="97">
        <f>Mar!J81</f>
        <v>1</v>
      </c>
      <c r="G81" s="97">
        <f>Apr!J81</f>
        <v>0.95061728395061729</v>
      </c>
      <c r="H81" s="56"/>
      <c r="I81" s="56"/>
      <c r="J81" s="56"/>
      <c r="K81" s="56"/>
      <c r="L81" s="56"/>
      <c r="M81" s="56"/>
      <c r="N81" s="56"/>
      <c r="O81" s="56"/>
      <c r="P81" s="89">
        <f>(Jan!G81+Feb!G81+Mar!G81+Apr!G81)/(Jan!I81+Feb!I81+Mar!I81+Apr!I81)</f>
        <v>0.9701986754966887</v>
      </c>
    </row>
    <row r="82" spans="1:16" x14ac:dyDescent="0.2">
      <c r="A82" s="60" t="s">
        <v>215</v>
      </c>
      <c r="B82" s="54" t="s">
        <v>216</v>
      </c>
      <c r="C82" s="55" t="s">
        <v>216</v>
      </c>
      <c r="D82" s="88">
        <f>Jan!J82</f>
        <v>1.0289855072463767</v>
      </c>
      <c r="E82" s="97">
        <f>Feb!J82</f>
        <v>1</v>
      </c>
      <c r="F82" s="97">
        <f>Mar!J82</f>
        <v>1.0151515151515151</v>
      </c>
      <c r="G82" s="97">
        <f>Apr!J82</f>
        <v>1.0185185185185186</v>
      </c>
      <c r="H82" s="56"/>
      <c r="I82" s="56"/>
      <c r="J82" s="56"/>
      <c r="K82" s="56"/>
      <c r="L82" s="56"/>
      <c r="M82" s="56"/>
      <c r="N82" s="56"/>
      <c r="O82" s="56"/>
      <c r="P82" s="89">
        <f>(Jan!G82+Feb!G82+Mar!G82+Apr!G82)/(Jan!I82+Feb!I82+Mar!I82+Apr!I82)</f>
        <v>1.0164609053497942</v>
      </c>
    </row>
    <row r="83" spans="1:16" x14ac:dyDescent="0.2">
      <c r="A83" s="53" t="s">
        <v>217</v>
      </c>
      <c r="B83" s="54" t="s">
        <v>216</v>
      </c>
      <c r="C83" s="55" t="s">
        <v>218</v>
      </c>
      <c r="D83" s="88">
        <f>Jan!J83</f>
        <v>1.0588235294117647</v>
      </c>
      <c r="E83" s="97">
        <f>Feb!J83</f>
        <v>1.3</v>
      </c>
      <c r="F83" s="97">
        <f>Mar!J83</f>
        <v>1</v>
      </c>
      <c r="G83" s="97">
        <f>Apr!J83</f>
        <v>1.0714285714285714</v>
      </c>
      <c r="H83" s="56"/>
      <c r="I83" s="56"/>
      <c r="J83" s="56"/>
      <c r="K83" s="56"/>
      <c r="L83" s="56"/>
      <c r="M83" s="56"/>
      <c r="N83" s="56"/>
      <c r="O83" s="56"/>
      <c r="P83" s="89">
        <f>(Jan!G83+Feb!G83+Mar!G83+Apr!G83)/(Jan!I83+Feb!I83+Mar!I83+Apr!I83)</f>
        <v>1.0892857142857142</v>
      </c>
    </row>
    <row r="84" spans="1:16" x14ac:dyDescent="0.2">
      <c r="A84" s="53" t="s">
        <v>219</v>
      </c>
      <c r="B84" s="54" t="s">
        <v>216</v>
      </c>
      <c r="C84" s="55" t="s">
        <v>220</v>
      </c>
      <c r="D84" s="88">
        <f>Jan!J84</f>
        <v>1</v>
      </c>
      <c r="E84" s="97">
        <f>Feb!J84</f>
        <v>1</v>
      </c>
      <c r="F84" s="97">
        <f>Mar!J84</f>
        <v>0.88888888888888884</v>
      </c>
      <c r="G84" s="97">
        <f>Apr!J84</f>
        <v>1</v>
      </c>
      <c r="H84" s="56"/>
      <c r="I84" s="56"/>
      <c r="J84" s="56"/>
      <c r="K84" s="56"/>
      <c r="L84" s="56"/>
      <c r="M84" s="56"/>
      <c r="N84" s="56"/>
      <c r="O84" s="56"/>
      <c r="P84" s="89">
        <f>(Jan!G84+Feb!G84+Mar!G84+Apr!G84)/(Jan!I84+Feb!I84+Mar!I84+Apr!I84)</f>
        <v>0.96153846153846156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8">
        <f>Jan!J85</f>
        <v>1.5</v>
      </c>
      <c r="E85" s="97">
        <f>Feb!J85</f>
        <v>2</v>
      </c>
      <c r="F85" s="97">
        <f>Mar!J85</f>
        <v>1</v>
      </c>
      <c r="G85" s="97">
        <f>Apr!J85</f>
        <v>1.1428571428571428</v>
      </c>
      <c r="H85" s="56"/>
      <c r="I85" s="56"/>
      <c r="J85" s="56"/>
      <c r="K85" s="56"/>
      <c r="L85" s="56"/>
      <c r="M85" s="56"/>
      <c r="N85" s="56"/>
      <c r="O85" s="56"/>
      <c r="P85" s="89">
        <f>(Jan!G85+Feb!G85+Mar!G85+Apr!G85)/(Jan!I85+Feb!I85+Mar!I85+Apr!I85)</f>
        <v>1.3809523809523809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8">
        <f>Jan!J86</f>
        <v>1.0740740740740742</v>
      </c>
      <c r="E86" s="97">
        <f>Feb!J86</f>
        <v>1.0555555555555556</v>
      </c>
      <c r="F86" s="97">
        <f>Mar!J86</f>
        <v>1.0232558139534884</v>
      </c>
      <c r="G86" s="97">
        <f>Apr!J86</f>
        <v>1.0416666666666667</v>
      </c>
      <c r="H86" s="56"/>
      <c r="I86" s="56"/>
      <c r="J86" s="56"/>
      <c r="K86" s="56"/>
      <c r="L86" s="56"/>
      <c r="M86" s="56"/>
      <c r="N86" s="56"/>
      <c r="O86" s="56"/>
      <c r="P86" s="89">
        <f>(Jan!G86+Feb!G86+Mar!G86+Apr!G86)/(Jan!I86+Feb!I86+Mar!I86+Apr!I86)</f>
        <v>1.0477815699658704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8">
        <f>Jan!J87</f>
        <v>1.5</v>
      </c>
      <c r="E87" s="97">
        <f>Feb!J87</f>
        <v>1</v>
      </c>
      <c r="F87" s="97">
        <f>Mar!J87</f>
        <v>1.2</v>
      </c>
      <c r="G87" s="97">
        <f>Apr!J87</f>
        <v>1.4</v>
      </c>
      <c r="H87" s="56"/>
      <c r="I87" s="56"/>
      <c r="J87" s="56"/>
      <c r="K87" s="56"/>
      <c r="L87" s="56"/>
      <c r="M87" s="56"/>
      <c r="N87" s="56"/>
      <c r="O87" s="56"/>
      <c r="P87" s="89">
        <f>(Jan!G87+Feb!G87+Mar!G87+Apr!G87)/(Jan!I87+Feb!I87+Mar!I87+Apr!I87)</f>
        <v>1.2456140350877194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8">
        <f>Jan!J88</f>
        <v>1.3</v>
      </c>
      <c r="E88" s="97">
        <f>Feb!J88</f>
        <v>1.1794871794871795</v>
      </c>
      <c r="F88" s="97">
        <f>Mar!J88</f>
        <v>1.2258064516129032</v>
      </c>
      <c r="G88" s="97">
        <f>Apr!J88</f>
        <v>1.641025641025641</v>
      </c>
      <c r="H88" s="56"/>
      <c r="I88" s="56"/>
      <c r="J88" s="56"/>
      <c r="K88" s="56"/>
      <c r="L88" s="56"/>
      <c r="M88" s="56"/>
      <c r="N88" s="56"/>
      <c r="O88" s="56"/>
      <c r="P88" s="89">
        <f>(Jan!G88+Feb!G88+Mar!G88+Apr!G88)/(Jan!I88+Feb!I88+Mar!I88+Apr!I88)</f>
        <v>1.3453237410071943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8">
        <f>Jan!J89</f>
        <v>1.0584795321637428</v>
      </c>
      <c r="E89" s="97">
        <f>Feb!J89</f>
        <v>1.0208333333333333</v>
      </c>
      <c r="F89" s="97">
        <f>Mar!J89</f>
        <v>1.0245398773006136</v>
      </c>
      <c r="G89" s="97">
        <f>Apr!J89</f>
        <v>1.4733333333333334</v>
      </c>
      <c r="H89" s="56"/>
      <c r="I89" s="56"/>
      <c r="J89" s="56"/>
      <c r="K89" s="56"/>
      <c r="L89" s="56"/>
      <c r="M89" s="56"/>
      <c r="N89" s="56"/>
      <c r="O89" s="56"/>
      <c r="P89" s="89">
        <f>(Jan!G89+Feb!G89+Mar!G89+Apr!G89)/(Jan!I89+Feb!I89+Mar!I89+Apr!I89)</f>
        <v>1.1401273885350318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8">
        <f>Jan!J90</f>
        <v>1.2115384615384615</v>
      </c>
      <c r="E90" s="97">
        <f>Feb!J90</f>
        <v>0.96721311475409832</v>
      </c>
      <c r="F90" s="97">
        <f>Mar!J90</f>
        <v>1.5227272727272727</v>
      </c>
      <c r="G90" s="97">
        <f>Apr!J90</f>
        <v>1.1111111111111112</v>
      </c>
      <c r="H90" s="56"/>
      <c r="I90" s="56"/>
      <c r="J90" s="56"/>
      <c r="K90" s="56"/>
      <c r="L90" s="56"/>
      <c r="M90" s="56"/>
      <c r="N90" s="56"/>
      <c r="O90" s="56"/>
      <c r="P90" s="89">
        <f>(Jan!G90+Feb!G90+Mar!G90+Apr!G90)/(Jan!I90+Feb!I90+Mar!I90+Apr!I90)</f>
        <v>1.1800947867298579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8">
        <f>Jan!J91</f>
        <v>1.4426229508196722</v>
      </c>
      <c r="E91" s="97">
        <f>Feb!J91</f>
        <v>0.75630252100840334</v>
      </c>
      <c r="F91" s="97">
        <f>Mar!J91</f>
        <v>4.6311475409836067</v>
      </c>
      <c r="G91" s="97">
        <f>Apr!J91</f>
        <v>4.4017857142857144</v>
      </c>
      <c r="H91" s="56"/>
      <c r="I91" s="56"/>
      <c r="J91" s="56"/>
      <c r="K91" s="56"/>
      <c r="L91" s="56"/>
      <c r="M91" s="56"/>
      <c r="N91" s="56"/>
      <c r="O91" s="56"/>
      <c r="P91" s="89">
        <f>(Jan!G91+Feb!G91+Mar!G91+Apr!G91)/(Jan!I91+Feb!I91+Mar!I91+Apr!I91)</f>
        <v>2.7873684210526317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8">
        <f>Jan!J92</f>
        <v>2.4142857142857141</v>
      </c>
      <c r="E92" s="97">
        <f>Feb!J92</f>
        <v>3.22</v>
      </c>
      <c r="F92" s="97">
        <f>Mar!J92</f>
        <v>2.5438596491228069</v>
      </c>
      <c r="G92" s="97">
        <f>Apr!J92</f>
        <v>2.3859649122807016</v>
      </c>
      <c r="H92" s="56"/>
      <c r="I92" s="56"/>
      <c r="J92" s="56"/>
      <c r="K92" s="56"/>
      <c r="L92" s="56"/>
      <c r="M92" s="56"/>
      <c r="N92" s="56"/>
      <c r="O92" s="56"/>
      <c r="P92" s="89">
        <f>(Jan!G92+Feb!G92+Mar!G92+Apr!G92)/(Jan!I92+Feb!I92+Mar!I92+Apr!I92)</f>
        <v>2.6111111111111112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8">
        <f>Jan!J93</f>
        <v>0.99024390243902438</v>
      </c>
      <c r="E93" s="97">
        <f>Feb!J93</f>
        <v>1.0445544554455446</v>
      </c>
      <c r="F93" s="97">
        <f>Mar!J93</f>
        <v>0.91769547325102885</v>
      </c>
      <c r="G93" s="97">
        <f>Apr!J93</f>
        <v>0.97524752475247523</v>
      </c>
      <c r="H93" s="56"/>
      <c r="I93" s="56"/>
      <c r="J93" s="56"/>
      <c r="K93" s="56"/>
      <c r="L93" s="56"/>
      <c r="M93" s="56"/>
      <c r="N93" s="56"/>
      <c r="O93" s="56"/>
      <c r="P93" s="89">
        <f>(Jan!G93+Feb!G93+Mar!G93+Apr!G93)/(Jan!I93+Feb!I93+Mar!I93+Apr!I93)</f>
        <v>0.97887323943661975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8">
        <f>Jan!J94</f>
        <v>2.0303030303030303</v>
      </c>
      <c r="E94" s="97">
        <f>Feb!J94</f>
        <v>1.7804878048780488</v>
      </c>
      <c r="F94" s="97">
        <f>Mar!J94</f>
        <v>2.3170731707317072</v>
      </c>
      <c r="G94" s="97">
        <f>Apr!J94</f>
        <v>2.2857142857142856</v>
      </c>
      <c r="H94" s="56"/>
      <c r="I94" s="56"/>
      <c r="J94" s="56"/>
      <c r="K94" s="56"/>
      <c r="L94" s="56"/>
      <c r="M94" s="56"/>
      <c r="N94" s="56"/>
      <c r="O94" s="56"/>
      <c r="P94" s="89">
        <f>(Jan!G94+Feb!G94+Mar!G94+Apr!G94)/(Jan!I94+Feb!I94+Mar!I94+Apr!I94)</f>
        <v>2.1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8">
        <f>Jan!J95</f>
        <v>2.75</v>
      </c>
      <c r="E95" s="97">
        <f>Feb!J95</f>
        <v>1</v>
      </c>
      <c r="F95" s="97">
        <f>Mar!J95</f>
        <v>1.5</v>
      </c>
      <c r="G95" s="97">
        <f>Apr!J95</f>
        <v>1.5</v>
      </c>
      <c r="H95" s="56"/>
      <c r="I95" s="56"/>
      <c r="J95" s="56"/>
      <c r="K95" s="56"/>
      <c r="L95" s="56"/>
      <c r="M95" s="56"/>
      <c r="N95" s="56"/>
      <c r="O95" s="56"/>
      <c r="P95" s="89">
        <f>(Jan!G95+Feb!G95+Mar!G95+Apr!G95)/(Jan!I95+Feb!I95+Mar!I95+Apr!I95)</f>
        <v>1.7692307692307692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8">
        <f>Jan!J96</f>
        <v>1</v>
      </c>
      <c r="E96" s="97">
        <f>Feb!J96</f>
        <v>0.83333333333333337</v>
      </c>
      <c r="F96" s="97">
        <f>Mar!J96</f>
        <v>1</v>
      </c>
      <c r="G96" s="97">
        <f>Apr!J96</f>
        <v>1</v>
      </c>
      <c r="H96" s="56"/>
      <c r="I96" s="56"/>
      <c r="J96" s="56"/>
      <c r="K96" s="56"/>
      <c r="L96" s="56"/>
      <c r="M96" s="56"/>
      <c r="N96" s="56"/>
      <c r="O96" s="56"/>
      <c r="P96" s="89">
        <f>(Jan!G96+Feb!G96+Mar!G96+Apr!G96)/(Jan!I96+Feb!I96+Mar!I96+Apr!I96)</f>
        <v>0.95833333333333337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8">
        <f>Jan!J97</f>
        <v>1.0888888888888888</v>
      </c>
      <c r="E97" s="97">
        <f>Feb!J97</f>
        <v>1.0625</v>
      </c>
      <c r="F97" s="97">
        <f>Mar!J97</f>
        <v>1.0615384615384615</v>
      </c>
      <c r="G97" s="97">
        <f>Apr!J97</f>
        <v>1.0169491525423728</v>
      </c>
      <c r="H97" s="56"/>
      <c r="I97" s="56"/>
      <c r="J97" s="56"/>
      <c r="K97" s="56"/>
      <c r="L97" s="56"/>
      <c r="M97" s="56"/>
      <c r="N97" s="56"/>
      <c r="O97" s="56"/>
      <c r="P97" s="89">
        <f>(Jan!G97+Feb!G97+Mar!G97+Apr!G97)/(Jan!I97+Feb!I97+Mar!I97+Apr!I97)</f>
        <v>1.0587084148727985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8">
        <f>Jan!J98</f>
        <v>1</v>
      </c>
      <c r="E98" s="97">
        <f>Feb!J98</f>
        <v>1</v>
      </c>
      <c r="F98" s="97">
        <f>Mar!J98</f>
        <v>1.25</v>
      </c>
      <c r="G98" s="97">
        <f>Apr!J98</f>
        <v>1</v>
      </c>
      <c r="H98" s="56"/>
      <c r="I98" s="56"/>
      <c r="J98" s="56"/>
      <c r="K98" s="56"/>
      <c r="L98" s="56"/>
      <c r="M98" s="56"/>
      <c r="N98" s="56"/>
      <c r="O98" s="56"/>
      <c r="P98" s="89">
        <f>(Jan!G98+Feb!G98+Mar!G98+Apr!G98)/(Jan!I98+Feb!I98+Mar!I98+Apr!I98)</f>
        <v>1.0754716981132075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8">
        <f>Jan!J99</f>
        <v>1.1066666666666667</v>
      </c>
      <c r="E99" s="97">
        <f>Feb!J99</f>
        <v>1.0886075949367089</v>
      </c>
      <c r="F99" s="97">
        <f>Mar!J99</f>
        <v>1.1477272727272727</v>
      </c>
      <c r="G99" s="97">
        <f>Apr!J99</f>
        <v>1.0729166666666667</v>
      </c>
      <c r="H99" s="56"/>
      <c r="I99" s="56"/>
      <c r="J99" s="56"/>
      <c r="K99" s="56"/>
      <c r="L99" s="56"/>
      <c r="M99" s="56"/>
      <c r="N99" s="56"/>
      <c r="O99" s="56"/>
      <c r="P99" s="89">
        <f>(Jan!G99+Feb!G99+Mar!G99+Apr!G99)/(Jan!I99+Feb!I99+Mar!I99+Apr!I99)</f>
        <v>1.1035502958579881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8">
        <f>Jan!J100</f>
        <v>1.0338983050847457</v>
      </c>
      <c r="E100" s="97">
        <f>Feb!J100</f>
        <v>0.97368421052631582</v>
      </c>
      <c r="F100" s="97">
        <f>Mar!J100</f>
        <v>0.82269503546099287</v>
      </c>
      <c r="G100" s="97">
        <f>Apr!J100</f>
        <v>0.95145631067961167</v>
      </c>
      <c r="H100" s="56"/>
      <c r="I100" s="56"/>
      <c r="J100" s="56"/>
      <c r="K100" s="56"/>
      <c r="L100" s="56"/>
      <c r="M100" s="56"/>
      <c r="N100" s="56"/>
      <c r="O100" s="56"/>
      <c r="P100" s="89">
        <f>(Jan!G100+Feb!G100+Mar!G100+Apr!G100)/(Jan!I100+Feb!I100+Mar!I100+Apr!I100)</f>
        <v>0.93907563025210083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8">
        <f>Jan!J101</f>
        <v>1.1808510638297873</v>
      </c>
      <c r="E101" s="97">
        <f>Feb!J101</f>
        <v>1.0874999999999999</v>
      </c>
      <c r="F101" s="97">
        <f>Mar!J101</f>
        <v>1.1559633027522935</v>
      </c>
      <c r="G101" s="97">
        <f>Apr!J101</f>
        <v>1.0129870129870129</v>
      </c>
      <c r="H101" s="56"/>
      <c r="I101" s="56"/>
      <c r="J101" s="56"/>
      <c r="K101" s="56"/>
      <c r="L101" s="56"/>
      <c r="M101" s="56"/>
      <c r="N101" s="56"/>
      <c r="O101" s="56"/>
      <c r="P101" s="89">
        <f>(Jan!G101+Feb!G101+Mar!G101+Apr!G101)/(Jan!I101+Feb!I101+Mar!I101+Apr!I101)</f>
        <v>1.1166666666666667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8">
        <f>Jan!J102</f>
        <v>1.1666666666666667</v>
      </c>
      <c r="E102" s="97">
        <f>Feb!J102</f>
        <v>1.146067415730337</v>
      </c>
      <c r="F102" s="97">
        <f>Mar!J102</f>
        <v>1.0807453416149069</v>
      </c>
      <c r="G102" s="97">
        <f>Apr!J102</f>
        <v>1.0459770114942528</v>
      </c>
      <c r="H102" s="56"/>
      <c r="I102" s="87"/>
      <c r="J102" s="56"/>
      <c r="K102" s="56"/>
      <c r="L102" s="56"/>
      <c r="M102" s="56"/>
      <c r="N102" s="56"/>
      <c r="O102" s="56"/>
      <c r="P102" s="89">
        <f>(Jan!G102+Feb!G102+Mar!G102+Apr!G102)/(Jan!I102+Feb!I102+Mar!I102+Apr!I102)</f>
        <v>1.1062355658198615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8">
        <f>Jan!J103</f>
        <v>0.89795918367346939</v>
      </c>
      <c r="E103" s="97">
        <f>Feb!J103</f>
        <v>1.0294117647058822</v>
      </c>
      <c r="F103" s="97">
        <f>Mar!J103</f>
        <v>1.2162162162162162</v>
      </c>
      <c r="G103" s="97">
        <f>Apr!J103</f>
        <v>1.2195121951219512</v>
      </c>
      <c r="H103" s="56"/>
      <c r="I103" s="56"/>
      <c r="J103" s="56"/>
      <c r="K103" s="56"/>
      <c r="L103" s="56"/>
      <c r="M103" s="56"/>
      <c r="N103" s="56"/>
      <c r="O103" s="56"/>
      <c r="P103" s="89">
        <f>(Jan!G103+Feb!G103+Mar!G103+Apr!G103)/(Jan!I103+Feb!I103+Mar!I103+Apr!I103)</f>
        <v>1.0807453416149069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8">
        <f>Jan!J104</f>
        <v>1.02</v>
      </c>
      <c r="E104" s="97">
        <f>Feb!J104</f>
        <v>0.9946236559139785</v>
      </c>
      <c r="F104" s="97">
        <f>Mar!J104</f>
        <v>1.0228571428571429</v>
      </c>
      <c r="G104" s="97">
        <f>Apr!J104</f>
        <v>1.0377358490566038</v>
      </c>
      <c r="H104" s="56"/>
      <c r="I104" s="56"/>
      <c r="J104" s="56"/>
      <c r="K104" s="56"/>
      <c r="L104" s="56"/>
      <c r="M104" s="56"/>
      <c r="N104" s="56"/>
      <c r="O104" s="56"/>
      <c r="P104" s="89">
        <f>(Jan!G104+Feb!G104+Mar!G104+Apr!G104)/(Jan!I104+Feb!I104+Mar!I104+Apr!I104)</f>
        <v>1.0180555555555555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8">
        <f>Jan!J105</f>
        <v>1.1226765799256506</v>
      </c>
      <c r="E105" s="97">
        <f>Feb!J105</f>
        <v>1.0620915032679739</v>
      </c>
      <c r="F105" s="97">
        <f>Mar!J105</f>
        <v>1.1323529411764706</v>
      </c>
      <c r="G105" s="97">
        <f>Apr!J105</f>
        <v>1.0826771653543308</v>
      </c>
      <c r="H105" s="56"/>
      <c r="I105" s="56"/>
      <c r="J105" s="56"/>
      <c r="K105" s="56"/>
      <c r="L105" s="56"/>
      <c r="M105" s="56"/>
      <c r="N105" s="56"/>
      <c r="O105" s="56"/>
      <c r="P105" s="89">
        <f>(Jan!G105+Feb!G105+Mar!G105+Apr!G105)/(Jan!I105+Feb!I105+Mar!I105+Apr!I105)</f>
        <v>1.0990009082652135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8">
        <f>Jan!J106</f>
        <v>1.1200000000000001</v>
      </c>
      <c r="E106" s="97">
        <f>Feb!J106</f>
        <v>1.05</v>
      </c>
      <c r="F106" s="97">
        <f>Mar!J106</f>
        <v>1.263157894736842</v>
      </c>
      <c r="G106" s="97">
        <f>Apr!J106</f>
        <v>1.1599999999999999</v>
      </c>
      <c r="H106" s="56"/>
      <c r="I106" s="56"/>
      <c r="J106" s="56"/>
      <c r="K106" s="56"/>
      <c r="L106" s="56"/>
      <c r="M106" s="56"/>
      <c r="N106" s="56"/>
      <c r="O106" s="56"/>
      <c r="P106" s="89">
        <f>(Jan!G106+Feb!G106+Mar!G106+Apr!G106)/(Jan!I106+Feb!I106+Mar!I106+Apr!I106)</f>
        <v>1.146067415730337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8">
        <f>Jan!J107</f>
        <v>0.85515320334261835</v>
      </c>
      <c r="E107" s="97">
        <f>Feb!J107</f>
        <v>1.0246305418719213</v>
      </c>
      <c r="F107" s="97">
        <f>Mar!J107</f>
        <v>1.0071942446043165</v>
      </c>
      <c r="G107" s="97">
        <f>Apr!J107</f>
        <v>0.97066666666666668</v>
      </c>
      <c r="H107" s="56"/>
      <c r="I107" s="56"/>
      <c r="J107" s="56"/>
      <c r="K107" s="56"/>
      <c r="L107" s="56"/>
      <c r="M107" s="56"/>
      <c r="N107" s="56"/>
      <c r="O107" s="56"/>
      <c r="P107" s="89">
        <f>(Jan!G107+Feb!G107+Mar!G107+Apr!G107)/(Jan!I107+Feb!I107+Mar!I107+Apr!I107)</f>
        <v>0.96788696210661529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8">
        <f>Jan!J108</f>
        <v>0.8351648351648352</v>
      </c>
      <c r="E108" s="97">
        <f>Feb!J108</f>
        <v>1.1411764705882352</v>
      </c>
      <c r="F108" s="97">
        <f>Mar!J108</f>
        <v>0.89473684210526316</v>
      </c>
      <c r="G108" s="97">
        <f>Apr!J108</f>
        <v>1.1585365853658536</v>
      </c>
      <c r="H108" s="56"/>
      <c r="I108" s="56"/>
      <c r="J108" s="56"/>
      <c r="K108" s="56"/>
      <c r="L108" s="56"/>
      <c r="M108" s="56"/>
      <c r="N108" s="56"/>
      <c r="O108" s="56"/>
      <c r="P108" s="89">
        <f>(Jan!G108+Feb!G108+Mar!G108+Apr!G108)/(Jan!I108+Feb!I108+Mar!I108+Apr!I108)</f>
        <v>1.0059880239520957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8">
        <f>Jan!J109</f>
        <v>1.0769230769230769</v>
      </c>
      <c r="E109" s="97">
        <f>Feb!J109</f>
        <v>1.0873015873015872</v>
      </c>
      <c r="F109" s="97">
        <f>Mar!J109</f>
        <v>1.1000000000000001</v>
      </c>
      <c r="G109" s="97">
        <f>Apr!J109</f>
        <v>1.1282051282051282</v>
      </c>
      <c r="H109" s="56"/>
      <c r="I109" s="56"/>
      <c r="J109" s="56"/>
      <c r="K109" s="56"/>
      <c r="L109" s="56"/>
      <c r="M109" s="56"/>
      <c r="N109" s="56"/>
      <c r="O109" s="56"/>
      <c r="P109" s="89">
        <f>(Jan!G109+Feb!G109+Mar!G109+Apr!G109)/(Jan!I109+Feb!I109+Mar!I109+Apr!I109)</f>
        <v>1.0984682713347922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8">
        <f>Jan!J110</f>
        <v>1.368421052631579</v>
      </c>
      <c r="E110" s="97">
        <f>Feb!J110</f>
        <v>1.2542372881355932</v>
      </c>
      <c r="F110" s="97">
        <f>Mar!J110</f>
        <v>1.588235294117647</v>
      </c>
      <c r="G110" s="97">
        <f>Apr!J110</f>
        <v>1.6178861788617886</v>
      </c>
      <c r="H110" s="56"/>
      <c r="I110" s="56"/>
      <c r="J110" s="56"/>
      <c r="K110" s="56"/>
      <c r="L110" s="56"/>
      <c r="M110" s="56"/>
      <c r="N110" s="56"/>
      <c r="O110" s="56"/>
      <c r="P110" s="89">
        <f>(Jan!G110+Feb!G110+Mar!G110+Apr!G110)/(Jan!I110+Feb!I110+Mar!I110+Apr!I110)</f>
        <v>1.4599156118143459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8">
        <f>Jan!J111</f>
        <v>1.0221238938053097</v>
      </c>
      <c r="E111" s="97">
        <f>Feb!J111</f>
        <v>1.0718816067653276</v>
      </c>
      <c r="F111" s="97">
        <f>Mar!J111</f>
        <v>0.98228346456692917</v>
      </c>
      <c r="G111" s="97">
        <f>Apr!J111</f>
        <v>1.0554371002132197</v>
      </c>
      <c r="H111" s="56"/>
      <c r="I111" s="56"/>
      <c r="J111" s="56"/>
      <c r="K111" s="56"/>
      <c r="L111" s="56"/>
      <c r="M111" s="56"/>
      <c r="N111" s="56"/>
      <c r="O111" s="56"/>
      <c r="P111" s="89">
        <f>(Jan!G111+Feb!G111+Mar!G111+Apr!G111)/(Jan!I111+Feb!I111+Mar!I111+Apr!I111)</f>
        <v>1.0320715036803365</v>
      </c>
    </row>
    <row r="112" spans="1:16" x14ac:dyDescent="0.2">
      <c r="A112" s="60" t="s">
        <v>288</v>
      </c>
      <c r="B112" s="54" t="s">
        <v>272</v>
      </c>
      <c r="C112" s="55" t="s">
        <v>289</v>
      </c>
      <c r="D112" s="88">
        <f>Jan!J112</f>
        <v>1.0274914089347078</v>
      </c>
      <c r="E112" s="97">
        <f>Feb!J112</f>
        <v>1.0273224043715847</v>
      </c>
      <c r="F112" s="97">
        <f>Mar!J112</f>
        <v>0.98153034300791553</v>
      </c>
      <c r="G112" s="97">
        <f>Apr!J112</f>
        <v>1.0032786885245901</v>
      </c>
      <c r="H112" s="56"/>
      <c r="I112" s="56"/>
      <c r="J112" s="56"/>
      <c r="K112" s="56"/>
      <c r="L112" s="56"/>
      <c r="M112" s="56"/>
      <c r="N112" s="56"/>
      <c r="O112" s="56"/>
      <c r="P112" s="89">
        <f>(Jan!G112+Feb!G112+Mar!G112+Apr!G112)/(Jan!I112+Feb!I112+Mar!I112+Apr!I112)</f>
        <v>1.0089485458612975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8">
        <f>Jan!J113</f>
        <v>0.86842105263157898</v>
      </c>
      <c r="E113" s="97">
        <f>Feb!J113</f>
        <v>0.78125</v>
      </c>
      <c r="F113" s="97">
        <f>Mar!J113</f>
        <v>1.3888888888888888</v>
      </c>
      <c r="G113" s="97">
        <f>Apr!J113</f>
        <v>0.96</v>
      </c>
      <c r="H113" s="56"/>
      <c r="I113" s="56"/>
      <c r="J113" s="56"/>
      <c r="K113" s="56"/>
      <c r="L113" s="56"/>
      <c r="M113" s="56"/>
      <c r="N113" s="56"/>
      <c r="O113" s="56"/>
      <c r="P113" s="89">
        <f>(Jan!G113+Feb!G113+Mar!G113+Apr!G113)/(Jan!I113+Feb!I113+Mar!I113+Apr!I113)</f>
        <v>0.94690265486725667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8">
        <f>Jan!J114</f>
        <v>1.0338983050847457</v>
      </c>
      <c r="E114" s="97">
        <f>Feb!J114</f>
        <v>1.0169491525423728</v>
      </c>
      <c r="F114" s="97">
        <f>Mar!J114</f>
        <v>1.0119047619047619</v>
      </c>
      <c r="G114" s="97">
        <f>Apr!J114</f>
        <v>1.0574712643678161</v>
      </c>
      <c r="H114" s="56"/>
      <c r="I114" s="56"/>
      <c r="J114" s="56"/>
      <c r="K114" s="56"/>
      <c r="L114" s="56"/>
      <c r="M114" s="56"/>
      <c r="N114" s="56"/>
      <c r="O114" s="56"/>
      <c r="P114" s="89">
        <f>(Jan!G114+Feb!G114+Mar!G114+Apr!G114)/(Jan!I114+Feb!I114+Mar!I114+Apr!I114)</f>
        <v>1.0294840294840295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8">
        <f>Jan!J115</f>
        <v>0.82499999999999996</v>
      </c>
      <c r="E115" s="97">
        <f>Feb!J115</f>
        <v>1.0970873786407767</v>
      </c>
      <c r="F115" s="97">
        <f>Mar!J115</f>
        <v>0.85106382978723405</v>
      </c>
      <c r="G115" s="97">
        <f>Apr!J115</f>
        <v>0.84848484848484851</v>
      </c>
      <c r="H115" s="56"/>
      <c r="I115" s="56"/>
      <c r="J115" s="56"/>
      <c r="K115" s="56"/>
      <c r="L115" s="56"/>
      <c r="M115" s="56"/>
      <c r="N115" s="56"/>
      <c r="O115" s="56"/>
      <c r="P115" s="89">
        <f>(Jan!G115+Feb!G115+Mar!G115+Apr!G115)/(Jan!I115+Feb!I115+Mar!I115+Apr!I115)</f>
        <v>0.90384615384615385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8">
        <f>Jan!J116</f>
        <v>1.0566037735849056</v>
      </c>
      <c r="E116" s="97">
        <f>Feb!J116</f>
        <v>0.91228070175438591</v>
      </c>
      <c r="F116" s="97">
        <f>Mar!J116</f>
        <v>1</v>
      </c>
      <c r="G116" s="97">
        <f>Apr!J116</f>
        <v>1.1794871794871795</v>
      </c>
      <c r="H116" s="56"/>
      <c r="I116" s="56"/>
      <c r="J116" s="56"/>
      <c r="K116" s="56"/>
      <c r="L116" s="56"/>
      <c r="M116" s="56"/>
      <c r="N116" s="56"/>
      <c r="O116" s="56"/>
      <c r="P116" s="89">
        <f>(Jan!G116+Feb!G116+Mar!G116+Apr!G116)/(Jan!I116+Feb!I116+Mar!I116+Apr!I116)</f>
        <v>1.0239234449760766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8">
        <f>Jan!J117</f>
        <v>1.22</v>
      </c>
      <c r="E117" s="97">
        <f>Feb!J117</f>
        <v>1.1228070175438596</v>
      </c>
      <c r="F117" s="97">
        <f>Mar!J117</f>
        <v>1.0333333333333334</v>
      </c>
      <c r="G117" s="97">
        <f>Apr!J117</f>
        <v>0.98</v>
      </c>
      <c r="H117" s="56"/>
      <c r="I117" s="56"/>
      <c r="J117" s="56"/>
      <c r="K117" s="56"/>
      <c r="L117" s="56"/>
      <c r="M117" s="56"/>
      <c r="N117" s="56"/>
      <c r="O117" s="56"/>
      <c r="P117" s="89">
        <f>(Jan!G117+Feb!G117+Mar!G117+Apr!G117)/(Jan!I117+Feb!I117+Mar!I117+Apr!I117)</f>
        <v>1.0875576036866359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8">
        <f>Jan!J118</f>
        <v>0.9375</v>
      </c>
      <c r="E118" s="97">
        <f>Feb!J118</f>
        <v>1.125</v>
      </c>
      <c r="F118" s="97">
        <f>Mar!J118</f>
        <v>1.1018518518518519</v>
      </c>
      <c r="G118" s="97">
        <f>Apr!J118</f>
        <v>1.0267857142857142</v>
      </c>
      <c r="H118" s="56"/>
      <c r="I118" s="56"/>
      <c r="J118" s="56"/>
      <c r="K118" s="56"/>
      <c r="L118" s="56"/>
      <c r="M118" s="56"/>
      <c r="N118" s="56"/>
      <c r="O118" s="56"/>
      <c r="P118" s="89">
        <f>(Jan!G118+Feb!G118+Mar!G118+Apr!G118)/(Jan!I118+Feb!I118+Mar!I118+Apr!I118)</f>
        <v>1.046218487394958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8">
        <f>Jan!J119</f>
        <v>1.2857142857142858</v>
      </c>
      <c r="E119" s="97">
        <f>Feb!J119</f>
        <v>1.0666666666666667</v>
      </c>
      <c r="F119" s="97">
        <f>Mar!J119</f>
        <v>1.1666666666666667</v>
      </c>
      <c r="G119" s="97">
        <f>Apr!J119</f>
        <v>1.0666666666666667</v>
      </c>
      <c r="H119" s="56"/>
      <c r="I119" s="56"/>
      <c r="J119" s="56"/>
      <c r="K119" s="56"/>
      <c r="L119" s="56"/>
      <c r="M119" s="56"/>
      <c r="N119" s="56"/>
      <c r="O119" s="56"/>
      <c r="P119" s="89">
        <f>(Jan!G119+Feb!G119+Mar!G119+Apr!G119)/(Jan!I119+Feb!I119+Mar!I119+Apr!I119)</f>
        <v>1.1272727272727272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8">
        <f>Jan!J120</f>
        <v>1</v>
      </c>
      <c r="E120" s="97">
        <f>Feb!J120</f>
        <v>1.0625</v>
      </c>
      <c r="F120" s="97">
        <f>Mar!J120</f>
        <v>1.04</v>
      </c>
      <c r="G120" s="97">
        <f>Apr!J120</f>
        <v>1.0555555555555556</v>
      </c>
      <c r="H120" s="56"/>
      <c r="I120" s="56"/>
      <c r="J120" s="56"/>
      <c r="K120" s="56"/>
      <c r="L120" s="56"/>
      <c r="M120" s="56"/>
      <c r="N120" s="56"/>
      <c r="O120" s="56"/>
      <c r="P120" s="89">
        <f>(Jan!G120+Feb!G120+Mar!G120+Apr!G120)/(Jan!I120+Feb!I120+Mar!I120+Apr!I120)</f>
        <v>1.04</v>
      </c>
    </row>
    <row r="121" spans="1:17" ht="13.5" thickBot="1" x14ac:dyDescent="0.25">
      <c r="A121" s="61" t="s">
        <v>309</v>
      </c>
      <c r="B121" s="62" t="s">
        <v>310</v>
      </c>
      <c r="C121" s="63" t="s">
        <v>310</v>
      </c>
      <c r="D121" s="93">
        <f>Jan!J121</f>
        <v>0.98780487804878048</v>
      </c>
      <c r="E121" s="98">
        <f>Feb!J121</f>
        <v>1.0379746835443038</v>
      </c>
      <c r="F121" s="98">
        <f>Mar!J121</f>
        <v>0.95833333333333337</v>
      </c>
      <c r="G121" s="98">
        <f>Apr!J121</f>
        <v>1.1041666666666667</v>
      </c>
      <c r="H121" s="64"/>
      <c r="I121" s="64"/>
      <c r="J121" s="64"/>
      <c r="K121" s="64"/>
      <c r="L121" s="64"/>
      <c r="M121" s="64"/>
      <c r="N121" s="64"/>
      <c r="O121" s="65"/>
      <c r="P121" s="94">
        <f>(Jan!G121+Feb!G121+Mar!G121+Apr!G121)/(Jan!I121+Feb!I121+Mar!I121+Apr!I121)</f>
        <v>1.0142348754448398</v>
      </c>
    </row>
    <row r="122" spans="1:17" ht="13.5" thickTop="1" x14ac:dyDescent="0.2">
      <c r="A122" s="66" t="s">
        <v>311</v>
      </c>
      <c r="B122" s="54"/>
      <c r="C122" s="55"/>
      <c r="D122" s="88">
        <f>Jan!J122</f>
        <v>1.1313555830243098</v>
      </c>
      <c r="E122" s="97">
        <f>Feb!J122</f>
        <v>1.1516218254966055</v>
      </c>
      <c r="F122" s="97">
        <f>Mar!J122</f>
        <v>1.1900549844609132</v>
      </c>
      <c r="G122" s="97">
        <f>Apr!J122</f>
        <v>1.2149995577960555</v>
      </c>
      <c r="H122" s="56"/>
      <c r="I122" s="56"/>
      <c r="J122" s="56"/>
      <c r="K122" s="56"/>
      <c r="L122" s="56"/>
      <c r="M122" s="56"/>
      <c r="N122" s="56"/>
      <c r="O122" s="56"/>
      <c r="P122" s="89">
        <f>(Jan!G122+Feb!G122+Mar!G122+Apr!G122)/(Jan!I122+Feb!I122+Mar!I122+Apr!I122)</f>
        <v>1.1715078669504613</v>
      </c>
    </row>
    <row r="123" spans="1:17" ht="14.45" customHeight="1" x14ac:dyDescent="0.2">
      <c r="A123" s="53"/>
      <c r="B123" s="54"/>
      <c r="C123" s="54"/>
      <c r="D123" s="56"/>
      <c r="E123" s="67"/>
      <c r="F123" s="67"/>
      <c r="G123" s="67"/>
      <c r="H123" s="67"/>
      <c r="I123" s="67"/>
      <c r="J123" s="67"/>
      <c r="K123" s="67"/>
      <c r="L123" s="67"/>
      <c r="M123" s="56"/>
      <c r="N123" s="68"/>
      <c r="O123" s="67"/>
      <c r="P123" s="69"/>
    </row>
    <row r="124" spans="1:17" x14ac:dyDescent="0.2">
      <c r="A124" s="66" t="s">
        <v>312</v>
      </c>
      <c r="B124" s="54"/>
      <c r="C124" s="54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38"/>
      <c r="O124" s="70"/>
      <c r="P124" s="71"/>
    </row>
    <row r="125" spans="1:17" x14ac:dyDescent="0.2">
      <c r="A125" s="53"/>
      <c r="B125" s="54"/>
      <c r="C125" s="54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1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2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2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2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2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2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2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2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2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2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2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2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2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2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2" customFormat="1" x14ac:dyDescent="0.2">
      <c r="A140" s="73"/>
      <c r="B140" s="74"/>
      <c r="C140" s="7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2" customFormat="1" x14ac:dyDescent="0.2">
      <c r="A141" s="75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pane ySplit="1" topLeftCell="A50" activePane="bottomLeft" state="frozen"/>
      <selection activeCell="K75" sqref="K75"/>
      <selection pane="bottomLeft" activeCell="K44" sqref="K44"/>
    </sheetView>
  </sheetViews>
  <sheetFormatPr defaultColWidth="9.140625" defaultRowHeight="12.75" x14ac:dyDescent="0.2"/>
  <cols>
    <col min="1" max="1" width="6.7109375" style="83" customWidth="1"/>
    <col min="2" max="2" width="10.85546875" style="37" customWidth="1"/>
    <col min="3" max="3" width="27.28515625" style="37" customWidth="1"/>
    <col min="4" max="4" width="25.140625" style="77" bestFit="1" customWidth="1"/>
    <col min="5" max="5" width="27.7109375" style="77" customWidth="1"/>
    <col min="6" max="8" width="9.140625" style="77"/>
    <col min="9" max="9" width="13.28515625" style="77" customWidth="1"/>
    <col min="10" max="10" width="12.140625" style="77" customWidth="1"/>
    <col min="11" max="11" width="15.7109375" style="77" customWidth="1"/>
    <col min="12" max="12" width="12.42578125" style="77" customWidth="1"/>
    <col min="13" max="16384" width="9.140625" style="77"/>
  </cols>
  <sheetData>
    <row r="1" spans="1:6" x14ac:dyDescent="0.2">
      <c r="A1" s="7" t="s">
        <v>320</v>
      </c>
      <c r="B1" s="8" t="s">
        <v>321</v>
      </c>
      <c r="C1" s="8" t="s">
        <v>322</v>
      </c>
      <c r="D1" s="76" t="s">
        <v>323</v>
      </c>
      <c r="E1" s="76" t="s">
        <v>324</v>
      </c>
      <c r="F1" s="76" t="s">
        <v>325</v>
      </c>
    </row>
    <row r="2" spans="1:6" x14ac:dyDescent="0.2">
      <c r="A2" s="78" t="s">
        <v>8</v>
      </c>
      <c r="B2" s="21" t="s">
        <v>9</v>
      </c>
      <c r="C2" s="21" t="s">
        <v>10</v>
      </c>
      <c r="D2" s="77" t="s">
        <v>326</v>
      </c>
      <c r="E2" s="77" t="s">
        <v>327</v>
      </c>
      <c r="F2" s="77" t="s">
        <v>3</v>
      </c>
    </row>
    <row r="3" spans="1:6" x14ac:dyDescent="0.2">
      <c r="A3" s="78" t="s">
        <v>11</v>
      </c>
      <c r="B3" s="21" t="s">
        <v>12</v>
      </c>
      <c r="C3" s="31" t="s">
        <v>13</v>
      </c>
      <c r="D3" s="77" t="s">
        <v>514</v>
      </c>
      <c r="E3" s="77" t="s">
        <v>521</v>
      </c>
      <c r="F3" s="77" t="s">
        <v>3</v>
      </c>
    </row>
    <row r="4" spans="1:6" x14ac:dyDescent="0.2">
      <c r="A4" s="78" t="s">
        <v>14</v>
      </c>
      <c r="B4" s="21" t="s">
        <v>15</v>
      </c>
      <c r="C4" s="21" t="s">
        <v>15</v>
      </c>
      <c r="D4" s="37" t="s">
        <v>328</v>
      </c>
      <c r="E4" s="77" t="s">
        <v>329</v>
      </c>
      <c r="F4" s="77" t="s">
        <v>3</v>
      </c>
    </row>
    <row r="5" spans="1:6" x14ac:dyDescent="0.2">
      <c r="A5" s="78" t="s">
        <v>16</v>
      </c>
      <c r="B5" s="21" t="s">
        <v>17</v>
      </c>
      <c r="C5" s="21" t="s">
        <v>17</v>
      </c>
      <c r="D5" s="77" t="s">
        <v>330</v>
      </c>
      <c r="E5" s="77" t="s">
        <v>331</v>
      </c>
      <c r="F5" s="77" t="s">
        <v>3</v>
      </c>
    </row>
    <row r="6" spans="1:6" x14ac:dyDescent="0.2">
      <c r="A6" s="78" t="s">
        <v>18</v>
      </c>
      <c r="B6" s="21" t="s">
        <v>19</v>
      </c>
      <c r="C6" s="21" t="s">
        <v>20</v>
      </c>
      <c r="D6" s="37" t="s">
        <v>332</v>
      </c>
      <c r="E6" s="77" t="s">
        <v>333</v>
      </c>
      <c r="F6" s="77" t="s">
        <v>3</v>
      </c>
    </row>
    <row r="7" spans="1:6" x14ac:dyDescent="0.2">
      <c r="A7" s="78" t="s">
        <v>21</v>
      </c>
      <c r="B7" s="21" t="s">
        <v>19</v>
      </c>
      <c r="C7" s="21" t="s">
        <v>22</v>
      </c>
      <c r="D7" s="77" t="s">
        <v>332</v>
      </c>
      <c r="E7" s="77" t="s">
        <v>334</v>
      </c>
      <c r="F7" s="77" t="s">
        <v>3</v>
      </c>
    </row>
    <row r="8" spans="1:6" x14ac:dyDescent="0.2">
      <c r="A8" s="78" t="s">
        <v>23</v>
      </c>
      <c r="B8" s="21" t="s">
        <v>24</v>
      </c>
      <c r="C8" s="21" t="s">
        <v>25</v>
      </c>
      <c r="D8" s="37" t="s">
        <v>335</v>
      </c>
      <c r="E8" s="37" t="s">
        <v>336</v>
      </c>
      <c r="F8" s="37" t="s">
        <v>3</v>
      </c>
    </row>
    <row r="9" spans="1:6" x14ac:dyDescent="0.2">
      <c r="A9" s="78" t="s">
        <v>26</v>
      </c>
      <c r="B9" s="21" t="s">
        <v>27</v>
      </c>
      <c r="C9" s="21" t="s">
        <v>28</v>
      </c>
      <c r="D9" s="37" t="s">
        <v>337</v>
      </c>
      <c r="E9" s="37" t="s">
        <v>338</v>
      </c>
      <c r="F9" s="37" t="s">
        <v>3</v>
      </c>
    </row>
    <row r="10" spans="1:6" x14ac:dyDescent="0.2">
      <c r="A10" s="78" t="s">
        <v>29</v>
      </c>
      <c r="B10" s="21" t="s">
        <v>30</v>
      </c>
      <c r="C10" s="21" t="s">
        <v>31</v>
      </c>
      <c r="D10" s="77" t="s">
        <v>339</v>
      </c>
      <c r="E10" s="77" t="s">
        <v>340</v>
      </c>
      <c r="F10" s="77" t="s">
        <v>3</v>
      </c>
    </row>
    <row r="11" spans="1:6" x14ac:dyDescent="0.2">
      <c r="A11" s="78" t="s">
        <v>32</v>
      </c>
      <c r="B11" s="21" t="s">
        <v>33</v>
      </c>
      <c r="C11" s="21" t="s">
        <v>34</v>
      </c>
      <c r="D11" s="77" t="s">
        <v>341</v>
      </c>
      <c r="E11" s="77" t="s">
        <v>342</v>
      </c>
      <c r="F11" s="77" t="s">
        <v>3</v>
      </c>
    </row>
    <row r="12" spans="1:6" x14ac:dyDescent="0.2">
      <c r="A12" s="78" t="s">
        <v>35</v>
      </c>
      <c r="B12" s="21" t="s">
        <v>33</v>
      </c>
      <c r="C12" s="21" t="s">
        <v>36</v>
      </c>
      <c r="D12" s="77" t="s">
        <v>343</v>
      </c>
      <c r="E12" s="77" t="s">
        <v>344</v>
      </c>
      <c r="F12" s="77" t="s">
        <v>3</v>
      </c>
    </row>
    <row r="13" spans="1:6" x14ac:dyDescent="0.2">
      <c r="A13" s="78" t="s">
        <v>37</v>
      </c>
      <c r="B13" s="21" t="s">
        <v>38</v>
      </c>
      <c r="C13" s="21" t="s">
        <v>39</v>
      </c>
      <c r="D13" s="37" t="s">
        <v>507</v>
      </c>
      <c r="E13" s="37" t="s">
        <v>345</v>
      </c>
      <c r="F13" s="37" t="s">
        <v>3</v>
      </c>
    </row>
    <row r="14" spans="1:6" x14ac:dyDescent="0.2">
      <c r="A14" s="78" t="s">
        <v>40</v>
      </c>
      <c r="B14" s="21" t="s">
        <v>38</v>
      </c>
      <c r="C14" s="21" t="s">
        <v>41</v>
      </c>
      <c r="D14" s="37" t="s">
        <v>346</v>
      </c>
      <c r="E14" s="37" t="s">
        <v>347</v>
      </c>
      <c r="F14" s="37" t="s">
        <v>3</v>
      </c>
    </row>
    <row r="15" spans="1:6" x14ac:dyDescent="0.2">
      <c r="A15" s="78" t="s">
        <v>42</v>
      </c>
      <c r="B15" s="21" t="s">
        <v>43</v>
      </c>
      <c r="C15" s="21" t="s">
        <v>44</v>
      </c>
      <c r="D15" s="37" t="s">
        <v>348</v>
      </c>
      <c r="E15" s="37" t="s">
        <v>349</v>
      </c>
      <c r="F15" s="37" t="s">
        <v>3</v>
      </c>
    </row>
    <row r="16" spans="1:6" x14ac:dyDescent="0.2">
      <c r="A16" s="78" t="s">
        <v>45</v>
      </c>
      <c r="B16" s="21" t="s">
        <v>46</v>
      </c>
      <c r="C16" s="21" t="s">
        <v>47</v>
      </c>
      <c r="D16" s="77" t="s">
        <v>350</v>
      </c>
      <c r="E16" s="77" t="s">
        <v>351</v>
      </c>
      <c r="F16" s="77" t="s">
        <v>3</v>
      </c>
    </row>
    <row r="17" spans="1:12" x14ac:dyDescent="0.2">
      <c r="A17" s="78" t="s">
        <v>48</v>
      </c>
      <c r="B17" s="21" t="s">
        <v>49</v>
      </c>
      <c r="C17" s="21" t="s">
        <v>50</v>
      </c>
      <c r="D17" s="37" t="s">
        <v>352</v>
      </c>
      <c r="E17" s="77" t="s">
        <v>353</v>
      </c>
      <c r="F17" s="77" t="s">
        <v>3</v>
      </c>
    </row>
    <row r="18" spans="1:12" x14ac:dyDescent="0.2">
      <c r="A18" s="78" t="s">
        <v>51</v>
      </c>
      <c r="B18" s="21" t="s">
        <v>52</v>
      </c>
      <c r="C18" s="21" t="s">
        <v>53</v>
      </c>
      <c r="D18" s="77" t="s">
        <v>354</v>
      </c>
      <c r="E18" s="77" t="s">
        <v>355</v>
      </c>
      <c r="F18" s="77" t="s">
        <v>3</v>
      </c>
    </row>
    <row r="19" spans="1:12" x14ac:dyDescent="0.2">
      <c r="A19" s="78" t="s">
        <v>54</v>
      </c>
      <c r="B19" s="21" t="s">
        <v>52</v>
      </c>
      <c r="C19" s="21" t="s">
        <v>55</v>
      </c>
      <c r="D19" s="77" t="s">
        <v>356</v>
      </c>
      <c r="E19" s="77" t="s">
        <v>357</v>
      </c>
      <c r="F19" s="77" t="s">
        <v>3</v>
      </c>
    </row>
    <row r="20" spans="1:12" x14ac:dyDescent="0.2">
      <c r="A20" s="78" t="s">
        <v>56</v>
      </c>
      <c r="B20" s="21" t="s">
        <v>57</v>
      </c>
      <c r="C20" s="21" t="s">
        <v>58</v>
      </c>
      <c r="D20" s="77" t="s">
        <v>506</v>
      </c>
      <c r="E20" s="77" t="s">
        <v>358</v>
      </c>
      <c r="F20" s="77" t="s">
        <v>3</v>
      </c>
    </row>
    <row r="21" spans="1:12" x14ac:dyDescent="0.2">
      <c r="A21" s="78" t="s">
        <v>59</v>
      </c>
      <c r="B21" s="21" t="s">
        <v>60</v>
      </c>
      <c r="C21" s="21" t="s">
        <v>61</v>
      </c>
      <c r="D21" s="77" t="s">
        <v>359</v>
      </c>
      <c r="E21" s="77" t="s">
        <v>360</v>
      </c>
      <c r="F21" s="77" t="s">
        <v>3</v>
      </c>
    </row>
    <row r="22" spans="1:12" x14ac:dyDescent="0.2">
      <c r="A22" s="78" t="s">
        <v>62</v>
      </c>
      <c r="B22" s="21" t="s">
        <v>63</v>
      </c>
      <c r="C22" s="21" t="s">
        <v>64</v>
      </c>
      <c r="D22" s="37" t="s">
        <v>361</v>
      </c>
      <c r="E22" s="37" t="s">
        <v>362</v>
      </c>
      <c r="F22" s="37" t="s">
        <v>3</v>
      </c>
    </row>
    <row r="23" spans="1:12" x14ac:dyDescent="0.2">
      <c r="A23" s="78" t="s">
        <v>65</v>
      </c>
      <c r="B23" s="21" t="s">
        <v>66</v>
      </c>
      <c r="C23" s="21" t="s">
        <v>67</v>
      </c>
      <c r="D23" s="37" t="s">
        <v>363</v>
      </c>
      <c r="E23" s="37" t="s">
        <v>364</v>
      </c>
      <c r="F23" s="37" t="s">
        <v>3</v>
      </c>
    </row>
    <row r="24" spans="1:12" x14ac:dyDescent="0.2">
      <c r="A24" s="78" t="s">
        <v>68</v>
      </c>
      <c r="B24" s="21" t="s">
        <v>69</v>
      </c>
      <c r="C24" s="21" t="s">
        <v>70</v>
      </c>
      <c r="D24" s="77" t="s">
        <v>365</v>
      </c>
      <c r="E24" s="77" t="s">
        <v>366</v>
      </c>
      <c r="F24" s="77" t="s">
        <v>3</v>
      </c>
    </row>
    <row r="25" spans="1:12" x14ac:dyDescent="0.2">
      <c r="A25" s="78" t="s">
        <v>71</v>
      </c>
      <c r="B25" s="21" t="s">
        <v>69</v>
      </c>
      <c r="C25" s="21" t="s">
        <v>72</v>
      </c>
      <c r="D25" s="77" t="s">
        <v>365</v>
      </c>
      <c r="E25" s="77" t="s">
        <v>366</v>
      </c>
      <c r="F25" s="77" t="s">
        <v>3</v>
      </c>
    </row>
    <row r="26" spans="1:12" x14ac:dyDescent="0.2">
      <c r="A26" s="78" t="s">
        <v>73</v>
      </c>
      <c r="B26" s="21" t="s">
        <v>69</v>
      </c>
      <c r="C26" s="21" t="s">
        <v>74</v>
      </c>
      <c r="D26" s="37" t="s">
        <v>365</v>
      </c>
      <c r="E26" s="37" t="s">
        <v>366</v>
      </c>
      <c r="F26" s="37" t="s">
        <v>3</v>
      </c>
    </row>
    <row r="27" spans="1:12" x14ac:dyDescent="0.2">
      <c r="A27" s="78" t="s">
        <v>75</v>
      </c>
      <c r="B27" s="21" t="s">
        <v>76</v>
      </c>
      <c r="C27" s="21" t="s">
        <v>77</v>
      </c>
      <c r="D27" s="37" t="s">
        <v>367</v>
      </c>
      <c r="E27" s="77" t="s">
        <v>368</v>
      </c>
      <c r="F27" s="77" t="s">
        <v>3</v>
      </c>
    </row>
    <row r="28" spans="1:12" x14ac:dyDescent="0.2">
      <c r="A28" s="78" t="s">
        <v>78</v>
      </c>
      <c r="B28" s="21" t="s">
        <v>76</v>
      </c>
      <c r="C28" s="21" t="s">
        <v>79</v>
      </c>
      <c r="D28" s="37" t="s">
        <v>367</v>
      </c>
      <c r="E28" s="77" t="s">
        <v>368</v>
      </c>
      <c r="F28" s="77" t="s">
        <v>3</v>
      </c>
    </row>
    <row r="29" spans="1:12" x14ac:dyDescent="0.2">
      <c r="A29" s="78" t="s">
        <v>80</v>
      </c>
      <c r="B29" s="21" t="s">
        <v>81</v>
      </c>
      <c r="C29" s="21" t="s">
        <v>82</v>
      </c>
      <c r="D29" s="37" t="s">
        <v>369</v>
      </c>
      <c r="E29" s="37" t="s">
        <v>370</v>
      </c>
      <c r="F29" s="37" t="s">
        <v>3</v>
      </c>
    </row>
    <row r="30" spans="1:12" x14ac:dyDescent="0.2">
      <c r="A30" s="78" t="s">
        <v>83</v>
      </c>
      <c r="B30" s="21" t="s">
        <v>84</v>
      </c>
      <c r="C30" s="21" t="s">
        <v>85</v>
      </c>
      <c r="D30" s="16" t="s">
        <v>519</v>
      </c>
      <c r="E30" s="37" t="s">
        <v>371</v>
      </c>
      <c r="F30" s="37" t="s">
        <v>3</v>
      </c>
    </row>
    <row r="31" spans="1:12" x14ac:dyDescent="0.2">
      <c r="A31" s="78" t="s">
        <v>86</v>
      </c>
      <c r="B31" s="21" t="s">
        <v>87</v>
      </c>
      <c r="C31" s="21" t="s">
        <v>88</v>
      </c>
      <c r="D31" s="37" t="s">
        <v>372</v>
      </c>
      <c r="E31" s="37" t="s">
        <v>373</v>
      </c>
      <c r="F31" s="37" t="s">
        <v>3</v>
      </c>
    </row>
    <row r="32" spans="1:12" x14ac:dyDescent="0.2">
      <c r="A32" s="78" t="s">
        <v>89</v>
      </c>
      <c r="B32" s="21" t="s">
        <v>90</v>
      </c>
      <c r="C32" s="21" t="s">
        <v>91</v>
      </c>
      <c r="D32" s="77" t="s">
        <v>529</v>
      </c>
      <c r="E32" s="77" t="s">
        <v>374</v>
      </c>
      <c r="F32" s="37" t="s">
        <v>3</v>
      </c>
      <c r="I32" s="21"/>
      <c r="J32" s="21"/>
      <c r="K32" s="37"/>
      <c r="L32" s="37"/>
    </row>
    <row r="33" spans="1:12" x14ac:dyDescent="0.2">
      <c r="A33" s="78" t="s">
        <v>92</v>
      </c>
      <c r="B33" s="21" t="s">
        <v>93</v>
      </c>
      <c r="C33" s="21" t="s">
        <v>94</v>
      </c>
      <c r="D33" s="37" t="s">
        <v>375</v>
      </c>
      <c r="E33" s="77" t="s">
        <v>376</v>
      </c>
      <c r="F33" s="77" t="s">
        <v>3</v>
      </c>
      <c r="I33" s="21"/>
      <c r="J33" s="21"/>
      <c r="K33" s="37"/>
      <c r="L33" s="37"/>
    </row>
    <row r="34" spans="1:12" x14ac:dyDescent="0.2">
      <c r="A34" s="78" t="s">
        <v>95</v>
      </c>
      <c r="B34" s="21" t="s">
        <v>93</v>
      </c>
      <c r="C34" s="21" t="s">
        <v>96</v>
      </c>
      <c r="D34" s="37" t="s">
        <v>377</v>
      </c>
      <c r="E34" s="77" t="s">
        <v>508</v>
      </c>
      <c r="F34" s="77" t="s">
        <v>3</v>
      </c>
      <c r="I34" s="21"/>
      <c r="J34" s="21"/>
      <c r="K34" s="37"/>
      <c r="L34" s="37"/>
    </row>
    <row r="35" spans="1:12" x14ac:dyDescent="0.2">
      <c r="A35" s="78" t="s">
        <v>97</v>
      </c>
      <c r="B35" s="21" t="s">
        <v>98</v>
      </c>
      <c r="C35" s="21" t="s">
        <v>99</v>
      </c>
      <c r="D35" s="77" t="s">
        <v>378</v>
      </c>
      <c r="E35" s="77" t="s">
        <v>379</v>
      </c>
      <c r="F35" s="77" t="s">
        <v>3</v>
      </c>
      <c r="I35" s="21"/>
      <c r="J35" s="21"/>
      <c r="K35" s="37"/>
      <c r="L35" s="37"/>
    </row>
    <row r="36" spans="1:12" x14ac:dyDescent="0.2">
      <c r="A36" s="78" t="s">
        <v>100</v>
      </c>
      <c r="B36" s="21" t="s">
        <v>101</v>
      </c>
      <c r="C36" s="21" t="s">
        <v>102</v>
      </c>
      <c r="D36" s="37" t="s">
        <v>380</v>
      </c>
      <c r="E36" s="37" t="s">
        <v>381</v>
      </c>
      <c r="F36" s="37" t="s">
        <v>3</v>
      </c>
    </row>
    <row r="37" spans="1:12" x14ac:dyDescent="0.2">
      <c r="A37" s="78" t="s">
        <v>103</v>
      </c>
      <c r="B37" s="21" t="s">
        <v>104</v>
      </c>
      <c r="C37" s="21" t="s">
        <v>105</v>
      </c>
      <c r="D37" s="77" t="s">
        <v>382</v>
      </c>
      <c r="E37" s="77" t="s">
        <v>383</v>
      </c>
      <c r="F37" s="77" t="s">
        <v>3</v>
      </c>
    </row>
    <row r="38" spans="1:12" x14ac:dyDescent="0.2">
      <c r="A38" s="78" t="s">
        <v>106</v>
      </c>
      <c r="B38" s="21" t="s">
        <v>107</v>
      </c>
      <c r="C38" s="21" t="s">
        <v>108</v>
      </c>
      <c r="D38" s="77" t="s">
        <v>384</v>
      </c>
      <c r="E38" s="77" t="s">
        <v>385</v>
      </c>
      <c r="F38" s="77" t="s">
        <v>3</v>
      </c>
    </row>
    <row r="39" spans="1:12" x14ac:dyDescent="0.2">
      <c r="A39" s="79" t="s">
        <v>109</v>
      </c>
      <c r="B39" s="21" t="s">
        <v>110</v>
      </c>
      <c r="C39" s="21" t="s">
        <v>111</v>
      </c>
      <c r="D39" s="37" t="s">
        <v>386</v>
      </c>
      <c r="E39" s="37" t="s">
        <v>524</v>
      </c>
      <c r="F39" s="37" t="s">
        <v>3</v>
      </c>
    </row>
    <row r="40" spans="1:12" x14ac:dyDescent="0.2">
      <c r="A40" s="79" t="s">
        <v>112</v>
      </c>
      <c r="B40" s="21" t="s">
        <v>110</v>
      </c>
      <c r="C40" s="21" t="s">
        <v>113</v>
      </c>
      <c r="D40" s="37" t="s">
        <v>386</v>
      </c>
      <c r="E40" s="37" t="s">
        <v>387</v>
      </c>
      <c r="F40" s="37" t="s">
        <v>3</v>
      </c>
    </row>
    <row r="41" spans="1:12" x14ac:dyDescent="0.2">
      <c r="A41" s="78" t="s">
        <v>114</v>
      </c>
      <c r="B41" s="21" t="s">
        <v>115</v>
      </c>
      <c r="C41" s="21" t="s">
        <v>116</v>
      </c>
      <c r="D41" s="77" t="s">
        <v>388</v>
      </c>
      <c r="E41" s="77" t="s">
        <v>389</v>
      </c>
      <c r="F41" s="77" t="s">
        <v>3</v>
      </c>
    </row>
    <row r="42" spans="1:12" x14ac:dyDescent="0.2">
      <c r="A42" s="78" t="s">
        <v>117</v>
      </c>
      <c r="B42" s="21" t="s">
        <v>118</v>
      </c>
      <c r="C42" s="21" t="s">
        <v>119</v>
      </c>
      <c r="D42" s="77" t="s">
        <v>390</v>
      </c>
      <c r="E42" s="77" t="s">
        <v>391</v>
      </c>
      <c r="F42" s="77" t="s">
        <v>3</v>
      </c>
    </row>
    <row r="43" spans="1:12" x14ac:dyDescent="0.2">
      <c r="A43" s="78" t="s">
        <v>120</v>
      </c>
      <c r="B43" s="21" t="s">
        <v>121</v>
      </c>
      <c r="C43" s="21" t="s">
        <v>122</v>
      </c>
      <c r="D43" s="77" t="s">
        <v>392</v>
      </c>
      <c r="E43" s="77" t="s">
        <v>393</v>
      </c>
      <c r="F43" s="77" t="s">
        <v>3</v>
      </c>
    </row>
    <row r="44" spans="1:12" x14ac:dyDescent="0.2">
      <c r="A44" s="78" t="s">
        <v>123</v>
      </c>
      <c r="B44" s="21" t="s">
        <v>124</v>
      </c>
      <c r="C44" s="21" t="s">
        <v>125</v>
      </c>
      <c r="D44" s="77" t="s">
        <v>346</v>
      </c>
      <c r="E44" s="77" t="s">
        <v>394</v>
      </c>
      <c r="F44" s="77" t="s">
        <v>3</v>
      </c>
    </row>
    <row r="45" spans="1:12" x14ac:dyDescent="0.2">
      <c r="A45" s="78" t="s">
        <v>126</v>
      </c>
      <c r="B45" s="21" t="s">
        <v>127</v>
      </c>
      <c r="C45" s="21" t="s">
        <v>128</v>
      </c>
      <c r="D45" s="37" t="s">
        <v>395</v>
      </c>
      <c r="E45" s="37" t="s">
        <v>396</v>
      </c>
      <c r="F45" s="37" t="s">
        <v>3</v>
      </c>
    </row>
    <row r="46" spans="1:12" x14ac:dyDescent="0.2">
      <c r="A46" s="78" t="s">
        <v>129</v>
      </c>
      <c r="B46" s="21" t="s">
        <v>130</v>
      </c>
      <c r="C46" s="21" t="s">
        <v>131</v>
      </c>
      <c r="D46" s="37" t="s">
        <v>397</v>
      </c>
      <c r="E46" s="77" t="s">
        <v>398</v>
      </c>
      <c r="F46" s="77" t="s">
        <v>3</v>
      </c>
    </row>
    <row r="47" spans="1:12" x14ac:dyDescent="0.2">
      <c r="A47" s="78" t="s">
        <v>132</v>
      </c>
      <c r="B47" s="21" t="s">
        <v>130</v>
      </c>
      <c r="C47" s="21" t="s">
        <v>133</v>
      </c>
      <c r="D47" s="37" t="s">
        <v>399</v>
      </c>
      <c r="E47" s="77" t="s">
        <v>400</v>
      </c>
      <c r="F47" s="77" t="s">
        <v>3</v>
      </c>
    </row>
    <row r="48" spans="1:12" x14ac:dyDescent="0.2">
      <c r="A48" s="78" t="s">
        <v>134</v>
      </c>
      <c r="B48" s="21" t="s">
        <v>135</v>
      </c>
      <c r="C48" s="21" t="s">
        <v>135</v>
      </c>
      <c r="D48" s="77" t="s">
        <v>401</v>
      </c>
      <c r="E48" s="77" t="s">
        <v>402</v>
      </c>
      <c r="F48" s="77" t="s">
        <v>3</v>
      </c>
    </row>
    <row r="49" spans="1:6" x14ac:dyDescent="0.2">
      <c r="A49" s="78" t="s">
        <v>136</v>
      </c>
      <c r="B49" s="21" t="s">
        <v>137</v>
      </c>
      <c r="C49" s="21" t="s">
        <v>138</v>
      </c>
      <c r="D49" s="77" t="s">
        <v>403</v>
      </c>
      <c r="E49" s="77" t="s">
        <v>404</v>
      </c>
      <c r="F49" s="77" t="s">
        <v>3</v>
      </c>
    </row>
    <row r="50" spans="1:6" x14ac:dyDescent="0.2">
      <c r="A50" s="78" t="s">
        <v>139</v>
      </c>
      <c r="B50" s="21" t="s">
        <v>140</v>
      </c>
      <c r="C50" s="21" t="s">
        <v>141</v>
      </c>
      <c r="D50" s="77" t="s">
        <v>405</v>
      </c>
      <c r="E50" s="77" t="s">
        <v>406</v>
      </c>
      <c r="F50" s="77" t="s">
        <v>3</v>
      </c>
    </row>
    <row r="51" spans="1:6" x14ac:dyDescent="0.2">
      <c r="A51" s="78" t="s">
        <v>142</v>
      </c>
      <c r="B51" s="21" t="s">
        <v>143</v>
      </c>
      <c r="C51" s="21" t="s">
        <v>144</v>
      </c>
      <c r="D51" s="37" t="s">
        <v>527</v>
      </c>
      <c r="E51" s="77" t="s">
        <v>528</v>
      </c>
      <c r="F51" s="77" t="s">
        <v>3</v>
      </c>
    </row>
    <row r="52" spans="1:6" x14ac:dyDescent="0.2">
      <c r="A52" s="78" t="s">
        <v>145</v>
      </c>
      <c r="B52" s="21" t="s">
        <v>146</v>
      </c>
      <c r="C52" s="21" t="s">
        <v>147</v>
      </c>
      <c r="D52" s="37" t="s">
        <v>534</v>
      </c>
      <c r="E52" s="37" t="s">
        <v>407</v>
      </c>
      <c r="F52" s="37" t="s">
        <v>3</v>
      </c>
    </row>
    <row r="53" spans="1:6" x14ac:dyDescent="0.2">
      <c r="A53" s="79" t="s">
        <v>148</v>
      </c>
      <c r="B53" s="21" t="s">
        <v>149</v>
      </c>
      <c r="C53" s="21" t="s">
        <v>150</v>
      </c>
      <c r="D53" s="77" t="s">
        <v>515</v>
      </c>
      <c r="E53" s="77" t="s">
        <v>408</v>
      </c>
      <c r="F53" s="77" t="s">
        <v>3</v>
      </c>
    </row>
    <row r="54" spans="1:6" x14ac:dyDescent="0.2">
      <c r="A54" s="78" t="s">
        <v>151</v>
      </c>
      <c r="B54" s="21" t="s">
        <v>152</v>
      </c>
      <c r="C54" s="21" t="s">
        <v>153</v>
      </c>
      <c r="D54" s="77" t="s">
        <v>409</v>
      </c>
      <c r="E54" s="77" t="s">
        <v>410</v>
      </c>
      <c r="F54" s="77" t="s">
        <v>3</v>
      </c>
    </row>
    <row r="55" spans="1:6" x14ac:dyDescent="0.2">
      <c r="A55" s="78" t="s">
        <v>154</v>
      </c>
      <c r="B55" s="21" t="s">
        <v>155</v>
      </c>
      <c r="C55" s="21" t="s">
        <v>156</v>
      </c>
      <c r="D55" s="77" t="s">
        <v>411</v>
      </c>
      <c r="E55" s="77" t="s">
        <v>412</v>
      </c>
      <c r="F55" s="77" t="s">
        <v>3</v>
      </c>
    </row>
    <row r="56" spans="1:6" x14ac:dyDescent="0.2">
      <c r="A56" s="78" t="s">
        <v>157</v>
      </c>
      <c r="B56" s="21" t="s">
        <v>155</v>
      </c>
      <c r="C56" s="21" t="s">
        <v>158</v>
      </c>
      <c r="D56" s="77" t="s">
        <v>505</v>
      </c>
      <c r="E56" s="77" t="s">
        <v>413</v>
      </c>
      <c r="F56" s="77" t="s">
        <v>3</v>
      </c>
    </row>
    <row r="57" spans="1:6" x14ac:dyDescent="0.2">
      <c r="A57" s="78" t="s">
        <v>159</v>
      </c>
      <c r="B57" s="21" t="s">
        <v>160</v>
      </c>
      <c r="C57" s="21" t="s">
        <v>161</v>
      </c>
      <c r="D57" s="37" t="s">
        <v>414</v>
      </c>
      <c r="E57" s="37" t="s">
        <v>415</v>
      </c>
      <c r="F57" s="37" t="s">
        <v>3</v>
      </c>
    </row>
    <row r="58" spans="1:6" x14ac:dyDescent="0.2">
      <c r="A58" s="78" t="s">
        <v>162</v>
      </c>
      <c r="B58" s="21" t="s">
        <v>163</v>
      </c>
      <c r="C58" s="21" t="s">
        <v>164</v>
      </c>
      <c r="D58" s="77" t="s">
        <v>416</v>
      </c>
      <c r="E58" s="77" t="s">
        <v>417</v>
      </c>
      <c r="F58" s="77" t="s">
        <v>3</v>
      </c>
    </row>
    <row r="59" spans="1:6" x14ac:dyDescent="0.2">
      <c r="A59" s="78" t="s">
        <v>165</v>
      </c>
      <c r="B59" s="21" t="s">
        <v>163</v>
      </c>
      <c r="C59" s="21" t="s">
        <v>166</v>
      </c>
      <c r="D59" s="77" t="s">
        <v>418</v>
      </c>
      <c r="E59" s="77" t="s">
        <v>419</v>
      </c>
      <c r="F59" s="77" t="s">
        <v>3</v>
      </c>
    </row>
    <row r="60" spans="1:6" x14ac:dyDescent="0.2">
      <c r="A60" s="78" t="s">
        <v>167</v>
      </c>
      <c r="B60" s="21" t="s">
        <v>168</v>
      </c>
      <c r="C60" s="21" t="s">
        <v>169</v>
      </c>
      <c r="D60" s="77" t="s">
        <v>523</v>
      </c>
      <c r="E60" s="77" t="s">
        <v>420</v>
      </c>
      <c r="F60" s="77" t="s">
        <v>3</v>
      </c>
    </row>
    <row r="61" spans="1:6" x14ac:dyDescent="0.2">
      <c r="A61" s="78" t="s">
        <v>170</v>
      </c>
      <c r="B61" s="21" t="s">
        <v>171</v>
      </c>
      <c r="C61" s="21" t="s">
        <v>172</v>
      </c>
      <c r="D61" s="77" t="s">
        <v>421</v>
      </c>
      <c r="E61" s="77" t="s">
        <v>422</v>
      </c>
      <c r="F61" s="77" t="s">
        <v>3</v>
      </c>
    </row>
    <row r="62" spans="1:6" x14ac:dyDescent="0.2">
      <c r="A62" s="78" t="s">
        <v>173</v>
      </c>
      <c r="B62" s="21" t="s">
        <v>174</v>
      </c>
      <c r="C62" s="21" t="s">
        <v>175</v>
      </c>
      <c r="D62" s="37" t="s">
        <v>423</v>
      </c>
      <c r="E62" s="77" t="s">
        <v>424</v>
      </c>
      <c r="F62" s="77" t="s">
        <v>3</v>
      </c>
    </row>
    <row r="63" spans="1:6" x14ac:dyDescent="0.2">
      <c r="A63" s="78" t="s">
        <v>176</v>
      </c>
      <c r="B63" s="21" t="s">
        <v>177</v>
      </c>
      <c r="C63" s="21" t="s">
        <v>178</v>
      </c>
      <c r="D63" s="77" t="s">
        <v>425</v>
      </c>
      <c r="E63" s="77" t="s">
        <v>426</v>
      </c>
      <c r="F63" s="77" t="s">
        <v>3</v>
      </c>
    </row>
    <row r="64" spans="1:6" x14ac:dyDescent="0.2">
      <c r="A64" s="78" t="s">
        <v>179</v>
      </c>
      <c r="B64" s="21" t="s">
        <v>180</v>
      </c>
      <c r="C64" s="21" t="s">
        <v>180</v>
      </c>
      <c r="D64" s="37" t="s">
        <v>427</v>
      </c>
      <c r="E64" s="77" t="s">
        <v>428</v>
      </c>
      <c r="F64" s="77" t="s">
        <v>3</v>
      </c>
    </row>
    <row r="65" spans="1:6" x14ac:dyDescent="0.2">
      <c r="A65" s="78" t="s">
        <v>181</v>
      </c>
      <c r="B65" s="21" t="s">
        <v>182</v>
      </c>
      <c r="C65" s="21" t="s">
        <v>183</v>
      </c>
      <c r="D65" s="37" t="s">
        <v>518</v>
      </c>
      <c r="E65" s="77" t="s">
        <v>429</v>
      </c>
      <c r="F65" s="77" t="s">
        <v>3</v>
      </c>
    </row>
    <row r="66" spans="1:6" x14ac:dyDescent="0.2">
      <c r="A66" s="78" t="s">
        <v>184</v>
      </c>
      <c r="B66" s="21" t="s">
        <v>185</v>
      </c>
      <c r="C66" s="21" t="s">
        <v>186</v>
      </c>
      <c r="D66" s="37" t="s">
        <v>430</v>
      </c>
      <c r="E66" s="77" t="s">
        <v>431</v>
      </c>
      <c r="F66" s="77" t="s">
        <v>3</v>
      </c>
    </row>
    <row r="67" spans="1:6" x14ac:dyDescent="0.2">
      <c r="A67" s="78" t="s">
        <v>187</v>
      </c>
      <c r="B67" s="21" t="s">
        <v>188</v>
      </c>
      <c r="C67" s="21" t="s">
        <v>189</v>
      </c>
      <c r="D67" s="77" t="s">
        <v>432</v>
      </c>
      <c r="E67" s="77" t="s">
        <v>433</v>
      </c>
      <c r="F67" s="77" t="s">
        <v>3</v>
      </c>
    </row>
    <row r="68" spans="1:6" x14ac:dyDescent="0.2">
      <c r="A68" s="78" t="s">
        <v>190</v>
      </c>
      <c r="B68" s="21" t="s">
        <v>188</v>
      </c>
      <c r="C68" s="21" t="s">
        <v>191</v>
      </c>
      <c r="D68" s="77" t="s">
        <v>432</v>
      </c>
      <c r="E68" s="77" t="s">
        <v>433</v>
      </c>
      <c r="F68" s="77" t="s">
        <v>3</v>
      </c>
    </row>
    <row r="69" spans="1:6" x14ac:dyDescent="0.2">
      <c r="A69" s="79" t="s">
        <v>192</v>
      </c>
      <c r="B69" s="21" t="s">
        <v>188</v>
      </c>
      <c r="C69" s="21" t="s">
        <v>193</v>
      </c>
      <c r="D69" s="77" t="s">
        <v>432</v>
      </c>
      <c r="E69" s="77" t="s">
        <v>433</v>
      </c>
      <c r="F69" s="77" t="s">
        <v>3</v>
      </c>
    </row>
    <row r="70" spans="1:6" x14ac:dyDescent="0.2">
      <c r="A70" s="79" t="s">
        <v>194</v>
      </c>
      <c r="B70" s="21" t="s">
        <v>188</v>
      </c>
      <c r="C70" s="21" t="s">
        <v>195</v>
      </c>
      <c r="D70" s="77" t="s">
        <v>432</v>
      </c>
      <c r="E70" s="77" t="s">
        <v>433</v>
      </c>
      <c r="F70" s="77" t="s">
        <v>3</v>
      </c>
    </row>
    <row r="71" spans="1:6" x14ac:dyDescent="0.2">
      <c r="A71" s="78" t="s">
        <v>214</v>
      </c>
      <c r="B71" s="21" t="s">
        <v>188</v>
      </c>
      <c r="C71" s="21" t="s">
        <v>504</v>
      </c>
      <c r="D71" s="77" t="s">
        <v>432</v>
      </c>
      <c r="E71" s="77" t="s">
        <v>433</v>
      </c>
      <c r="F71" s="77" t="s">
        <v>3</v>
      </c>
    </row>
    <row r="72" spans="1:6" x14ac:dyDescent="0.2">
      <c r="A72" s="78" t="s">
        <v>196</v>
      </c>
      <c r="B72" s="21" t="s">
        <v>188</v>
      </c>
      <c r="C72" s="21" t="s">
        <v>197</v>
      </c>
      <c r="D72" s="77" t="s">
        <v>432</v>
      </c>
      <c r="E72" s="77" t="s">
        <v>433</v>
      </c>
      <c r="F72" s="77" t="s">
        <v>3</v>
      </c>
    </row>
    <row r="73" spans="1:6" x14ac:dyDescent="0.2">
      <c r="A73" s="79" t="s">
        <v>198</v>
      </c>
      <c r="B73" s="21" t="s">
        <v>188</v>
      </c>
      <c r="C73" s="21" t="s">
        <v>199</v>
      </c>
      <c r="D73" s="77" t="s">
        <v>432</v>
      </c>
      <c r="E73" s="77" t="s">
        <v>433</v>
      </c>
      <c r="F73" s="77" t="s">
        <v>3</v>
      </c>
    </row>
    <row r="74" spans="1:6" x14ac:dyDescent="0.2">
      <c r="A74" s="78" t="s">
        <v>200</v>
      </c>
      <c r="B74" s="21" t="s">
        <v>188</v>
      </c>
      <c r="C74" s="21" t="s">
        <v>201</v>
      </c>
      <c r="D74" s="37" t="s">
        <v>434</v>
      </c>
      <c r="E74" s="77" t="s">
        <v>435</v>
      </c>
      <c r="F74" s="77" t="s">
        <v>3</v>
      </c>
    </row>
    <row r="75" spans="1:6" x14ac:dyDescent="0.2">
      <c r="A75" s="78" t="s">
        <v>202</v>
      </c>
      <c r="B75" s="21" t="s">
        <v>188</v>
      </c>
      <c r="C75" s="21" t="s">
        <v>203</v>
      </c>
      <c r="D75" s="77" t="s">
        <v>436</v>
      </c>
      <c r="E75" s="77" t="s">
        <v>437</v>
      </c>
      <c r="F75" s="77" t="s">
        <v>3</v>
      </c>
    </row>
    <row r="76" spans="1:6" x14ac:dyDescent="0.2">
      <c r="A76" s="78" t="s">
        <v>204</v>
      </c>
      <c r="B76" s="21" t="s">
        <v>188</v>
      </c>
      <c r="C76" s="21" t="s">
        <v>316</v>
      </c>
      <c r="D76" s="37" t="s">
        <v>438</v>
      </c>
      <c r="E76" s="37" t="s">
        <v>439</v>
      </c>
      <c r="F76" s="37" t="s">
        <v>3</v>
      </c>
    </row>
    <row r="77" spans="1:6" x14ac:dyDescent="0.2">
      <c r="A77" s="78" t="s">
        <v>206</v>
      </c>
      <c r="B77" s="21" t="s">
        <v>188</v>
      </c>
      <c r="C77" s="21" t="s">
        <v>207</v>
      </c>
      <c r="D77" s="77" t="s">
        <v>440</v>
      </c>
      <c r="E77" s="77" t="s">
        <v>513</v>
      </c>
      <c r="F77" s="77" t="s">
        <v>3</v>
      </c>
    </row>
    <row r="78" spans="1:6" x14ac:dyDescent="0.2">
      <c r="A78" s="79" t="s">
        <v>208</v>
      </c>
      <c r="B78" s="21" t="s">
        <v>188</v>
      </c>
      <c r="C78" s="21" t="s">
        <v>209</v>
      </c>
      <c r="D78" s="77" t="s">
        <v>441</v>
      </c>
      <c r="E78" s="77" t="s">
        <v>526</v>
      </c>
      <c r="F78" s="77" t="s">
        <v>3</v>
      </c>
    </row>
    <row r="79" spans="1:6" x14ac:dyDescent="0.2">
      <c r="A79" s="78" t="s">
        <v>210</v>
      </c>
      <c r="B79" s="21" t="s">
        <v>188</v>
      </c>
      <c r="C79" s="21" t="s">
        <v>211</v>
      </c>
      <c r="D79" s="77" t="s">
        <v>516</v>
      </c>
      <c r="E79" s="77" t="s">
        <v>517</v>
      </c>
      <c r="F79" s="77" t="s">
        <v>3</v>
      </c>
    </row>
    <row r="80" spans="1:6" x14ac:dyDescent="0.2">
      <c r="A80" s="79" t="s">
        <v>212</v>
      </c>
      <c r="B80" s="21" t="s">
        <v>188</v>
      </c>
      <c r="C80" s="21" t="s">
        <v>213</v>
      </c>
      <c r="D80" s="37" t="s">
        <v>442</v>
      </c>
      <c r="E80" s="37" t="s">
        <v>443</v>
      </c>
      <c r="F80" s="37" t="s">
        <v>3</v>
      </c>
    </row>
    <row r="81" spans="1:6" x14ac:dyDescent="0.2">
      <c r="A81" s="79" t="s">
        <v>215</v>
      </c>
      <c r="B81" s="21" t="s">
        <v>216</v>
      </c>
      <c r="C81" s="21" t="s">
        <v>216</v>
      </c>
      <c r="D81" s="37" t="s">
        <v>444</v>
      </c>
      <c r="E81" s="37" t="s">
        <v>445</v>
      </c>
      <c r="F81" s="37" t="s">
        <v>3</v>
      </c>
    </row>
    <row r="82" spans="1:6" x14ac:dyDescent="0.2">
      <c r="A82" s="78" t="s">
        <v>217</v>
      </c>
      <c r="B82" s="21" t="s">
        <v>216</v>
      </c>
      <c r="C82" s="21" t="s">
        <v>218</v>
      </c>
      <c r="D82" s="37" t="s">
        <v>444</v>
      </c>
      <c r="E82" s="77" t="s">
        <v>533</v>
      </c>
      <c r="F82" s="37" t="s">
        <v>3</v>
      </c>
    </row>
    <row r="83" spans="1:6" x14ac:dyDescent="0.2">
      <c r="A83" s="78" t="s">
        <v>219</v>
      </c>
      <c r="B83" s="21" t="s">
        <v>216</v>
      </c>
      <c r="C83" s="21" t="s">
        <v>220</v>
      </c>
      <c r="D83" s="37" t="s">
        <v>446</v>
      </c>
      <c r="E83" s="37" t="s">
        <v>447</v>
      </c>
      <c r="F83" s="37" t="s">
        <v>3</v>
      </c>
    </row>
    <row r="84" spans="1:6" x14ac:dyDescent="0.2">
      <c r="A84" s="78" t="s">
        <v>221</v>
      </c>
      <c r="B84" s="21" t="s">
        <v>222</v>
      </c>
      <c r="C84" s="21" t="s">
        <v>223</v>
      </c>
      <c r="D84" s="77" t="s">
        <v>448</v>
      </c>
      <c r="E84" s="77" t="s">
        <v>449</v>
      </c>
      <c r="F84" s="77" t="s">
        <v>3</v>
      </c>
    </row>
    <row r="85" spans="1:6" x14ac:dyDescent="0.2">
      <c r="A85" s="78" t="s">
        <v>224</v>
      </c>
      <c r="B85" s="21" t="s">
        <v>225</v>
      </c>
      <c r="C85" s="21" t="s">
        <v>226</v>
      </c>
      <c r="D85" s="37" t="s">
        <v>450</v>
      </c>
      <c r="E85" s="77" t="s">
        <v>451</v>
      </c>
      <c r="F85" s="77" t="s">
        <v>3</v>
      </c>
    </row>
    <row r="86" spans="1:6" x14ac:dyDescent="0.2">
      <c r="A86" s="78" t="s">
        <v>227</v>
      </c>
      <c r="B86" s="21" t="s">
        <v>228</v>
      </c>
      <c r="C86" s="21" t="s">
        <v>228</v>
      </c>
      <c r="D86" s="37" t="s">
        <v>511</v>
      </c>
      <c r="E86" s="77" t="s">
        <v>509</v>
      </c>
      <c r="F86" s="77" t="s">
        <v>3</v>
      </c>
    </row>
    <row r="87" spans="1:6" x14ac:dyDescent="0.2">
      <c r="A87" s="78" t="s">
        <v>229</v>
      </c>
      <c r="B87" s="21" t="s">
        <v>228</v>
      </c>
      <c r="C87" s="21" t="s">
        <v>52</v>
      </c>
      <c r="D87" s="37" t="s">
        <v>511</v>
      </c>
      <c r="E87" s="77" t="s">
        <v>452</v>
      </c>
      <c r="F87" s="77" t="s">
        <v>3</v>
      </c>
    </row>
    <row r="88" spans="1:6" x14ac:dyDescent="0.2">
      <c r="A88" s="78" t="s">
        <v>230</v>
      </c>
      <c r="B88" s="21" t="s">
        <v>231</v>
      </c>
      <c r="C88" s="21" t="s">
        <v>232</v>
      </c>
      <c r="D88" s="37" t="s">
        <v>525</v>
      </c>
      <c r="E88" s="77" t="s">
        <v>453</v>
      </c>
      <c r="F88" s="77" t="s">
        <v>3</v>
      </c>
    </row>
    <row r="89" spans="1:6" x14ac:dyDescent="0.2">
      <c r="A89" s="78" t="s">
        <v>233</v>
      </c>
      <c r="B89" s="21" t="s">
        <v>231</v>
      </c>
      <c r="C89" s="21" t="s">
        <v>234</v>
      </c>
      <c r="D89" s="37" t="s">
        <v>454</v>
      </c>
      <c r="E89" s="77" t="s">
        <v>455</v>
      </c>
      <c r="F89" s="77" t="s">
        <v>3</v>
      </c>
    </row>
    <row r="90" spans="1:6" x14ac:dyDescent="0.2">
      <c r="A90" s="78" t="s">
        <v>235</v>
      </c>
      <c r="B90" s="21" t="s">
        <v>236</v>
      </c>
      <c r="C90" s="21" t="s">
        <v>237</v>
      </c>
      <c r="D90" s="37" t="s">
        <v>530</v>
      </c>
      <c r="E90" s="37" t="s">
        <v>531</v>
      </c>
      <c r="F90" s="37" t="s">
        <v>3</v>
      </c>
    </row>
    <row r="91" spans="1:6" x14ac:dyDescent="0.2">
      <c r="A91" s="78" t="s">
        <v>238</v>
      </c>
      <c r="B91" s="21" t="s">
        <v>239</v>
      </c>
      <c r="C91" s="21" t="s">
        <v>240</v>
      </c>
      <c r="D91" s="37" t="s">
        <v>456</v>
      </c>
      <c r="E91" s="37" t="s">
        <v>457</v>
      </c>
      <c r="F91" s="37" t="s">
        <v>3</v>
      </c>
    </row>
    <row r="92" spans="1:6" x14ac:dyDescent="0.2">
      <c r="A92" s="78" t="s">
        <v>241</v>
      </c>
      <c r="B92" s="21" t="s">
        <v>242</v>
      </c>
      <c r="C92" s="21" t="s">
        <v>243</v>
      </c>
      <c r="D92" s="77" t="s">
        <v>536</v>
      </c>
      <c r="E92" s="77" t="s">
        <v>458</v>
      </c>
      <c r="F92" s="77" t="s">
        <v>3</v>
      </c>
    </row>
    <row r="93" spans="1:6" x14ac:dyDescent="0.2">
      <c r="A93" s="78" t="s">
        <v>244</v>
      </c>
      <c r="B93" s="21" t="s">
        <v>245</v>
      </c>
      <c r="C93" s="21" t="s">
        <v>246</v>
      </c>
      <c r="D93" s="77" t="s">
        <v>459</v>
      </c>
      <c r="E93" s="77" t="s">
        <v>460</v>
      </c>
      <c r="F93" s="77" t="s">
        <v>3</v>
      </c>
    </row>
    <row r="94" spans="1:6" x14ac:dyDescent="0.2">
      <c r="A94" s="78" t="s">
        <v>247</v>
      </c>
      <c r="B94" s="21" t="s">
        <v>245</v>
      </c>
      <c r="C94" s="21" t="s">
        <v>248</v>
      </c>
      <c r="D94" s="37" t="s">
        <v>459</v>
      </c>
      <c r="E94" s="37" t="s">
        <v>461</v>
      </c>
      <c r="F94" s="37" t="s">
        <v>3</v>
      </c>
    </row>
    <row r="95" spans="1:6" x14ac:dyDescent="0.2">
      <c r="A95" s="78" t="s">
        <v>249</v>
      </c>
      <c r="B95" s="21" t="s">
        <v>250</v>
      </c>
      <c r="C95" s="21" t="s">
        <v>251</v>
      </c>
      <c r="D95" s="77" t="s">
        <v>510</v>
      </c>
      <c r="E95" s="77" t="s">
        <v>462</v>
      </c>
      <c r="F95" s="77" t="s">
        <v>3</v>
      </c>
    </row>
    <row r="96" spans="1:6" x14ac:dyDescent="0.2">
      <c r="A96" s="78" t="s">
        <v>252</v>
      </c>
      <c r="B96" s="21" t="s">
        <v>253</v>
      </c>
      <c r="C96" s="21" t="s">
        <v>254</v>
      </c>
      <c r="D96" s="77" t="s">
        <v>463</v>
      </c>
      <c r="E96" s="77" t="s">
        <v>464</v>
      </c>
      <c r="F96" s="77" t="s">
        <v>3</v>
      </c>
    </row>
    <row r="97" spans="1:6" x14ac:dyDescent="0.2">
      <c r="A97" s="78" t="s">
        <v>255</v>
      </c>
      <c r="B97" s="21" t="s">
        <v>256</v>
      </c>
      <c r="C97" s="21" t="s">
        <v>257</v>
      </c>
      <c r="D97" s="37" t="s">
        <v>465</v>
      </c>
      <c r="E97" s="37" t="s">
        <v>466</v>
      </c>
      <c r="F97" s="37" t="s">
        <v>3</v>
      </c>
    </row>
    <row r="98" spans="1:6" x14ac:dyDescent="0.2">
      <c r="A98" s="78" t="s">
        <v>258</v>
      </c>
      <c r="B98" s="21" t="s">
        <v>256</v>
      </c>
      <c r="C98" s="21" t="s">
        <v>256</v>
      </c>
      <c r="D98" s="37" t="s">
        <v>465</v>
      </c>
      <c r="E98" s="37" t="s">
        <v>466</v>
      </c>
      <c r="F98" s="37" t="s">
        <v>3</v>
      </c>
    </row>
    <row r="99" spans="1:6" x14ac:dyDescent="0.2">
      <c r="A99" s="78" t="s">
        <v>259</v>
      </c>
      <c r="B99" s="21" t="s">
        <v>260</v>
      </c>
      <c r="C99" s="21" t="s">
        <v>261</v>
      </c>
      <c r="D99" s="77" t="s">
        <v>467</v>
      </c>
      <c r="E99" s="77" t="s">
        <v>468</v>
      </c>
      <c r="F99" s="77" t="s">
        <v>3</v>
      </c>
    </row>
    <row r="100" spans="1:6" x14ac:dyDescent="0.2">
      <c r="A100" s="78" t="s">
        <v>262</v>
      </c>
      <c r="B100" s="21" t="s">
        <v>263</v>
      </c>
      <c r="C100" s="21" t="s">
        <v>264</v>
      </c>
      <c r="D100" s="77" t="s">
        <v>522</v>
      </c>
      <c r="E100" s="77" t="s">
        <v>469</v>
      </c>
      <c r="F100" s="77" t="s">
        <v>3</v>
      </c>
    </row>
    <row r="101" spans="1:6" x14ac:dyDescent="0.2">
      <c r="A101" s="78" t="s">
        <v>265</v>
      </c>
      <c r="B101" s="21" t="s">
        <v>266</v>
      </c>
      <c r="C101" s="21" t="s">
        <v>267</v>
      </c>
      <c r="D101" s="37" t="s">
        <v>352</v>
      </c>
      <c r="E101" s="77" t="s">
        <v>353</v>
      </c>
      <c r="F101" s="77" t="s">
        <v>3</v>
      </c>
    </row>
    <row r="102" spans="1:6" x14ac:dyDescent="0.2">
      <c r="A102" s="78" t="s">
        <v>268</v>
      </c>
      <c r="B102" s="21" t="s">
        <v>269</v>
      </c>
      <c r="C102" s="21" t="s">
        <v>270</v>
      </c>
      <c r="D102" s="37" t="s">
        <v>470</v>
      </c>
      <c r="E102" s="37" t="s">
        <v>471</v>
      </c>
      <c r="F102" s="37" t="s">
        <v>3</v>
      </c>
    </row>
    <row r="103" spans="1:6" x14ac:dyDescent="0.2">
      <c r="A103" s="78" t="s">
        <v>271</v>
      </c>
      <c r="B103" s="21" t="s">
        <v>272</v>
      </c>
      <c r="C103" s="21" t="s">
        <v>273</v>
      </c>
      <c r="D103" s="77" t="s">
        <v>472</v>
      </c>
      <c r="E103" s="77" t="s">
        <v>473</v>
      </c>
      <c r="F103" s="77" t="s">
        <v>3</v>
      </c>
    </row>
    <row r="104" spans="1:6" x14ac:dyDescent="0.2">
      <c r="A104" s="78" t="s">
        <v>274</v>
      </c>
      <c r="B104" s="21" t="s">
        <v>272</v>
      </c>
      <c r="C104" s="21" t="s">
        <v>275</v>
      </c>
      <c r="D104" s="37" t="s">
        <v>474</v>
      </c>
      <c r="E104" s="37" t="s">
        <v>475</v>
      </c>
      <c r="F104" s="37" t="s">
        <v>3</v>
      </c>
    </row>
    <row r="105" spans="1:6" x14ac:dyDescent="0.2">
      <c r="A105" s="78" t="s">
        <v>276</v>
      </c>
      <c r="B105" s="21" t="s">
        <v>272</v>
      </c>
      <c r="C105" s="21" t="s">
        <v>277</v>
      </c>
      <c r="D105" s="77" t="s">
        <v>476</v>
      </c>
      <c r="E105" s="77" t="s">
        <v>477</v>
      </c>
      <c r="F105" s="77" t="s">
        <v>3</v>
      </c>
    </row>
    <row r="106" spans="1:6" x14ac:dyDescent="0.2">
      <c r="A106" s="78" t="s">
        <v>278</v>
      </c>
      <c r="B106" s="21" t="s">
        <v>272</v>
      </c>
      <c r="C106" s="21" t="s">
        <v>279</v>
      </c>
      <c r="D106" s="77" t="s">
        <v>478</v>
      </c>
      <c r="E106" s="77" t="s">
        <v>479</v>
      </c>
      <c r="F106" s="77" t="s">
        <v>3</v>
      </c>
    </row>
    <row r="107" spans="1:6" x14ac:dyDescent="0.2">
      <c r="A107" s="78" t="s">
        <v>280</v>
      </c>
      <c r="B107" s="21" t="s">
        <v>272</v>
      </c>
      <c r="C107" s="21" t="s">
        <v>281</v>
      </c>
      <c r="D107" s="77" t="s">
        <v>532</v>
      </c>
      <c r="E107" s="77" t="s">
        <v>520</v>
      </c>
      <c r="F107" s="77" t="s">
        <v>3</v>
      </c>
    </row>
    <row r="108" spans="1:6" x14ac:dyDescent="0.2">
      <c r="A108" s="78" t="s">
        <v>282</v>
      </c>
      <c r="B108" s="21" t="s">
        <v>272</v>
      </c>
      <c r="C108" s="21" t="s">
        <v>283</v>
      </c>
      <c r="D108" s="37" t="s">
        <v>480</v>
      </c>
      <c r="E108" s="37" t="s">
        <v>481</v>
      </c>
      <c r="F108" s="37" t="s">
        <v>3</v>
      </c>
    </row>
    <row r="109" spans="1:6" x14ac:dyDescent="0.2">
      <c r="A109" s="78" t="s">
        <v>284</v>
      </c>
      <c r="B109" s="21" t="s">
        <v>272</v>
      </c>
      <c r="C109" s="21" t="s">
        <v>285</v>
      </c>
      <c r="D109" s="77" t="s">
        <v>482</v>
      </c>
      <c r="E109" s="77" t="s">
        <v>483</v>
      </c>
      <c r="F109" s="77" t="s">
        <v>3</v>
      </c>
    </row>
    <row r="110" spans="1:6" x14ac:dyDescent="0.2">
      <c r="A110" s="78" t="s">
        <v>286</v>
      </c>
      <c r="B110" s="21" t="s">
        <v>272</v>
      </c>
      <c r="C110" s="21" t="s">
        <v>287</v>
      </c>
      <c r="D110" s="37" t="s">
        <v>484</v>
      </c>
      <c r="E110" s="37" t="s">
        <v>512</v>
      </c>
      <c r="F110" s="37" t="s">
        <v>3</v>
      </c>
    </row>
    <row r="111" spans="1:6" x14ac:dyDescent="0.2">
      <c r="A111" s="79" t="s">
        <v>288</v>
      </c>
      <c r="B111" s="21" t="s">
        <v>272</v>
      </c>
      <c r="C111" s="21" t="s">
        <v>289</v>
      </c>
      <c r="D111" s="37" t="s">
        <v>485</v>
      </c>
      <c r="E111" s="37" t="s">
        <v>486</v>
      </c>
      <c r="F111" s="37" t="s">
        <v>3</v>
      </c>
    </row>
    <row r="112" spans="1:6" x14ac:dyDescent="0.2">
      <c r="A112" s="78" t="s">
        <v>290</v>
      </c>
      <c r="B112" s="21" t="s">
        <v>272</v>
      </c>
      <c r="C112" s="21" t="s">
        <v>291</v>
      </c>
      <c r="D112" s="77" t="s">
        <v>487</v>
      </c>
      <c r="E112" s="77" t="s">
        <v>488</v>
      </c>
      <c r="F112" s="77" t="s">
        <v>3</v>
      </c>
    </row>
    <row r="113" spans="1:7" x14ac:dyDescent="0.2">
      <c r="A113" s="78" t="s">
        <v>292</v>
      </c>
      <c r="B113" s="21" t="s">
        <v>272</v>
      </c>
      <c r="C113" s="21" t="s">
        <v>293</v>
      </c>
      <c r="D113" s="37" t="s">
        <v>489</v>
      </c>
      <c r="E113" s="77" t="s">
        <v>490</v>
      </c>
      <c r="F113" s="77" t="s">
        <v>3</v>
      </c>
    </row>
    <row r="114" spans="1:7" x14ac:dyDescent="0.2">
      <c r="A114" s="78" t="s">
        <v>294</v>
      </c>
      <c r="B114" s="21" t="s">
        <v>272</v>
      </c>
      <c r="C114" s="21" t="s">
        <v>295</v>
      </c>
      <c r="D114" s="77" t="s">
        <v>491</v>
      </c>
      <c r="E114" s="77" t="s">
        <v>492</v>
      </c>
      <c r="F114" s="77" t="s">
        <v>3</v>
      </c>
    </row>
    <row r="115" spans="1:7" x14ac:dyDescent="0.2">
      <c r="A115" s="78" t="s">
        <v>296</v>
      </c>
      <c r="B115" s="21" t="s">
        <v>297</v>
      </c>
      <c r="C115" s="21" t="s">
        <v>297</v>
      </c>
      <c r="D115" s="37" t="s">
        <v>493</v>
      </c>
      <c r="E115" s="37" t="s">
        <v>494</v>
      </c>
      <c r="F115" s="37" t="s">
        <v>3</v>
      </c>
    </row>
    <row r="116" spans="1:7" x14ac:dyDescent="0.2">
      <c r="A116" s="78" t="s">
        <v>298</v>
      </c>
      <c r="B116" s="21" t="s">
        <v>297</v>
      </c>
      <c r="C116" s="21" t="s">
        <v>299</v>
      </c>
      <c r="D116" s="37" t="s">
        <v>493</v>
      </c>
      <c r="E116" s="37" t="s">
        <v>494</v>
      </c>
      <c r="F116" s="37" t="s">
        <v>3</v>
      </c>
    </row>
    <row r="117" spans="1:7" x14ac:dyDescent="0.2">
      <c r="A117" s="78" t="s">
        <v>300</v>
      </c>
      <c r="B117" s="21" t="s">
        <v>301</v>
      </c>
      <c r="C117" s="21" t="s">
        <v>302</v>
      </c>
      <c r="D117" s="77" t="s">
        <v>495</v>
      </c>
      <c r="E117" s="77" t="s">
        <v>496</v>
      </c>
      <c r="F117" s="77" t="s">
        <v>3</v>
      </c>
    </row>
    <row r="118" spans="1:7" x14ac:dyDescent="0.2">
      <c r="A118" s="78" t="s">
        <v>303</v>
      </c>
      <c r="B118" s="21" t="s">
        <v>304</v>
      </c>
      <c r="C118" s="21" t="s">
        <v>305</v>
      </c>
      <c r="D118" s="37" t="s">
        <v>497</v>
      </c>
      <c r="E118" s="37" t="s">
        <v>498</v>
      </c>
      <c r="F118" s="37" t="s">
        <v>3</v>
      </c>
    </row>
    <row r="119" spans="1:7" x14ac:dyDescent="0.2">
      <c r="A119" s="78" t="s">
        <v>306</v>
      </c>
      <c r="B119" s="21" t="s">
        <v>307</v>
      </c>
      <c r="C119" s="21" t="s">
        <v>308</v>
      </c>
      <c r="D119" s="37" t="s">
        <v>499</v>
      </c>
      <c r="E119" s="37" t="s">
        <v>500</v>
      </c>
      <c r="F119" s="37" t="s">
        <v>3</v>
      </c>
      <c r="G119" s="37"/>
    </row>
    <row r="120" spans="1:7" x14ac:dyDescent="0.2">
      <c r="A120" s="78" t="s">
        <v>309</v>
      </c>
      <c r="B120" s="21" t="s">
        <v>310</v>
      </c>
      <c r="C120" s="21" t="s">
        <v>310</v>
      </c>
      <c r="D120" s="37" t="s">
        <v>501</v>
      </c>
      <c r="E120" s="37" t="s">
        <v>502</v>
      </c>
      <c r="F120" s="37" t="s">
        <v>3</v>
      </c>
    </row>
    <row r="121" spans="1:7" x14ac:dyDescent="0.2">
      <c r="A121" s="78"/>
      <c r="B121" s="21"/>
      <c r="C121" s="21"/>
    </row>
    <row r="122" spans="1:7" x14ac:dyDescent="0.2">
      <c r="A122" s="78"/>
      <c r="B122" s="21"/>
      <c r="C122" s="21"/>
    </row>
    <row r="123" spans="1:7" x14ac:dyDescent="0.2">
      <c r="A123" s="78"/>
      <c r="B123" s="21"/>
      <c r="C123" s="21"/>
    </row>
    <row r="124" spans="1:7" x14ac:dyDescent="0.2">
      <c r="A124" s="78"/>
      <c r="B124" s="21"/>
      <c r="C124" s="21"/>
    </row>
    <row r="125" spans="1:7" x14ac:dyDescent="0.2">
      <c r="A125" s="78"/>
      <c r="B125" s="21"/>
      <c r="C125" s="21"/>
    </row>
    <row r="126" spans="1:7" x14ac:dyDescent="0.2">
      <c r="A126" s="78"/>
      <c r="B126" s="21"/>
      <c r="C126" s="21"/>
    </row>
    <row r="127" spans="1:7" x14ac:dyDescent="0.2">
      <c r="A127" s="78"/>
      <c r="B127" s="21"/>
      <c r="C127" s="21"/>
    </row>
    <row r="128" spans="1:7" x14ac:dyDescent="0.2">
      <c r="A128" s="80" t="s">
        <v>312</v>
      </c>
      <c r="B128" s="21"/>
      <c r="C128" s="21"/>
    </row>
    <row r="129" spans="1:3" x14ac:dyDescent="0.2">
      <c r="A129" s="78"/>
      <c r="B129" s="21"/>
      <c r="C129" s="21"/>
    </row>
    <row r="130" spans="1:3" x14ac:dyDescent="0.2">
      <c r="A130" s="78"/>
      <c r="B130" s="21"/>
      <c r="C130" s="21"/>
    </row>
    <row r="131" spans="1:3" x14ac:dyDescent="0.2">
      <c r="A131" s="78"/>
      <c r="B131" s="21"/>
      <c r="C131" s="21"/>
    </row>
    <row r="132" spans="1:3" x14ac:dyDescent="0.2">
      <c r="A132" s="78"/>
      <c r="B132" s="21"/>
      <c r="C132" s="21"/>
    </row>
    <row r="133" spans="1:3" x14ac:dyDescent="0.2">
      <c r="A133" s="78"/>
      <c r="B133" s="21"/>
      <c r="C133" s="21"/>
    </row>
    <row r="134" spans="1:3" x14ac:dyDescent="0.2">
      <c r="A134" s="78"/>
      <c r="B134" s="21"/>
      <c r="C134" s="21"/>
    </row>
    <row r="135" spans="1:3" x14ac:dyDescent="0.2">
      <c r="A135" s="78"/>
      <c r="B135" s="21"/>
      <c r="C135" s="21"/>
    </row>
    <row r="136" spans="1:3" x14ac:dyDescent="0.2">
      <c r="A136" s="78"/>
      <c r="B136" s="21"/>
      <c r="C136" s="21"/>
    </row>
    <row r="137" spans="1:3" x14ac:dyDescent="0.2">
      <c r="A137" s="78"/>
      <c r="B137" s="21"/>
      <c r="C137" s="21"/>
    </row>
    <row r="138" spans="1:3" x14ac:dyDescent="0.2">
      <c r="A138" s="78"/>
      <c r="B138" s="21"/>
      <c r="C138" s="21"/>
    </row>
    <row r="139" spans="1:3" x14ac:dyDescent="0.2">
      <c r="A139" s="78"/>
      <c r="B139" s="21"/>
      <c r="C139" s="21"/>
    </row>
    <row r="140" spans="1:3" x14ac:dyDescent="0.2">
      <c r="A140" s="78"/>
      <c r="B140" s="21"/>
      <c r="C140" s="21"/>
    </row>
    <row r="141" spans="1:3" x14ac:dyDescent="0.2">
      <c r="A141" s="81"/>
      <c r="B141" s="82"/>
      <c r="C141" s="82"/>
    </row>
  </sheetData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36" activePane="bottomRight" state="frozen"/>
      <selection activeCell="J123" sqref="J123"/>
      <selection pane="topRight" activeCell="J123" sqref="J123"/>
      <selection pane="bottomLeft" activeCell="J123" sqref="J123"/>
      <selection pane="bottomRight" activeCell="E87" sqref="E87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01">
        <v>42370</v>
      </c>
      <c r="C1" s="102"/>
      <c r="D1" s="102"/>
      <c r="E1" s="102"/>
      <c r="F1" s="102"/>
      <c r="G1" s="10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4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5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5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5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5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5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5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5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5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5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5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5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5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5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5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5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5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5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5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5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5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5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5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5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5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5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5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5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5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5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5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5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5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5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5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5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5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5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5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5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5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5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5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5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5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5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5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5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5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5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5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5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5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5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5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5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5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5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5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5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5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5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5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5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5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5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5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5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5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5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5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5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5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5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5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5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6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1534</v>
      </c>
      <c r="C79" s="95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2">
        <f t="shared" si="4"/>
        <v>1018</v>
      </c>
      <c r="G79" s="92">
        <f t="shared" si="4"/>
        <v>12135</v>
      </c>
      <c r="H79" s="85">
        <f>E79/G79</f>
        <v>1.1313555830243098</v>
      </c>
      <c r="I79" s="91"/>
    </row>
    <row r="80" spans="1:9" x14ac:dyDescent="0.2">
      <c r="A80" s="21"/>
      <c r="B80" s="20"/>
      <c r="C80" s="21"/>
      <c r="D80" s="21"/>
      <c r="E80" s="21"/>
      <c r="F80" s="21"/>
      <c r="G80" s="21"/>
      <c r="H80" s="90"/>
      <c r="I80" s="91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102" activePane="bottomRight" state="frozen"/>
      <selection activeCell="J123" sqref="J123"/>
      <selection pane="topRight" activeCell="J123" sqref="J123"/>
      <selection pane="bottomLeft" activeCell="J123" sqref="J123"/>
      <selection pane="bottomRight" activeCell="A113" sqref="A113:J1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42401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5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5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5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5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5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5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5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5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5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5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5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5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5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5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5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5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5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5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5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5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5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5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5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5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5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5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5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5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5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5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5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5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5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5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5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5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5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5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5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5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5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5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5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5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5">
        <f t="shared" si="1"/>
        <v>0.94285714285714284</v>
      </c>
    </row>
    <row r="48" spans="1:10" x14ac:dyDescent="0.2">
      <c r="A48" s="104" t="s">
        <v>132</v>
      </c>
      <c r="B48" s="105" t="s">
        <v>130</v>
      </c>
      <c r="C48" s="106" t="s">
        <v>133</v>
      </c>
      <c r="D48" s="107">
        <v>3</v>
      </c>
      <c r="E48" s="108">
        <v>17</v>
      </c>
      <c r="F48" s="108">
        <v>0</v>
      </c>
      <c r="G48" s="108">
        <f t="shared" si="0"/>
        <v>20</v>
      </c>
      <c r="H48" s="106">
        <v>3</v>
      </c>
      <c r="I48" s="106">
        <v>27</v>
      </c>
      <c r="J48" s="109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5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5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5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5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5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5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5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5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5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5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5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5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5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5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5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5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5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5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5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5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5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5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5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5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5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5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5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5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5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5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5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5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5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5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5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5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5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5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5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5">
        <f t="shared" si="3"/>
        <v>1.1794871794871795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123</v>
      </c>
      <c r="F89" s="21">
        <v>0</v>
      </c>
      <c r="G89" s="21">
        <v>147</v>
      </c>
      <c r="H89" s="19">
        <v>16</v>
      </c>
      <c r="I89" s="19">
        <v>144</v>
      </c>
      <c r="J89" s="85">
        <f t="shared" si="3"/>
        <v>1.0208333333333333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5">
        <f t="shared" si="3"/>
        <v>0.96721311475409832</v>
      </c>
    </row>
    <row r="91" spans="1:10" x14ac:dyDescent="0.2">
      <c r="A91" s="104" t="s">
        <v>235</v>
      </c>
      <c r="B91" s="105" t="s">
        <v>236</v>
      </c>
      <c r="C91" s="106" t="s">
        <v>237</v>
      </c>
      <c r="D91" s="107">
        <v>14</v>
      </c>
      <c r="E91" s="108">
        <v>76</v>
      </c>
      <c r="F91" s="108">
        <v>0</v>
      </c>
      <c r="G91" s="108">
        <f t="shared" si="2"/>
        <v>90</v>
      </c>
      <c r="H91" s="106">
        <v>10</v>
      </c>
      <c r="I91" s="106">
        <v>119</v>
      </c>
      <c r="J91" s="109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5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5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5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5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5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5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5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5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5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5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5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5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5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5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5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5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5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100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5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100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5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99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5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100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5">
        <f t="shared" si="3"/>
        <v>1.0273224043715847</v>
      </c>
    </row>
    <row r="113" spans="1:11" x14ac:dyDescent="0.2">
      <c r="A113" s="104" t="s">
        <v>290</v>
      </c>
      <c r="B113" s="105" t="s">
        <v>272</v>
      </c>
      <c r="C113" s="106" t="s">
        <v>291</v>
      </c>
      <c r="D113" s="107">
        <v>3</v>
      </c>
      <c r="E113" s="108">
        <v>22</v>
      </c>
      <c r="F113" s="108">
        <v>0</v>
      </c>
      <c r="G113" s="108">
        <f t="shared" si="2"/>
        <v>25</v>
      </c>
      <c r="H113" s="106">
        <v>1</v>
      </c>
      <c r="I113" s="106">
        <v>32</v>
      </c>
      <c r="J113" s="109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5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5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5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5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5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5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5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6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1629</v>
      </c>
      <c r="E122" s="21">
        <f>SUM(E3:E121)</f>
        <v>12064</v>
      </c>
      <c r="F122" s="21">
        <f t="shared" ref="F122:H122" si="4">SUM(F3:F121)</f>
        <v>37</v>
      </c>
      <c r="G122" s="21">
        <f t="shared" si="4"/>
        <v>13740</v>
      </c>
      <c r="H122" s="92">
        <f t="shared" si="4"/>
        <v>1161</v>
      </c>
      <c r="I122" s="92">
        <f>SUM(I3:I121)</f>
        <v>11931</v>
      </c>
      <c r="J122" s="90">
        <f>G122/I122</f>
        <v>1.1516218254966055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42" activePane="bottomRight" state="frozen"/>
      <selection activeCell="J123" sqref="J123"/>
      <selection pane="topRight" activeCell="J123" sqref="J123"/>
      <selection pane="bottomLeft" activeCell="J123" sqref="J123"/>
      <selection pane="bottomRight" activeCell="M82" sqref="M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01">
        <v>42401</v>
      </c>
      <c r="C1" s="102"/>
      <c r="D1" s="102"/>
      <c r="E1" s="102"/>
      <c r="F1" s="102"/>
      <c r="G1" s="10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4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5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5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5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5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5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5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5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5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5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5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5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5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5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5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5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5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5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5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5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5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5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5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5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5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5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5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5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5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5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5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5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5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5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5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5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5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5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5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5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5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5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5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5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5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5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5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5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5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5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5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5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5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5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5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5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5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5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5">
        <v>1.1166666666666667</v>
      </c>
    </row>
    <row r="61" spans="1:8" s="22" customFormat="1" x14ac:dyDescent="0.2">
      <c r="A61" s="18" t="s">
        <v>231</v>
      </c>
      <c r="B61" s="20">
        <v>24</v>
      </c>
      <c r="C61" s="21">
        <v>171</v>
      </c>
      <c r="D61" s="21">
        <v>1</v>
      </c>
      <c r="E61" s="21">
        <v>206</v>
      </c>
      <c r="F61" s="19">
        <v>26</v>
      </c>
      <c r="G61" s="19">
        <v>205</v>
      </c>
      <c r="H61" s="85">
        <f>E61/G61</f>
        <v>1.0048780487804878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5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5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5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5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5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5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5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5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5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5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5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5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5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5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5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5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6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1629</v>
      </c>
      <c r="C79" s="21">
        <f t="shared" si="1"/>
        <v>12064</v>
      </c>
      <c r="D79" s="21">
        <f t="shared" si="1"/>
        <v>37</v>
      </c>
      <c r="E79" s="21">
        <f t="shared" si="1"/>
        <v>13740</v>
      </c>
      <c r="F79" s="92">
        <f t="shared" si="1"/>
        <v>1161</v>
      </c>
      <c r="G79" s="92">
        <f t="shared" si="1"/>
        <v>11931</v>
      </c>
      <c r="H79" s="90">
        <f>E79/G79</f>
        <v>1.1516218254966055</v>
      </c>
      <c r="I79" s="91"/>
    </row>
    <row r="80" spans="1:9" x14ac:dyDescent="0.2">
      <c r="A80" s="21"/>
      <c r="B80" s="20"/>
      <c r="C80" s="21"/>
      <c r="D80" s="21"/>
      <c r="E80" s="21"/>
      <c r="F80" s="21"/>
      <c r="G80" s="21"/>
      <c r="H80" s="90"/>
      <c r="I80" s="91"/>
    </row>
    <row r="81" spans="1:9" x14ac:dyDescent="0.2">
      <c r="A81" s="21"/>
      <c r="B81" s="20"/>
      <c r="C81" s="21"/>
      <c r="D81" s="21"/>
      <c r="E81" s="21"/>
      <c r="F81" s="21"/>
      <c r="G81" s="21"/>
      <c r="H81" s="90"/>
      <c r="I81" s="91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90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A33" sqref="A33:J3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42430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61</v>
      </c>
      <c r="F3" s="21">
        <v>0</v>
      </c>
      <c r="G3" s="21">
        <f t="shared" ref="G3:G66" si="0">SUM(D3:F3)</f>
        <v>71</v>
      </c>
      <c r="H3" s="19">
        <v>4</v>
      </c>
      <c r="I3" s="19">
        <v>58</v>
      </c>
      <c r="J3" s="85">
        <f>G3/I3</f>
        <v>1.2241379310344827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3</v>
      </c>
      <c r="E4" s="21">
        <v>12</v>
      </c>
      <c r="F4" s="21">
        <v>0</v>
      </c>
      <c r="G4" s="21">
        <f t="shared" si="0"/>
        <v>15</v>
      </c>
      <c r="H4" s="19">
        <v>3</v>
      </c>
      <c r="I4" s="19">
        <v>8</v>
      </c>
      <c r="J4" s="85">
        <f>G4/I4</f>
        <v>1.875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4</v>
      </c>
      <c r="E5" s="21">
        <v>24</v>
      </c>
      <c r="F5" s="21">
        <v>0</v>
      </c>
      <c r="G5" s="21">
        <f t="shared" si="0"/>
        <v>28</v>
      </c>
      <c r="H5" s="19">
        <v>3</v>
      </c>
      <c r="I5" s="19">
        <v>29</v>
      </c>
      <c r="J5" s="85">
        <f t="shared" ref="J5:J68" si="1">G5/I5</f>
        <v>0.96551724137931039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0</v>
      </c>
      <c r="I6" s="19">
        <v>8</v>
      </c>
      <c r="J6" s="85">
        <f t="shared" si="1"/>
        <v>1.25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67</v>
      </c>
      <c r="F7" s="21">
        <v>0</v>
      </c>
      <c r="G7" s="21">
        <f t="shared" si="0"/>
        <v>76</v>
      </c>
      <c r="H7" s="19">
        <v>9</v>
      </c>
      <c r="I7" s="19">
        <v>33</v>
      </c>
      <c r="J7" s="85">
        <f t="shared" si="1"/>
        <v>2.3030303030303032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18</v>
      </c>
      <c r="E8" s="21">
        <v>107</v>
      </c>
      <c r="F8" s="21">
        <v>0</v>
      </c>
      <c r="G8" s="21">
        <f t="shared" si="0"/>
        <v>125</v>
      </c>
      <c r="H8" s="19">
        <v>9</v>
      </c>
      <c r="I8" s="19">
        <v>77</v>
      </c>
      <c r="J8" s="85">
        <f t="shared" si="1"/>
        <v>1.6233766233766234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11</v>
      </c>
      <c r="E9" s="21">
        <v>75</v>
      </c>
      <c r="F9" s="21">
        <v>3</v>
      </c>
      <c r="G9" s="21">
        <f t="shared" si="0"/>
        <v>89</v>
      </c>
      <c r="H9" s="19">
        <v>0</v>
      </c>
      <c r="I9" s="19">
        <v>61</v>
      </c>
      <c r="J9" s="85">
        <f t="shared" si="1"/>
        <v>1.459016393442623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161</v>
      </c>
      <c r="F10" s="21">
        <v>1</v>
      </c>
      <c r="G10" s="21">
        <f t="shared" si="0"/>
        <v>193</v>
      </c>
      <c r="H10" s="19">
        <v>17</v>
      </c>
      <c r="I10" s="19">
        <v>165</v>
      </c>
      <c r="J10" s="85">
        <f t="shared" si="1"/>
        <v>1.1696969696969697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37</v>
      </c>
      <c r="F11" s="21">
        <v>0</v>
      </c>
      <c r="G11" s="21">
        <f t="shared" si="0"/>
        <v>44</v>
      </c>
      <c r="H11" s="19">
        <v>5</v>
      </c>
      <c r="I11" s="19">
        <v>45</v>
      </c>
      <c r="J11" s="85">
        <f t="shared" si="1"/>
        <v>0.97777777777777775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90</v>
      </c>
      <c r="F12" s="21">
        <v>0</v>
      </c>
      <c r="G12" s="21">
        <f t="shared" si="0"/>
        <v>103</v>
      </c>
      <c r="H12" s="19">
        <v>6</v>
      </c>
      <c r="I12" s="19">
        <v>79</v>
      </c>
      <c r="J12" s="85">
        <f t="shared" si="1"/>
        <v>1.3037974683544304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62</v>
      </c>
      <c r="E13" s="21">
        <v>474</v>
      </c>
      <c r="F13" s="21">
        <v>0</v>
      </c>
      <c r="G13" s="21">
        <f t="shared" si="0"/>
        <v>536</v>
      </c>
      <c r="H13" s="19">
        <v>32</v>
      </c>
      <c r="I13" s="19">
        <v>229</v>
      </c>
      <c r="J13" s="85">
        <f t="shared" si="1"/>
        <v>2.3406113537117905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41</v>
      </c>
      <c r="E14" s="21">
        <v>176</v>
      </c>
      <c r="F14" s="21">
        <v>0</v>
      </c>
      <c r="G14" s="21">
        <f t="shared" si="0"/>
        <v>217</v>
      </c>
      <c r="H14" s="19">
        <v>37</v>
      </c>
      <c r="I14" s="19">
        <v>80</v>
      </c>
      <c r="J14" s="85">
        <f t="shared" si="1"/>
        <v>2.7124999999999999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22</v>
      </c>
      <c r="F15" s="21">
        <v>0</v>
      </c>
      <c r="G15" s="21">
        <f t="shared" si="0"/>
        <v>27</v>
      </c>
      <c r="H15" s="19">
        <v>0</v>
      </c>
      <c r="I15" s="19">
        <v>22</v>
      </c>
      <c r="J15" s="85">
        <f t="shared" si="1"/>
        <v>1.2272727272727273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12</v>
      </c>
      <c r="E16" s="21">
        <v>53</v>
      </c>
      <c r="F16" s="21">
        <v>0</v>
      </c>
      <c r="G16" s="21">
        <f t="shared" si="0"/>
        <v>65</v>
      </c>
      <c r="H16" s="19">
        <v>4</v>
      </c>
      <c r="I16" s="19">
        <v>62</v>
      </c>
      <c r="J16" s="85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16</v>
      </c>
      <c r="E17" s="21">
        <v>73</v>
      </c>
      <c r="F17" s="21">
        <v>0</v>
      </c>
      <c r="G17" s="21">
        <f t="shared" si="0"/>
        <v>89</v>
      </c>
      <c r="H17" s="19">
        <v>15</v>
      </c>
      <c r="I17" s="19">
        <v>63</v>
      </c>
      <c r="J17" s="85">
        <f t="shared" si="1"/>
        <v>1.4126984126984128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5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48</v>
      </c>
      <c r="E19" s="21">
        <v>283</v>
      </c>
      <c r="F19" s="21">
        <v>0</v>
      </c>
      <c r="G19" s="21">
        <f t="shared" si="0"/>
        <v>331</v>
      </c>
      <c r="H19" s="19">
        <v>7</v>
      </c>
      <c r="I19" s="19">
        <v>343</v>
      </c>
      <c r="J19" s="85">
        <f t="shared" si="1"/>
        <v>0.96501457725947526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202</v>
      </c>
      <c r="F20" s="21">
        <v>1</v>
      </c>
      <c r="G20" s="21">
        <f t="shared" si="0"/>
        <v>239</v>
      </c>
      <c r="H20" s="19">
        <v>14</v>
      </c>
      <c r="I20" s="19">
        <v>265</v>
      </c>
      <c r="J20" s="85">
        <f t="shared" si="1"/>
        <v>0.90188679245283021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17</v>
      </c>
      <c r="F21" s="21">
        <v>0</v>
      </c>
      <c r="G21" s="21">
        <f t="shared" si="0"/>
        <v>19</v>
      </c>
      <c r="H21" s="19">
        <v>2</v>
      </c>
      <c r="I21" s="19">
        <v>18</v>
      </c>
      <c r="J21" s="85">
        <f t="shared" si="1"/>
        <v>1.0555555555555556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616</v>
      </c>
      <c r="F22" s="21">
        <v>8</v>
      </c>
      <c r="G22" s="21">
        <f t="shared" si="0"/>
        <v>705</v>
      </c>
      <c r="H22" s="19">
        <v>85</v>
      </c>
      <c r="I22" s="19">
        <v>481</v>
      </c>
      <c r="J22" s="85">
        <f t="shared" si="1"/>
        <v>1.4656964656964657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22</v>
      </c>
      <c r="F23" s="21">
        <v>0</v>
      </c>
      <c r="G23" s="21">
        <f t="shared" si="0"/>
        <v>28</v>
      </c>
      <c r="H23" s="19">
        <v>4</v>
      </c>
      <c r="I23" s="19">
        <v>25</v>
      </c>
      <c r="J23" s="85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14</v>
      </c>
      <c r="E24" s="21">
        <v>45</v>
      </c>
      <c r="F24" s="21">
        <v>0</v>
      </c>
      <c r="G24" s="21">
        <f t="shared" si="0"/>
        <v>59</v>
      </c>
      <c r="H24" s="19">
        <v>16</v>
      </c>
      <c r="I24" s="19">
        <v>53</v>
      </c>
      <c r="J24" s="85">
        <f t="shared" si="1"/>
        <v>1.1132075471698113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26</v>
      </c>
      <c r="E25" s="21">
        <v>165</v>
      </c>
      <c r="F25" s="21">
        <v>0</v>
      </c>
      <c r="G25" s="21">
        <f t="shared" si="0"/>
        <v>191</v>
      </c>
      <c r="H25" s="19">
        <v>13</v>
      </c>
      <c r="I25" s="19">
        <v>174</v>
      </c>
      <c r="J25" s="85">
        <f t="shared" si="1"/>
        <v>1.0977011494252873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6</v>
      </c>
      <c r="E26" s="21">
        <v>58</v>
      </c>
      <c r="F26" s="21">
        <v>0</v>
      </c>
      <c r="G26" s="21">
        <f t="shared" si="0"/>
        <v>64</v>
      </c>
      <c r="H26" s="19">
        <v>6</v>
      </c>
      <c r="I26" s="19">
        <v>53</v>
      </c>
      <c r="J26" s="85">
        <f t="shared" si="1"/>
        <v>1.2075471698113207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11</v>
      </c>
      <c r="E27" s="21">
        <v>18</v>
      </c>
      <c r="F27" s="21">
        <v>0</v>
      </c>
      <c r="G27" s="21">
        <f t="shared" si="0"/>
        <v>29</v>
      </c>
      <c r="H27" s="19">
        <v>2</v>
      </c>
      <c r="I27" s="19">
        <v>25</v>
      </c>
      <c r="J27" s="85">
        <f t="shared" si="1"/>
        <v>1.1599999999999999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17</v>
      </c>
      <c r="E28" s="21">
        <v>140</v>
      </c>
      <c r="F28" s="21">
        <v>3</v>
      </c>
      <c r="G28" s="21">
        <f t="shared" si="0"/>
        <v>160</v>
      </c>
      <c r="H28" s="19">
        <v>7</v>
      </c>
      <c r="I28" s="19">
        <v>63</v>
      </c>
      <c r="J28" s="85">
        <f t="shared" si="1"/>
        <v>2.5396825396825395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29</v>
      </c>
      <c r="E29" s="21">
        <v>182</v>
      </c>
      <c r="F29" s="21">
        <v>10</v>
      </c>
      <c r="G29" s="21">
        <f t="shared" si="0"/>
        <v>221</v>
      </c>
      <c r="H29" s="19">
        <v>19</v>
      </c>
      <c r="I29" s="19">
        <v>60</v>
      </c>
      <c r="J29" s="85">
        <f t="shared" si="1"/>
        <v>3.6833333333333331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70</v>
      </c>
      <c r="F30" s="21">
        <v>0</v>
      </c>
      <c r="G30" s="21">
        <f t="shared" si="0"/>
        <v>81</v>
      </c>
      <c r="H30" s="19">
        <v>11</v>
      </c>
      <c r="I30" s="19">
        <v>88</v>
      </c>
      <c r="J30" s="85">
        <f t="shared" si="1"/>
        <v>0.92045454545454541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4</v>
      </c>
      <c r="F31" s="21">
        <v>1</v>
      </c>
      <c r="G31" s="21">
        <f t="shared" si="0"/>
        <v>5</v>
      </c>
      <c r="H31" s="19">
        <v>0</v>
      </c>
      <c r="I31" s="19">
        <v>2</v>
      </c>
      <c r="J31" s="85">
        <f t="shared" si="1"/>
        <v>2.5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9</v>
      </c>
      <c r="F32" s="21">
        <v>0</v>
      </c>
      <c r="G32" s="21">
        <f t="shared" si="0"/>
        <v>9</v>
      </c>
      <c r="H32" s="19">
        <v>0</v>
      </c>
      <c r="I32" s="19">
        <v>5</v>
      </c>
      <c r="J32" s="85">
        <f t="shared" si="1"/>
        <v>1.8</v>
      </c>
    </row>
    <row r="33" spans="1:10" x14ac:dyDescent="0.2">
      <c r="A33" s="104" t="s">
        <v>89</v>
      </c>
      <c r="B33" s="105" t="s">
        <v>90</v>
      </c>
      <c r="C33" s="106" t="s">
        <v>91</v>
      </c>
      <c r="D33" s="107">
        <v>18</v>
      </c>
      <c r="E33" s="108">
        <v>145</v>
      </c>
      <c r="F33" s="108">
        <v>0</v>
      </c>
      <c r="G33" s="108">
        <f t="shared" si="0"/>
        <v>163</v>
      </c>
      <c r="H33" s="106">
        <v>15</v>
      </c>
      <c r="I33" s="106">
        <v>280</v>
      </c>
      <c r="J33" s="109">
        <f t="shared" si="1"/>
        <v>0.58214285714285718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57</v>
      </c>
      <c r="F34" s="21">
        <v>0</v>
      </c>
      <c r="G34" s="21">
        <f>SUM(D34:F34)</f>
        <v>65</v>
      </c>
      <c r="H34" s="19">
        <v>0</v>
      </c>
      <c r="I34" s="19">
        <v>65</v>
      </c>
      <c r="J34" s="85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11</v>
      </c>
      <c r="F35" s="21">
        <v>0</v>
      </c>
      <c r="G35" s="21">
        <f t="shared" si="0"/>
        <v>12</v>
      </c>
      <c r="H35" s="19">
        <v>1</v>
      </c>
      <c r="I35" s="19">
        <v>14</v>
      </c>
      <c r="J35" s="85">
        <f t="shared" si="1"/>
        <v>0.8571428571428571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24</v>
      </c>
      <c r="E36" s="21">
        <v>147</v>
      </c>
      <c r="F36" s="21">
        <v>0</v>
      </c>
      <c r="G36" s="21">
        <f t="shared" si="0"/>
        <v>171</v>
      </c>
      <c r="H36" s="19">
        <v>23</v>
      </c>
      <c r="I36" s="19">
        <v>164</v>
      </c>
      <c r="J36" s="85">
        <f t="shared" si="1"/>
        <v>1.0426829268292683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9</v>
      </c>
      <c r="F37" s="21">
        <v>0</v>
      </c>
      <c r="G37" s="21">
        <f t="shared" si="0"/>
        <v>11</v>
      </c>
      <c r="H37" s="19">
        <v>2</v>
      </c>
      <c r="I37" s="19">
        <v>10</v>
      </c>
      <c r="J37" s="85">
        <f t="shared" si="1"/>
        <v>1.1000000000000001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28</v>
      </c>
      <c r="F38" s="21">
        <v>0</v>
      </c>
      <c r="G38" s="21">
        <f t="shared" si="0"/>
        <v>32</v>
      </c>
      <c r="H38" s="19">
        <v>3</v>
      </c>
      <c r="I38" s="19">
        <v>30</v>
      </c>
      <c r="J38" s="85">
        <f t="shared" si="1"/>
        <v>1.0666666666666667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14</v>
      </c>
      <c r="J39" s="85">
        <f t="shared" si="1"/>
        <v>1.0714285714285714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1</v>
      </c>
      <c r="E40" s="21">
        <v>17</v>
      </c>
      <c r="F40" s="21">
        <v>0</v>
      </c>
      <c r="G40" s="21">
        <f t="shared" si="0"/>
        <v>18</v>
      </c>
      <c r="H40" s="19">
        <v>1</v>
      </c>
      <c r="I40" s="19">
        <v>11</v>
      </c>
      <c r="J40" s="85">
        <f t="shared" si="1"/>
        <v>1.6363636363636365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9</v>
      </c>
      <c r="F41" s="21">
        <v>0</v>
      </c>
      <c r="G41" s="21">
        <f t="shared" si="0"/>
        <v>9</v>
      </c>
      <c r="H41" s="19">
        <v>0</v>
      </c>
      <c r="I41" s="19">
        <v>9</v>
      </c>
      <c r="J41" s="85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40</v>
      </c>
      <c r="F42" s="21">
        <v>0</v>
      </c>
      <c r="G42" s="21">
        <f t="shared" si="0"/>
        <v>44</v>
      </c>
      <c r="H42" s="19">
        <v>4</v>
      </c>
      <c r="I42" s="19">
        <v>36</v>
      </c>
      <c r="J42" s="85">
        <f t="shared" si="1"/>
        <v>1.2222222222222223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47</v>
      </c>
      <c r="F43" s="21">
        <v>0</v>
      </c>
      <c r="G43" s="21">
        <f t="shared" si="0"/>
        <v>52</v>
      </c>
      <c r="H43" s="19">
        <v>5</v>
      </c>
      <c r="I43" s="19">
        <v>57</v>
      </c>
      <c r="J43" s="85">
        <f t="shared" si="1"/>
        <v>0.91228070175438591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27</v>
      </c>
      <c r="E44" s="21">
        <v>145</v>
      </c>
      <c r="F44" s="21">
        <v>0</v>
      </c>
      <c r="G44" s="21">
        <f t="shared" si="0"/>
        <v>172</v>
      </c>
      <c r="H44" s="19">
        <v>16</v>
      </c>
      <c r="I44" s="19">
        <v>132</v>
      </c>
      <c r="J44" s="85">
        <f t="shared" si="1"/>
        <v>1.303030303030303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0</v>
      </c>
      <c r="I45" s="19">
        <v>16</v>
      </c>
      <c r="J45" s="85">
        <f t="shared" si="1"/>
        <v>0.9375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23</v>
      </c>
      <c r="F46" s="21">
        <v>0</v>
      </c>
      <c r="G46" s="21">
        <f t="shared" si="0"/>
        <v>27</v>
      </c>
      <c r="H46" s="19">
        <v>3</v>
      </c>
      <c r="I46" s="19">
        <v>29</v>
      </c>
      <c r="J46" s="85">
        <f t="shared" si="1"/>
        <v>0.93103448275862066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26</v>
      </c>
      <c r="E47" s="21">
        <v>108</v>
      </c>
      <c r="F47" s="21">
        <v>0</v>
      </c>
      <c r="G47" s="21">
        <f t="shared" si="0"/>
        <v>134</v>
      </c>
      <c r="H47" s="19">
        <v>21</v>
      </c>
      <c r="I47" s="19">
        <v>149</v>
      </c>
      <c r="J47" s="85">
        <f t="shared" si="1"/>
        <v>0.89932885906040272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11</v>
      </c>
      <c r="E48" s="21">
        <v>60</v>
      </c>
      <c r="F48" s="21">
        <v>0</v>
      </c>
      <c r="G48" s="21">
        <f t="shared" si="0"/>
        <v>71</v>
      </c>
      <c r="H48" s="19">
        <v>11</v>
      </c>
      <c r="I48" s="19">
        <v>35</v>
      </c>
      <c r="J48" s="85">
        <f t="shared" si="1"/>
        <v>2.0285714285714285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11</v>
      </c>
      <c r="E49" s="21">
        <v>88</v>
      </c>
      <c r="F49" s="21">
        <v>0</v>
      </c>
      <c r="G49" s="21">
        <f t="shared" si="0"/>
        <v>99</v>
      </c>
      <c r="H49" s="19">
        <v>3</v>
      </c>
      <c r="I49" s="19">
        <v>54</v>
      </c>
      <c r="J49" s="85">
        <f t="shared" si="1"/>
        <v>1.8333333333333333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46</v>
      </c>
      <c r="F50" s="21">
        <v>0</v>
      </c>
      <c r="G50" s="21">
        <f t="shared" si="0"/>
        <v>53</v>
      </c>
      <c r="H50" s="19">
        <v>7</v>
      </c>
      <c r="I50" s="19">
        <v>38</v>
      </c>
      <c r="J50" s="85">
        <f t="shared" si="1"/>
        <v>1.3947368421052631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30</v>
      </c>
      <c r="F51" s="21">
        <v>0</v>
      </c>
      <c r="G51" s="21">
        <f t="shared" si="0"/>
        <v>34</v>
      </c>
      <c r="H51" s="19">
        <v>1</v>
      </c>
      <c r="I51" s="19">
        <v>31</v>
      </c>
      <c r="J51" s="85">
        <f t="shared" si="1"/>
        <v>1.096774193548387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19</v>
      </c>
      <c r="E52" s="21">
        <v>142</v>
      </c>
      <c r="F52" s="21">
        <v>0</v>
      </c>
      <c r="G52" s="21">
        <f>SUM(D52:F52)</f>
        <v>161</v>
      </c>
      <c r="H52" s="19">
        <v>14</v>
      </c>
      <c r="I52" s="19">
        <v>179</v>
      </c>
      <c r="J52" s="85">
        <f t="shared" si="1"/>
        <v>0.8994413407821229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98</v>
      </c>
      <c r="J53" s="85">
        <f t="shared" si="1"/>
        <v>1.0918367346938775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22</v>
      </c>
      <c r="E54" s="21">
        <v>105</v>
      </c>
      <c r="F54" s="21">
        <v>0</v>
      </c>
      <c r="G54" s="21">
        <f t="shared" si="0"/>
        <v>127</v>
      </c>
      <c r="H54" s="19">
        <v>13</v>
      </c>
      <c r="I54" s="19">
        <v>139</v>
      </c>
      <c r="J54" s="85">
        <f t="shared" si="1"/>
        <v>0.91366906474820142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9</v>
      </c>
      <c r="E55" s="21">
        <v>29</v>
      </c>
      <c r="F55" s="21">
        <v>0</v>
      </c>
      <c r="G55" s="21">
        <f t="shared" si="0"/>
        <v>38</v>
      </c>
      <c r="H55" s="19">
        <v>6</v>
      </c>
      <c r="I55" s="19">
        <v>40</v>
      </c>
      <c r="J55" s="85">
        <f t="shared" si="1"/>
        <v>0.95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37</v>
      </c>
      <c r="F56" s="21">
        <v>0</v>
      </c>
      <c r="G56" s="21">
        <f t="shared" si="0"/>
        <v>43</v>
      </c>
      <c r="H56" s="19">
        <v>3</v>
      </c>
      <c r="I56" s="19">
        <v>40</v>
      </c>
      <c r="J56" s="85">
        <f t="shared" si="1"/>
        <v>1.075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11</v>
      </c>
      <c r="E57" s="21">
        <v>43</v>
      </c>
      <c r="F57" s="21">
        <v>0</v>
      </c>
      <c r="G57" s="21">
        <f t="shared" si="0"/>
        <v>54</v>
      </c>
      <c r="H57" s="19">
        <v>3</v>
      </c>
      <c r="I57" s="19">
        <v>45</v>
      </c>
      <c r="J57" s="85">
        <f t="shared" si="1"/>
        <v>1.2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24</v>
      </c>
      <c r="E58" s="21">
        <v>131</v>
      </c>
      <c r="F58" s="21">
        <v>0</v>
      </c>
      <c r="G58" s="21">
        <f t="shared" si="0"/>
        <v>155</v>
      </c>
      <c r="H58" s="19">
        <v>22</v>
      </c>
      <c r="I58" s="19">
        <v>106</v>
      </c>
      <c r="J58" s="85">
        <f t="shared" si="1"/>
        <v>1.4622641509433962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1</v>
      </c>
      <c r="I59" s="19">
        <v>30</v>
      </c>
      <c r="J59" s="85">
        <f t="shared" si="1"/>
        <v>0.96666666666666667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10</v>
      </c>
      <c r="E60" s="21">
        <v>38</v>
      </c>
      <c r="F60" s="21">
        <v>0</v>
      </c>
      <c r="G60" s="21">
        <f t="shared" si="0"/>
        <v>48</v>
      </c>
      <c r="H60" s="19">
        <v>7</v>
      </c>
      <c r="I60" s="19">
        <v>36</v>
      </c>
      <c r="J60" s="85">
        <f t="shared" si="1"/>
        <v>1.3333333333333333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53</v>
      </c>
      <c r="F61" s="21">
        <v>0</v>
      </c>
      <c r="G61" s="21">
        <f t="shared" si="0"/>
        <v>59</v>
      </c>
      <c r="H61" s="19">
        <v>6</v>
      </c>
      <c r="I61" s="19">
        <v>44</v>
      </c>
      <c r="J61" s="85">
        <f t="shared" si="1"/>
        <v>1.3409090909090908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61</v>
      </c>
      <c r="F62" s="21">
        <v>0</v>
      </c>
      <c r="G62" s="21">
        <f t="shared" si="0"/>
        <v>75</v>
      </c>
      <c r="H62" s="19">
        <v>12</v>
      </c>
      <c r="I62" s="19">
        <v>74</v>
      </c>
      <c r="J62" s="85">
        <f t="shared" si="1"/>
        <v>1.0135135135135136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21</v>
      </c>
      <c r="E63" s="21">
        <v>73</v>
      </c>
      <c r="F63" s="21">
        <v>0</v>
      </c>
      <c r="G63" s="21">
        <f t="shared" si="0"/>
        <v>94</v>
      </c>
      <c r="H63" s="19">
        <v>18</v>
      </c>
      <c r="I63" s="19">
        <v>90</v>
      </c>
      <c r="J63" s="85">
        <f t="shared" si="1"/>
        <v>1.0444444444444445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10</v>
      </c>
      <c r="E64" s="21">
        <v>36</v>
      </c>
      <c r="F64" s="21">
        <v>0</v>
      </c>
      <c r="G64" s="21">
        <f>SUM(D64:F64)</f>
        <v>46</v>
      </c>
      <c r="H64" s="19">
        <v>6</v>
      </c>
      <c r="I64" s="19">
        <v>40</v>
      </c>
      <c r="J64" s="85">
        <f t="shared" si="1"/>
        <v>1.1499999999999999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20</v>
      </c>
      <c r="E65" s="21">
        <v>140</v>
      </c>
      <c r="F65" s="21">
        <v>1</v>
      </c>
      <c r="G65" s="21">
        <f t="shared" si="0"/>
        <v>161</v>
      </c>
      <c r="H65" s="19">
        <v>10</v>
      </c>
      <c r="I65" s="19">
        <v>176</v>
      </c>
      <c r="J65" s="85">
        <f t="shared" si="1"/>
        <v>0.91477272727272729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27</v>
      </c>
      <c r="F66" s="21">
        <v>0</v>
      </c>
      <c r="G66" s="21">
        <f t="shared" si="0"/>
        <v>30</v>
      </c>
      <c r="H66" s="19">
        <v>3</v>
      </c>
      <c r="I66" s="19">
        <v>25</v>
      </c>
      <c r="J66" s="85">
        <f t="shared" si="1"/>
        <v>1.2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43</v>
      </c>
      <c r="F67" s="21">
        <v>0</v>
      </c>
      <c r="G67" s="21">
        <f>SUM(D67:F67)</f>
        <v>48</v>
      </c>
      <c r="H67" s="19">
        <v>2</v>
      </c>
      <c r="I67" s="19">
        <v>50</v>
      </c>
      <c r="J67" s="85">
        <f t="shared" si="1"/>
        <v>0.96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251</v>
      </c>
      <c r="F68" s="21">
        <v>1</v>
      </c>
      <c r="G68" s="21">
        <f t="shared" ref="G68:G121" si="2">SUM(D68:F68)</f>
        <v>296</v>
      </c>
      <c r="H68" s="19">
        <v>48</v>
      </c>
      <c r="I68" s="19">
        <v>272</v>
      </c>
      <c r="J68" s="85">
        <f t="shared" si="1"/>
        <v>1.088235294117647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16</v>
      </c>
      <c r="E69" s="21">
        <v>162</v>
      </c>
      <c r="F69" s="21">
        <v>0</v>
      </c>
      <c r="G69" s="21">
        <f t="shared" si="2"/>
        <v>178</v>
      </c>
      <c r="H69" s="19">
        <v>15</v>
      </c>
      <c r="I69" s="19">
        <v>171</v>
      </c>
      <c r="J69" s="85">
        <f t="shared" ref="J69:J120" si="3">G69/I69</f>
        <v>1.0409356725146199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163</v>
      </c>
      <c r="F70" s="21">
        <v>0</v>
      </c>
      <c r="G70" s="21">
        <f t="shared" si="2"/>
        <v>184</v>
      </c>
      <c r="H70" s="19">
        <v>19</v>
      </c>
      <c r="I70" s="19">
        <v>162</v>
      </c>
      <c r="J70" s="85">
        <f t="shared" si="3"/>
        <v>1.1358024691358024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33</v>
      </c>
      <c r="E71" s="21">
        <v>401</v>
      </c>
      <c r="F71" s="21">
        <v>0</v>
      </c>
      <c r="G71" s="21">
        <f t="shared" si="2"/>
        <v>434</v>
      </c>
      <c r="H71" s="19">
        <v>30</v>
      </c>
      <c r="I71" s="19">
        <v>283</v>
      </c>
      <c r="J71" s="85">
        <f t="shared" si="3"/>
        <v>1.5335689045936396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>
        <v>13</v>
      </c>
      <c r="E72" s="21">
        <v>136</v>
      </c>
      <c r="F72" s="21">
        <v>0</v>
      </c>
      <c r="G72" s="21">
        <f>SUM(D72:F72)</f>
        <v>149</v>
      </c>
      <c r="H72" s="19">
        <v>7</v>
      </c>
      <c r="I72" s="19">
        <v>82</v>
      </c>
      <c r="J72" s="85">
        <f>G72/I72</f>
        <v>1.8170731707317074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152</v>
      </c>
      <c r="F73" s="21">
        <v>0</v>
      </c>
      <c r="G73" s="21">
        <f t="shared" si="2"/>
        <v>171</v>
      </c>
      <c r="H73" s="19">
        <v>24</v>
      </c>
      <c r="I73" s="19">
        <v>146</v>
      </c>
      <c r="J73" s="85">
        <f t="shared" si="3"/>
        <v>1.1712328767123288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7</v>
      </c>
      <c r="E74" s="21">
        <v>42</v>
      </c>
      <c r="F74" s="21">
        <v>0</v>
      </c>
      <c r="G74" s="21">
        <f t="shared" si="2"/>
        <v>49</v>
      </c>
      <c r="H74" s="19">
        <v>7</v>
      </c>
      <c r="I74" s="19">
        <v>44</v>
      </c>
      <c r="J74" s="85">
        <f t="shared" si="3"/>
        <v>1.1136363636363635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14</v>
      </c>
      <c r="E75" s="21">
        <v>68</v>
      </c>
      <c r="F75" s="21">
        <v>1</v>
      </c>
      <c r="G75" s="21">
        <f t="shared" si="2"/>
        <v>83</v>
      </c>
      <c r="H75" s="19">
        <v>8</v>
      </c>
      <c r="I75" s="19">
        <v>67</v>
      </c>
      <c r="J75" s="85">
        <f t="shared" si="3"/>
        <v>1.2388059701492538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18</v>
      </c>
      <c r="E76" s="21">
        <v>177</v>
      </c>
      <c r="F76" s="21">
        <v>0</v>
      </c>
      <c r="G76" s="21">
        <f t="shared" si="2"/>
        <v>195</v>
      </c>
      <c r="H76" s="19">
        <v>10</v>
      </c>
      <c r="I76" s="19">
        <v>195</v>
      </c>
      <c r="J76" s="85">
        <f t="shared" si="3"/>
        <v>1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87</v>
      </c>
      <c r="E77" s="21">
        <v>590</v>
      </c>
      <c r="F77" s="21">
        <v>2</v>
      </c>
      <c r="G77" s="21">
        <f t="shared" si="2"/>
        <v>679</v>
      </c>
      <c r="H77" s="19">
        <v>85</v>
      </c>
      <c r="I77" s="19">
        <v>686</v>
      </c>
      <c r="J77" s="85">
        <f t="shared" si="3"/>
        <v>0.98979591836734693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41</v>
      </c>
      <c r="E78" s="21">
        <v>181</v>
      </c>
      <c r="F78" s="21">
        <v>0</v>
      </c>
      <c r="G78" s="21">
        <f t="shared" si="2"/>
        <v>222</v>
      </c>
      <c r="H78" s="19">
        <v>41</v>
      </c>
      <c r="I78" s="19">
        <v>215</v>
      </c>
      <c r="J78" s="85">
        <f t="shared" si="3"/>
        <v>1.0325581395348837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551</v>
      </c>
      <c r="F79" s="21">
        <v>0</v>
      </c>
      <c r="G79" s="21">
        <f t="shared" si="2"/>
        <v>602</v>
      </c>
      <c r="H79" s="19">
        <v>45</v>
      </c>
      <c r="I79" s="19">
        <v>615</v>
      </c>
      <c r="J79" s="85">
        <f t="shared" si="3"/>
        <v>0.9788617886178862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38</v>
      </c>
      <c r="E80" s="21">
        <v>293</v>
      </c>
      <c r="F80" s="21">
        <v>0</v>
      </c>
      <c r="G80" s="21">
        <f t="shared" si="2"/>
        <v>331</v>
      </c>
      <c r="H80" s="19">
        <v>12</v>
      </c>
      <c r="I80" s="19">
        <v>250</v>
      </c>
      <c r="J80" s="85">
        <f t="shared" si="3"/>
        <v>1.3240000000000001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64</v>
      </c>
      <c r="F81" s="21">
        <v>2</v>
      </c>
      <c r="G81" s="21">
        <f t="shared" si="2"/>
        <v>78</v>
      </c>
      <c r="H81" s="19">
        <v>11</v>
      </c>
      <c r="I81" s="19">
        <v>78</v>
      </c>
      <c r="J81" s="85">
        <f t="shared" si="3"/>
        <v>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54</v>
      </c>
      <c r="E82" s="21">
        <v>13</v>
      </c>
      <c r="F82" s="21">
        <v>0</v>
      </c>
      <c r="G82" s="21">
        <f t="shared" si="2"/>
        <v>67</v>
      </c>
      <c r="H82" s="19">
        <v>10</v>
      </c>
      <c r="I82" s="19">
        <v>66</v>
      </c>
      <c r="J82" s="85">
        <f t="shared" si="3"/>
        <v>1.0151515151515151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12</v>
      </c>
      <c r="F83" s="21">
        <v>0</v>
      </c>
      <c r="G83" s="21">
        <f t="shared" si="2"/>
        <v>15</v>
      </c>
      <c r="H83" s="19">
        <v>2</v>
      </c>
      <c r="I83" s="19">
        <v>15</v>
      </c>
      <c r="J83" s="85">
        <f t="shared" si="3"/>
        <v>1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6</v>
      </c>
      <c r="F84" s="21">
        <v>0</v>
      </c>
      <c r="G84" s="21">
        <f t="shared" si="2"/>
        <v>8</v>
      </c>
      <c r="H84" s="19">
        <v>2</v>
      </c>
      <c r="I84" s="19">
        <v>9</v>
      </c>
      <c r="J84" s="85">
        <f t="shared" si="3"/>
        <v>0.88888888888888884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5</v>
      </c>
      <c r="F85" s="21">
        <v>0</v>
      </c>
      <c r="G85" s="21">
        <f t="shared" si="2"/>
        <v>5</v>
      </c>
      <c r="H85" s="19">
        <v>0</v>
      </c>
      <c r="I85" s="19">
        <v>5</v>
      </c>
      <c r="J85" s="85">
        <f t="shared" si="3"/>
        <v>1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79</v>
      </c>
      <c r="F86" s="21">
        <v>0</v>
      </c>
      <c r="G86" s="21">
        <f t="shared" si="2"/>
        <v>88</v>
      </c>
      <c r="H86" s="19">
        <v>12</v>
      </c>
      <c r="I86" s="19">
        <v>86</v>
      </c>
      <c r="J86" s="85">
        <f t="shared" si="3"/>
        <v>1.0232558139534884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11</v>
      </c>
      <c r="F87" s="21">
        <v>0</v>
      </c>
      <c r="G87" s="21">
        <v>12</v>
      </c>
      <c r="H87" s="19">
        <v>1</v>
      </c>
      <c r="I87" s="19">
        <v>10</v>
      </c>
      <c r="J87" s="85">
        <f t="shared" si="3"/>
        <v>1.2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31</v>
      </c>
      <c r="F88" s="21">
        <v>3</v>
      </c>
      <c r="G88" s="21">
        <f>SUM(D88:F88)</f>
        <v>38</v>
      </c>
      <c r="H88" s="19">
        <v>2</v>
      </c>
      <c r="I88" s="19">
        <v>31</v>
      </c>
      <c r="J88" s="85">
        <f t="shared" si="3"/>
        <v>1.2258064516129032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20</v>
      </c>
      <c r="E89" s="21">
        <v>147</v>
      </c>
      <c r="F89" s="21">
        <v>0</v>
      </c>
      <c r="G89" s="21">
        <f t="shared" si="2"/>
        <v>167</v>
      </c>
      <c r="H89" s="19">
        <v>21</v>
      </c>
      <c r="I89" s="19">
        <v>163</v>
      </c>
      <c r="J89" s="85">
        <f t="shared" si="3"/>
        <v>1.0245398773006136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20</v>
      </c>
      <c r="E90" s="21">
        <v>46</v>
      </c>
      <c r="F90" s="21">
        <v>1</v>
      </c>
      <c r="G90" s="21">
        <f t="shared" si="2"/>
        <v>67</v>
      </c>
      <c r="H90" s="19">
        <v>20</v>
      </c>
      <c r="I90" s="19">
        <v>44</v>
      </c>
      <c r="J90" s="85">
        <f t="shared" si="3"/>
        <v>1.5227272727272727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96</v>
      </c>
      <c r="E91" s="21">
        <v>469</v>
      </c>
      <c r="F91" s="21">
        <v>0</v>
      </c>
      <c r="G91" s="21">
        <f t="shared" si="2"/>
        <v>565</v>
      </c>
      <c r="H91" s="19">
        <v>78</v>
      </c>
      <c r="I91" s="19">
        <v>122</v>
      </c>
      <c r="J91" s="85">
        <f t="shared" si="3"/>
        <v>4.6311475409836067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25</v>
      </c>
      <c r="E92" s="21">
        <v>120</v>
      </c>
      <c r="F92" s="21">
        <v>0</v>
      </c>
      <c r="G92" s="21">
        <f t="shared" si="2"/>
        <v>145</v>
      </c>
      <c r="H92" s="19">
        <v>13</v>
      </c>
      <c r="I92" s="19">
        <v>57</v>
      </c>
      <c r="J92" s="85">
        <f t="shared" si="3"/>
        <v>2.5438596491228069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197</v>
      </c>
      <c r="F93" s="21">
        <v>1</v>
      </c>
      <c r="G93" s="21">
        <f t="shared" si="2"/>
        <v>223</v>
      </c>
      <c r="H93" s="19">
        <v>18</v>
      </c>
      <c r="I93" s="19">
        <v>243</v>
      </c>
      <c r="J93" s="85">
        <f t="shared" si="3"/>
        <v>0.91769547325102885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89</v>
      </c>
      <c r="F94" s="21">
        <v>0</v>
      </c>
      <c r="G94" s="21">
        <f t="shared" si="2"/>
        <v>95</v>
      </c>
      <c r="H94" s="19">
        <v>6</v>
      </c>
      <c r="I94" s="19">
        <v>41</v>
      </c>
      <c r="J94" s="85">
        <f t="shared" si="3"/>
        <v>2.3170731707317072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5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6</v>
      </c>
      <c r="F96" s="21">
        <v>0</v>
      </c>
      <c r="G96" s="21">
        <v>8</v>
      </c>
      <c r="H96" s="19">
        <v>0</v>
      </c>
      <c r="I96" s="19">
        <v>8</v>
      </c>
      <c r="J96" s="85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20</v>
      </c>
      <c r="E97" s="21">
        <v>111</v>
      </c>
      <c r="F97" s="21">
        <v>7</v>
      </c>
      <c r="G97" s="21">
        <f t="shared" si="2"/>
        <v>138</v>
      </c>
      <c r="H97" s="19">
        <v>18</v>
      </c>
      <c r="I97" s="19">
        <v>130</v>
      </c>
      <c r="J97" s="85">
        <f t="shared" si="3"/>
        <v>1.0615384615384615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7</v>
      </c>
      <c r="E98" s="21">
        <v>33</v>
      </c>
      <c r="F98" s="21">
        <v>0</v>
      </c>
      <c r="G98" s="21">
        <f t="shared" si="2"/>
        <v>40</v>
      </c>
      <c r="H98" s="19">
        <v>5</v>
      </c>
      <c r="I98" s="19">
        <v>32</v>
      </c>
      <c r="J98" s="85">
        <f t="shared" si="3"/>
        <v>1.25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85</v>
      </c>
      <c r="F99" s="21">
        <v>0</v>
      </c>
      <c r="G99" s="21">
        <f t="shared" si="2"/>
        <v>101</v>
      </c>
      <c r="H99" s="19">
        <v>16</v>
      </c>
      <c r="I99" s="19">
        <v>88</v>
      </c>
      <c r="J99" s="85">
        <f t="shared" si="3"/>
        <v>1.1477272727272727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20</v>
      </c>
      <c r="E100" s="21">
        <v>96</v>
      </c>
      <c r="F100" s="21">
        <v>0</v>
      </c>
      <c r="G100" s="21">
        <f t="shared" si="2"/>
        <v>116</v>
      </c>
      <c r="H100" s="19">
        <v>4</v>
      </c>
      <c r="I100" s="19">
        <v>141</v>
      </c>
      <c r="J100" s="85">
        <f t="shared" si="3"/>
        <v>0.82269503546099287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17</v>
      </c>
      <c r="E101" s="21">
        <v>109</v>
      </c>
      <c r="F101" s="21">
        <v>0</v>
      </c>
      <c r="G101" s="21">
        <f t="shared" si="2"/>
        <v>126</v>
      </c>
      <c r="H101" s="19">
        <v>6</v>
      </c>
      <c r="I101" s="19">
        <v>109</v>
      </c>
      <c r="J101" s="85">
        <f t="shared" si="3"/>
        <v>1.1559633027522935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163</v>
      </c>
      <c r="F102" s="21">
        <v>0</v>
      </c>
      <c r="G102" s="21">
        <f t="shared" si="2"/>
        <v>174</v>
      </c>
      <c r="H102" s="19">
        <v>0</v>
      </c>
      <c r="I102" s="19">
        <v>161</v>
      </c>
      <c r="J102" s="85">
        <f t="shared" si="3"/>
        <v>1.0807453416149069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43</v>
      </c>
      <c r="F103" s="21">
        <v>0</v>
      </c>
      <c r="G103" s="21">
        <f t="shared" si="2"/>
        <v>45</v>
      </c>
      <c r="H103" s="19">
        <v>0</v>
      </c>
      <c r="I103" s="19">
        <v>37</v>
      </c>
      <c r="J103" s="85">
        <f t="shared" si="3"/>
        <v>1.2162162162162162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162</v>
      </c>
      <c r="F104" s="21">
        <v>0</v>
      </c>
      <c r="G104" s="21">
        <f t="shared" si="2"/>
        <v>179</v>
      </c>
      <c r="H104" s="19">
        <v>14</v>
      </c>
      <c r="I104" s="19">
        <v>175</v>
      </c>
      <c r="J104" s="85">
        <f t="shared" si="3"/>
        <v>1.0228571428571429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281</v>
      </c>
      <c r="F105" s="21">
        <v>0</v>
      </c>
      <c r="G105" s="21">
        <f t="shared" si="2"/>
        <v>308</v>
      </c>
      <c r="H105" s="19">
        <v>27</v>
      </c>
      <c r="I105" s="19">
        <v>272</v>
      </c>
      <c r="J105" s="85">
        <f t="shared" si="3"/>
        <v>1.1323529411764706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19</v>
      </c>
      <c r="F106" s="21">
        <v>0</v>
      </c>
      <c r="G106" s="21">
        <f t="shared" si="2"/>
        <v>24</v>
      </c>
      <c r="H106" s="19">
        <v>4</v>
      </c>
      <c r="I106" s="19">
        <v>19</v>
      </c>
      <c r="J106" s="85">
        <f t="shared" si="3"/>
        <v>1.263157894736842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33</v>
      </c>
      <c r="E107" s="21">
        <v>387</v>
      </c>
      <c r="F107" s="21">
        <v>0</v>
      </c>
      <c r="G107" s="21">
        <f t="shared" si="2"/>
        <v>420</v>
      </c>
      <c r="H107" s="19">
        <v>24</v>
      </c>
      <c r="I107" s="19">
        <v>417</v>
      </c>
      <c r="J107" s="85">
        <f t="shared" si="3"/>
        <v>1.0071942446043165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19</v>
      </c>
      <c r="E108" s="21">
        <v>48</v>
      </c>
      <c r="F108" s="21">
        <v>1</v>
      </c>
      <c r="G108" s="21">
        <f t="shared" si="2"/>
        <v>68</v>
      </c>
      <c r="H108" s="19">
        <v>19</v>
      </c>
      <c r="I108" s="19">
        <v>76</v>
      </c>
      <c r="J108" s="85">
        <f t="shared" si="3"/>
        <v>0.89473684210526316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6</v>
      </c>
      <c r="E109" s="21">
        <v>115</v>
      </c>
      <c r="F109" s="21">
        <v>0</v>
      </c>
      <c r="G109" s="21">
        <f t="shared" si="2"/>
        <v>121</v>
      </c>
      <c r="H109" s="19">
        <v>6</v>
      </c>
      <c r="I109" s="19">
        <v>110</v>
      </c>
      <c r="J109" s="85">
        <f t="shared" si="3"/>
        <v>1.1000000000000001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155</v>
      </c>
      <c r="F110" s="21">
        <v>5</v>
      </c>
      <c r="G110" s="21">
        <f t="shared" si="2"/>
        <v>189</v>
      </c>
      <c r="H110" s="19">
        <v>23</v>
      </c>
      <c r="I110" s="19">
        <v>119</v>
      </c>
      <c r="J110" s="85">
        <f t="shared" si="3"/>
        <v>1.588235294117647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64</v>
      </c>
      <c r="E111" s="21">
        <v>435</v>
      </c>
      <c r="F111" s="21">
        <v>0</v>
      </c>
      <c r="G111" s="21">
        <f t="shared" si="2"/>
        <v>499</v>
      </c>
      <c r="H111" s="19">
        <v>32</v>
      </c>
      <c r="I111" s="19">
        <v>508</v>
      </c>
      <c r="J111" s="85">
        <f t="shared" si="3"/>
        <v>0.98228346456692917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41</v>
      </c>
      <c r="E112" s="21">
        <v>330</v>
      </c>
      <c r="F112" s="21">
        <v>1</v>
      </c>
      <c r="G112" s="21">
        <f t="shared" si="2"/>
        <v>372</v>
      </c>
      <c r="H112" s="19">
        <v>34</v>
      </c>
      <c r="I112" s="19">
        <v>379</v>
      </c>
      <c r="J112" s="85">
        <f t="shared" si="3"/>
        <v>0.98153034300791553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18</v>
      </c>
      <c r="J113" s="85">
        <f t="shared" si="3"/>
        <v>1.3888888888888888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16</v>
      </c>
      <c r="E114" s="21">
        <v>69</v>
      </c>
      <c r="F114" s="21">
        <v>0</v>
      </c>
      <c r="G114" s="21">
        <f t="shared" si="2"/>
        <v>85</v>
      </c>
      <c r="H114" s="19">
        <v>14</v>
      </c>
      <c r="I114" s="19">
        <v>84</v>
      </c>
      <c r="J114" s="85">
        <f t="shared" si="3"/>
        <v>1.0119047619047619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74</v>
      </c>
      <c r="F115" s="21">
        <v>0</v>
      </c>
      <c r="G115" s="21">
        <f t="shared" si="2"/>
        <v>80</v>
      </c>
      <c r="H115" s="19">
        <v>4</v>
      </c>
      <c r="I115" s="19">
        <v>94</v>
      </c>
      <c r="J115" s="85">
        <f t="shared" si="3"/>
        <v>0.85106382978723405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11</v>
      </c>
      <c r="E116" s="21">
        <v>49</v>
      </c>
      <c r="F116" s="21">
        <v>0</v>
      </c>
      <c r="G116" s="21">
        <f t="shared" si="2"/>
        <v>60</v>
      </c>
      <c r="H116" s="19">
        <v>3</v>
      </c>
      <c r="I116" s="19">
        <v>60</v>
      </c>
      <c r="J116" s="85">
        <f t="shared" si="3"/>
        <v>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57</v>
      </c>
      <c r="F117" s="21">
        <v>0</v>
      </c>
      <c r="G117" s="21">
        <f t="shared" si="2"/>
        <v>62</v>
      </c>
      <c r="H117" s="19">
        <v>1</v>
      </c>
      <c r="I117" s="19">
        <v>60</v>
      </c>
      <c r="J117" s="85">
        <f t="shared" si="3"/>
        <v>1.0333333333333334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107</v>
      </c>
      <c r="F118" s="21">
        <v>0</v>
      </c>
      <c r="G118" s="21">
        <f t="shared" si="2"/>
        <v>119</v>
      </c>
      <c r="H118" s="19">
        <v>9</v>
      </c>
      <c r="I118" s="19">
        <v>108</v>
      </c>
      <c r="J118" s="85">
        <f t="shared" si="3"/>
        <v>1.1018518518518519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20</v>
      </c>
      <c r="F119" s="21">
        <v>0</v>
      </c>
      <c r="G119" s="21">
        <f t="shared" si="2"/>
        <v>21</v>
      </c>
      <c r="H119" s="19">
        <v>1</v>
      </c>
      <c r="I119" s="19">
        <v>18</v>
      </c>
      <c r="J119" s="85">
        <f t="shared" si="3"/>
        <v>1.1666666666666667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7</v>
      </c>
      <c r="E120" s="21">
        <v>19</v>
      </c>
      <c r="F120" s="21">
        <v>0</v>
      </c>
      <c r="G120" s="21">
        <f t="shared" si="2"/>
        <v>26</v>
      </c>
      <c r="H120" s="19">
        <v>0</v>
      </c>
      <c r="I120" s="19">
        <v>25</v>
      </c>
      <c r="J120" s="85">
        <f t="shared" si="3"/>
        <v>1.04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63</v>
      </c>
      <c r="F121" s="26">
        <v>0</v>
      </c>
      <c r="G121" s="26">
        <f t="shared" si="2"/>
        <v>69</v>
      </c>
      <c r="H121" s="27">
        <v>3</v>
      </c>
      <c r="I121" s="27">
        <v>72</v>
      </c>
      <c r="J121" s="86">
        <f>G121/I121</f>
        <v>0.95833333333333337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1964</v>
      </c>
      <c r="E122" s="21">
        <f>SUM(E3:E121)</f>
        <v>12917</v>
      </c>
      <c r="F122" s="21">
        <f t="shared" ref="F122:I122" si="4">SUM(F3:F121)</f>
        <v>53</v>
      </c>
      <c r="G122" s="21">
        <f t="shared" si="4"/>
        <v>14934</v>
      </c>
      <c r="H122" s="92">
        <f t="shared" si="4"/>
        <v>1394</v>
      </c>
      <c r="I122" s="92">
        <f t="shared" si="4"/>
        <v>12549</v>
      </c>
      <c r="J122" s="90">
        <f>G122/I122</f>
        <v>1.1900549844609132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Q64" sqref="Q6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01">
        <v>42430</v>
      </c>
      <c r="C1" s="102"/>
      <c r="D1" s="102"/>
      <c r="E1" s="102"/>
      <c r="F1" s="102"/>
      <c r="G1" s="103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4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10</v>
      </c>
      <c r="C3" s="21">
        <v>61</v>
      </c>
      <c r="D3" s="21">
        <v>0</v>
      </c>
      <c r="E3" s="21">
        <v>71</v>
      </c>
      <c r="F3" s="19">
        <v>4</v>
      </c>
      <c r="G3" s="19">
        <v>58</v>
      </c>
      <c r="H3" s="85">
        <v>1.2241379310344827</v>
      </c>
    </row>
    <row r="4" spans="1:10" x14ac:dyDescent="0.2">
      <c r="A4" s="18" t="s">
        <v>12</v>
      </c>
      <c r="B4" s="20">
        <v>3</v>
      </c>
      <c r="C4" s="21">
        <v>12</v>
      </c>
      <c r="D4" s="21">
        <v>0</v>
      </c>
      <c r="E4" s="21">
        <v>15</v>
      </c>
      <c r="F4" s="19">
        <v>3</v>
      </c>
      <c r="G4" s="19">
        <v>8</v>
      </c>
      <c r="H4" s="85">
        <v>1.875</v>
      </c>
    </row>
    <row r="5" spans="1:10" x14ac:dyDescent="0.2">
      <c r="A5" s="18" t="s">
        <v>15</v>
      </c>
      <c r="B5" s="20">
        <v>4</v>
      </c>
      <c r="C5" s="21">
        <v>24</v>
      </c>
      <c r="D5" s="21">
        <v>0</v>
      </c>
      <c r="E5" s="21">
        <v>28</v>
      </c>
      <c r="F5" s="19">
        <v>3</v>
      </c>
      <c r="G5" s="19">
        <v>29</v>
      </c>
      <c r="H5" s="85">
        <v>0.96551724137931039</v>
      </c>
    </row>
    <row r="6" spans="1:10" x14ac:dyDescent="0.2">
      <c r="A6" s="18" t="s">
        <v>17</v>
      </c>
      <c r="B6" s="20">
        <v>1</v>
      </c>
      <c r="C6" s="21">
        <v>9</v>
      </c>
      <c r="D6" s="21">
        <v>0</v>
      </c>
      <c r="E6" s="21">
        <v>10</v>
      </c>
      <c r="F6" s="19">
        <v>0</v>
      </c>
      <c r="G6" s="19">
        <v>8</v>
      </c>
      <c r="H6" s="85">
        <v>1.25</v>
      </c>
    </row>
    <row r="7" spans="1:10" x14ac:dyDescent="0.2">
      <c r="A7" s="18" t="s">
        <v>19</v>
      </c>
      <c r="B7" s="20">
        <v>27</v>
      </c>
      <c r="C7" s="21">
        <v>174</v>
      </c>
      <c r="D7" s="21">
        <v>0</v>
      </c>
      <c r="E7" s="21">
        <v>201</v>
      </c>
      <c r="F7" s="19">
        <v>18</v>
      </c>
      <c r="G7" s="19">
        <v>110</v>
      </c>
      <c r="H7" s="85">
        <v>1.8272727272727274</v>
      </c>
    </row>
    <row r="8" spans="1:10" x14ac:dyDescent="0.2">
      <c r="A8" s="18" t="s">
        <v>24</v>
      </c>
      <c r="B8" s="20">
        <v>11</v>
      </c>
      <c r="C8" s="21">
        <v>75</v>
      </c>
      <c r="D8" s="21">
        <v>3</v>
      </c>
      <c r="E8" s="21">
        <v>89</v>
      </c>
      <c r="F8" s="19">
        <v>0</v>
      </c>
      <c r="G8" s="19">
        <v>61</v>
      </c>
      <c r="H8" s="85">
        <v>1.459016393442623</v>
      </c>
    </row>
    <row r="9" spans="1:10" x14ac:dyDescent="0.2">
      <c r="A9" s="18" t="s">
        <v>27</v>
      </c>
      <c r="B9" s="20">
        <v>31</v>
      </c>
      <c r="C9" s="21">
        <v>161</v>
      </c>
      <c r="D9" s="21">
        <v>1</v>
      </c>
      <c r="E9" s="21">
        <v>193</v>
      </c>
      <c r="F9" s="19">
        <v>17</v>
      </c>
      <c r="G9" s="19">
        <v>165</v>
      </c>
      <c r="H9" s="85">
        <v>1.1696969696969697</v>
      </c>
    </row>
    <row r="10" spans="1:10" x14ac:dyDescent="0.2">
      <c r="A10" s="18" t="s">
        <v>30</v>
      </c>
      <c r="B10" s="20">
        <v>7</v>
      </c>
      <c r="C10" s="21">
        <v>37</v>
      </c>
      <c r="D10" s="21">
        <v>0</v>
      </c>
      <c r="E10" s="21">
        <v>44</v>
      </c>
      <c r="F10" s="19">
        <v>5</v>
      </c>
      <c r="G10" s="19">
        <v>45</v>
      </c>
      <c r="H10" s="85">
        <v>0.97777777777777775</v>
      </c>
    </row>
    <row r="11" spans="1:10" x14ac:dyDescent="0.2">
      <c r="A11" s="18" t="s">
        <v>33</v>
      </c>
      <c r="B11" s="20">
        <v>75</v>
      </c>
      <c r="C11" s="21">
        <v>564</v>
      </c>
      <c r="D11" s="21">
        <v>0</v>
      </c>
      <c r="E11" s="21">
        <v>639</v>
      </c>
      <c r="F11" s="19">
        <v>38</v>
      </c>
      <c r="G11" s="19">
        <v>308</v>
      </c>
      <c r="H11" s="85">
        <v>2.0746753246753249</v>
      </c>
    </row>
    <row r="12" spans="1:10" x14ac:dyDescent="0.2">
      <c r="A12" s="18" t="s">
        <v>38</v>
      </c>
      <c r="B12" s="20">
        <v>46</v>
      </c>
      <c r="C12" s="21">
        <v>198</v>
      </c>
      <c r="D12" s="21">
        <v>0</v>
      </c>
      <c r="E12" s="21">
        <v>244</v>
      </c>
      <c r="F12" s="19">
        <v>37</v>
      </c>
      <c r="G12" s="19">
        <v>102</v>
      </c>
      <c r="H12" s="85">
        <v>2.392156862745098</v>
      </c>
    </row>
    <row r="13" spans="1:10" x14ac:dyDescent="0.2">
      <c r="A13" s="18" t="s">
        <v>43</v>
      </c>
      <c r="B13" s="20">
        <v>12</v>
      </c>
      <c r="C13" s="21">
        <v>53</v>
      </c>
      <c r="D13" s="21">
        <v>0</v>
      </c>
      <c r="E13" s="21">
        <v>65</v>
      </c>
      <c r="F13" s="19">
        <v>4</v>
      </c>
      <c r="G13" s="19">
        <v>62</v>
      </c>
      <c r="H13" s="85">
        <v>1.0483870967741935</v>
      </c>
    </row>
    <row r="14" spans="1:10" s="22" customFormat="1" x14ac:dyDescent="0.2">
      <c r="A14" s="18" t="s">
        <v>46</v>
      </c>
      <c r="B14" s="20">
        <v>16</v>
      </c>
      <c r="C14" s="21">
        <v>73</v>
      </c>
      <c r="D14" s="21">
        <v>0</v>
      </c>
      <c r="E14" s="21">
        <v>89</v>
      </c>
      <c r="F14" s="19">
        <v>15</v>
      </c>
      <c r="G14" s="19">
        <v>63</v>
      </c>
      <c r="H14" s="85">
        <v>1.4126984126984128</v>
      </c>
      <c r="J14" s="16"/>
    </row>
    <row r="15" spans="1:10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v>9</v>
      </c>
      <c r="F15" s="19">
        <v>0</v>
      </c>
      <c r="G15" s="19">
        <v>9</v>
      </c>
      <c r="H15" s="85">
        <v>1</v>
      </c>
      <c r="J15" s="16"/>
    </row>
    <row r="16" spans="1:10" s="22" customFormat="1" x14ac:dyDescent="0.2">
      <c r="A16" s="18" t="s">
        <v>52</v>
      </c>
      <c r="B16" s="20">
        <v>84</v>
      </c>
      <c r="C16" s="21">
        <v>485</v>
      </c>
      <c r="D16" s="21">
        <v>1</v>
      </c>
      <c r="E16" s="21">
        <v>570</v>
      </c>
      <c r="F16" s="19">
        <v>21</v>
      </c>
      <c r="G16" s="19">
        <v>608</v>
      </c>
      <c r="H16" s="85">
        <v>0.9375</v>
      </c>
      <c r="J16" s="16"/>
    </row>
    <row r="17" spans="1:10" s="22" customFormat="1" x14ac:dyDescent="0.2">
      <c r="A17" s="18" t="s">
        <v>57</v>
      </c>
      <c r="B17" s="20">
        <v>2</v>
      </c>
      <c r="C17" s="21">
        <v>17</v>
      </c>
      <c r="D17" s="21">
        <v>0</v>
      </c>
      <c r="E17" s="21">
        <v>19</v>
      </c>
      <c r="F17" s="19">
        <v>2</v>
      </c>
      <c r="G17" s="19">
        <v>18</v>
      </c>
      <c r="H17" s="85">
        <v>1.0555555555555556</v>
      </c>
      <c r="J17" s="16"/>
    </row>
    <row r="18" spans="1:10" s="22" customFormat="1" x14ac:dyDescent="0.2">
      <c r="A18" s="18" t="s">
        <v>60</v>
      </c>
      <c r="B18" s="20">
        <v>81</v>
      </c>
      <c r="C18" s="21">
        <v>616</v>
      </c>
      <c r="D18" s="21">
        <v>8</v>
      </c>
      <c r="E18" s="21">
        <v>705</v>
      </c>
      <c r="F18" s="19">
        <v>85</v>
      </c>
      <c r="G18" s="19">
        <v>481</v>
      </c>
      <c r="H18" s="85">
        <v>1.4656964656964657</v>
      </c>
      <c r="J18" s="16"/>
    </row>
    <row r="19" spans="1:10" s="22" customFormat="1" x14ac:dyDescent="0.2">
      <c r="A19" s="18" t="s">
        <v>63</v>
      </c>
      <c r="B19" s="20">
        <v>6</v>
      </c>
      <c r="C19" s="21">
        <v>22</v>
      </c>
      <c r="D19" s="21">
        <v>0</v>
      </c>
      <c r="E19" s="21">
        <v>28</v>
      </c>
      <c r="F19" s="19">
        <v>4</v>
      </c>
      <c r="G19" s="19">
        <v>25</v>
      </c>
      <c r="H19" s="85">
        <v>1.1200000000000001</v>
      </c>
      <c r="J19" s="16"/>
    </row>
    <row r="20" spans="1:10" s="22" customFormat="1" x14ac:dyDescent="0.2">
      <c r="A20" s="18" t="s">
        <v>66</v>
      </c>
      <c r="B20" s="20">
        <v>14</v>
      </c>
      <c r="C20" s="21">
        <v>45</v>
      </c>
      <c r="D20" s="21">
        <v>0</v>
      </c>
      <c r="E20" s="21">
        <v>59</v>
      </c>
      <c r="F20" s="19">
        <v>16</v>
      </c>
      <c r="G20" s="19">
        <v>53</v>
      </c>
      <c r="H20" s="85">
        <v>1.1132075471698113</v>
      </c>
      <c r="J20" s="16"/>
    </row>
    <row r="21" spans="1:10" s="22" customFormat="1" x14ac:dyDescent="0.2">
      <c r="A21" s="18" t="s">
        <v>69</v>
      </c>
      <c r="B21" s="20">
        <v>43</v>
      </c>
      <c r="C21" s="21">
        <v>241</v>
      </c>
      <c r="D21" s="21">
        <v>0</v>
      </c>
      <c r="E21" s="21">
        <v>284</v>
      </c>
      <c r="F21" s="19">
        <v>21</v>
      </c>
      <c r="G21" s="19">
        <v>252</v>
      </c>
      <c r="H21" s="85">
        <v>1.126984126984127</v>
      </c>
      <c r="J21" s="16"/>
    </row>
    <row r="22" spans="1:10" s="22" customFormat="1" x14ac:dyDescent="0.2">
      <c r="A22" s="18" t="s">
        <v>76</v>
      </c>
      <c r="B22" s="20">
        <v>46</v>
      </c>
      <c r="C22" s="21">
        <v>322</v>
      </c>
      <c r="D22" s="21">
        <v>13</v>
      </c>
      <c r="E22" s="21">
        <v>381</v>
      </c>
      <c r="F22" s="19">
        <v>26</v>
      </c>
      <c r="G22" s="19">
        <v>123</v>
      </c>
      <c r="H22" s="85">
        <v>3.0975609756097562</v>
      </c>
      <c r="J22" s="16"/>
    </row>
    <row r="23" spans="1:10" s="22" customFormat="1" x14ac:dyDescent="0.2">
      <c r="A23" s="18" t="s">
        <v>81</v>
      </c>
      <c r="B23" s="20">
        <v>11</v>
      </c>
      <c r="C23" s="21">
        <v>70</v>
      </c>
      <c r="D23" s="21">
        <v>0</v>
      </c>
      <c r="E23" s="21">
        <v>81</v>
      </c>
      <c r="F23" s="19">
        <v>11</v>
      </c>
      <c r="G23" s="19">
        <v>88</v>
      </c>
      <c r="H23" s="85">
        <v>0.92045454545454541</v>
      </c>
      <c r="J23" s="16"/>
    </row>
    <row r="24" spans="1:10" s="22" customFormat="1" x14ac:dyDescent="0.2">
      <c r="A24" s="18" t="s">
        <v>84</v>
      </c>
      <c r="B24" s="20">
        <v>0</v>
      </c>
      <c r="C24" s="21">
        <v>4</v>
      </c>
      <c r="D24" s="21">
        <v>1</v>
      </c>
      <c r="E24" s="21">
        <v>5</v>
      </c>
      <c r="F24" s="19">
        <v>0</v>
      </c>
      <c r="G24" s="19">
        <v>2</v>
      </c>
      <c r="H24" s="85">
        <v>2.5</v>
      </c>
      <c r="J24" s="16"/>
    </row>
    <row r="25" spans="1:10" s="22" customFormat="1" x14ac:dyDescent="0.2">
      <c r="A25" s="18" t="s">
        <v>87</v>
      </c>
      <c r="B25" s="20">
        <v>0</v>
      </c>
      <c r="C25" s="21">
        <v>9</v>
      </c>
      <c r="D25" s="21">
        <v>0</v>
      </c>
      <c r="E25" s="21">
        <v>9</v>
      </c>
      <c r="F25" s="19">
        <v>0</v>
      </c>
      <c r="G25" s="19">
        <v>5</v>
      </c>
      <c r="H25" s="85">
        <v>1.8</v>
      </c>
      <c r="J25" s="16"/>
    </row>
    <row r="26" spans="1:10" s="22" customFormat="1" x14ac:dyDescent="0.2">
      <c r="A26" s="18" t="s">
        <v>90</v>
      </c>
      <c r="B26" s="20">
        <v>18</v>
      </c>
      <c r="C26" s="21">
        <v>145</v>
      </c>
      <c r="D26" s="21">
        <v>0</v>
      </c>
      <c r="E26" s="21">
        <v>163</v>
      </c>
      <c r="F26" s="19">
        <v>15</v>
      </c>
      <c r="G26" s="19">
        <v>280</v>
      </c>
      <c r="H26" s="85">
        <v>0.58214285714285718</v>
      </c>
      <c r="J26" s="16"/>
    </row>
    <row r="27" spans="1:10" s="22" customFormat="1" x14ac:dyDescent="0.2">
      <c r="A27" s="18" t="s">
        <v>93</v>
      </c>
      <c r="B27" s="20">
        <v>9</v>
      </c>
      <c r="C27" s="21">
        <v>68</v>
      </c>
      <c r="D27" s="21">
        <v>0</v>
      </c>
      <c r="E27" s="21">
        <v>77</v>
      </c>
      <c r="F27" s="19">
        <v>1</v>
      </c>
      <c r="G27" s="19">
        <v>79</v>
      </c>
      <c r="H27" s="85">
        <v>0.97468354430379744</v>
      </c>
      <c r="J27" s="16"/>
    </row>
    <row r="28" spans="1:10" s="22" customFormat="1" x14ac:dyDescent="0.2">
      <c r="A28" s="18" t="s">
        <v>98</v>
      </c>
      <c r="B28" s="20">
        <v>24</v>
      </c>
      <c r="C28" s="21">
        <v>147</v>
      </c>
      <c r="D28" s="21">
        <v>0</v>
      </c>
      <c r="E28" s="21">
        <v>171</v>
      </c>
      <c r="F28" s="19">
        <v>23</v>
      </c>
      <c r="G28" s="19">
        <v>164</v>
      </c>
      <c r="H28" s="85">
        <v>1.0426829268292683</v>
      </c>
      <c r="J28" s="16"/>
    </row>
    <row r="29" spans="1:10" s="22" customFormat="1" x14ac:dyDescent="0.2">
      <c r="A29" s="18" t="s">
        <v>101</v>
      </c>
      <c r="B29" s="20">
        <v>2</v>
      </c>
      <c r="C29" s="21">
        <v>9</v>
      </c>
      <c r="D29" s="21">
        <v>0</v>
      </c>
      <c r="E29" s="21">
        <v>11</v>
      </c>
      <c r="F29" s="19">
        <v>2</v>
      </c>
      <c r="G29" s="19">
        <v>10</v>
      </c>
      <c r="H29" s="85">
        <v>1.1000000000000001</v>
      </c>
      <c r="J29" s="16"/>
    </row>
    <row r="30" spans="1:10" s="22" customFormat="1" x14ac:dyDescent="0.2">
      <c r="A30" s="18" t="s">
        <v>104</v>
      </c>
      <c r="B30" s="20">
        <v>4</v>
      </c>
      <c r="C30" s="21">
        <v>28</v>
      </c>
      <c r="D30" s="21">
        <v>0</v>
      </c>
      <c r="E30" s="21">
        <v>32</v>
      </c>
      <c r="F30" s="19">
        <v>3</v>
      </c>
      <c r="G30" s="19">
        <v>30</v>
      </c>
      <c r="H30" s="85">
        <v>1.0666666666666667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14</v>
      </c>
      <c r="H31" s="85">
        <v>1.0714285714285714</v>
      </c>
      <c r="J31" s="16"/>
    </row>
    <row r="32" spans="1:10" s="22" customFormat="1" x14ac:dyDescent="0.2">
      <c r="A32" s="18" t="s">
        <v>110</v>
      </c>
      <c r="B32" s="20">
        <v>1</v>
      </c>
      <c r="C32" s="21">
        <v>26</v>
      </c>
      <c r="D32" s="21">
        <v>0</v>
      </c>
      <c r="E32" s="21">
        <v>27</v>
      </c>
      <c r="F32" s="19">
        <v>1</v>
      </c>
      <c r="G32" s="19">
        <v>20</v>
      </c>
      <c r="H32" s="85">
        <v>1.35</v>
      </c>
      <c r="J32" s="16"/>
    </row>
    <row r="33" spans="1:10" s="22" customFormat="1" x14ac:dyDescent="0.2">
      <c r="A33" s="18" t="s">
        <v>115</v>
      </c>
      <c r="B33" s="20">
        <v>4</v>
      </c>
      <c r="C33" s="21">
        <v>40</v>
      </c>
      <c r="D33" s="21">
        <v>0</v>
      </c>
      <c r="E33" s="21">
        <v>44</v>
      </c>
      <c r="F33" s="19">
        <v>4</v>
      </c>
      <c r="G33" s="19">
        <v>36</v>
      </c>
      <c r="H33" s="85">
        <v>1.2222222222222223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47</v>
      </c>
      <c r="D34" s="21">
        <v>0</v>
      </c>
      <c r="E34" s="21">
        <v>52</v>
      </c>
      <c r="F34" s="19">
        <v>5</v>
      </c>
      <c r="G34" s="19">
        <v>57</v>
      </c>
      <c r="H34" s="85">
        <v>0.91228070175438591</v>
      </c>
      <c r="J34" s="16"/>
    </row>
    <row r="35" spans="1:10" s="22" customFormat="1" x14ac:dyDescent="0.2">
      <c r="A35" s="18" t="s">
        <v>121</v>
      </c>
      <c r="B35" s="20">
        <v>27</v>
      </c>
      <c r="C35" s="21">
        <v>145</v>
      </c>
      <c r="D35" s="21">
        <v>0</v>
      </c>
      <c r="E35" s="21">
        <v>172</v>
      </c>
      <c r="F35" s="19">
        <v>16</v>
      </c>
      <c r="G35" s="19">
        <v>132</v>
      </c>
      <c r="H35" s="85">
        <v>1.303030303030303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v>15</v>
      </c>
      <c r="F36" s="19">
        <v>0</v>
      </c>
      <c r="G36" s="19">
        <v>16</v>
      </c>
      <c r="H36" s="85">
        <v>0.9375</v>
      </c>
      <c r="J36" s="16"/>
    </row>
    <row r="37" spans="1:10" s="22" customFormat="1" x14ac:dyDescent="0.2">
      <c r="A37" s="18" t="s">
        <v>127</v>
      </c>
      <c r="B37" s="20">
        <v>4</v>
      </c>
      <c r="C37" s="21">
        <v>23</v>
      </c>
      <c r="D37" s="21">
        <v>0</v>
      </c>
      <c r="E37" s="21">
        <v>27</v>
      </c>
      <c r="F37" s="19">
        <v>3</v>
      </c>
      <c r="G37" s="19">
        <v>29</v>
      </c>
      <c r="H37" s="85">
        <v>0.93103448275862066</v>
      </c>
      <c r="J37" s="16"/>
    </row>
    <row r="38" spans="1:10" s="22" customFormat="1" x14ac:dyDescent="0.2">
      <c r="A38" s="18" t="s">
        <v>130</v>
      </c>
      <c r="B38" s="20">
        <v>37</v>
      </c>
      <c r="C38" s="21">
        <v>168</v>
      </c>
      <c r="D38" s="21">
        <v>0</v>
      </c>
      <c r="E38" s="21">
        <v>205</v>
      </c>
      <c r="F38" s="19">
        <v>32</v>
      </c>
      <c r="G38" s="19">
        <v>184</v>
      </c>
      <c r="H38" s="85">
        <v>1.1141304347826086</v>
      </c>
      <c r="J38" s="16"/>
    </row>
    <row r="39" spans="1:10" s="22" customFormat="1" x14ac:dyDescent="0.2">
      <c r="A39" s="18" t="s">
        <v>135</v>
      </c>
      <c r="B39" s="20">
        <v>11</v>
      </c>
      <c r="C39" s="21">
        <v>88</v>
      </c>
      <c r="D39" s="21">
        <v>0</v>
      </c>
      <c r="E39" s="21">
        <v>99</v>
      </c>
      <c r="F39" s="19">
        <v>3</v>
      </c>
      <c r="G39" s="19">
        <v>54</v>
      </c>
      <c r="H39" s="85">
        <v>1.8333333333333333</v>
      </c>
      <c r="J39" s="16"/>
    </row>
    <row r="40" spans="1:10" s="22" customFormat="1" x14ac:dyDescent="0.2">
      <c r="A40" s="18" t="s">
        <v>137</v>
      </c>
      <c r="B40" s="20">
        <v>7</v>
      </c>
      <c r="C40" s="21">
        <v>46</v>
      </c>
      <c r="D40" s="21">
        <v>0</v>
      </c>
      <c r="E40" s="21">
        <v>53</v>
      </c>
      <c r="F40" s="19">
        <v>7</v>
      </c>
      <c r="G40" s="19">
        <v>38</v>
      </c>
      <c r="H40" s="85">
        <v>1.3947368421052631</v>
      </c>
      <c r="J40" s="16"/>
    </row>
    <row r="41" spans="1:10" s="22" customFormat="1" x14ac:dyDescent="0.2">
      <c r="A41" s="18" t="s">
        <v>140</v>
      </c>
      <c r="B41" s="20">
        <v>4</v>
      </c>
      <c r="C41" s="21">
        <v>30</v>
      </c>
      <c r="D41" s="21">
        <v>0</v>
      </c>
      <c r="E41" s="21">
        <v>34</v>
      </c>
      <c r="F41" s="19">
        <v>1</v>
      </c>
      <c r="G41" s="19">
        <v>31</v>
      </c>
      <c r="H41" s="85">
        <v>1.096774193548387</v>
      </c>
      <c r="J41" s="16"/>
    </row>
    <row r="42" spans="1:10" s="22" customFormat="1" x14ac:dyDescent="0.2">
      <c r="A42" s="18" t="s">
        <v>143</v>
      </c>
      <c r="B42" s="20">
        <v>19</v>
      </c>
      <c r="C42" s="21">
        <v>142</v>
      </c>
      <c r="D42" s="21">
        <v>0</v>
      </c>
      <c r="E42" s="21">
        <v>161</v>
      </c>
      <c r="F42" s="19">
        <v>14</v>
      </c>
      <c r="G42" s="19">
        <v>179</v>
      </c>
      <c r="H42" s="85">
        <v>0.8994413407821229</v>
      </c>
      <c r="J42" s="16"/>
    </row>
    <row r="43" spans="1:10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v>107</v>
      </c>
      <c r="F43" s="19">
        <v>7</v>
      </c>
      <c r="G43" s="19">
        <v>98</v>
      </c>
      <c r="H43" s="85">
        <v>1.0918367346938775</v>
      </c>
      <c r="J43" s="16"/>
    </row>
    <row r="44" spans="1:10" s="22" customFormat="1" x14ac:dyDescent="0.2">
      <c r="A44" s="18" t="s">
        <v>149</v>
      </c>
      <c r="B44" s="20">
        <v>22</v>
      </c>
      <c r="C44" s="21">
        <v>105</v>
      </c>
      <c r="D44" s="21">
        <v>0</v>
      </c>
      <c r="E44" s="21">
        <v>127</v>
      </c>
      <c r="F44" s="19">
        <v>13</v>
      </c>
      <c r="G44" s="19">
        <v>139</v>
      </c>
      <c r="H44" s="85">
        <v>0.91366906474820142</v>
      </c>
      <c r="J44" s="16"/>
    </row>
    <row r="45" spans="1:10" s="22" customFormat="1" x14ac:dyDescent="0.2">
      <c r="A45" s="18" t="s">
        <v>152</v>
      </c>
      <c r="B45" s="20">
        <v>9</v>
      </c>
      <c r="C45" s="21">
        <v>29</v>
      </c>
      <c r="D45" s="21">
        <v>0</v>
      </c>
      <c r="E45" s="21">
        <v>38</v>
      </c>
      <c r="F45" s="19">
        <v>6</v>
      </c>
      <c r="G45" s="19">
        <v>40</v>
      </c>
      <c r="H45" s="85">
        <v>0.95</v>
      </c>
      <c r="J45" s="16"/>
    </row>
    <row r="46" spans="1:10" s="22" customFormat="1" x14ac:dyDescent="0.2">
      <c r="A46" s="18" t="s">
        <v>155</v>
      </c>
      <c r="B46" s="20">
        <v>17</v>
      </c>
      <c r="C46" s="21">
        <v>80</v>
      </c>
      <c r="D46" s="21">
        <v>0</v>
      </c>
      <c r="E46" s="21">
        <v>97</v>
      </c>
      <c r="F46" s="19">
        <v>6</v>
      </c>
      <c r="G46" s="19">
        <v>85</v>
      </c>
      <c r="H46" s="85">
        <v>1.1411764705882352</v>
      </c>
      <c r="J46" s="16"/>
    </row>
    <row r="47" spans="1:10" s="22" customFormat="1" x14ac:dyDescent="0.2">
      <c r="A47" s="18" t="s">
        <v>160</v>
      </c>
      <c r="B47" s="20">
        <v>24</v>
      </c>
      <c r="C47" s="21">
        <v>131</v>
      </c>
      <c r="D47" s="21">
        <v>0</v>
      </c>
      <c r="E47" s="21">
        <v>155</v>
      </c>
      <c r="F47" s="19">
        <v>22</v>
      </c>
      <c r="G47" s="19">
        <v>106</v>
      </c>
      <c r="H47" s="85">
        <v>1.4622641509433962</v>
      </c>
      <c r="J47" s="16"/>
    </row>
    <row r="48" spans="1:10" s="22" customFormat="1" x14ac:dyDescent="0.2">
      <c r="A48" s="18" t="s">
        <v>163</v>
      </c>
      <c r="B48" s="20">
        <v>13</v>
      </c>
      <c r="C48" s="21">
        <v>64</v>
      </c>
      <c r="D48" s="21">
        <v>0</v>
      </c>
      <c r="E48" s="21">
        <v>77</v>
      </c>
      <c r="F48" s="19">
        <v>8</v>
      </c>
      <c r="G48" s="19">
        <v>66</v>
      </c>
      <c r="H48" s="85">
        <v>1.1666666666666667</v>
      </c>
      <c r="J48" s="16"/>
    </row>
    <row r="49" spans="1:10" s="22" customFormat="1" x14ac:dyDescent="0.2">
      <c r="A49" s="18" t="s">
        <v>168</v>
      </c>
      <c r="B49" s="20">
        <v>6</v>
      </c>
      <c r="C49" s="21">
        <v>53</v>
      </c>
      <c r="D49" s="21">
        <v>0</v>
      </c>
      <c r="E49" s="21">
        <v>59</v>
      </c>
      <c r="F49" s="19">
        <v>6</v>
      </c>
      <c r="G49" s="19">
        <v>44</v>
      </c>
      <c r="H49" s="85">
        <v>1.3409090909090908</v>
      </c>
      <c r="J49" s="16"/>
    </row>
    <row r="50" spans="1:10" s="22" customFormat="1" x14ac:dyDescent="0.2">
      <c r="A50" s="18" t="s">
        <v>171</v>
      </c>
      <c r="B50" s="20">
        <v>14</v>
      </c>
      <c r="C50" s="21">
        <v>61</v>
      </c>
      <c r="D50" s="21">
        <v>0</v>
      </c>
      <c r="E50" s="21">
        <v>75</v>
      </c>
      <c r="F50" s="19">
        <v>12</v>
      </c>
      <c r="G50" s="19">
        <v>74</v>
      </c>
      <c r="H50" s="85">
        <v>1.0135135135135136</v>
      </c>
      <c r="J50" s="16"/>
    </row>
    <row r="51" spans="1:10" s="22" customFormat="1" x14ac:dyDescent="0.2">
      <c r="A51" s="18" t="s">
        <v>174</v>
      </c>
      <c r="B51" s="20">
        <v>21</v>
      </c>
      <c r="C51" s="21">
        <v>73</v>
      </c>
      <c r="D51" s="21">
        <v>0</v>
      </c>
      <c r="E51" s="21">
        <v>94</v>
      </c>
      <c r="F51" s="19">
        <v>18</v>
      </c>
      <c r="G51" s="19">
        <v>90</v>
      </c>
      <c r="H51" s="85">
        <v>1.0444444444444445</v>
      </c>
      <c r="J51" s="16"/>
    </row>
    <row r="52" spans="1:10" s="22" customFormat="1" x14ac:dyDescent="0.2">
      <c r="A52" s="18" t="s">
        <v>177</v>
      </c>
      <c r="B52" s="20">
        <v>10</v>
      </c>
      <c r="C52" s="21">
        <v>36</v>
      </c>
      <c r="D52" s="21">
        <v>0</v>
      </c>
      <c r="E52" s="21">
        <v>46</v>
      </c>
      <c r="F52" s="19">
        <v>6</v>
      </c>
      <c r="G52" s="19">
        <v>40</v>
      </c>
      <c r="H52" s="85">
        <v>1.1499999999999999</v>
      </c>
      <c r="J52" s="16"/>
    </row>
    <row r="53" spans="1:10" s="22" customFormat="1" x14ac:dyDescent="0.2">
      <c r="A53" s="18" t="s">
        <v>180</v>
      </c>
      <c r="B53" s="20">
        <v>20</v>
      </c>
      <c r="C53" s="21">
        <v>140</v>
      </c>
      <c r="D53" s="21">
        <v>1</v>
      </c>
      <c r="E53" s="21">
        <v>161</v>
      </c>
      <c r="F53" s="19">
        <v>10</v>
      </c>
      <c r="G53" s="19">
        <v>176</v>
      </c>
      <c r="H53" s="85">
        <v>0.91477272727272729</v>
      </c>
      <c r="J53" s="16"/>
    </row>
    <row r="54" spans="1:10" s="22" customFormat="1" x14ac:dyDescent="0.2">
      <c r="A54" s="18" t="s">
        <v>182</v>
      </c>
      <c r="B54" s="20">
        <v>3</v>
      </c>
      <c r="C54" s="21">
        <v>27</v>
      </c>
      <c r="D54" s="21">
        <v>0</v>
      </c>
      <c r="E54" s="21">
        <v>30</v>
      </c>
      <c r="F54" s="19">
        <v>3</v>
      </c>
      <c r="G54" s="19">
        <v>25</v>
      </c>
      <c r="H54" s="85">
        <v>1.2</v>
      </c>
      <c r="J54" s="16"/>
    </row>
    <row r="55" spans="1:10" s="22" customFormat="1" x14ac:dyDescent="0.2">
      <c r="A55" s="18" t="s">
        <v>185</v>
      </c>
      <c r="B55" s="20">
        <v>5</v>
      </c>
      <c r="C55" s="21">
        <v>43</v>
      </c>
      <c r="D55" s="21">
        <v>0</v>
      </c>
      <c r="E55" s="21">
        <v>48</v>
      </c>
      <c r="F55" s="19">
        <v>2</v>
      </c>
      <c r="G55" s="19">
        <v>50</v>
      </c>
      <c r="H55" s="85">
        <v>0.96</v>
      </c>
      <c r="J55" s="16"/>
    </row>
    <row r="56" spans="1:10" s="22" customFormat="1" x14ac:dyDescent="0.2">
      <c r="A56" s="18" t="s">
        <v>188</v>
      </c>
      <c r="B56" s="20">
        <v>414</v>
      </c>
      <c r="C56" s="21">
        <v>3231</v>
      </c>
      <c r="D56" s="21">
        <v>6</v>
      </c>
      <c r="E56" s="21">
        <v>3651</v>
      </c>
      <c r="F56" s="19">
        <v>362</v>
      </c>
      <c r="G56" s="19">
        <v>3266</v>
      </c>
      <c r="H56" s="85">
        <v>1.1178812002449479</v>
      </c>
      <c r="J56" s="16"/>
    </row>
    <row r="57" spans="1:10" s="22" customFormat="1" x14ac:dyDescent="0.2">
      <c r="A57" s="18" t="s">
        <v>216</v>
      </c>
      <c r="B57" s="20">
        <v>59</v>
      </c>
      <c r="C57" s="21">
        <v>31</v>
      </c>
      <c r="D57" s="21">
        <v>0</v>
      </c>
      <c r="E57" s="21">
        <v>90</v>
      </c>
      <c r="F57" s="19">
        <v>14</v>
      </c>
      <c r="G57" s="19">
        <v>90</v>
      </c>
      <c r="H57" s="85">
        <v>1</v>
      </c>
      <c r="J57" s="16"/>
    </row>
    <row r="58" spans="1:10" s="22" customFormat="1" x14ac:dyDescent="0.2">
      <c r="A58" s="18" t="s">
        <v>222</v>
      </c>
      <c r="B58" s="20">
        <v>0</v>
      </c>
      <c r="C58" s="21">
        <v>5</v>
      </c>
      <c r="D58" s="21">
        <v>0</v>
      </c>
      <c r="E58" s="21">
        <v>5</v>
      </c>
      <c r="F58" s="19">
        <v>0</v>
      </c>
      <c r="G58" s="19">
        <v>5</v>
      </c>
      <c r="H58" s="85">
        <v>1</v>
      </c>
      <c r="J58" s="16"/>
    </row>
    <row r="59" spans="1:10" s="22" customFormat="1" x14ac:dyDescent="0.2">
      <c r="A59" s="18" t="s">
        <v>225</v>
      </c>
      <c r="B59" s="20">
        <v>9</v>
      </c>
      <c r="C59" s="21">
        <v>79</v>
      </c>
      <c r="D59" s="21">
        <v>0</v>
      </c>
      <c r="E59" s="21">
        <v>88</v>
      </c>
      <c r="F59" s="19">
        <v>12</v>
      </c>
      <c r="G59" s="19">
        <v>86</v>
      </c>
      <c r="H59" s="85">
        <v>1.0232558139534884</v>
      </c>
      <c r="J59" s="16"/>
    </row>
    <row r="60" spans="1:10" s="22" customFormat="1" x14ac:dyDescent="0.2">
      <c r="A60" s="18" t="s">
        <v>228</v>
      </c>
      <c r="B60" s="20">
        <v>5</v>
      </c>
      <c r="C60" s="21">
        <v>42</v>
      </c>
      <c r="D60" s="21">
        <v>3</v>
      </c>
      <c r="E60" s="21">
        <v>50</v>
      </c>
      <c r="F60" s="19">
        <v>3</v>
      </c>
      <c r="G60" s="19">
        <v>41</v>
      </c>
      <c r="H60" s="85">
        <v>1.2195121951219512</v>
      </c>
      <c r="J60" s="16"/>
    </row>
    <row r="61" spans="1:10" s="22" customFormat="1" x14ac:dyDescent="0.2">
      <c r="A61" s="18" t="s">
        <v>231</v>
      </c>
      <c r="B61" s="20">
        <v>40</v>
      </c>
      <c r="C61" s="21">
        <v>193</v>
      </c>
      <c r="D61" s="21">
        <v>1</v>
      </c>
      <c r="E61" s="21">
        <v>234</v>
      </c>
      <c r="F61" s="19">
        <v>41</v>
      </c>
      <c r="G61" s="19">
        <v>207</v>
      </c>
      <c r="H61" s="85">
        <v>1.1304347826086956</v>
      </c>
      <c r="J61" s="16"/>
    </row>
    <row r="62" spans="1:10" s="22" customFormat="1" x14ac:dyDescent="0.2">
      <c r="A62" s="18" t="s">
        <v>236</v>
      </c>
      <c r="B62" s="20">
        <v>96</v>
      </c>
      <c r="C62" s="21">
        <v>469</v>
      </c>
      <c r="D62" s="21">
        <v>0</v>
      </c>
      <c r="E62" s="21">
        <v>565</v>
      </c>
      <c r="F62" s="19">
        <v>78</v>
      </c>
      <c r="G62" s="19">
        <v>122</v>
      </c>
      <c r="H62" s="85">
        <v>4.6311475409836067</v>
      </c>
      <c r="J62" s="16"/>
    </row>
    <row r="63" spans="1:10" s="22" customFormat="1" x14ac:dyDescent="0.2">
      <c r="A63" s="18" t="s">
        <v>239</v>
      </c>
      <c r="B63" s="20">
        <v>25</v>
      </c>
      <c r="C63" s="21">
        <v>120</v>
      </c>
      <c r="D63" s="21">
        <v>0</v>
      </c>
      <c r="E63" s="21">
        <v>145</v>
      </c>
      <c r="F63" s="19">
        <v>13</v>
      </c>
      <c r="G63" s="19">
        <v>57</v>
      </c>
      <c r="H63" s="85">
        <v>2.5438596491228069</v>
      </c>
      <c r="J63" s="16"/>
    </row>
    <row r="64" spans="1:10" s="22" customFormat="1" x14ac:dyDescent="0.2">
      <c r="A64" s="18" t="s">
        <v>242</v>
      </c>
      <c r="B64" s="20">
        <v>25</v>
      </c>
      <c r="C64" s="21">
        <v>197</v>
      </c>
      <c r="D64" s="21">
        <v>1</v>
      </c>
      <c r="E64" s="21">
        <v>223</v>
      </c>
      <c r="F64" s="19">
        <v>18</v>
      </c>
      <c r="G64" s="19">
        <v>243</v>
      </c>
      <c r="H64" s="85">
        <v>0.91769547325102885</v>
      </c>
      <c r="J64" s="16"/>
    </row>
    <row r="65" spans="1:10" s="22" customFormat="1" x14ac:dyDescent="0.2">
      <c r="A65" s="18" t="s">
        <v>245</v>
      </c>
      <c r="B65" s="20">
        <v>6</v>
      </c>
      <c r="C65" s="21">
        <v>92</v>
      </c>
      <c r="D65" s="21">
        <v>0</v>
      </c>
      <c r="E65" s="21">
        <v>98</v>
      </c>
      <c r="F65" s="19">
        <v>6</v>
      </c>
      <c r="G65" s="19">
        <v>43</v>
      </c>
      <c r="H65" s="85">
        <v>2.2790697674418605</v>
      </c>
      <c r="J65" s="16"/>
    </row>
    <row r="66" spans="1:10" s="22" customFormat="1" x14ac:dyDescent="0.2">
      <c r="A66" s="18" t="s">
        <v>250</v>
      </c>
      <c r="B66" s="20">
        <v>2</v>
      </c>
      <c r="C66" s="21">
        <v>6</v>
      </c>
      <c r="D66" s="21">
        <v>0</v>
      </c>
      <c r="E66" s="21">
        <v>8</v>
      </c>
      <c r="F66" s="19">
        <v>0</v>
      </c>
      <c r="G66" s="19">
        <v>8</v>
      </c>
      <c r="H66" s="85">
        <v>1</v>
      </c>
      <c r="J66" s="16"/>
    </row>
    <row r="67" spans="1:10" s="22" customFormat="1" x14ac:dyDescent="0.2">
      <c r="A67" s="18" t="s">
        <v>253</v>
      </c>
      <c r="B67" s="20">
        <v>20</v>
      </c>
      <c r="C67" s="21">
        <v>111</v>
      </c>
      <c r="D67" s="21">
        <v>7</v>
      </c>
      <c r="E67" s="21">
        <v>138</v>
      </c>
      <c r="F67" s="19">
        <v>18</v>
      </c>
      <c r="G67" s="19">
        <v>130</v>
      </c>
      <c r="H67" s="85">
        <v>1.0615384615384615</v>
      </c>
      <c r="J67" s="16"/>
    </row>
    <row r="68" spans="1:10" s="22" customFormat="1" x14ac:dyDescent="0.2">
      <c r="A68" s="18" t="s">
        <v>256</v>
      </c>
      <c r="B68" s="20">
        <v>23</v>
      </c>
      <c r="C68" s="21">
        <v>118</v>
      </c>
      <c r="D68" s="21">
        <v>0</v>
      </c>
      <c r="E68" s="21">
        <v>141</v>
      </c>
      <c r="F68" s="19">
        <v>21</v>
      </c>
      <c r="G68" s="19">
        <v>120</v>
      </c>
      <c r="H68" s="85">
        <v>1.175</v>
      </c>
      <c r="J68" s="16"/>
    </row>
    <row r="69" spans="1:10" s="22" customFormat="1" x14ac:dyDescent="0.2">
      <c r="A69" s="18" t="s">
        <v>260</v>
      </c>
      <c r="B69" s="20">
        <v>20</v>
      </c>
      <c r="C69" s="21">
        <v>96</v>
      </c>
      <c r="D69" s="21">
        <v>0</v>
      </c>
      <c r="E69" s="21">
        <v>116</v>
      </c>
      <c r="F69" s="19">
        <v>4</v>
      </c>
      <c r="G69" s="19">
        <v>141</v>
      </c>
      <c r="H69" s="85">
        <v>0.82269503546099287</v>
      </c>
      <c r="J69" s="16"/>
    </row>
    <row r="70" spans="1:10" s="22" customFormat="1" x14ac:dyDescent="0.2">
      <c r="A70" s="18" t="s">
        <v>263</v>
      </c>
      <c r="B70" s="20">
        <v>17</v>
      </c>
      <c r="C70" s="21">
        <v>109</v>
      </c>
      <c r="D70" s="21">
        <v>0</v>
      </c>
      <c r="E70" s="21">
        <v>126</v>
      </c>
      <c r="F70" s="19">
        <v>6</v>
      </c>
      <c r="G70" s="19">
        <v>109</v>
      </c>
      <c r="H70" s="85">
        <v>1.1559633027522935</v>
      </c>
      <c r="J70" s="16"/>
    </row>
    <row r="71" spans="1:10" s="22" customFormat="1" x14ac:dyDescent="0.2">
      <c r="A71" s="18" t="s">
        <v>266</v>
      </c>
      <c r="B71" s="20">
        <v>11</v>
      </c>
      <c r="C71" s="21">
        <v>163</v>
      </c>
      <c r="D71" s="21">
        <v>0</v>
      </c>
      <c r="E71" s="21">
        <v>174</v>
      </c>
      <c r="F71" s="19">
        <v>0</v>
      </c>
      <c r="G71" s="19">
        <v>161</v>
      </c>
      <c r="H71" s="85">
        <v>1.0807453416149069</v>
      </c>
      <c r="J71" s="16"/>
    </row>
    <row r="72" spans="1:10" s="22" customFormat="1" x14ac:dyDescent="0.2">
      <c r="A72" s="18" t="s">
        <v>269</v>
      </c>
      <c r="B72" s="20">
        <v>2</v>
      </c>
      <c r="C72" s="21">
        <v>43</v>
      </c>
      <c r="D72" s="21">
        <v>0</v>
      </c>
      <c r="E72" s="21">
        <v>45</v>
      </c>
      <c r="F72" s="19">
        <v>0</v>
      </c>
      <c r="G72" s="19">
        <v>37</v>
      </c>
      <c r="H72" s="85">
        <v>1.2162162162162162</v>
      </c>
      <c r="J72" s="16"/>
    </row>
    <row r="73" spans="1:10" x14ac:dyDescent="0.2">
      <c r="A73" s="18" t="s">
        <v>272</v>
      </c>
      <c r="B73" s="20">
        <v>265</v>
      </c>
      <c r="C73" s="21">
        <v>2098</v>
      </c>
      <c r="D73" s="21">
        <v>7</v>
      </c>
      <c r="E73" s="21">
        <v>2370</v>
      </c>
      <c r="F73" s="19">
        <v>201</v>
      </c>
      <c r="G73" s="19">
        <v>2271</v>
      </c>
      <c r="H73" s="85">
        <v>1.0435931307793924</v>
      </c>
    </row>
    <row r="74" spans="1:10" x14ac:dyDescent="0.2">
      <c r="A74" s="18" t="s">
        <v>297</v>
      </c>
      <c r="B74" s="20">
        <v>16</v>
      </c>
      <c r="C74" s="21">
        <v>106</v>
      </c>
      <c r="D74" s="21">
        <v>0</v>
      </c>
      <c r="E74" s="21">
        <v>122</v>
      </c>
      <c r="F74" s="19">
        <v>4</v>
      </c>
      <c r="G74" s="19">
        <v>120</v>
      </c>
      <c r="H74" s="85">
        <v>1.0166666666666666</v>
      </c>
    </row>
    <row r="75" spans="1:10" x14ac:dyDescent="0.2">
      <c r="A75" s="18" t="s">
        <v>301</v>
      </c>
      <c r="B75" s="20">
        <v>12</v>
      </c>
      <c r="C75" s="21">
        <v>107</v>
      </c>
      <c r="D75" s="21">
        <v>0</v>
      </c>
      <c r="E75" s="21">
        <v>119</v>
      </c>
      <c r="F75" s="19">
        <v>9</v>
      </c>
      <c r="G75" s="19">
        <v>108</v>
      </c>
      <c r="H75" s="85">
        <v>1.1018518518518519</v>
      </c>
    </row>
    <row r="76" spans="1:10" x14ac:dyDescent="0.2">
      <c r="A76" s="18" t="s">
        <v>304</v>
      </c>
      <c r="B76" s="20">
        <v>1</v>
      </c>
      <c r="C76" s="21">
        <v>20</v>
      </c>
      <c r="D76" s="21">
        <v>0</v>
      </c>
      <c r="E76" s="21">
        <v>21</v>
      </c>
      <c r="F76" s="19">
        <v>1</v>
      </c>
      <c r="G76" s="19">
        <v>18</v>
      </c>
      <c r="H76" s="85">
        <v>1.1666666666666667</v>
      </c>
    </row>
    <row r="77" spans="1:10" x14ac:dyDescent="0.2">
      <c r="A77" s="18" t="s">
        <v>307</v>
      </c>
      <c r="B77" s="20">
        <v>7</v>
      </c>
      <c r="C77" s="21">
        <v>19</v>
      </c>
      <c r="D77" s="21">
        <v>0</v>
      </c>
      <c r="E77" s="21">
        <v>26</v>
      </c>
      <c r="F77" s="19">
        <v>0</v>
      </c>
      <c r="G77" s="19">
        <v>25</v>
      </c>
      <c r="H77" s="85">
        <v>1.04</v>
      </c>
    </row>
    <row r="78" spans="1:10" ht="13.5" thickBot="1" x14ac:dyDescent="0.25">
      <c r="A78" s="26" t="s">
        <v>310</v>
      </c>
      <c r="B78" s="28">
        <v>6</v>
      </c>
      <c r="C78" s="26">
        <v>63</v>
      </c>
      <c r="D78" s="26">
        <v>0</v>
      </c>
      <c r="E78" s="26">
        <v>69</v>
      </c>
      <c r="F78" s="27">
        <v>3</v>
      </c>
      <c r="G78" s="27">
        <v>72</v>
      </c>
      <c r="H78" s="86">
        <f>E78/G78</f>
        <v>0.95833333333333337</v>
      </c>
    </row>
    <row r="79" spans="1:10" ht="13.5" thickTop="1" x14ac:dyDescent="0.2">
      <c r="A79" s="21"/>
      <c r="B79" s="20">
        <f>SUM(B3:B78)</f>
        <v>1964</v>
      </c>
      <c r="C79" s="21">
        <f>SUM(C3:C78)</f>
        <v>12917</v>
      </c>
      <c r="D79" s="21">
        <f t="shared" ref="D79:G79" si="0">SUM(D3:D78)</f>
        <v>53</v>
      </c>
      <c r="E79" s="21">
        <f t="shared" si="0"/>
        <v>14934</v>
      </c>
      <c r="F79" s="92">
        <f t="shared" si="0"/>
        <v>1394</v>
      </c>
      <c r="G79" s="92">
        <f t="shared" si="0"/>
        <v>12549</v>
      </c>
      <c r="H79" s="90">
        <f>E79/G79</f>
        <v>1.1900549844609132</v>
      </c>
      <c r="I79" s="91"/>
    </row>
    <row r="80" spans="1:10" x14ac:dyDescent="0.2">
      <c r="A80" s="21"/>
      <c r="B80" s="20"/>
      <c r="C80" s="21"/>
      <c r="D80" s="21"/>
      <c r="E80" s="21"/>
      <c r="F80" s="21"/>
      <c r="G80" s="21"/>
      <c r="H80" s="90"/>
      <c r="I80" s="91"/>
    </row>
    <row r="81" spans="1:10" x14ac:dyDescent="0.2">
      <c r="A81" s="21"/>
      <c r="B81" s="20"/>
      <c r="C81" s="21"/>
      <c r="D81" s="21"/>
      <c r="E81" s="21"/>
      <c r="F81" s="21"/>
      <c r="G81" s="21"/>
      <c r="H81" s="90"/>
      <c r="I81" s="91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90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N128" sqref="N12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42461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47</v>
      </c>
      <c r="F3" s="21">
        <v>0</v>
      </c>
      <c r="G3" s="21">
        <f t="shared" ref="G3:G66" si="0">SUM(D3:F3)</f>
        <v>53</v>
      </c>
      <c r="H3" s="19">
        <v>6</v>
      </c>
      <c r="I3" s="19">
        <v>38</v>
      </c>
      <c r="J3" s="85">
        <f>G3/I3</f>
        <v>1.3947368421052631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4</v>
      </c>
      <c r="E4" s="21">
        <v>7</v>
      </c>
      <c r="F4" s="21">
        <v>0</v>
      </c>
      <c r="G4" s="21">
        <f t="shared" si="0"/>
        <v>11</v>
      </c>
      <c r="H4" s="19">
        <v>4</v>
      </c>
      <c r="I4" s="19">
        <v>5</v>
      </c>
      <c r="J4" s="85">
        <f>G4/I4</f>
        <v>2.2000000000000002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35</v>
      </c>
      <c r="F5" s="21">
        <v>0</v>
      </c>
      <c r="G5" s="21">
        <f t="shared" si="0"/>
        <v>38</v>
      </c>
      <c r="H5" s="19">
        <v>3</v>
      </c>
      <c r="I5" s="19">
        <v>38</v>
      </c>
      <c r="J5" s="85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10</v>
      </c>
      <c r="F6" s="21">
        <v>0</v>
      </c>
      <c r="G6" s="21">
        <f t="shared" si="0"/>
        <v>10</v>
      </c>
      <c r="H6" s="19">
        <v>0</v>
      </c>
      <c r="I6" s="19">
        <v>10</v>
      </c>
      <c r="J6" s="85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75</v>
      </c>
      <c r="F7" s="21">
        <v>0</v>
      </c>
      <c r="G7" s="21">
        <f t="shared" si="0"/>
        <v>83</v>
      </c>
      <c r="H7" s="19">
        <v>7</v>
      </c>
      <c r="I7" s="19">
        <v>31</v>
      </c>
      <c r="J7" s="85">
        <f t="shared" si="1"/>
        <v>2.6774193548387095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96</v>
      </c>
      <c r="F8" s="21">
        <v>0</v>
      </c>
      <c r="G8" s="21">
        <f t="shared" si="0"/>
        <v>103</v>
      </c>
      <c r="H8" s="19">
        <v>4</v>
      </c>
      <c r="I8" s="19">
        <v>80</v>
      </c>
      <c r="J8" s="85">
        <f t="shared" si="1"/>
        <v>1.2875000000000001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65</v>
      </c>
      <c r="F9" s="21">
        <v>0</v>
      </c>
      <c r="G9" s="21">
        <f t="shared" si="0"/>
        <v>69</v>
      </c>
      <c r="H9" s="19">
        <v>0</v>
      </c>
      <c r="I9" s="19">
        <v>66</v>
      </c>
      <c r="J9" s="85">
        <f t="shared" si="1"/>
        <v>1.0454545454545454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129</v>
      </c>
      <c r="F10" s="21">
        <v>0</v>
      </c>
      <c r="G10" s="21">
        <f>SUM(D10:F10)</f>
        <v>147</v>
      </c>
      <c r="H10" s="19">
        <v>15</v>
      </c>
      <c r="I10" s="19">
        <v>144</v>
      </c>
      <c r="J10" s="85">
        <f t="shared" si="1"/>
        <v>1.0208333333333333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35</v>
      </c>
      <c r="F11" s="21">
        <v>0</v>
      </c>
      <c r="G11" s="21">
        <f t="shared" si="0"/>
        <v>45</v>
      </c>
      <c r="H11" s="19">
        <v>6</v>
      </c>
      <c r="I11" s="19">
        <v>47</v>
      </c>
      <c r="J11" s="85">
        <f t="shared" si="1"/>
        <v>0.95744680851063835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15</v>
      </c>
      <c r="E12" s="21">
        <v>75</v>
      </c>
      <c r="F12" s="21">
        <v>0</v>
      </c>
      <c r="G12" s="21">
        <f t="shared" si="0"/>
        <v>90</v>
      </c>
      <c r="H12" s="19">
        <v>12</v>
      </c>
      <c r="I12" s="19">
        <v>69</v>
      </c>
      <c r="J12" s="85">
        <f t="shared" si="1"/>
        <v>1.3043478260869565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472</v>
      </c>
      <c r="F13" s="21">
        <v>0</v>
      </c>
      <c r="G13" s="21">
        <f t="shared" si="0"/>
        <v>522</v>
      </c>
      <c r="H13" s="19">
        <v>40</v>
      </c>
      <c r="I13" s="19">
        <v>195</v>
      </c>
      <c r="J13" s="85">
        <f t="shared" si="1"/>
        <v>2.6769230769230767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31</v>
      </c>
      <c r="E14" s="21">
        <v>189</v>
      </c>
      <c r="F14" s="21">
        <v>0</v>
      </c>
      <c r="G14" s="21">
        <f t="shared" si="0"/>
        <v>220</v>
      </c>
      <c r="H14" s="19">
        <v>24</v>
      </c>
      <c r="I14" s="19">
        <v>102</v>
      </c>
      <c r="J14" s="85">
        <f t="shared" si="1"/>
        <v>2.1568627450980391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15</v>
      </c>
      <c r="J15" s="85">
        <f t="shared" si="1"/>
        <v>1.0666666666666667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62</v>
      </c>
      <c r="F16" s="21">
        <v>0</v>
      </c>
      <c r="G16" s="21">
        <f t="shared" si="0"/>
        <v>68</v>
      </c>
      <c r="H16" s="19">
        <v>7</v>
      </c>
      <c r="I16" s="19">
        <v>67</v>
      </c>
      <c r="J16" s="85">
        <f t="shared" si="1"/>
        <v>1.0149253731343284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12</v>
      </c>
      <c r="E17" s="21">
        <v>72</v>
      </c>
      <c r="F17" s="21">
        <v>0</v>
      </c>
      <c r="G17" s="21">
        <f t="shared" si="0"/>
        <v>84</v>
      </c>
      <c r="H17" s="19">
        <v>10</v>
      </c>
      <c r="I17" s="19">
        <v>48</v>
      </c>
      <c r="J17" s="85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9</v>
      </c>
      <c r="F18" s="21">
        <v>0</v>
      </c>
      <c r="G18" s="21">
        <f t="shared" si="0"/>
        <v>10</v>
      </c>
      <c r="H18" s="19">
        <v>0</v>
      </c>
      <c r="I18" s="19">
        <v>9</v>
      </c>
      <c r="J18" s="85">
        <f t="shared" si="1"/>
        <v>1.1111111111111112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39</v>
      </c>
      <c r="E19" s="21">
        <v>236</v>
      </c>
      <c r="F19" s="21">
        <v>2</v>
      </c>
      <c r="G19" s="21">
        <f t="shared" si="0"/>
        <v>277</v>
      </c>
      <c r="H19" s="19">
        <v>7</v>
      </c>
      <c r="I19" s="19">
        <v>314</v>
      </c>
      <c r="J19" s="85">
        <f t="shared" si="1"/>
        <v>0.88216560509554143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28</v>
      </c>
      <c r="E20" s="21">
        <v>179</v>
      </c>
      <c r="F20" s="21">
        <v>0</v>
      </c>
      <c r="G20" s="21">
        <f t="shared" si="0"/>
        <v>207</v>
      </c>
      <c r="H20" s="19">
        <v>23</v>
      </c>
      <c r="I20" s="19">
        <v>216</v>
      </c>
      <c r="J20" s="85">
        <f t="shared" si="1"/>
        <v>0.95833333333333337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9</v>
      </c>
      <c r="F21" s="21">
        <v>0</v>
      </c>
      <c r="G21" s="21">
        <f t="shared" si="0"/>
        <v>11</v>
      </c>
      <c r="H21" s="19">
        <v>2</v>
      </c>
      <c r="I21" s="19">
        <v>11</v>
      </c>
      <c r="J21" s="85">
        <f t="shared" si="1"/>
        <v>1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624</v>
      </c>
      <c r="F22" s="21">
        <v>4</v>
      </c>
      <c r="G22" s="21">
        <f t="shared" si="0"/>
        <v>692</v>
      </c>
      <c r="H22" s="19">
        <v>50</v>
      </c>
      <c r="I22" s="19">
        <v>405</v>
      </c>
      <c r="J22" s="85">
        <f t="shared" si="1"/>
        <v>1.7086419753086419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32</v>
      </c>
      <c r="F23" s="21">
        <v>0</v>
      </c>
      <c r="G23" s="21">
        <f t="shared" si="0"/>
        <v>34</v>
      </c>
      <c r="H23" s="19">
        <v>2</v>
      </c>
      <c r="I23" s="19">
        <v>28</v>
      </c>
      <c r="J23" s="85">
        <f t="shared" si="1"/>
        <v>1.2142857142857142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16</v>
      </c>
      <c r="E24" s="21">
        <v>47</v>
      </c>
      <c r="F24" s="21">
        <v>0</v>
      </c>
      <c r="G24" s="21">
        <f t="shared" si="0"/>
        <v>63</v>
      </c>
      <c r="H24" s="19">
        <v>9</v>
      </c>
      <c r="I24" s="19">
        <v>53</v>
      </c>
      <c r="J24" s="85">
        <f t="shared" si="1"/>
        <v>1.1886792452830188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11</v>
      </c>
      <c r="E25" s="21">
        <v>151</v>
      </c>
      <c r="F25" s="21">
        <v>0</v>
      </c>
      <c r="G25" s="21">
        <f t="shared" si="0"/>
        <v>162</v>
      </c>
      <c r="H25" s="19">
        <v>9</v>
      </c>
      <c r="I25" s="19">
        <v>152</v>
      </c>
      <c r="J25" s="85">
        <f t="shared" si="1"/>
        <v>1.0657894736842106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4</v>
      </c>
      <c r="E26" s="21">
        <v>53</v>
      </c>
      <c r="F26" s="21">
        <v>0</v>
      </c>
      <c r="G26" s="21">
        <f t="shared" si="0"/>
        <v>57</v>
      </c>
      <c r="H26" s="19">
        <v>4</v>
      </c>
      <c r="I26" s="19">
        <v>53</v>
      </c>
      <c r="J26" s="85">
        <f t="shared" si="1"/>
        <v>1.0754716981132075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14</v>
      </c>
      <c r="F27" s="21">
        <v>0</v>
      </c>
      <c r="G27" s="21">
        <f t="shared" si="0"/>
        <v>18</v>
      </c>
      <c r="H27" s="19">
        <v>0</v>
      </c>
      <c r="I27" s="19">
        <v>13</v>
      </c>
      <c r="J27" s="85">
        <f t="shared" si="1"/>
        <v>1.3846153846153846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161</v>
      </c>
      <c r="F28" s="21">
        <v>0</v>
      </c>
      <c r="G28" s="21">
        <f t="shared" si="0"/>
        <v>172</v>
      </c>
      <c r="H28" s="19">
        <v>4</v>
      </c>
      <c r="I28" s="19">
        <v>82</v>
      </c>
      <c r="J28" s="85">
        <f t="shared" si="1"/>
        <v>2.0975609756097562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9</v>
      </c>
      <c r="E29" s="21">
        <v>98</v>
      </c>
      <c r="F29" s="21">
        <v>11</v>
      </c>
      <c r="G29" s="21">
        <f t="shared" si="0"/>
        <v>118</v>
      </c>
      <c r="H29" s="19">
        <v>3</v>
      </c>
      <c r="I29" s="19">
        <v>48</v>
      </c>
      <c r="J29" s="85">
        <f t="shared" si="1"/>
        <v>2.4583333333333335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62</v>
      </c>
      <c r="F30" s="21">
        <v>0</v>
      </c>
      <c r="G30" s="21">
        <f t="shared" si="0"/>
        <v>71</v>
      </c>
      <c r="H30" s="19">
        <v>11</v>
      </c>
      <c r="I30" s="19">
        <v>75</v>
      </c>
      <c r="J30" s="85">
        <f t="shared" si="1"/>
        <v>0.94666666666666666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1</v>
      </c>
      <c r="E31" s="21">
        <v>2</v>
      </c>
      <c r="F31" s="21">
        <v>0</v>
      </c>
      <c r="G31" s="21">
        <f t="shared" si="0"/>
        <v>3</v>
      </c>
      <c r="H31" s="19">
        <v>1</v>
      </c>
      <c r="I31" s="19">
        <v>3</v>
      </c>
      <c r="J31" s="85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12</v>
      </c>
      <c r="F32" s="21">
        <v>0</v>
      </c>
      <c r="G32" s="21">
        <f t="shared" si="0"/>
        <v>12</v>
      </c>
      <c r="H32" s="19">
        <v>0</v>
      </c>
      <c r="I32" s="19">
        <v>6</v>
      </c>
      <c r="J32" s="85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270</v>
      </c>
      <c r="F33" s="21">
        <v>0</v>
      </c>
      <c r="G33" s="21">
        <f t="shared" si="0"/>
        <v>305</v>
      </c>
      <c r="H33" s="19">
        <v>15</v>
      </c>
      <c r="I33" s="19">
        <v>271</v>
      </c>
      <c r="J33" s="85">
        <f t="shared" si="1"/>
        <v>1.1254612546125462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41</v>
      </c>
      <c r="F34" s="21">
        <v>0</v>
      </c>
      <c r="G34" s="21">
        <f t="shared" si="0"/>
        <v>44</v>
      </c>
      <c r="H34" s="19">
        <v>3</v>
      </c>
      <c r="I34" s="19">
        <v>46</v>
      </c>
      <c r="J34" s="85">
        <f t="shared" si="1"/>
        <v>0.95652173913043481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2</v>
      </c>
      <c r="E35" s="21">
        <v>20</v>
      </c>
      <c r="F35" s="21">
        <v>0</v>
      </c>
      <c r="G35" s="21">
        <f t="shared" si="0"/>
        <v>22</v>
      </c>
      <c r="H35" s="19">
        <v>2</v>
      </c>
      <c r="I35" s="19">
        <v>22</v>
      </c>
      <c r="J35" s="85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8</v>
      </c>
      <c r="E36" s="21">
        <v>104</v>
      </c>
      <c r="F36" s="21">
        <v>0</v>
      </c>
      <c r="G36" s="21">
        <f>SUM(D36:F36)</f>
        <v>112</v>
      </c>
      <c r="H36" s="19">
        <v>8</v>
      </c>
      <c r="I36" s="19">
        <v>106</v>
      </c>
      <c r="J36" s="85">
        <f t="shared" si="1"/>
        <v>1.0566037735849056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 t="shared" si="0"/>
        <v>14</v>
      </c>
      <c r="H37" s="19">
        <v>0</v>
      </c>
      <c r="I37" s="19">
        <v>11</v>
      </c>
      <c r="J37" s="85">
        <f t="shared" si="1"/>
        <v>1.2727272727272727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22</v>
      </c>
      <c r="F38" s="21">
        <v>0</v>
      </c>
      <c r="G38" s="21">
        <f t="shared" si="0"/>
        <v>27</v>
      </c>
      <c r="H38" s="19">
        <v>7</v>
      </c>
      <c r="I38" s="19">
        <v>26</v>
      </c>
      <c r="J38" s="85">
        <f t="shared" si="1"/>
        <v>1.0384615384615385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11</v>
      </c>
      <c r="F39" s="21">
        <v>0</v>
      </c>
      <c r="G39" s="21">
        <f t="shared" si="0"/>
        <v>12</v>
      </c>
      <c r="H39" s="19">
        <v>1</v>
      </c>
      <c r="I39" s="19">
        <v>12</v>
      </c>
      <c r="J39" s="85">
        <f t="shared" si="1"/>
        <v>1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2</v>
      </c>
      <c r="F40" s="21">
        <v>0</v>
      </c>
      <c r="G40" s="21">
        <f t="shared" si="0"/>
        <v>2</v>
      </c>
      <c r="H40" s="19">
        <v>0</v>
      </c>
      <c r="I40" s="19">
        <v>2</v>
      </c>
      <c r="J40" s="85">
        <f t="shared" si="1"/>
        <v>1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7</v>
      </c>
      <c r="F41" s="21">
        <v>0</v>
      </c>
      <c r="G41" s="21">
        <f t="shared" si="0"/>
        <v>7</v>
      </c>
      <c r="H41" s="19">
        <v>0</v>
      </c>
      <c r="I41" s="19">
        <v>6</v>
      </c>
      <c r="J41" s="85">
        <f t="shared" si="1"/>
        <v>1.1666666666666667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0</v>
      </c>
      <c r="E42" s="21">
        <v>38</v>
      </c>
      <c r="F42" s="21">
        <v>0</v>
      </c>
      <c r="G42" s="21">
        <f t="shared" si="0"/>
        <v>38</v>
      </c>
      <c r="H42" s="19">
        <v>0</v>
      </c>
      <c r="I42" s="19">
        <v>29</v>
      </c>
      <c r="J42" s="85">
        <f t="shared" si="1"/>
        <v>1.3103448275862069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43</v>
      </c>
      <c r="F43" s="21">
        <v>0</v>
      </c>
      <c r="G43" s="21">
        <f t="shared" si="0"/>
        <v>49</v>
      </c>
      <c r="H43" s="19">
        <v>6</v>
      </c>
      <c r="I43" s="19">
        <v>48</v>
      </c>
      <c r="J43" s="85">
        <f t="shared" si="1"/>
        <v>1.0208333333333333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114</v>
      </c>
      <c r="F44" s="21">
        <v>0</v>
      </c>
      <c r="G44" s="21">
        <f t="shared" si="0"/>
        <v>119</v>
      </c>
      <c r="H44" s="19">
        <v>3</v>
      </c>
      <c r="I44" s="19">
        <v>110</v>
      </c>
      <c r="J44" s="85">
        <f t="shared" si="1"/>
        <v>1.0818181818181818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13</v>
      </c>
      <c r="F45" s="21">
        <v>0</v>
      </c>
      <c r="G45" s="21">
        <f t="shared" si="0"/>
        <v>14</v>
      </c>
      <c r="H45" s="19">
        <v>1</v>
      </c>
      <c r="I45" s="19">
        <v>15</v>
      </c>
      <c r="J45" s="85">
        <f t="shared" si="1"/>
        <v>0.93333333333333335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23</v>
      </c>
      <c r="F46" s="21">
        <v>0</v>
      </c>
      <c r="G46" s="21">
        <f t="shared" si="0"/>
        <v>25</v>
      </c>
      <c r="H46" s="19">
        <v>2</v>
      </c>
      <c r="I46" s="19">
        <v>30</v>
      </c>
      <c r="J46" s="85">
        <f t="shared" si="1"/>
        <v>0.83333333333333337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19</v>
      </c>
      <c r="E47" s="21">
        <v>119</v>
      </c>
      <c r="F47" s="21">
        <v>0</v>
      </c>
      <c r="G47" s="21">
        <f t="shared" si="0"/>
        <v>138</v>
      </c>
      <c r="H47" s="19">
        <v>15</v>
      </c>
      <c r="I47" s="19">
        <v>145</v>
      </c>
      <c r="J47" s="85">
        <f t="shared" si="1"/>
        <v>0.9517241379310345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58</v>
      </c>
      <c r="F48" s="21">
        <v>3</v>
      </c>
      <c r="G48" s="21">
        <f t="shared" si="0"/>
        <v>73</v>
      </c>
      <c r="H48" s="19">
        <v>12</v>
      </c>
      <c r="I48" s="19">
        <v>33</v>
      </c>
      <c r="J48" s="85">
        <f t="shared" si="1"/>
        <v>2.2121212121212119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5</v>
      </c>
      <c r="E49" s="21">
        <v>92</v>
      </c>
      <c r="F49" s="21">
        <v>0</v>
      </c>
      <c r="G49" s="21">
        <f t="shared" si="0"/>
        <v>97</v>
      </c>
      <c r="H49" s="19">
        <v>2</v>
      </c>
      <c r="I49" s="19">
        <v>51</v>
      </c>
      <c r="J49" s="85">
        <f t="shared" si="1"/>
        <v>1.9019607843137254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45</v>
      </c>
      <c r="F50" s="21">
        <v>2</v>
      </c>
      <c r="G50" s="21">
        <f t="shared" si="0"/>
        <v>55</v>
      </c>
      <c r="H50" s="19">
        <v>8</v>
      </c>
      <c r="I50" s="19">
        <v>43</v>
      </c>
      <c r="J50" s="85">
        <f t="shared" si="1"/>
        <v>1.2790697674418605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30</v>
      </c>
      <c r="J51" s="85">
        <f t="shared" si="1"/>
        <v>1.0666666666666667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113</v>
      </c>
      <c r="F52" s="21">
        <v>0</v>
      </c>
      <c r="G52" s="21">
        <f t="shared" si="0"/>
        <v>127</v>
      </c>
      <c r="H52" s="19">
        <v>9</v>
      </c>
      <c r="I52" s="19">
        <v>136</v>
      </c>
      <c r="J52" s="85">
        <f t="shared" si="1"/>
        <v>0.93382352941176472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87</v>
      </c>
      <c r="J53" s="85">
        <f t="shared" si="1"/>
        <v>1.2298850574712643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19</v>
      </c>
      <c r="E54" s="21">
        <v>116</v>
      </c>
      <c r="F54" s="21">
        <v>0</v>
      </c>
      <c r="G54" s="21">
        <f t="shared" si="0"/>
        <v>135</v>
      </c>
      <c r="H54" s="19">
        <v>12</v>
      </c>
      <c r="I54" s="19">
        <v>108</v>
      </c>
      <c r="J54" s="85">
        <f t="shared" si="1"/>
        <v>1.25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7</v>
      </c>
      <c r="E55" s="21">
        <v>27</v>
      </c>
      <c r="F55" s="21">
        <v>0</v>
      </c>
      <c r="G55" s="21">
        <f t="shared" si="0"/>
        <v>34</v>
      </c>
      <c r="H55" s="19">
        <v>5</v>
      </c>
      <c r="I55" s="19">
        <v>37</v>
      </c>
      <c r="J55" s="85">
        <f t="shared" si="1"/>
        <v>0.91891891891891897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35</v>
      </c>
      <c r="F56" s="21">
        <v>0</v>
      </c>
      <c r="G56" s="21">
        <f t="shared" si="0"/>
        <v>38</v>
      </c>
      <c r="H56" s="19">
        <v>4</v>
      </c>
      <c r="I56" s="19">
        <v>31</v>
      </c>
      <c r="J56" s="85">
        <f t="shared" si="1"/>
        <v>1.2258064516129032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9</v>
      </c>
      <c r="E57" s="21">
        <v>32</v>
      </c>
      <c r="F57" s="21">
        <v>0</v>
      </c>
      <c r="G57" s="21">
        <f t="shared" si="0"/>
        <v>41</v>
      </c>
      <c r="H57" s="19">
        <v>5</v>
      </c>
      <c r="I57" s="19">
        <v>36</v>
      </c>
      <c r="J57" s="85">
        <f t="shared" si="1"/>
        <v>1.1388888888888888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79</v>
      </c>
      <c r="F58" s="21">
        <v>0</v>
      </c>
      <c r="G58" s="21">
        <f t="shared" si="0"/>
        <v>89</v>
      </c>
      <c r="H58" s="19">
        <v>7</v>
      </c>
      <c r="I58" s="19">
        <v>101</v>
      </c>
      <c r="J58" s="85">
        <f t="shared" si="1"/>
        <v>0.88118811881188119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24</v>
      </c>
      <c r="F59" s="21">
        <v>0</v>
      </c>
      <c r="G59" s="21">
        <f t="shared" si="0"/>
        <v>29</v>
      </c>
      <c r="H59" s="19">
        <v>1</v>
      </c>
      <c r="I59" s="19">
        <v>27</v>
      </c>
      <c r="J59" s="85">
        <f t="shared" si="1"/>
        <v>1.0740740740740742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39</v>
      </c>
      <c r="F60" s="21">
        <v>0</v>
      </c>
      <c r="G60" s="21">
        <f t="shared" si="0"/>
        <v>43</v>
      </c>
      <c r="H60" s="19">
        <v>1</v>
      </c>
      <c r="I60" s="19">
        <v>37</v>
      </c>
      <c r="J60" s="85">
        <f t="shared" si="1"/>
        <v>1.1621621621621621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51</v>
      </c>
      <c r="F61" s="21">
        <v>0</v>
      </c>
      <c r="G61" s="21">
        <f t="shared" si="0"/>
        <v>58</v>
      </c>
      <c r="H61" s="19">
        <v>7</v>
      </c>
      <c r="I61" s="19">
        <v>38</v>
      </c>
      <c r="J61" s="85">
        <f t="shared" si="1"/>
        <v>1.5263157894736843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97</v>
      </c>
      <c r="F62" s="21">
        <v>0</v>
      </c>
      <c r="G62" s="21">
        <f t="shared" si="0"/>
        <v>111</v>
      </c>
      <c r="H62" s="19">
        <v>14</v>
      </c>
      <c r="I62" s="19">
        <v>67</v>
      </c>
      <c r="J62" s="85">
        <f t="shared" si="1"/>
        <v>1.6567164179104477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57</v>
      </c>
      <c r="F63" s="21">
        <v>0</v>
      </c>
      <c r="G63" s="21">
        <f t="shared" si="0"/>
        <v>68</v>
      </c>
      <c r="H63" s="19">
        <v>11</v>
      </c>
      <c r="I63" s="19">
        <v>68</v>
      </c>
      <c r="J63" s="85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37</v>
      </c>
      <c r="F64" s="21">
        <v>0</v>
      </c>
      <c r="G64" s="21">
        <f>SUM(D64:F64)</f>
        <v>41</v>
      </c>
      <c r="H64" s="19">
        <v>2</v>
      </c>
      <c r="I64" s="19">
        <v>38</v>
      </c>
      <c r="J64" s="85">
        <f t="shared" si="1"/>
        <v>1.0789473684210527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170</v>
      </c>
      <c r="F65" s="21">
        <v>0</v>
      </c>
      <c r="G65" s="21">
        <f t="shared" si="0"/>
        <v>185</v>
      </c>
      <c r="H65" s="19">
        <v>5</v>
      </c>
      <c r="I65" s="19">
        <v>167</v>
      </c>
      <c r="J65" s="85">
        <f t="shared" si="1"/>
        <v>1.1077844311377245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</v>
      </c>
      <c r="E66" s="21">
        <v>22</v>
      </c>
      <c r="F66" s="21">
        <v>0</v>
      </c>
      <c r="G66" s="21">
        <f t="shared" si="0"/>
        <v>23</v>
      </c>
      <c r="H66" s="19">
        <v>1</v>
      </c>
      <c r="I66" s="19">
        <v>22</v>
      </c>
      <c r="J66" s="85">
        <f t="shared" si="1"/>
        <v>1.0454545454545454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28</v>
      </c>
      <c r="F67" s="21">
        <v>0</v>
      </c>
      <c r="G67" s="21">
        <f>SUM(D67:F67)</f>
        <v>30</v>
      </c>
      <c r="H67" s="19">
        <v>1</v>
      </c>
      <c r="I67" s="19">
        <v>29</v>
      </c>
      <c r="J67" s="85">
        <f t="shared" si="1"/>
        <v>1.0344827586206897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35</v>
      </c>
      <c r="E68" s="21">
        <v>193</v>
      </c>
      <c r="F68" s="21">
        <v>0</v>
      </c>
      <c r="G68" s="21">
        <f t="shared" ref="G68:G121" si="2">SUM(D68:F68)</f>
        <v>228</v>
      </c>
      <c r="H68" s="19">
        <v>33</v>
      </c>
      <c r="I68" s="19">
        <v>245</v>
      </c>
      <c r="J68" s="85">
        <f t="shared" si="1"/>
        <v>0.93061224489795913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192</v>
      </c>
      <c r="F69" s="21">
        <v>0</v>
      </c>
      <c r="G69" s="21">
        <f t="shared" si="2"/>
        <v>207</v>
      </c>
      <c r="H69" s="19">
        <v>14</v>
      </c>
      <c r="I69" s="19">
        <v>154</v>
      </c>
      <c r="J69" s="85">
        <f t="shared" ref="J69:J120" si="3">G69/I69</f>
        <v>1.3441558441558441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127</v>
      </c>
      <c r="F70" s="21">
        <v>0</v>
      </c>
      <c r="G70" s="21">
        <f t="shared" si="2"/>
        <v>148</v>
      </c>
      <c r="H70" s="19">
        <v>20</v>
      </c>
      <c r="I70" s="19">
        <v>135</v>
      </c>
      <c r="J70" s="85">
        <f t="shared" si="3"/>
        <v>1.0962962962962963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19</v>
      </c>
      <c r="E71" s="21">
        <v>437</v>
      </c>
      <c r="F71" s="21">
        <v>0</v>
      </c>
      <c r="G71" s="21">
        <f t="shared" si="2"/>
        <v>456</v>
      </c>
      <c r="H71" s="19">
        <v>11</v>
      </c>
      <c r="I71" s="19">
        <v>287</v>
      </c>
      <c r="J71" s="85">
        <f t="shared" si="3"/>
        <v>1.5888501742160279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>
        <v>12</v>
      </c>
      <c r="E72" s="21">
        <v>96</v>
      </c>
      <c r="F72" s="21">
        <v>0</v>
      </c>
      <c r="G72" s="21">
        <f>SUM(D72:F72)</f>
        <v>108</v>
      </c>
      <c r="H72" s="19">
        <v>11</v>
      </c>
      <c r="I72" s="19">
        <v>61</v>
      </c>
      <c r="J72" s="85">
        <f>G72/I72</f>
        <v>1.7704918032786885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18</v>
      </c>
      <c r="E73" s="21">
        <v>137</v>
      </c>
      <c r="F73" s="21">
        <v>0</v>
      </c>
      <c r="G73" s="21">
        <f t="shared" si="2"/>
        <v>155</v>
      </c>
      <c r="H73" s="19">
        <v>17</v>
      </c>
      <c r="I73" s="19">
        <v>121</v>
      </c>
      <c r="J73" s="85">
        <f t="shared" si="3"/>
        <v>1.28099173553719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13</v>
      </c>
      <c r="E74" s="21">
        <v>24</v>
      </c>
      <c r="F74" s="21">
        <v>0</v>
      </c>
      <c r="G74" s="21">
        <f t="shared" si="2"/>
        <v>37</v>
      </c>
      <c r="H74" s="19">
        <v>10</v>
      </c>
      <c r="I74" s="19">
        <v>30</v>
      </c>
      <c r="J74" s="85">
        <f t="shared" si="3"/>
        <v>1.2333333333333334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74</v>
      </c>
      <c r="F75" s="21">
        <v>0</v>
      </c>
      <c r="G75" s="21">
        <f t="shared" si="2"/>
        <v>83</v>
      </c>
      <c r="H75" s="19">
        <v>7</v>
      </c>
      <c r="I75" s="19">
        <v>57</v>
      </c>
      <c r="J75" s="85">
        <f t="shared" si="3"/>
        <v>1.4561403508771931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22</v>
      </c>
      <c r="E76" s="21">
        <v>123</v>
      </c>
      <c r="F76" s="21">
        <v>0</v>
      </c>
      <c r="G76" s="21">
        <f t="shared" si="2"/>
        <v>145</v>
      </c>
      <c r="H76" s="19">
        <v>17</v>
      </c>
      <c r="I76" s="19">
        <v>155</v>
      </c>
      <c r="J76" s="85">
        <f t="shared" si="3"/>
        <v>0.93548387096774188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536</v>
      </c>
      <c r="F77" s="21">
        <v>0</v>
      </c>
      <c r="G77" s="21">
        <f t="shared" si="2"/>
        <v>581</v>
      </c>
      <c r="H77" s="19">
        <v>43</v>
      </c>
      <c r="I77" s="19">
        <v>615</v>
      </c>
      <c r="J77" s="85">
        <f t="shared" si="3"/>
        <v>0.94471544715447153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181</v>
      </c>
      <c r="F78" s="21">
        <v>0</v>
      </c>
      <c r="G78" s="21">
        <f t="shared" si="2"/>
        <v>199</v>
      </c>
      <c r="H78" s="19">
        <v>15</v>
      </c>
      <c r="I78" s="19">
        <v>196</v>
      </c>
      <c r="J78" s="85">
        <f t="shared" si="3"/>
        <v>1.0153061224489797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586</v>
      </c>
      <c r="F79" s="21">
        <v>0</v>
      </c>
      <c r="G79" s="21">
        <f t="shared" si="2"/>
        <v>630</v>
      </c>
      <c r="H79" s="19">
        <v>30</v>
      </c>
      <c r="I79" s="19">
        <v>677</v>
      </c>
      <c r="J79" s="85">
        <f t="shared" si="3"/>
        <v>0.930576070901034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20</v>
      </c>
      <c r="E80" s="21">
        <v>307</v>
      </c>
      <c r="F80" s="21">
        <v>0</v>
      </c>
      <c r="G80" s="21">
        <f t="shared" si="2"/>
        <v>327</v>
      </c>
      <c r="H80" s="19">
        <v>3</v>
      </c>
      <c r="I80" s="19">
        <v>246</v>
      </c>
      <c r="J80" s="85">
        <f t="shared" si="3"/>
        <v>1.3292682926829269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67</v>
      </c>
      <c r="F81" s="21">
        <v>1</v>
      </c>
      <c r="G81" s="21">
        <f t="shared" si="2"/>
        <v>77</v>
      </c>
      <c r="H81" s="19">
        <v>9</v>
      </c>
      <c r="I81" s="19">
        <v>81</v>
      </c>
      <c r="J81" s="85">
        <f t="shared" si="3"/>
        <v>0.95061728395061729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43</v>
      </c>
      <c r="F82" s="21">
        <v>0</v>
      </c>
      <c r="G82" s="21">
        <f t="shared" si="2"/>
        <v>55</v>
      </c>
      <c r="H82" s="19">
        <v>6</v>
      </c>
      <c r="I82" s="19">
        <v>54</v>
      </c>
      <c r="J82" s="85">
        <f t="shared" si="3"/>
        <v>1.0185185185185186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2</v>
      </c>
      <c r="E83" s="21">
        <v>13</v>
      </c>
      <c r="F83" s="21">
        <v>0</v>
      </c>
      <c r="G83" s="21">
        <f t="shared" si="2"/>
        <v>15</v>
      </c>
      <c r="H83" s="19">
        <v>1</v>
      </c>
      <c r="I83" s="19">
        <v>14</v>
      </c>
      <c r="J83" s="85">
        <f t="shared" si="3"/>
        <v>1.0714285714285714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7</v>
      </c>
      <c r="F84" s="21">
        <v>0</v>
      </c>
      <c r="G84" s="21">
        <f t="shared" si="2"/>
        <v>7</v>
      </c>
      <c r="H84" s="19">
        <v>0</v>
      </c>
      <c r="I84" s="19">
        <v>7</v>
      </c>
      <c r="J84" s="85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8</v>
      </c>
      <c r="F85" s="21">
        <v>0</v>
      </c>
      <c r="G85" s="21">
        <f t="shared" si="2"/>
        <v>8</v>
      </c>
      <c r="H85" s="19">
        <v>0</v>
      </c>
      <c r="I85" s="19">
        <v>7</v>
      </c>
      <c r="J85" s="85">
        <f t="shared" si="3"/>
        <v>1.1428571428571428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62</v>
      </c>
      <c r="F86" s="21">
        <v>0</v>
      </c>
      <c r="G86" s="21">
        <f t="shared" si="2"/>
        <v>75</v>
      </c>
      <c r="H86" s="19">
        <v>17</v>
      </c>
      <c r="I86" s="19">
        <v>72</v>
      </c>
      <c r="J86" s="85">
        <f t="shared" si="3"/>
        <v>1.0416666666666667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13</v>
      </c>
      <c r="F87" s="21">
        <v>0</v>
      </c>
      <c r="G87" s="21">
        <f t="shared" si="2"/>
        <v>14</v>
      </c>
      <c r="H87" s="19">
        <v>1</v>
      </c>
      <c r="I87" s="19">
        <v>10</v>
      </c>
      <c r="J87" s="85">
        <f t="shared" si="3"/>
        <v>1.4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13</v>
      </c>
      <c r="E88" s="21">
        <v>49</v>
      </c>
      <c r="F88" s="21">
        <v>2</v>
      </c>
      <c r="G88" s="21">
        <f>SUM(D88:F88)</f>
        <v>64</v>
      </c>
      <c r="H88" s="19">
        <v>12</v>
      </c>
      <c r="I88" s="19">
        <v>39</v>
      </c>
      <c r="J88" s="85">
        <f t="shared" si="3"/>
        <v>1.641025641025641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26</v>
      </c>
      <c r="E89" s="21">
        <v>194</v>
      </c>
      <c r="F89" s="21">
        <v>1</v>
      </c>
      <c r="G89" s="21">
        <f t="shared" si="2"/>
        <v>221</v>
      </c>
      <c r="H89" s="19">
        <v>22</v>
      </c>
      <c r="I89" s="19">
        <v>150</v>
      </c>
      <c r="J89" s="85">
        <f t="shared" si="3"/>
        <v>1.4733333333333334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45</v>
      </c>
      <c r="F90" s="21">
        <v>0</v>
      </c>
      <c r="G90" s="21">
        <f t="shared" si="2"/>
        <v>60</v>
      </c>
      <c r="H90" s="19">
        <v>18</v>
      </c>
      <c r="I90" s="19">
        <v>54</v>
      </c>
      <c r="J90" s="85">
        <f t="shared" si="3"/>
        <v>1.1111111111111112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48</v>
      </c>
      <c r="E91" s="21">
        <v>444</v>
      </c>
      <c r="F91" s="21">
        <v>1</v>
      </c>
      <c r="G91" s="21">
        <f t="shared" si="2"/>
        <v>493</v>
      </c>
      <c r="H91" s="19">
        <v>41</v>
      </c>
      <c r="I91" s="19">
        <v>112</v>
      </c>
      <c r="J91" s="85">
        <f t="shared" si="3"/>
        <v>4.4017857142857144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12</v>
      </c>
      <c r="E92" s="21">
        <v>124</v>
      </c>
      <c r="F92" s="21">
        <v>0</v>
      </c>
      <c r="G92" s="21">
        <f t="shared" si="2"/>
        <v>136</v>
      </c>
      <c r="H92" s="19">
        <v>6</v>
      </c>
      <c r="I92" s="19">
        <v>57</v>
      </c>
      <c r="J92" s="85">
        <f t="shared" si="3"/>
        <v>2.3859649122807016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176</v>
      </c>
      <c r="F93" s="21">
        <v>0</v>
      </c>
      <c r="G93" s="21">
        <f t="shared" si="2"/>
        <v>197</v>
      </c>
      <c r="H93" s="19">
        <v>20</v>
      </c>
      <c r="I93" s="19">
        <v>202</v>
      </c>
      <c r="J93" s="85">
        <f t="shared" si="3"/>
        <v>0.97524752475247523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11</v>
      </c>
      <c r="E94" s="21">
        <v>69</v>
      </c>
      <c r="F94" s="21">
        <v>0</v>
      </c>
      <c r="G94" s="21">
        <f t="shared" si="2"/>
        <v>80</v>
      </c>
      <c r="H94" s="19">
        <v>11</v>
      </c>
      <c r="I94" s="19">
        <v>35</v>
      </c>
      <c r="J94" s="85">
        <f t="shared" si="3"/>
        <v>2.2857142857142856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5</v>
      </c>
      <c r="F95" s="21">
        <v>0</v>
      </c>
      <c r="G95" s="21">
        <f t="shared" si="2"/>
        <v>6</v>
      </c>
      <c r="H95" s="19">
        <v>1</v>
      </c>
      <c r="I95" s="19">
        <v>4</v>
      </c>
      <c r="J95" s="85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5">
        <f t="shared" si="3"/>
        <v>1</v>
      </c>
    </row>
    <row r="97" spans="1:18" x14ac:dyDescent="0.2">
      <c r="A97" s="17" t="s">
        <v>252</v>
      </c>
      <c r="B97" s="18" t="s">
        <v>253</v>
      </c>
      <c r="C97" s="19" t="s">
        <v>254</v>
      </c>
      <c r="D97" s="20">
        <v>11</v>
      </c>
      <c r="E97" s="21">
        <v>107</v>
      </c>
      <c r="F97" s="21">
        <v>2</v>
      </c>
      <c r="G97" s="21">
        <f t="shared" si="2"/>
        <v>120</v>
      </c>
      <c r="H97" s="19">
        <v>8</v>
      </c>
      <c r="I97" s="19">
        <v>118</v>
      </c>
      <c r="J97" s="85">
        <f t="shared" si="3"/>
        <v>1.0169491525423728</v>
      </c>
    </row>
    <row r="98" spans="1:18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12</v>
      </c>
      <c r="F98" s="21">
        <v>0</v>
      </c>
      <c r="G98" s="21">
        <f t="shared" si="2"/>
        <v>14</v>
      </c>
      <c r="H98" s="19">
        <v>1</v>
      </c>
      <c r="I98" s="19">
        <v>14</v>
      </c>
      <c r="J98" s="85">
        <f t="shared" si="3"/>
        <v>1</v>
      </c>
    </row>
    <row r="99" spans="1:18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87</v>
      </c>
      <c r="F99" s="21">
        <v>0</v>
      </c>
      <c r="G99" s="21">
        <f t="shared" si="2"/>
        <v>103</v>
      </c>
      <c r="H99" s="19">
        <v>11</v>
      </c>
      <c r="I99" s="19">
        <v>96</v>
      </c>
      <c r="J99" s="85">
        <f t="shared" si="3"/>
        <v>1.0729166666666667</v>
      </c>
      <c r="R99" s="16" t="s">
        <v>535</v>
      </c>
    </row>
    <row r="100" spans="1:18" x14ac:dyDescent="0.2">
      <c r="A100" s="17" t="s">
        <v>259</v>
      </c>
      <c r="B100" s="18" t="s">
        <v>260</v>
      </c>
      <c r="C100" s="19" t="s">
        <v>261</v>
      </c>
      <c r="D100" s="20">
        <v>17</v>
      </c>
      <c r="E100" s="21">
        <v>81</v>
      </c>
      <c r="F100" s="21">
        <v>0</v>
      </c>
      <c r="G100" s="21">
        <f t="shared" si="2"/>
        <v>98</v>
      </c>
      <c r="H100" s="19">
        <v>3</v>
      </c>
      <c r="I100" s="19">
        <v>103</v>
      </c>
      <c r="J100" s="85">
        <f t="shared" si="3"/>
        <v>0.95145631067961167</v>
      </c>
    </row>
    <row r="101" spans="1:18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74</v>
      </c>
      <c r="F101" s="21">
        <v>0</v>
      </c>
      <c r="G101" s="21">
        <f t="shared" si="2"/>
        <v>78</v>
      </c>
      <c r="H101" s="19">
        <v>4</v>
      </c>
      <c r="I101" s="19">
        <v>77</v>
      </c>
      <c r="J101" s="85">
        <f t="shared" si="3"/>
        <v>1.0129870129870129</v>
      </c>
    </row>
    <row r="102" spans="1:18" x14ac:dyDescent="0.2">
      <c r="A102" s="17" t="s">
        <v>265</v>
      </c>
      <c r="B102" s="18" t="s">
        <v>266</v>
      </c>
      <c r="C102" s="19" t="s">
        <v>267</v>
      </c>
      <c r="D102" s="20">
        <v>8</v>
      </c>
      <c r="E102" s="21">
        <v>83</v>
      </c>
      <c r="F102" s="21">
        <v>0</v>
      </c>
      <c r="G102" s="21">
        <f t="shared" si="2"/>
        <v>91</v>
      </c>
      <c r="H102" s="19">
        <v>4</v>
      </c>
      <c r="I102" s="19">
        <v>87</v>
      </c>
      <c r="J102" s="85">
        <f t="shared" si="3"/>
        <v>1.0459770114942528</v>
      </c>
    </row>
    <row r="103" spans="1:18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45</v>
      </c>
      <c r="F103" s="21">
        <v>0</v>
      </c>
      <c r="G103" s="21">
        <f t="shared" si="2"/>
        <v>50</v>
      </c>
      <c r="H103" s="19">
        <v>3</v>
      </c>
      <c r="I103" s="19">
        <v>41</v>
      </c>
      <c r="J103" s="85">
        <f t="shared" si="3"/>
        <v>1.2195121951219512</v>
      </c>
    </row>
    <row r="104" spans="1:18" x14ac:dyDescent="0.2">
      <c r="A104" s="17" t="s">
        <v>271</v>
      </c>
      <c r="B104" s="18" t="s">
        <v>272</v>
      </c>
      <c r="C104" s="19" t="s">
        <v>273</v>
      </c>
      <c r="D104" s="20">
        <v>19</v>
      </c>
      <c r="E104" s="21">
        <v>146</v>
      </c>
      <c r="F104" s="21">
        <v>0</v>
      </c>
      <c r="G104" s="21">
        <f t="shared" si="2"/>
        <v>165</v>
      </c>
      <c r="H104" s="19">
        <v>11</v>
      </c>
      <c r="I104" s="19">
        <v>159</v>
      </c>
      <c r="J104" s="85">
        <f t="shared" si="3"/>
        <v>1.0377358490566038</v>
      </c>
    </row>
    <row r="105" spans="1:18" x14ac:dyDescent="0.2">
      <c r="A105" s="17" t="s">
        <v>274</v>
      </c>
      <c r="B105" s="18" t="s">
        <v>272</v>
      </c>
      <c r="C105" s="19" t="s">
        <v>275</v>
      </c>
      <c r="D105" s="20">
        <v>19</v>
      </c>
      <c r="E105" s="21">
        <v>255</v>
      </c>
      <c r="F105" s="21">
        <v>1</v>
      </c>
      <c r="G105" s="21">
        <f t="shared" si="2"/>
        <v>275</v>
      </c>
      <c r="H105" s="19">
        <v>25</v>
      </c>
      <c r="I105" s="19">
        <v>254</v>
      </c>
      <c r="J105" s="85">
        <f t="shared" si="3"/>
        <v>1.0826771653543308</v>
      </c>
    </row>
    <row r="106" spans="1:18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22</v>
      </c>
      <c r="F106" s="21">
        <v>0</v>
      </c>
      <c r="G106" s="21">
        <f t="shared" si="2"/>
        <v>29</v>
      </c>
      <c r="H106" s="19">
        <v>6</v>
      </c>
      <c r="I106" s="19">
        <v>25</v>
      </c>
      <c r="J106" s="85">
        <f t="shared" si="3"/>
        <v>1.1599999999999999</v>
      </c>
    </row>
    <row r="107" spans="1:18" x14ac:dyDescent="0.2">
      <c r="A107" s="17" t="s">
        <v>278</v>
      </c>
      <c r="B107" s="18" t="s">
        <v>272</v>
      </c>
      <c r="C107" s="19" t="s">
        <v>279</v>
      </c>
      <c r="D107" s="20">
        <v>38</v>
      </c>
      <c r="E107" s="21">
        <v>326</v>
      </c>
      <c r="F107" s="21">
        <v>0</v>
      </c>
      <c r="G107" s="21">
        <f t="shared" si="2"/>
        <v>364</v>
      </c>
      <c r="H107" s="19">
        <v>17</v>
      </c>
      <c r="I107" s="19">
        <v>375</v>
      </c>
      <c r="J107" s="85">
        <f t="shared" si="3"/>
        <v>0.97066666666666668</v>
      </c>
    </row>
    <row r="108" spans="1:18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84</v>
      </c>
      <c r="F108" s="21">
        <v>0</v>
      </c>
      <c r="G108" s="21">
        <f t="shared" si="2"/>
        <v>95</v>
      </c>
      <c r="H108" s="19">
        <v>11</v>
      </c>
      <c r="I108" s="19">
        <v>82</v>
      </c>
      <c r="J108" s="85">
        <f t="shared" si="3"/>
        <v>1.1585365853658536</v>
      </c>
    </row>
    <row r="109" spans="1:18" x14ac:dyDescent="0.2">
      <c r="A109" s="17" t="s">
        <v>282</v>
      </c>
      <c r="B109" s="18" t="s">
        <v>272</v>
      </c>
      <c r="C109" s="19" t="s">
        <v>283</v>
      </c>
      <c r="D109" s="20">
        <v>28</v>
      </c>
      <c r="E109" s="21">
        <v>103</v>
      </c>
      <c r="F109" s="21">
        <v>1</v>
      </c>
      <c r="G109" s="21">
        <f t="shared" si="2"/>
        <v>132</v>
      </c>
      <c r="H109" s="19">
        <v>26</v>
      </c>
      <c r="I109" s="19">
        <v>117</v>
      </c>
      <c r="J109" s="85">
        <f t="shared" si="3"/>
        <v>1.1282051282051282</v>
      </c>
    </row>
    <row r="110" spans="1:18" x14ac:dyDescent="0.2">
      <c r="A110" s="17" t="s">
        <v>284</v>
      </c>
      <c r="B110" s="18" t="s">
        <v>272</v>
      </c>
      <c r="C110" s="19" t="s">
        <v>285</v>
      </c>
      <c r="D110" s="20">
        <v>13</v>
      </c>
      <c r="E110" s="21">
        <v>169</v>
      </c>
      <c r="F110" s="21">
        <v>17</v>
      </c>
      <c r="G110" s="21">
        <f t="shared" si="2"/>
        <v>199</v>
      </c>
      <c r="H110" s="19">
        <v>10</v>
      </c>
      <c r="I110" s="19">
        <v>123</v>
      </c>
      <c r="J110" s="85">
        <f t="shared" si="3"/>
        <v>1.6178861788617886</v>
      </c>
    </row>
    <row r="111" spans="1:18" x14ac:dyDescent="0.2">
      <c r="A111" s="17" t="s">
        <v>286</v>
      </c>
      <c r="B111" s="18" t="s">
        <v>272</v>
      </c>
      <c r="C111" s="19" t="s">
        <v>287</v>
      </c>
      <c r="D111" s="16">
        <v>36</v>
      </c>
      <c r="E111" s="21">
        <v>459</v>
      </c>
      <c r="F111" s="21">
        <v>0</v>
      </c>
      <c r="G111" s="21">
        <f t="shared" si="2"/>
        <v>495</v>
      </c>
      <c r="H111" s="19">
        <v>19</v>
      </c>
      <c r="I111" s="19">
        <v>469</v>
      </c>
      <c r="J111" s="85">
        <f t="shared" si="3"/>
        <v>1.0554371002132197</v>
      </c>
    </row>
    <row r="112" spans="1:18" x14ac:dyDescent="0.2">
      <c r="A112" s="17" t="s">
        <v>288</v>
      </c>
      <c r="B112" s="18" t="s">
        <v>272</v>
      </c>
      <c r="C112" s="19" t="s">
        <v>289</v>
      </c>
      <c r="D112" s="20">
        <v>37</v>
      </c>
      <c r="E112" s="21">
        <v>269</v>
      </c>
      <c r="F112" s="21">
        <v>0</v>
      </c>
      <c r="G112" s="21">
        <f t="shared" si="2"/>
        <v>306</v>
      </c>
      <c r="H112" s="19">
        <v>30</v>
      </c>
      <c r="I112" s="19">
        <v>305</v>
      </c>
      <c r="J112" s="85">
        <f t="shared" si="3"/>
        <v>1.0032786885245901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4</v>
      </c>
      <c r="E113" s="21">
        <v>20</v>
      </c>
      <c r="F113" s="21">
        <v>0</v>
      </c>
      <c r="G113" s="21">
        <f t="shared" si="2"/>
        <v>24</v>
      </c>
      <c r="H113" s="19">
        <v>4</v>
      </c>
      <c r="I113" s="19">
        <v>25</v>
      </c>
      <c r="J113" s="85">
        <f t="shared" si="3"/>
        <v>0.96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9</v>
      </c>
      <c r="E114" s="21">
        <v>83</v>
      </c>
      <c r="F114" s="21">
        <v>0</v>
      </c>
      <c r="G114" s="21">
        <f t="shared" si="2"/>
        <v>92</v>
      </c>
      <c r="H114" s="19">
        <v>7</v>
      </c>
      <c r="I114" s="19">
        <v>87</v>
      </c>
      <c r="J114" s="85">
        <f t="shared" si="3"/>
        <v>1.0574712643678161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72</v>
      </c>
      <c r="F115" s="21">
        <v>0</v>
      </c>
      <c r="G115" s="21">
        <f t="shared" si="2"/>
        <v>84</v>
      </c>
      <c r="H115" s="19">
        <v>8</v>
      </c>
      <c r="I115" s="19">
        <v>99</v>
      </c>
      <c r="J115" s="85">
        <f t="shared" si="3"/>
        <v>0.84848484848484851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8</v>
      </c>
      <c r="E116" s="21">
        <v>37</v>
      </c>
      <c r="F116" s="21">
        <v>1</v>
      </c>
      <c r="G116" s="21">
        <v>46</v>
      </c>
      <c r="H116" s="19">
        <v>2</v>
      </c>
      <c r="I116" s="19">
        <v>39</v>
      </c>
      <c r="J116" s="85">
        <f t="shared" si="3"/>
        <v>1.1794871794871795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43</v>
      </c>
      <c r="F117" s="21">
        <v>0</v>
      </c>
      <c r="G117" s="21">
        <f t="shared" si="2"/>
        <v>49</v>
      </c>
      <c r="H117" s="19">
        <v>0</v>
      </c>
      <c r="I117" s="19">
        <v>50</v>
      </c>
      <c r="J117" s="85">
        <f t="shared" si="3"/>
        <v>0.98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92</v>
      </c>
      <c r="F118" s="21">
        <v>5</v>
      </c>
      <c r="G118" s="21">
        <f t="shared" si="2"/>
        <v>115</v>
      </c>
      <c r="H118" s="19">
        <v>9</v>
      </c>
      <c r="I118" s="19">
        <v>112</v>
      </c>
      <c r="J118" s="85">
        <f t="shared" si="3"/>
        <v>1.0267857142857142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5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</v>
      </c>
      <c r="E120" s="21">
        <v>18</v>
      </c>
      <c r="F120" s="21">
        <v>0</v>
      </c>
      <c r="G120" s="21">
        <f t="shared" si="2"/>
        <v>19</v>
      </c>
      <c r="H120" s="19">
        <v>0</v>
      </c>
      <c r="I120" s="19">
        <v>18</v>
      </c>
      <c r="J120" s="85">
        <f t="shared" si="3"/>
        <v>1.0555555555555556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5</v>
      </c>
      <c r="E121" s="26">
        <v>48</v>
      </c>
      <c r="F121" s="26">
        <v>0</v>
      </c>
      <c r="G121" s="26">
        <f t="shared" si="2"/>
        <v>53</v>
      </c>
      <c r="H121" s="27">
        <v>2</v>
      </c>
      <c r="I121" s="27">
        <v>48</v>
      </c>
      <c r="J121" s="86">
        <f>G121/I121</f>
        <v>1.1041666666666667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1434</v>
      </c>
      <c r="E122" s="21">
        <f>SUM(E3:E121)</f>
        <v>12250</v>
      </c>
      <c r="F122" s="21">
        <f t="shared" ref="F122:I122" si="4">SUM(F3:F121)</f>
        <v>54</v>
      </c>
      <c r="G122" s="21">
        <f t="shared" si="4"/>
        <v>13738</v>
      </c>
      <c r="H122" s="92">
        <f t="shared" si="4"/>
        <v>1058</v>
      </c>
      <c r="I122" s="92">
        <f t="shared" si="4"/>
        <v>11307</v>
      </c>
      <c r="J122" s="90">
        <f>G122/I122</f>
        <v>1.2149995577960555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N8" sqref="N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7" s="6" customFormat="1" x14ac:dyDescent="0.2">
      <c r="A1" s="2"/>
      <c r="B1" s="101">
        <v>42461</v>
      </c>
      <c r="C1" s="102"/>
      <c r="D1" s="102"/>
      <c r="E1" s="102"/>
      <c r="F1" s="102"/>
      <c r="G1" s="103"/>
      <c r="H1" s="4"/>
      <c r="I1" s="5"/>
    </row>
    <row r="2" spans="1:17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4" t="s">
        <v>314</v>
      </c>
      <c r="F2" s="12" t="s">
        <v>315</v>
      </c>
      <c r="G2" s="13" t="s">
        <v>6</v>
      </c>
      <c r="H2" s="14" t="s">
        <v>7</v>
      </c>
      <c r="I2" s="15"/>
    </row>
    <row r="3" spans="1:17" x14ac:dyDescent="0.2">
      <c r="A3" s="18" t="s">
        <v>9</v>
      </c>
      <c r="B3" s="20">
        <v>6</v>
      </c>
      <c r="C3" s="21">
        <v>47</v>
      </c>
      <c r="D3" s="21">
        <v>0</v>
      </c>
      <c r="E3" s="21">
        <f t="shared" ref="E3:E54" si="0">SUM(B3:D3)</f>
        <v>53</v>
      </c>
      <c r="F3" s="19">
        <v>6</v>
      </c>
      <c r="G3" s="19">
        <v>38</v>
      </c>
      <c r="H3" s="85">
        <f>E3/G3</f>
        <v>1.3947368421052631</v>
      </c>
    </row>
    <row r="4" spans="1:17" x14ac:dyDescent="0.2">
      <c r="A4" s="18" t="s">
        <v>12</v>
      </c>
      <c r="B4" s="20">
        <v>4</v>
      </c>
      <c r="C4" s="21">
        <v>7</v>
      </c>
      <c r="D4" s="21">
        <v>0</v>
      </c>
      <c r="E4" s="21">
        <f t="shared" si="0"/>
        <v>11</v>
      </c>
      <c r="F4" s="19">
        <v>4</v>
      </c>
      <c r="G4" s="19">
        <v>5</v>
      </c>
      <c r="H4" s="85">
        <f>E4/G4</f>
        <v>2.2000000000000002</v>
      </c>
    </row>
    <row r="5" spans="1:17" x14ac:dyDescent="0.2">
      <c r="A5" s="18" t="s">
        <v>15</v>
      </c>
      <c r="B5" s="20">
        <v>3</v>
      </c>
      <c r="C5" s="21">
        <v>35</v>
      </c>
      <c r="D5" s="21">
        <v>0</v>
      </c>
      <c r="E5" s="21">
        <f t="shared" si="0"/>
        <v>38</v>
      </c>
      <c r="F5" s="19">
        <v>3</v>
      </c>
      <c r="G5" s="19">
        <v>38</v>
      </c>
      <c r="H5" s="85">
        <f t="shared" ref="H5:H55" si="1">E5/G5</f>
        <v>1</v>
      </c>
    </row>
    <row r="6" spans="1:17" x14ac:dyDescent="0.2">
      <c r="A6" s="18" t="s">
        <v>17</v>
      </c>
      <c r="B6" s="20">
        <v>0</v>
      </c>
      <c r="C6" s="21">
        <v>10</v>
      </c>
      <c r="D6" s="21">
        <v>0</v>
      </c>
      <c r="E6" s="21">
        <f t="shared" si="0"/>
        <v>10</v>
      </c>
      <c r="F6" s="19">
        <v>0</v>
      </c>
      <c r="G6" s="19">
        <v>10</v>
      </c>
      <c r="H6" s="85">
        <f t="shared" si="1"/>
        <v>1</v>
      </c>
    </row>
    <row r="7" spans="1:17" x14ac:dyDescent="0.2">
      <c r="A7" s="18" t="s">
        <v>19</v>
      </c>
      <c r="B7" s="20">
        <v>15</v>
      </c>
      <c r="C7" s="21">
        <v>171</v>
      </c>
      <c r="D7" s="21">
        <v>0</v>
      </c>
      <c r="E7" s="21">
        <v>186</v>
      </c>
      <c r="F7" s="19">
        <v>11</v>
      </c>
      <c r="G7" s="19">
        <v>111</v>
      </c>
      <c r="H7" s="85">
        <v>1.6756756756756757</v>
      </c>
    </row>
    <row r="8" spans="1:17" x14ac:dyDescent="0.2">
      <c r="A8" s="18" t="s">
        <v>24</v>
      </c>
      <c r="B8" s="20">
        <v>4</v>
      </c>
      <c r="C8" s="21">
        <v>65</v>
      </c>
      <c r="D8" s="21">
        <v>0</v>
      </c>
      <c r="E8" s="21">
        <f t="shared" si="0"/>
        <v>69</v>
      </c>
      <c r="F8" s="19">
        <v>0</v>
      </c>
      <c r="G8" s="19">
        <v>66</v>
      </c>
      <c r="H8" s="85">
        <f t="shared" si="1"/>
        <v>1.0454545454545454</v>
      </c>
    </row>
    <row r="9" spans="1:17" x14ac:dyDescent="0.2">
      <c r="A9" s="18" t="s">
        <v>27</v>
      </c>
      <c r="B9" s="20">
        <v>18</v>
      </c>
      <c r="C9" s="21">
        <v>129</v>
      </c>
      <c r="D9" s="21">
        <v>0</v>
      </c>
      <c r="E9" s="21">
        <f>SUM(B9:D9)</f>
        <v>147</v>
      </c>
      <c r="F9" s="19">
        <v>15</v>
      </c>
      <c r="G9" s="19">
        <v>144</v>
      </c>
      <c r="H9" s="85">
        <f t="shared" si="1"/>
        <v>1.0208333333333333</v>
      </c>
    </row>
    <row r="10" spans="1:17" x14ac:dyDescent="0.2">
      <c r="A10" s="18" t="s">
        <v>30</v>
      </c>
      <c r="B10" s="20">
        <v>10</v>
      </c>
      <c r="C10" s="21">
        <v>35</v>
      </c>
      <c r="D10" s="21">
        <v>0</v>
      </c>
      <c r="E10" s="21">
        <f t="shared" si="0"/>
        <v>45</v>
      </c>
      <c r="F10" s="19">
        <v>6</v>
      </c>
      <c r="G10" s="19">
        <v>47</v>
      </c>
      <c r="H10" s="85">
        <f t="shared" si="1"/>
        <v>0.95744680851063835</v>
      </c>
    </row>
    <row r="11" spans="1:17" x14ac:dyDescent="0.2">
      <c r="A11" s="18" t="s">
        <v>33</v>
      </c>
      <c r="B11" s="20">
        <v>65</v>
      </c>
      <c r="C11" s="21">
        <v>547</v>
      </c>
      <c r="D11" s="21">
        <v>0</v>
      </c>
      <c r="E11" s="21">
        <v>612</v>
      </c>
      <c r="F11" s="19">
        <v>52</v>
      </c>
      <c r="G11" s="19">
        <v>264</v>
      </c>
      <c r="H11" s="85">
        <v>2.3181818181818183</v>
      </c>
    </row>
    <row r="12" spans="1:17" x14ac:dyDescent="0.2">
      <c r="A12" s="18" t="s">
        <v>38</v>
      </c>
      <c r="B12" s="20">
        <v>32</v>
      </c>
      <c r="C12" s="21">
        <v>204</v>
      </c>
      <c r="D12" s="21">
        <v>0</v>
      </c>
      <c r="E12" s="21">
        <v>236</v>
      </c>
      <c r="F12" s="19">
        <v>24</v>
      </c>
      <c r="G12" s="19">
        <v>117</v>
      </c>
      <c r="H12" s="85">
        <v>2.017094017094017</v>
      </c>
    </row>
    <row r="13" spans="1:17" x14ac:dyDescent="0.2">
      <c r="A13" s="18" t="s">
        <v>43</v>
      </c>
      <c r="B13" s="20">
        <v>6</v>
      </c>
      <c r="C13" s="21">
        <v>62</v>
      </c>
      <c r="D13" s="21">
        <v>0</v>
      </c>
      <c r="E13" s="21">
        <f t="shared" si="0"/>
        <v>68</v>
      </c>
      <c r="F13" s="19">
        <v>7</v>
      </c>
      <c r="G13" s="19">
        <v>67</v>
      </c>
      <c r="H13" s="85">
        <f t="shared" si="1"/>
        <v>1.0149253731343284</v>
      </c>
    </row>
    <row r="14" spans="1:17" s="22" customFormat="1" x14ac:dyDescent="0.2">
      <c r="A14" s="18" t="s">
        <v>46</v>
      </c>
      <c r="B14" s="20">
        <v>12</v>
      </c>
      <c r="C14" s="21">
        <v>72</v>
      </c>
      <c r="D14" s="21">
        <v>0</v>
      </c>
      <c r="E14" s="21">
        <f t="shared" si="0"/>
        <v>84</v>
      </c>
      <c r="F14" s="19">
        <v>10</v>
      </c>
      <c r="G14" s="19">
        <v>48</v>
      </c>
      <c r="H14" s="85">
        <f t="shared" si="1"/>
        <v>1.75</v>
      </c>
      <c r="J14" s="16"/>
      <c r="K14" s="16"/>
      <c r="L14" s="16"/>
      <c r="M14" s="16"/>
      <c r="N14" s="16"/>
      <c r="O14" s="16"/>
      <c r="P14" s="16"/>
      <c r="Q14" s="16"/>
    </row>
    <row r="15" spans="1:17" s="22" customFormat="1" x14ac:dyDescent="0.2">
      <c r="A15" s="18" t="s">
        <v>49</v>
      </c>
      <c r="B15" s="20">
        <v>1</v>
      </c>
      <c r="C15" s="21">
        <v>9</v>
      </c>
      <c r="D15" s="21">
        <v>0</v>
      </c>
      <c r="E15" s="21">
        <f t="shared" si="0"/>
        <v>10</v>
      </c>
      <c r="F15" s="19">
        <v>0</v>
      </c>
      <c r="G15" s="19">
        <v>9</v>
      </c>
      <c r="H15" s="85">
        <f t="shared" si="1"/>
        <v>1.1111111111111112</v>
      </c>
      <c r="J15" s="16"/>
      <c r="K15" s="16"/>
      <c r="L15" s="16"/>
      <c r="M15" s="16"/>
      <c r="N15" s="16"/>
      <c r="O15" s="16"/>
      <c r="P15" s="16"/>
      <c r="Q15" s="16"/>
    </row>
    <row r="16" spans="1:17" s="22" customFormat="1" x14ac:dyDescent="0.2">
      <c r="A16" s="18" t="s">
        <v>52</v>
      </c>
      <c r="B16" s="20">
        <v>67</v>
      </c>
      <c r="C16" s="21">
        <v>415</v>
      </c>
      <c r="D16" s="21">
        <v>2</v>
      </c>
      <c r="E16" s="21">
        <v>484</v>
      </c>
      <c r="F16" s="19">
        <v>30</v>
      </c>
      <c r="G16" s="19">
        <v>530</v>
      </c>
      <c r="H16" s="85">
        <v>0.91320754716981134</v>
      </c>
      <c r="J16" s="16"/>
      <c r="K16" s="16"/>
      <c r="L16" s="16"/>
      <c r="M16" s="16"/>
      <c r="N16" s="16"/>
      <c r="O16" s="16"/>
      <c r="P16" s="16"/>
      <c r="Q16" s="16"/>
    </row>
    <row r="17" spans="1:17" s="22" customFormat="1" x14ac:dyDescent="0.2">
      <c r="A17" s="18" t="s">
        <v>57</v>
      </c>
      <c r="B17" s="20">
        <v>2</v>
      </c>
      <c r="C17" s="21">
        <v>9</v>
      </c>
      <c r="D17" s="21">
        <v>0</v>
      </c>
      <c r="E17" s="21">
        <f t="shared" si="0"/>
        <v>11</v>
      </c>
      <c r="F17" s="19">
        <v>2</v>
      </c>
      <c r="G17" s="19">
        <v>11</v>
      </c>
      <c r="H17" s="85">
        <f t="shared" si="1"/>
        <v>1</v>
      </c>
      <c r="J17" s="16"/>
      <c r="K17" s="16"/>
      <c r="L17" s="16"/>
      <c r="M17" s="16"/>
      <c r="N17" s="16"/>
      <c r="O17" s="16"/>
      <c r="P17" s="16"/>
      <c r="Q17" s="16"/>
    </row>
    <row r="18" spans="1:17" s="22" customFormat="1" x14ac:dyDescent="0.2">
      <c r="A18" s="18" t="s">
        <v>60</v>
      </c>
      <c r="B18" s="20">
        <v>64</v>
      </c>
      <c r="C18" s="21">
        <v>624</v>
      </c>
      <c r="D18" s="21">
        <v>4</v>
      </c>
      <c r="E18" s="21">
        <f t="shared" si="0"/>
        <v>692</v>
      </c>
      <c r="F18" s="19">
        <v>50</v>
      </c>
      <c r="G18" s="19">
        <v>405</v>
      </c>
      <c r="H18" s="85">
        <f t="shared" si="1"/>
        <v>1.7086419753086419</v>
      </c>
      <c r="J18" s="16"/>
      <c r="K18" s="16"/>
      <c r="L18" s="16"/>
      <c r="M18" s="16"/>
      <c r="N18" s="16"/>
      <c r="O18" s="16"/>
      <c r="P18" s="16"/>
      <c r="Q18" s="16"/>
    </row>
    <row r="19" spans="1:17" s="22" customFormat="1" x14ac:dyDescent="0.2">
      <c r="A19" s="18" t="s">
        <v>63</v>
      </c>
      <c r="B19" s="20">
        <v>2</v>
      </c>
      <c r="C19" s="21">
        <v>32</v>
      </c>
      <c r="D19" s="21">
        <v>0</v>
      </c>
      <c r="E19" s="21">
        <f t="shared" si="0"/>
        <v>34</v>
      </c>
      <c r="F19" s="19">
        <v>2</v>
      </c>
      <c r="G19" s="19">
        <v>28</v>
      </c>
      <c r="H19" s="85">
        <f t="shared" si="1"/>
        <v>1.2142857142857142</v>
      </c>
      <c r="J19" s="16"/>
      <c r="K19" s="16"/>
      <c r="L19" s="16"/>
      <c r="M19" s="16"/>
      <c r="N19" s="16"/>
      <c r="O19" s="16"/>
      <c r="P19" s="16"/>
      <c r="Q19" s="16"/>
    </row>
    <row r="20" spans="1:17" s="22" customFormat="1" x14ac:dyDescent="0.2">
      <c r="A20" s="18" t="s">
        <v>66</v>
      </c>
      <c r="B20" s="20">
        <v>16</v>
      </c>
      <c r="C20" s="21">
        <v>47</v>
      </c>
      <c r="D20" s="21">
        <v>0</v>
      </c>
      <c r="E20" s="21">
        <f t="shared" si="0"/>
        <v>63</v>
      </c>
      <c r="F20" s="19">
        <v>9</v>
      </c>
      <c r="G20" s="19">
        <v>53</v>
      </c>
      <c r="H20" s="85">
        <f t="shared" si="1"/>
        <v>1.1886792452830188</v>
      </c>
      <c r="J20" s="16"/>
      <c r="K20" s="16"/>
      <c r="L20" s="16"/>
      <c r="M20" s="16"/>
      <c r="N20" s="16"/>
      <c r="O20" s="16"/>
      <c r="P20" s="16"/>
      <c r="Q20" s="16"/>
    </row>
    <row r="21" spans="1:17" s="22" customFormat="1" x14ac:dyDescent="0.2">
      <c r="A21" s="18" t="s">
        <v>69</v>
      </c>
      <c r="B21" s="20">
        <v>19</v>
      </c>
      <c r="C21" s="21">
        <v>218</v>
      </c>
      <c r="D21" s="21">
        <v>0</v>
      </c>
      <c r="E21" s="21">
        <v>237</v>
      </c>
      <c r="F21" s="19">
        <v>13</v>
      </c>
      <c r="G21" s="19">
        <v>218</v>
      </c>
      <c r="H21" s="85">
        <v>1.0871559633027523</v>
      </c>
      <c r="J21" s="16"/>
      <c r="K21" s="16"/>
      <c r="L21" s="16"/>
      <c r="M21" s="16"/>
      <c r="N21" s="16"/>
      <c r="O21" s="16"/>
      <c r="P21" s="16"/>
      <c r="Q21" s="16"/>
    </row>
    <row r="22" spans="1:17" s="22" customFormat="1" x14ac:dyDescent="0.2">
      <c r="A22" s="18" t="s">
        <v>76</v>
      </c>
      <c r="B22" s="20">
        <v>20</v>
      </c>
      <c r="C22" s="21">
        <v>259</v>
      </c>
      <c r="D22" s="21">
        <v>11</v>
      </c>
      <c r="E22" s="21">
        <v>290</v>
      </c>
      <c r="F22" s="19">
        <v>7</v>
      </c>
      <c r="G22" s="19">
        <v>130</v>
      </c>
      <c r="H22" s="85">
        <v>2.2307692307692308</v>
      </c>
      <c r="J22" s="16"/>
      <c r="K22" s="16"/>
      <c r="L22" s="16"/>
      <c r="M22" s="16"/>
      <c r="N22" s="16"/>
      <c r="O22" s="16"/>
      <c r="P22" s="16"/>
      <c r="Q22" s="16"/>
    </row>
    <row r="23" spans="1:17" s="22" customFormat="1" x14ac:dyDescent="0.2">
      <c r="A23" s="18" t="s">
        <v>81</v>
      </c>
      <c r="B23" s="20">
        <v>9</v>
      </c>
      <c r="C23" s="21">
        <v>62</v>
      </c>
      <c r="D23" s="21">
        <v>0</v>
      </c>
      <c r="E23" s="21">
        <f t="shared" si="0"/>
        <v>71</v>
      </c>
      <c r="F23" s="19">
        <v>11</v>
      </c>
      <c r="G23" s="19">
        <v>75</v>
      </c>
      <c r="H23" s="85">
        <f t="shared" si="1"/>
        <v>0.94666666666666666</v>
      </c>
      <c r="J23" s="16"/>
      <c r="K23" s="16"/>
      <c r="L23" s="16"/>
      <c r="M23" s="16"/>
      <c r="N23" s="16"/>
      <c r="O23" s="16"/>
      <c r="P23" s="16"/>
      <c r="Q23" s="16"/>
    </row>
    <row r="24" spans="1:17" s="22" customFormat="1" x14ac:dyDescent="0.2">
      <c r="A24" s="18" t="s">
        <v>84</v>
      </c>
      <c r="B24" s="20">
        <v>1</v>
      </c>
      <c r="C24" s="21">
        <v>2</v>
      </c>
      <c r="D24" s="21">
        <v>0</v>
      </c>
      <c r="E24" s="21">
        <f t="shared" si="0"/>
        <v>3</v>
      </c>
      <c r="F24" s="19">
        <v>1</v>
      </c>
      <c r="G24" s="19">
        <v>3</v>
      </c>
      <c r="H24" s="85">
        <f t="shared" si="1"/>
        <v>1</v>
      </c>
      <c r="J24" s="16"/>
      <c r="K24" s="16"/>
      <c r="L24" s="16"/>
      <c r="M24" s="16"/>
      <c r="N24" s="16"/>
      <c r="O24" s="16"/>
      <c r="P24" s="16"/>
      <c r="Q24" s="16"/>
    </row>
    <row r="25" spans="1:17" s="22" customFormat="1" x14ac:dyDescent="0.2">
      <c r="A25" s="18" t="s">
        <v>87</v>
      </c>
      <c r="B25" s="20">
        <v>0</v>
      </c>
      <c r="C25" s="21">
        <v>12</v>
      </c>
      <c r="D25" s="21">
        <v>0</v>
      </c>
      <c r="E25" s="21">
        <f t="shared" si="0"/>
        <v>12</v>
      </c>
      <c r="F25" s="19">
        <v>0</v>
      </c>
      <c r="G25" s="19">
        <v>6</v>
      </c>
      <c r="H25" s="85">
        <f t="shared" si="1"/>
        <v>2</v>
      </c>
      <c r="J25" s="16"/>
      <c r="K25" s="16"/>
      <c r="L25" s="16"/>
      <c r="M25" s="16"/>
      <c r="N25" s="16"/>
      <c r="O25" s="16"/>
      <c r="P25" s="16"/>
      <c r="Q25" s="16"/>
    </row>
    <row r="26" spans="1:17" s="22" customFormat="1" x14ac:dyDescent="0.2">
      <c r="A26" s="18" t="s">
        <v>90</v>
      </c>
      <c r="B26" s="20">
        <v>35</v>
      </c>
      <c r="C26" s="21">
        <v>270</v>
      </c>
      <c r="D26" s="21">
        <v>0</v>
      </c>
      <c r="E26" s="21">
        <f t="shared" si="0"/>
        <v>305</v>
      </c>
      <c r="F26" s="19">
        <v>15</v>
      </c>
      <c r="G26" s="19">
        <v>271</v>
      </c>
      <c r="H26" s="85">
        <f t="shared" si="1"/>
        <v>1.1254612546125462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5</v>
      </c>
      <c r="C27" s="21">
        <v>61</v>
      </c>
      <c r="D27" s="21">
        <v>0</v>
      </c>
      <c r="E27" s="21">
        <v>66</v>
      </c>
      <c r="F27" s="19">
        <v>5</v>
      </c>
      <c r="G27" s="19">
        <v>68</v>
      </c>
      <c r="H27" s="85">
        <v>0.97058823529411764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8</v>
      </c>
      <c r="C28" s="21">
        <v>104</v>
      </c>
      <c r="D28" s="21">
        <v>0</v>
      </c>
      <c r="E28" s="21">
        <f>SUM(B28:D28)</f>
        <v>112</v>
      </c>
      <c r="F28" s="19">
        <v>8</v>
      </c>
      <c r="G28" s="19">
        <v>106</v>
      </c>
      <c r="H28" s="85">
        <f t="shared" si="1"/>
        <v>1.0566037735849056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11</v>
      </c>
      <c r="H29" s="85">
        <f t="shared" si="1"/>
        <v>1.2727272727272727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5</v>
      </c>
      <c r="C30" s="21">
        <v>22</v>
      </c>
      <c r="D30" s="21">
        <v>0</v>
      </c>
      <c r="E30" s="21">
        <f t="shared" si="0"/>
        <v>27</v>
      </c>
      <c r="F30" s="19">
        <v>7</v>
      </c>
      <c r="G30" s="19">
        <v>26</v>
      </c>
      <c r="H30" s="85">
        <f t="shared" si="1"/>
        <v>1.0384615384615385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1</v>
      </c>
      <c r="C31" s="21">
        <v>11</v>
      </c>
      <c r="D31" s="21">
        <v>0</v>
      </c>
      <c r="E31" s="21">
        <f t="shared" si="0"/>
        <v>12</v>
      </c>
      <c r="F31" s="19">
        <v>1</v>
      </c>
      <c r="G31" s="19">
        <v>12</v>
      </c>
      <c r="H31" s="85">
        <f t="shared" si="1"/>
        <v>1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0</v>
      </c>
      <c r="C32" s="21">
        <v>9</v>
      </c>
      <c r="D32" s="21">
        <v>0</v>
      </c>
      <c r="E32" s="21">
        <v>9</v>
      </c>
      <c r="F32" s="19">
        <v>0</v>
      </c>
      <c r="G32" s="19">
        <v>8</v>
      </c>
      <c r="H32" s="85">
        <v>1.125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0</v>
      </c>
      <c r="C33" s="21">
        <v>38</v>
      </c>
      <c r="D33" s="21">
        <v>0</v>
      </c>
      <c r="E33" s="21">
        <f t="shared" si="0"/>
        <v>38</v>
      </c>
      <c r="F33" s="19">
        <v>0</v>
      </c>
      <c r="G33" s="19">
        <v>29</v>
      </c>
      <c r="H33" s="85">
        <f t="shared" si="1"/>
        <v>1.3103448275862069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6</v>
      </c>
      <c r="C34" s="21">
        <v>43</v>
      </c>
      <c r="D34" s="21">
        <v>0</v>
      </c>
      <c r="E34" s="21">
        <f t="shared" si="0"/>
        <v>49</v>
      </c>
      <c r="F34" s="19">
        <v>6</v>
      </c>
      <c r="G34" s="19">
        <v>48</v>
      </c>
      <c r="H34" s="85">
        <f t="shared" si="1"/>
        <v>1.0208333333333333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5</v>
      </c>
      <c r="C35" s="21">
        <v>114</v>
      </c>
      <c r="D35" s="21">
        <v>0</v>
      </c>
      <c r="E35" s="21">
        <f t="shared" si="0"/>
        <v>119</v>
      </c>
      <c r="F35" s="19">
        <v>3</v>
      </c>
      <c r="G35" s="19">
        <v>110</v>
      </c>
      <c r="H35" s="85">
        <f t="shared" si="1"/>
        <v>1.0818181818181818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1</v>
      </c>
      <c r="C36" s="21">
        <v>13</v>
      </c>
      <c r="D36" s="21">
        <v>0</v>
      </c>
      <c r="E36" s="21">
        <f t="shared" si="0"/>
        <v>14</v>
      </c>
      <c r="F36" s="19">
        <v>1</v>
      </c>
      <c r="G36" s="19">
        <v>15</v>
      </c>
      <c r="H36" s="85">
        <f t="shared" si="1"/>
        <v>0.93333333333333335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2</v>
      </c>
      <c r="C37" s="21">
        <v>23</v>
      </c>
      <c r="D37" s="21">
        <v>0</v>
      </c>
      <c r="E37" s="21">
        <f t="shared" si="0"/>
        <v>25</v>
      </c>
      <c r="F37" s="19">
        <v>2</v>
      </c>
      <c r="G37" s="19">
        <v>30</v>
      </c>
      <c r="H37" s="85">
        <f t="shared" si="1"/>
        <v>0.83333333333333337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31</v>
      </c>
      <c r="C38" s="21">
        <v>177</v>
      </c>
      <c r="D38" s="21">
        <v>3</v>
      </c>
      <c r="E38" s="21">
        <v>211</v>
      </c>
      <c r="F38" s="19">
        <v>27</v>
      </c>
      <c r="G38" s="19">
        <v>178</v>
      </c>
      <c r="H38" s="85">
        <v>1.1853932584269662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5</v>
      </c>
      <c r="C39" s="21">
        <v>92</v>
      </c>
      <c r="D39" s="21">
        <v>0</v>
      </c>
      <c r="E39" s="21">
        <f t="shared" si="0"/>
        <v>97</v>
      </c>
      <c r="F39" s="19">
        <v>2</v>
      </c>
      <c r="G39" s="19">
        <v>51</v>
      </c>
      <c r="H39" s="85">
        <f t="shared" si="1"/>
        <v>1.9019607843137254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8</v>
      </c>
      <c r="C40" s="21">
        <v>45</v>
      </c>
      <c r="D40" s="21">
        <v>2</v>
      </c>
      <c r="E40" s="21">
        <f t="shared" si="0"/>
        <v>55</v>
      </c>
      <c r="F40" s="19">
        <v>8</v>
      </c>
      <c r="G40" s="19">
        <v>43</v>
      </c>
      <c r="H40" s="85">
        <f t="shared" si="1"/>
        <v>1.2790697674418605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30</v>
      </c>
      <c r="H41" s="85">
        <f t="shared" si="1"/>
        <v>1.0666666666666667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113</v>
      </c>
      <c r="D42" s="21">
        <v>0</v>
      </c>
      <c r="E42" s="21">
        <f t="shared" si="0"/>
        <v>127</v>
      </c>
      <c r="F42" s="19">
        <v>9</v>
      </c>
      <c r="G42" s="19">
        <v>136</v>
      </c>
      <c r="H42" s="85">
        <f t="shared" si="1"/>
        <v>0.93382352941176472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f t="shared" si="0"/>
        <v>107</v>
      </c>
      <c r="F43" s="19">
        <v>7</v>
      </c>
      <c r="G43" s="19">
        <v>87</v>
      </c>
      <c r="H43" s="85">
        <f t="shared" si="1"/>
        <v>1.2298850574712643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19</v>
      </c>
      <c r="C44" s="21">
        <v>116</v>
      </c>
      <c r="D44" s="21">
        <v>0</v>
      </c>
      <c r="E44" s="21">
        <f t="shared" si="0"/>
        <v>135</v>
      </c>
      <c r="F44" s="19">
        <v>12</v>
      </c>
      <c r="G44" s="19">
        <v>108</v>
      </c>
      <c r="H44" s="85">
        <f t="shared" si="1"/>
        <v>1.25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7</v>
      </c>
      <c r="C45" s="21">
        <v>27</v>
      </c>
      <c r="D45" s="21">
        <v>0</v>
      </c>
      <c r="E45" s="21">
        <f t="shared" si="0"/>
        <v>34</v>
      </c>
      <c r="F45" s="19">
        <v>5</v>
      </c>
      <c r="G45" s="19">
        <v>37</v>
      </c>
      <c r="H45" s="85">
        <f t="shared" si="1"/>
        <v>0.91891891891891897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12</v>
      </c>
      <c r="C46" s="21">
        <v>67</v>
      </c>
      <c r="D46" s="21">
        <v>0</v>
      </c>
      <c r="E46" s="21">
        <v>79</v>
      </c>
      <c r="F46" s="19">
        <v>9</v>
      </c>
      <c r="G46" s="19">
        <v>67</v>
      </c>
      <c r="H46" s="85">
        <v>1.1791044776119404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79</v>
      </c>
      <c r="D47" s="21">
        <v>0</v>
      </c>
      <c r="E47" s="21">
        <f t="shared" si="0"/>
        <v>89</v>
      </c>
      <c r="F47" s="19">
        <v>7</v>
      </c>
      <c r="G47" s="19">
        <v>101</v>
      </c>
      <c r="H47" s="85">
        <f t="shared" si="1"/>
        <v>0.88118811881188119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9</v>
      </c>
      <c r="C48" s="21">
        <v>63</v>
      </c>
      <c r="D48" s="21">
        <v>0</v>
      </c>
      <c r="E48" s="21">
        <v>72</v>
      </c>
      <c r="F48" s="19">
        <v>2</v>
      </c>
      <c r="G48" s="19">
        <v>64</v>
      </c>
      <c r="H48" s="85">
        <v>1.125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7</v>
      </c>
      <c r="C49" s="21">
        <v>51</v>
      </c>
      <c r="D49" s="21">
        <v>0</v>
      </c>
      <c r="E49" s="21">
        <f t="shared" si="0"/>
        <v>58</v>
      </c>
      <c r="F49" s="19">
        <v>7</v>
      </c>
      <c r="G49" s="19">
        <v>38</v>
      </c>
      <c r="H49" s="85">
        <f t="shared" si="1"/>
        <v>1.5263157894736843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14</v>
      </c>
      <c r="C50" s="21">
        <v>97</v>
      </c>
      <c r="D50" s="21">
        <v>0</v>
      </c>
      <c r="E50" s="21">
        <f t="shared" si="0"/>
        <v>111</v>
      </c>
      <c r="F50" s="19">
        <v>14</v>
      </c>
      <c r="G50" s="19">
        <v>67</v>
      </c>
      <c r="H50" s="85">
        <f t="shared" si="1"/>
        <v>1.6567164179104477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11</v>
      </c>
      <c r="C51" s="21">
        <v>57</v>
      </c>
      <c r="D51" s="21">
        <v>0</v>
      </c>
      <c r="E51" s="21">
        <f t="shared" si="0"/>
        <v>68</v>
      </c>
      <c r="F51" s="19">
        <v>11</v>
      </c>
      <c r="G51" s="19">
        <v>68</v>
      </c>
      <c r="H51" s="85">
        <f t="shared" si="1"/>
        <v>1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4</v>
      </c>
      <c r="C52" s="21">
        <v>37</v>
      </c>
      <c r="D52" s="21">
        <v>0</v>
      </c>
      <c r="E52" s="21">
        <f>SUM(B52:D52)</f>
        <v>41</v>
      </c>
      <c r="F52" s="19">
        <v>2</v>
      </c>
      <c r="G52" s="19">
        <v>38</v>
      </c>
      <c r="H52" s="85">
        <f t="shared" si="1"/>
        <v>1.0789473684210527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15</v>
      </c>
      <c r="C53" s="21">
        <v>170</v>
      </c>
      <c r="D53" s="21">
        <v>0</v>
      </c>
      <c r="E53" s="21">
        <f t="shared" si="0"/>
        <v>185</v>
      </c>
      <c r="F53" s="19">
        <v>5</v>
      </c>
      <c r="G53" s="19">
        <v>167</v>
      </c>
      <c r="H53" s="85">
        <f t="shared" si="1"/>
        <v>1.1077844311377245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1</v>
      </c>
      <c r="C54" s="21">
        <v>22</v>
      </c>
      <c r="D54" s="21">
        <v>0</v>
      </c>
      <c r="E54" s="21">
        <f t="shared" si="0"/>
        <v>23</v>
      </c>
      <c r="F54" s="19">
        <v>1</v>
      </c>
      <c r="G54" s="19">
        <v>22</v>
      </c>
      <c r="H54" s="85">
        <f t="shared" si="1"/>
        <v>1.0454545454545454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28</v>
      </c>
      <c r="D55" s="21">
        <v>0</v>
      </c>
      <c r="E55" s="21">
        <f>SUM(B55:D55)</f>
        <v>30</v>
      </c>
      <c r="F55" s="19">
        <v>1</v>
      </c>
      <c r="G55" s="19">
        <v>29</v>
      </c>
      <c r="H55" s="85">
        <f t="shared" si="1"/>
        <v>1.0344827586206897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ht="14.25" customHeight="1" x14ac:dyDescent="0.2">
      <c r="A56" s="18" t="s">
        <v>188</v>
      </c>
      <c r="B56" s="20">
        <v>300</v>
      </c>
      <c r="C56" s="21">
        <v>3080</v>
      </c>
      <c r="D56" s="21">
        <v>1</v>
      </c>
      <c r="E56" s="21">
        <v>3381</v>
      </c>
      <c r="F56" s="19">
        <v>240</v>
      </c>
      <c r="G56" s="19">
        <v>3060</v>
      </c>
      <c r="H56" s="85">
        <v>1.1049019607843138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14</v>
      </c>
      <c r="C57" s="21">
        <v>63</v>
      </c>
      <c r="D57" s="21">
        <v>0</v>
      </c>
      <c r="E57" s="21">
        <v>77</v>
      </c>
      <c r="F57" s="19">
        <v>7</v>
      </c>
      <c r="G57" s="19">
        <v>75</v>
      </c>
      <c r="H57" s="85">
        <v>1.0266666666666666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0</v>
      </c>
      <c r="C58" s="21">
        <v>8</v>
      </c>
      <c r="D58" s="21">
        <v>0</v>
      </c>
      <c r="E58" s="21">
        <f t="shared" ref="E58:E78" si="2">SUM(B58:D58)</f>
        <v>8</v>
      </c>
      <c r="F58" s="19">
        <v>0</v>
      </c>
      <c r="G58" s="19">
        <v>7</v>
      </c>
      <c r="H58" s="85">
        <f t="shared" ref="H58:H77" si="3">E58/G58</f>
        <v>1.1428571428571428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13</v>
      </c>
      <c r="C59" s="21">
        <v>62</v>
      </c>
      <c r="D59" s="21">
        <v>0</v>
      </c>
      <c r="E59" s="21">
        <f t="shared" si="2"/>
        <v>75</v>
      </c>
      <c r="F59" s="19">
        <v>17</v>
      </c>
      <c r="G59" s="19">
        <v>72</v>
      </c>
      <c r="H59" s="85">
        <f t="shared" si="3"/>
        <v>1.0416666666666667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14</v>
      </c>
      <c r="C60" s="21">
        <v>62</v>
      </c>
      <c r="D60" s="21">
        <v>2</v>
      </c>
      <c r="E60" s="21">
        <v>78</v>
      </c>
      <c r="F60" s="19">
        <v>13</v>
      </c>
      <c r="G60" s="19">
        <v>49</v>
      </c>
      <c r="H60" s="85">
        <v>1.5918367346938775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41</v>
      </c>
      <c r="C61" s="21">
        <v>239</v>
      </c>
      <c r="D61" s="21">
        <v>1</v>
      </c>
      <c r="E61" s="21">
        <v>281</v>
      </c>
      <c r="F61" s="19">
        <v>40</v>
      </c>
      <c r="G61" s="19">
        <v>204</v>
      </c>
      <c r="H61" s="85">
        <v>1.3774509803921569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48</v>
      </c>
      <c r="C62" s="21">
        <v>444</v>
      </c>
      <c r="D62" s="21">
        <v>1</v>
      </c>
      <c r="E62" s="21">
        <f t="shared" si="2"/>
        <v>493</v>
      </c>
      <c r="F62" s="19">
        <v>41</v>
      </c>
      <c r="G62" s="19">
        <v>112</v>
      </c>
      <c r="H62" s="85">
        <f t="shared" si="3"/>
        <v>4.4017857142857144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12</v>
      </c>
      <c r="C63" s="21">
        <v>124</v>
      </c>
      <c r="D63" s="21">
        <v>0</v>
      </c>
      <c r="E63" s="21">
        <f t="shared" si="2"/>
        <v>136</v>
      </c>
      <c r="F63" s="19">
        <v>6</v>
      </c>
      <c r="G63" s="19">
        <v>57</v>
      </c>
      <c r="H63" s="85">
        <f t="shared" si="3"/>
        <v>2.3859649122807016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21</v>
      </c>
      <c r="C64" s="21">
        <v>176</v>
      </c>
      <c r="D64" s="21">
        <v>0</v>
      </c>
      <c r="E64" s="21">
        <f t="shared" si="2"/>
        <v>197</v>
      </c>
      <c r="F64" s="19">
        <v>20</v>
      </c>
      <c r="G64" s="19">
        <v>202</v>
      </c>
      <c r="H64" s="85">
        <f t="shared" si="3"/>
        <v>0.97524752475247523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12</v>
      </c>
      <c r="C65" s="21">
        <v>74</v>
      </c>
      <c r="D65" s="21">
        <v>0</v>
      </c>
      <c r="E65" s="21">
        <v>86</v>
      </c>
      <c r="F65" s="19">
        <v>12</v>
      </c>
      <c r="G65" s="19">
        <v>39</v>
      </c>
      <c r="H65" s="85">
        <v>2.2051282051282053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5">
        <f t="shared" si="3"/>
        <v>1</v>
      </c>
      <c r="J66" s="16"/>
      <c r="K66" s="16"/>
      <c r="L66" s="16"/>
      <c r="M66" s="16"/>
      <c r="N66" s="16"/>
      <c r="O66" s="16"/>
      <c r="P66" s="16"/>
      <c r="Q66" s="16"/>
    </row>
    <row r="67" spans="1:17" x14ac:dyDescent="0.2">
      <c r="A67" s="18" t="s">
        <v>253</v>
      </c>
      <c r="B67" s="20">
        <v>11</v>
      </c>
      <c r="C67" s="21">
        <v>107</v>
      </c>
      <c r="D67" s="21">
        <v>2</v>
      </c>
      <c r="E67" s="21">
        <f t="shared" si="2"/>
        <v>120</v>
      </c>
      <c r="F67" s="19">
        <v>8</v>
      </c>
      <c r="G67" s="19">
        <v>118</v>
      </c>
      <c r="H67" s="85">
        <f t="shared" si="3"/>
        <v>1.0169491525423728</v>
      </c>
    </row>
    <row r="68" spans="1:17" x14ac:dyDescent="0.2">
      <c r="A68" s="18" t="s">
        <v>256</v>
      </c>
      <c r="B68" s="20">
        <v>18</v>
      </c>
      <c r="C68" s="21">
        <v>99</v>
      </c>
      <c r="D68" s="21">
        <v>0</v>
      </c>
      <c r="E68" s="21">
        <v>117</v>
      </c>
      <c r="F68" s="19">
        <v>12</v>
      </c>
      <c r="G68" s="19">
        <v>110</v>
      </c>
      <c r="H68" s="85">
        <v>1.0636363636363637</v>
      </c>
    </row>
    <row r="69" spans="1:17" x14ac:dyDescent="0.2">
      <c r="A69" s="18" t="s">
        <v>260</v>
      </c>
      <c r="B69" s="20">
        <v>17</v>
      </c>
      <c r="C69" s="21">
        <v>81</v>
      </c>
      <c r="D69" s="21">
        <v>0</v>
      </c>
      <c r="E69" s="21">
        <f t="shared" si="2"/>
        <v>98</v>
      </c>
      <c r="F69" s="19">
        <v>3</v>
      </c>
      <c r="G69" s="19">
        <v>103</v>
      </c>
      <c r="H69" s="85">
        <f t="shared" si="3"/>
        <v>0.95145631067961167</v>
      </c>
    </row>
    <row r="70" spans="1:17" x14ac:dyDescent="0.2">
      <c r="A70" s="18" t="s">
        <v>263</v>
      </c>
      <c r="B70" s="20">
        <v>4</v>
      </c>
      <c r="C70" s="21">
        <v>74</v>
      </c>
      <c r="D70" s="21">
        <v>0</v>
      </c>
      <c r="E70" s="21">
        <f t="shared" si="2"/>
        <v>78</v>
      </c>
      <c r="F70" s="19">
        <v>4</v>
      </c>
      <c r="G70" s="19">
        <v>77</v>
      </c>
      <c r="H70" s="85">
        <f t="shared" si="3"/>
        <v>1.0129870129870129</v>
      </c>
    </row>
    <row r="71" spans="1:17" x14ac:dyDescent="0.2">
      <c r="A71" s="18" t="s">
        <v>266</v>
      </c>
      <c r="B71" s="20">
        <v>8</v>
      </c>
      <c r="C71" s="21">
        <v>83</v>
      </c>
      <c r="D71" s="21">
        <v>0</v>
      </c>
      <c r="E71" s="21">
        <f t="shared" si="2"/>
        <v>91</v>
      </c>
      <c r="F71" s="19">
        <v>4</v>
      </c>
      <c r="G71" s="19">
        <v>87</v>
      </c>
      <c r="H71" s="85">
        <f t="shared" si="3"/>
        <v>1.0459770114942528</v>
      </c>
    </row>
    <row r="72" spans="1:17" x14ac:dyDescent="0.2">
      <c r="A72" s="18" t="s">
        <v>269</v>
      </c>
      <c r="B72" s="20">
        <v>5</v>
      </c>
      <c r="C72" s="21">
        <v>45</v>
      </c>
      <c r="D72" s="21">
        <v>0</v>
      </c>
      <c r="E72" s="21">
        <f t="shared" si="2"/>
        <v>50</v>
      </c>
      <c r="F72" s="19">
        <v>3</v>
      </c>
      <c r="G72" s="19">
        <v>41</v>
      </c>
      <c r="H72" s="85">
        <f t="shared" si="3"/>
        <v>1.2195121951219512</v>
      </c>
    </row>
    <row r="73" spans="1:17" x14ac:dyDescent="0.2">
      <c r="A73" s="18" t="s">
        <v>272</v>
      </c>
      <c r="B73" s="20">
        <v>233</v>
      </c>
      <c r="C73" s="21">
        <v>2008</v>
      </c>
      <c r="D73" s="21">
        <v>19</v>
      </c>
      <c r="E73" s="21">
        <v>2260</v>
      </c>
      <c r="F73" s="19">
        <v>174</v>
      </c>
      <c r="G73" s="19">
        <v>2120</v>
      </c>
      <c r="H73" s="85">
        <v>1.0660377358490567</v>
      </c>
    </row>
    <row r="74" spans="1:17" x14ac:dyDescent="0.2">
      <c r="A74" s="18" t="s">
        <v>297</v>
      </c>
      <c r="B74" s="20">
        <v>14</v>
      </c>
      <c r="C74" s="21">
        <v>80</v>
      </c>
      <c r="D74" s="21">
        <v>1</v>
      </c>
      <c r="E74" s="21">
        <v>95</v>
      </c>
      <c r="F74" s="19">
        <v>2</v>
      </c>
      <c r="G74" s="19">
        <v>89</v>
      </c>
      <c r="H74" s="85">
        <v>1.0674157303370786</v>
      </c>
    </row>
    <row r="75" spans="1:17" x14ac:dyDescent="0.2">
      <c r="A75" s="18" t="s">
        <v>301</v>
      </c>
      <c r="B75" s="20">
        <v>18</v>
      </c>
      <c r="C75" s="21">
        <v>92</v>
      </c>
      <c r="D75" s="21">
        <v>5</v>
      </c>
      <c r="E75" s="21">
        <f t="shared" si="2"/>
        <v>115</v>
      </c>
      <c r="F75" s="19">
        <v>9</v>
      </c>
      <c r="G75" s="19">
        <v>112</v>
      </c>
      <c r="H75" s="85">
        <f t="shared" si="3"/>
        <v>1.0267857142857142</v>
      </c>
    </row>
    <row r="76" spans="1:17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f t="shared" si="2"/>
        <v>16</v>
      </c>
      <c r="F76" s="19">
        <v>0</v>
      </c>
      <c r="G76" s="19">
        <v>15</v>
      </c>
      <c r="H76" s="85">
        <f t="shared" si="3"/>
        <v>1.0666666666666667</v>
      </c>
    </row>
    <row r="77" spans="1:17" x14ac:dyDescent="0.2">
      <c r="A77" s="18" t="s">
        <v>307</v>
      </c>
      <c r="B77" s="20">
        <v>1</v>
      </c>
      <c r="C77" s="21">
        <v>18</v>
      </c>
      <c r="D77" s="21">
        <v>0</v>
      </c>
      <c r="E77" s="21">
        <f t="shared" si="2"/>
        <v>19</v>
      </c>
      <c r="F77" s="19">
        <v>0</v>
      </c>
      <c r="G77" s="19">
        <v>18</v>
      </c>
      <c r="H77" s="85">
        <f t="shared" si="3"/>
        <v>1.0555555555555556</v>
      </c>
    </row>
    <row r="78" spans="1:17" ht="13.5" thickBot="1" x14ac:dyDescent="0.25">
      <c r="A78" s="26" t="s">
        <v>310</v>
      </c>
      <c r="B78" s="28">
        <v>5</v>
      </c>
      <c r="C78" s="26">
        <v>48</v>
      </c>
      <c r="D78" s="26">
        <v>0</v>
      </c>
      <c r="E78" s="26">
        <f t="shared" si="2"/>
        <v>53</v>
      </c>
      <c r="F78" s="27">
        <v>2</v>
      </c>
      <c r="G78" s="27">
        <v>48</v>
      </c>
      <c r="H78" s="86">
        <f>E78/G78</f>
        <v>1.1041666666666667</v>
      </c>
    </row>
    <row r="79" spans="1:17" ht="13.5" thickTop="1" x14ac:dyDescent="0.2">
      <c r="A79" s="21"/>
      <c r="B79" s="20">
        <f t="shared" ref="B79:G79" si="4">SUM(B3:B78)</f>
        <v>1434</v>
      </c>
      <c r="C79" s="21">
        <f t="shared" si="4"/>
        <v>12250</v>
      </c>
      <c r="D79" s="21">
        <f t="shared" si="4"/>
        <v>54</v>
      </c>
      <c r="E79" s="21">
        <f t="shared" si="4"/>
        <v>13738</v>
      </c>
      <c r="F79" s="92">
        <f t="shared" si="4"/>
        <v>1058</v>
      </c>
      <c r="G79" s="92">
        <f t="shared" si="4"/>
        <v>11307</v>
      </c>
      <c r="H79" s="90">
        <f>E79/G79</f>
        <v>1.2149995577960555</v>
      </c>
      <c r="I79" s="91"/>
    </row>
    <row r="80" spans="1:17" x14ac:dyDescent="0.2">
      <c r="A80" s="21"/>
      <c r="B80" s="20"/>
      <c r="C80" s="21"/>
      <c r="D80" s="21"/>
      <c r="E80" s="21"/>
      <c r="F80" s="21"/>
      <c r="G80" s="21"/>
      <c r="H80" s="90"/>
      <c r="I80" s="91"/>
    </row>
    <row r="81" spans="1:17" x14ac:dyDescent="0.2">
      <c r="A81" s="21"/>
      <c r="B81" s="20"/>
      <c r="C81" s="21"/>
      <c r="D81" s="21"/>
      <c r="E81" s="21"/>
      <c r="F81" s="21"/>
      <c r="G81" s="21"/>
      <c r="H81" s="90"/>
      <c r="I81" s="91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90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1">
        <v>42491</v>
      </c>
      <c r="E1" s="102"/>
      <c r="F1" s="102"/>
      <c r="G1" s="102"/>
      <c r="H1" s="102"/>
      <c r="I1" s="10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503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Jun!Print_Titles</vt:lpstr>
      <vt:lpstr>Mar!Print_Titles</vt:lpstr>
      <vt:lpstr>'Mar by County'!Print_Titles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2016-01-28T21:43:48Z</cp:lastPrinted>
  <dcterms:created xsi:type="dcterms:W3CDTF">2016-01-28T21:34:15Z</dcterms:created>
  <dcterms:modified xsi:type="dcterms:W3CDTF">2016-05-09T20:00:03Z</dcterms:modified>
</cp:coreProperties>
</file>