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90" windowWidth="16050" windowHeight="9915" tabRatio="902" firstSheet="2" activeTab="16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Jul by County" sheetId="50" r:id="rId14"/>
    <sheet name="Aug" sheetId="30" r:id="rId15"/>
    <sheet name="Aug by County" sheetId="51" r:id="rId16"/>
    <sheet name="Sep" sheetId="29" r:id="rId17"/>
    <sheet name="Sep by County" sheetId="52" r:id="rId18"/>
    <sheet name="Oct" sheetId="28" r:id="rId19"/>
    <sheet name="Nov" sheetId="27" r:id="rId20"/>
    <sheet name="Dec" sheetId="26" r:id="rId21"/>
    <sheet name="Summary" sheetId="13" r:id="rId22"/>
    <sheet name="NVRA Coord" sheetId="14" r:id="rId23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4" hidden="1">Aug!$A$2:$J$122</definedName>
    <definedName name="_xlnm._FilterDatabase" localSheetId="15" hidden="1">'Aug by County'!$A$2:$H$79</definedName>
    <definedName name="_xlnm._FilterDatabase" localSheetId="20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3" hidden="1">'Jul by County'!$A$2:$G$82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19" hidden="1">Nov!$A$2:$I$125</definedName>
    <definedName name="_xlnm._FilterDatabase" localSheetId="18" hidden="1">Oct!$A$2:$I$125</definedName>
    <definedName name="_xlnm._FilterDatabase" localSheetId="16" hidden="1">Sep!$A$2:$I$125</definedName>
    <definedName name="_xlnm._FilterDatabase" localSheetId="17" hidden="1">'Sep by County'!$A$2:$G$82</definedName>
    <definedName name="_xlnm._FilterDatabase" localSheetId="21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0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3">'Jul by County'!$1:$2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9">Nov!$1:$2</definedName>
    <definedName name="_xlnm.Print_Titles" localSheetId="18">Oct!$1:$2</definedName>
    <definedName name="_xlnm.Print_Titles" localSheetId="16">Sep!$1:$2</definedName>
    <definedName name="_xlnm.Print_Titles" localSheetId="17">'Sep by County'!$1:$2</definedName>
    <definedName name="_xlnm.Print_Titles" localSheetId="21">Summary!$1:$2</definedName>
  </definedNames>
  <calcPr calcId="145621"/>
</workbook>
</file>

<file path=xl/calcChain.xml><?xml version="1.0" encoding="utf-8"?>
<calcChain xmlns="http://schemas.openxmlformats.org/spreadsheetml/2006/main">
  <c r="H12" i="52" l="1"/>
  <c r="H11" i="52"/>
  <c r="E122" i="29"/>
  <c r="F79" i="52"/>
  <c r="B79" i="52"/>
  <c r="C79" i="52"/>
  <c r="D79" i="52"/>
  <c r="G79" i="52"/>
  <c r="E78" i="52"/>
  <c r="H78" i="52" s="1"/>
  <c r="E77" i="52"/>
  <c r="H77" i="52" s="1"/>
  <c r="E76" i="52"/>
  <c r="H76" i="52" s="1"/>
  <c r="E75" i="52"/>
  <c r="H75" i="52" s="1"/>
  <c r="E72" i="52"/>
  <c r="H72" i="52" s="1"/>
  <c r="E71" i="52"/>
  <c r="H71" i="52" s="1"/>
  <c r="E70" i="52"/>
  <c r="H70" i="52" s="1"/>
  <c r="E69" i="52"/>
  <c r="H69" i="52" s="1"/>
  <c r="E67" i="52"/>
  <c r="H67" i="52" s="1"/>
  <c r="E66" i="52"/>
  <c r="H66" i="52" s="1"/>
  <c r="E64" i="52"/>
  <c r="H64" i="52" s="1"/>
  <c r="E63" i="52"/>
  <c r="H63" i="52" s="1"/>
  <c r="E62" i="52"/>
  <c r="H62" i="52" s="1"/>
  <c r="E59" i="52"/>
  <c r="H59" i="52" s="1"/>
  <c r="E58" i="52"/>
  <c r="H58" i="52" s="1"/>
  <c r="E57" i="52"/>
  <c r="H57" i="52" s="1"/>
  <c r="E55" i="52"/>
  <c r="H55" i="52" s="1"/>
  <c r="E54" i="52"/>
  <c r="H54" i="52" s="1"/>
  <c r="E53" i="52"/>
  <c r="H53" i="52" s="1"/>
  <c r="E52" i="52"/>
  <c r="H52" i="52" s="1"/>
  <c r="E51" i="52"/>
  <c r="H51" i="52" s="1"/>
  <c r="E50" i="52"/>
  <c r="H50" i="52" s="1"/>
  <c r="E49" i="52"/>
  <c r="H49" i="52" s="1"/>
  <c r="E47" i="52"/>
  <c r="H47" i="52" s="1"/>
  <c r="E45" i="52"/>
  <c r="H45" i="52" s="1"/>
  <c r="E44" i="52"/>
  <c r="H44" i="52" s="1"/>
  <c r="E43" i="52"/>
  <c r="H43" i="52" s="1"/>
  <c r="E42" i="52"/>
  <c r="H42" i="52" s="1"/>
  <c r="E41" i="52"/>
  <c r="H41" i="52" s="1"/>
  <c r="E40" i="52"/>
  <c r="H40" i="52" s="1"/>
  <c r="E39" i="52"/>
  <c r="H39" i="52" s="1"/>
  <c r="E37" i="52"/>
  <c r="H37" i="52" s="1"/>
  <c r="E36" i="52"/>
  <c r="H36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0" i="52"/>
  <c r="H20" i="52" s="1"/>
  <c r="E19" i="52"/>
  <c r="H19" i="52" s="1"/>
  <c r="E18" i="52"/>
  <c r="H18" i="52" s="1"/>
  <c r="E17" i="52"/>
  <c r="H17" i="52" s="1"/>
  <c r="E15" i="52"/>
  <c r="H15" i="52" s="1"/>
  <c r="E14" i="52"/>
  <c r="H14" i="52" s="1"/>
  <c r="E13" i="52"/>
  <c r="H13" i="52" s="1"/>
  <c r="E10" i="52"/>
  <c r="H10" i="52" s="1"/>
  <c r="E9" i="52"/>
  <c r="H9" i="52" s="1"/>
  <c r="E8" i="52"/>
  <c r="H8" i="52" s="1"/>
  <c r="E6" i="52"/>
  <c r="H6" i="52" s="1"/>
  <c r="E5" i="52"/>
  <c r="H5" i="52" s="1"/>
  <c r="E4" i="52"/>
  <c r="H4" i="52" s="1"/>
  <c r="E3" i="52"/>
  <c r="E79" i="52" l="1"/>
  <c r="H79" i="52" s="1"/>
  <c r="H3" i="52"/>
  <c r="G23" i="29" l="1"/>
  <c r="G16" i="29"/>
  <c r="G90" i="29"/>
  <c r="F79" i="51" l="1"/>
  <c r="B79" i="51"/>
  <c r="D79" i="51"/>
  <c r="G79" i="51"/>
  <c r="C79" i="51"/>
  <c r="E78" i="51"/>
  <c r="H78" i="51" s="1"/>
  <c r="E77" i="51"/>
  <c r="H77" i="51" s="1"/>
  <c r="E76" i="51"/>
  <c r="H76" i="51" s="1"/>
  <c r="E75" i="51"/>
  <c r="H75" i="51" s="1"/>
  <c r="E72" i="51"/>
  <c r="H72" i="51" s="1"/>
  <c r="E71" i="51"/>
  <c r="H71" i="51" s="1"/>
  <c r="E70" i="51"/>
  <c r="H70" i="51" s="1"/>
  <c r="E69" i="51"/>
  <c r="H69" i="51" s="1"/>
  <c r="E67" i="51"/>
  <c r="H67" i="51" s="1"/>
  <c r="E66" i="51"/>
  <c r="H66" i="51" s="1"/>
  <c r="E64" i="51"/>
  <c r="H64" i="51" s="1"/>
  <c r="E63" i="51"/>
  <c r="H63" i="51" s="1"/>
  <c r="E62" i="51"/>
  <c r="H62" i="51" s="1"/>
  <c r="E59" i="51"/>
  <c r="H59" i="51" s="1"/>
  <c r="E58" i="51"/>
  <c r="H58" i="51" s="1"/>
  <c r="E57" i="51"/>
  <c r="H57" i="51" s="1"/>
  <c r="E55" i="51"/>
  <c r="H55" i="51" s="1"/>
  <c r="E54" i="51"/>
  <c r="H54" i="51" s="1"/>
  <c r="E53" i="51"/>
  <c r="H53" i="51" s="1"/>
  <c r="E52" i="51"/>
  <c r="H52" i="51" s="1"/>
  <c r="E51" i="51"/>
  <c r="H51" i="51" s="1"/>
  <c r="E50" i="51"/>
  <c r="H50" i="51" s="1"/>
  <c r="E49" i="51"/>
  <c r="H49" i="51" s="1"/>
  <c r="E47" i="51"/>
  <c r="H47" i="51" s="1"/>
  <c r="E45" i="51"/>
  <c r="H45" i="51" s="1"/>
  <c r="E44" i="51"/>
  <c r="H44" i="51" s="1"/>
  <c r="E43" i="51"/>
  <c r="H43" i="51" s="1"/>
  <c r="E42" i="51"/>
  <c r="H42" i="51" s="1"/>
  <c r="E41" i="51"/>
  <c r="H41" i="51" s="1"/>
  <c r="E40" i="51"/>
  <c r="H40" i="51" s="1"/>
  <c r="E39" i="51"/>
  <c r="H39" i="51" s="1"/>
  <c r="H37" i="51"/>
  <c r="E36" i="51"/>
  <c r="H36" i="51" s="1"/>
  <c r="E35" i="51"/>
  <c r="H35" i="51" s="1"/>
  <c r="E34" i="51"/>
  <c r="H34" i="51" s="1"/>
  <c r="E33" i="51"/>
  <c r="H33" i="51" s="1"/>
  <c r="E32" i="51"/>
  <c r="H32" i="51" s="1"/>
  <c r="E31" i="51"/>
  <c r="H31" i="51" s="1"/>
  <c r="E30" i="51"/>
  <c r="H30" i="51" s="1"/>
  <c r="E29" i="51"/>
  <c r="H29" i="51" s="1"/>
  <c r="E28" i="51"/>
  <c r="H28" i="51" s="1"/>
  <c r="E27" i="51"/>
  <c r="H27" i="51" s="1"/>
  <c r="E26" i="51"/>
  <c r="H26" i="51" s="1"/>
  <c r="E25" i="51"/>
  <c r="H25" i="51" s="1"/>
  <c r="E24" i="51"/>
  <c r="H24" i="51" s="1"/>
  <c r="E23" i="51"/>
  <c r="H23" i="51" s="1"/>
  <c r="E20" i="51"/>
  <c r="H20" i="51" s="1"/>
  <c r="E19" i="51"/>
  <c r="H19" i="51" s="1"/>
  <c r="E18" i="51"/>
  <c r="H18" i="51" s="1"/>
  <c r="E17" i="51"/>
  <c r="H17" i="51" s="1"/>
  <c r="E15" i="51"/>
  <c r="H15" i="51" s="1"/>
  <c r="E14" i="51"/>
  <c r="H14" i="51" s="1"/>
  <c r="E13" i="51"/>
  <c r="H13" i="51" s="1"/>
  <c r="E10" i="51"/>
  <c r="H10" i="51" s="1"/>
  <c r="E9" i="51"/>
  <c r="H9" i="51" s="1"/>
  <c r="E8" i="51"/>
  <c r="H8" i="51" s="1"/>
  <c r="E6" i="51"/>
  <c r="H6" i="51" s="1"/>
  <c r="E5" i="51"/>
  <c r="H5" i="51" s="1"/>
  <c r="E4" i="51"/>
  <c r="H4" i="51" s="1"/>
  <c r="E3" i="51"/>
  <c r="E79" i="51" l="1"/>
  <c r="H79" i="51" s="1"/>
  <c r="H3" i="51"/>
  <c r="G86" i="30"/>
  <c r="G37" i="30"/>
  <c r="E32" i="50" l="1"/>
  <c r="D79" i="50" l="1"/>
  <c r="C79" i="50"/>
  <c r="G79" i="50"/>
  <c r="B79" i="50"/>
  <c r="F79" i="50"/>
  <c r="E78" i="50"/>
  <c r="H78" i="50" s="1"/>
  <c r="E77" i="50"/>
  <c r="H77" i="50" s="1"/>
  <c r="E76" i="50"/>
  <c r="H76" i="50" s="1"/>
  <c r="E75" i="50"/>
  <c r="H75" i="50" s="1"/>
  <c r="E72" i="50"/>
  <c r="H72" i="50" s="1"/>
  <c r="E71" i="50"/>
  <c r="H71" i="50" s="1"/>
  <c r="E70" i="50"/>
  <c r="H70" i="50" s="1"/>
  <c r="E69" i="50"/>
  <c r="H69" i="50" s="1"/>
  <c r="E67" i="50"/>
  <c r="H67" i="50" s="1"/>
  <c r="E66" i="50"/>
  <c r="H66" i="50" s="1"/>
  <c r="E64" i="50"/>
  <c r="H64" i="50" s="1"/>
  <c r="E63" i="50"/>
  <c r="H63" i="50" s="1"/>
  <c r="E62" i="50"/>
  <c r="H62" i="50" s="1"/>
  <c r="E59" i="50"/>
  <c r="H59" i="50" s="1"/>
  <c r="E58" i="50"/>
  <c r="H58" i="50" s="1"/>
  <c r="E57" i="50"/>
  <c r="H57" i="50" s="1"/>
  <c r="E55" i="50"/>
  <c r="H55" i="50" s="1"/>
  <c r="E54" i="50"/>
  <c r="H54" i="50" s="1"/>
  <c r="E53" i="50"/>
  <c r="H53" i="50" s="1"/>
  <c r="E52" i="50"/>
  <c r="H52" i="50" s="1"/>
  <c r="E51" i="50"/>
  <c r="H51" i="50" s="1"/>
  <c r="E50" i="50"/>
  <c r="H50" i="50" s="1"/>
  <c r="E49" i="50"/>
  <c r="H49" i="50" s="1"/>
  <c r="E47" i="50"/>
  <c r="H47" i="50" s="1"/>
  <c r="E45" i="50"/>
  <c r="H45" i="50" s="1"/>
  <c r="E44" i="50"/>
  <c r="H44" i="50" s="1"/>
  <c r="E43" i="50"/>
  <c r="H43" i="50" s="1"/>
  <c r="E42" i="50"/>
  <c r="H42" i="50" s="1"/>
  <c r="E41" i="50"/>
  <c r="H41" i="50" s="1"/>
  <c r="E40" i="50"/>
  <c r="H40" i="50" s="1"/>
  <c r="E39" i="50"/>
  <c r="H39" i="50" s="1"/>
  <c r="E37" i="50"/>
  <c r="H37" i="50" s="1"/>
  <c r="E36" i="50"/>
  <c r="H36" i="50" s="1"/>
  <c r="E35" i="50"/>
  <c r="H35" i="50" s="1"/>
  <c r="E34" i="50"/>
  <c r="H34" i="50" s="1"/>
  <c r="E33" i="50"/>
  <c r="H33" i="50" s="1"/>
  <c r="H32" i="50"/>
  <c r="E31" i="50"/>
  <c r="H31" i="50" s="1"/>
  <c r="E30" i="50"/>
  <c r="H30" i="50" s="1"/>
  <c r="E29" i="50"/>
  <c r="H29" i="50" s="1"/>
  <c r="E28" i="50"/>
  <c r="H28" i="50" s="1"/>
  <c r="E27" i="50"/>
  <c r="H27" i="50" s="1"/>
  <c r="E26" i="50"/>
  <c r="H26" i="50" s="1"/>
  <c r="E25" i="50"/>
  <c r="H25" i="50" s="1"/>
  <c r="H24" i="50"/>
  <c r="E23" i="50"/>
  <c r="H23" i="50" s="1"/>
  <c r="E20" i="50"/>
  <c r="H20" i="50" s="1"/>
  <c r="E19" i="50"/>
  <c r="H19" i="50" s="1"/>
  <c r="E18" i="50"/>
  <c r="H18" i="50" s="1"/>
  <c r="E17" i="50"/>
  <c r="H17" i="50" s="1"/>
  <c r="E15" i="50"/>
  <c r="H15" i="50" s="1"/>
  <c r="E14" i="50"/>
  <c r="H14" i="50" s="1"/>
  <c r="E13" i="50"/>
  <c r="H13" i="50" s="1"/>
  <c r="E10" i="50"/>
  <c r="H10" i="50" s="1"/>
  <c r="E9" i="50"/>
  <c r="H9" i="50" s="1"/>
  <c r="E8" i="50"/>
  <c r="H8" i="50" s="1"/>
  <c r="E6" i="50"/>
  <c r="H6" i="50" s="1"/>
  <c r="E5" i="50"/>
  <c r="H5" i="50" s="1"/>
  <c r="E4" i="50"/>
  <c r="H4" i="50" s="1"/>
  <c r="E3" i="50"/>
  <c r="E79" i="50" l="1"/>
  <c r="H79" i="50" s="1"/>
  <c r="H3" i="50"/>
  <c r="P84" i="13" l="1"/>
  <c r="P83" i="13"/>
  <c r="P40" i="13"/>
  <c r="P35" i="13"/>
  <c r="P27" i="13"/>
  <c r="J4" i="13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3" i="13"/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28" l="1"/>
  <c r="J122" i="27"/>
  <c r="J122" i="26"/>
  <c r="J121" i="28"/>
  <c r="J121" i="27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H122" i="31"/>
  <c r="F122" i="30"/>
  <c r="H122" i="30"/>
  <c r="F122" i="29"/>
  <c r="H122" i="29"/>
  <c r="F122" i="28"/>
  <c r="G122" i="28"/>
  <c r="H122" i="28"/>
  <c r="F122" i="27"/>
  <c r="G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J120" i="13" s="1"/>
  <c r="G119" i="31"/>
  <c r="G118" i="31"/>
  <c r="G117" i="31"/>
  <c r="G116" i="31"/>
  <c r="G115" i="31"/>
  <c r="G114" i="31"/>
  <c r="G113" i="31"/>
  <c r="G112" i="31"/>
  <c r="J112" i="31" s="1"/>
  <c r="G111" i="31"/>
  <c r="J111" i="31" s="1"/>
  <c r="G110" i="31"/>
  <c r="J110" i="31" s="1"/>
  <c r="G109" i="31"/>
  <c r="G108" i="31"/>
  <c r="J108" i="31" s="1"/>
  <c r="G107" i="31"/>
  <c r="G106" i="31"/>
  <c r="G105" i="31"/>
  <c r="G104" i="31"/>
  <c r="G103" i="31"/>
  <c r="G102" i="31"/>
  <c r="G101" i="31"/>
  <c r="G100" i="31"/>
  <c r="G99" i="31"/>
  <c r="J99" i="31" s="1"/>
  <c r="G98" i="31"/>
  <c r="J98" i="31" s="1"/>
  <c r="G97" i="31"/>
  <c r="J97" i="31" s="1"/>
  <c r="G96" i="31"/>
  <c r="J96" i="31" s="1"/>
  <c r="G95" i="31"/>
  <c r="G94" i="31"/>
  <c r="G93" i="31"/>
  <c r="J93" i="31" s="1"/>
  <c r="G92" i="31"/>
  <c r="J92" i="31" s="1"/>
  <c r="G91" i="31"/>
  <c r="G90" i="31"/>
  <c r="G89" i="31"/>
  <c r="G88" i="31"/>
  <c r="G87" i="31"/>
  <c r="G86" i="31"/>
  <c r="G85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J67" i="31" s="1"/>
  <c r="G66" i="31"/>
  <c r="G65" i="31"/>
  <c r="G64" i="31"/>
  <c r="J64" i="31" s="1"/>
  <c r="G63" i="31"/>
  <c r="G62" i="31"/>
  <c r="G61" i="31"/>
  <c r="G60" i="31"/>
  <c r="G59" i="31"/>
  <c r="J59" i="31" s="1"/>
  <c r="G58" i="31"/>
  <c r="G57" i="31"/>
  <c r="J57" i="31" s="1"/>
  <c r="G56" i="31"/>
  <c r="G55" i="31"/>
  <c r="G54" i="31"/>
  <c r="G53" i="31"/>
  <c r="G52" i="31"/>
  <c r="J52" i="31" s="1"/>
  <c r="G51" i="31"/>
  <c r="G50" i="31"/>
  <c r="G49" i="31"/>
  <c r="G48" i="31"/>
  <c r="G47" i="31"/>
  <c r="G46" i="31"/>
  <c r="G45" i="31"/>
  <c r="G44" i="31"/>
  <c r="G43" i="31"/>
  <c r="J43" i="31" s="1"/>
  <c r="G42" i="31"/>
  <c r="G41" i="31"/>
  <c r="G39" i="31"/>
  <c r="G38" i="31"/>
  <c r="G37" i="31"/>
  <c r="G36" i="31"/>
  <c r="G34" i="31"/>
  <c r="G33" i="31"/>
  <c r="G32" i="31"/>
  <c r="G30" i="31"/>
  <c r="G29" i="31"/>
  <c r="G28" i="31"/>
  <c r="G26" i="31"/>
  <c r="J26" i="31" s="1"/>
  <c r="G25" i="31"/>
  <c r="G24" i="31"/>
  <c r="G23" i="31"/>
  <c r="G22" i="31"/>
  <c r="G21" i="31"/>
  <c r="J21" i="31" s="1"/>
  <c r="G20" i="31"/>
  <c r="G19" i="31"/>
  <c r="G18" i="31"/>
  <c r="G17" i="31"/>
  <c r="J17" i="31" s="1"/>
  <c r="G16" i="31"/>
  <c r="G15" i="31"/>
  <c r="G14" i="31"/>
  <c r="G13" i="31"/>
  <c r="G12" i="31"/>
  <c r="G11" i="31"/>
  <c r="G10" i="31"/>
  <c r="G9" i="31"/>
  <c r="J9" i="31" s="1"/>
  <c r="G8" i="31"/>
  <c r="G7" i="31"/>
  <c r="G6" i="31"/>
  <c r="G5" i="31"/>
  <c r="G4" i="31"/>
  <c r="J4" i="31" s="1"/>
  <c r="G3" i="31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5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5" i="30"/>
  <c r="G44" i="30"/>
  <c r="G43" i="30"/>
  <c r="G42" i="30"/>
  <c r="G41" i="30"/>
  <c r="G39" i="30"/>
  <c r="G38" i="30"/>
  <c r="G36" i="30"/>
  <c r="G34" i="30"/>
  <c r="G33" i="30"/>
  <c r="G32" i="30"/>
  <c r="G31" i="30"/>
  <c r="G30" i="30"/>
  <c r="G29" i="30"/>
  <c r="G28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89" i="29"/>
  <c r="G88" i="29"/>
  <c r="G87" i="29"/>
  <c r="G86" i="29"/>
  <c r="G85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39" i="29"/>
  <c r="G38" i="29"/>
  <c r="G37" i="29"/>
  <c r="G36" i="29"/>
  <c r="G34" i="29"/>
  <c r="G33" i="29"/>
  <c r="G32" i="29"/>
  <c r="G31" i="29"/>
  <c r="G30" i="29"/>
  <c r="G29" i="29"/>
  <c r="G28" i="29"/>
  <c r="G26" i="29"/>
  <c r="G25" i="29"/>
  <c r="G24" i="29"/>
  <c r="G22" i="29"/>
  <c r="G21" i="29"/>
  <c r="G20" i="29"/>
  <c r="G19" i="29"/>
  <c r="G18" i="29"/>
  <c r="G17" i="29"/>
  <c r="G15" i="29"/>
  <c r="G14" i="29"/>
  <c r="G13" i="29"/>
  <c r="G12" i="29"/>
  <c r="G11" i="29"/>
  <c r="J11" i="29" s="1"/>
  <c r="G10" i="29"/>
  <c r="G9" i="29"/>
  <c r="G8" i="29"/>
  <c r="G7" i="29"/>
  <c r="G6" i="29"/>
  <c r="G5" i="29"/>
  <c r="G4" i="29"/>
  <c r="G3" i="29"/>
  <c r="P3" i="13" s="1"/>
  <c r="G121" i="28"/>
  <c r="G120" i="28"/>
  <c r="J120" i="28" s="1"/>
  <c r="G119" i="28"/>
  <c r="J119" i="28" s="1"/>
  <c r="G118" i="28"/>
  <c r="J118" i="28" s="1"/>
  <c r="G117" i="28"/>
  <c r="J117" i="28" s="1"/>
  <c r="G116" i="28"/>
  <c r="J116" i="28" s="1"/>
  <c r="G115" i="28"/>
  <c r="J115" i="28" s="1"/>
  <c r="G114" i="28"/>
  <c r="J114" i="28" s="1"/>
  <c r="G113" i="28"/>
  <c r="J113" i="28" s="1"/>
  <c r="G112" i="28"/>
  <c r="J112" i="28" s="1"/>
  <c r="G111" i="28"/>
  <c r="J111" i="28" s="1"/>
  <c r="G110" i="28"/>
  <c r="J110" i="28" s="1"/>
  <c r="G109" i="28"/>
  <c r="J109" i="28" s="1"/>
  <c r="G108" i="28"/>
  <c r="J108" i="28" s="1"/>
  <c r="G107" i="28"/>
  <c r="J107" i="28" s="1"/>
  <c r="G106" i="28"/>
  <c r="J106" i="28" s="1"/>
  <c r="G105" i="28"/>
  <c r="J105" i="28" s="1"/>
  <c r="G104" i="28"/>
  <c r="J104" i="28" s="1"/>
  <c r="G103" i="28"/>
  <c r="J103" i="28" s="1"/>
  <c r="G102" i="28"/>
  <c r="J102" i="28" s="1"/>
  <c r="G101" i="28"/>
  <c r="J101" i="28" s="1"/>
  <c r="G100" i="28"/>
  <c r="J100" i="28" s="1"/>
  <c r="G99" i="28"/>
  <c r="J99" i="28" s="1"/>
  <c r="G98" i="28"/>
  <c r="J98" i="28" s="1"/>
  <c r="G97" i="28"/>
  <c r="J97" i="28" s="1"/>
  <c r="G96" i="28"/>
  <c r="J96" i="28" s="1"/>
  <c r="G95" i="28"/>
  <c r="J95" i="28" s="1"/>
  <c r="G94" i="28"/>
  <c r="J94" i="28" s="1"/>
  <c r="G93" i="28"/>
  <c r="J93" i="28" s="1"/>
  <c r="G92" i="28"/>
  <c r="J92" i="28" s="1"/>
  <c r="G91" i="28"/>
  <c r="J91" i="28" s="1"/>
  <c r="G90" i="28"/>
  <c r="J90" i="28" s="1"/>
  <c r="G89" i="28"/>
  <c r="J89" i="28" s="1"/>
  <c r="G88" i="28"/>
  <c r="J88" i="28" s="1"/>
  <c r="G87" i="28"/>
  <c r="J87" i="28" s="1"/>
  <c r="G86" i="28"/>
  <c r="J86" i="28" s="1"/>
  <c r="G85" i="28"/>
  <c r="J85" i="28" s="1"/>
  <c r="G84" i="28"/>
  <c r="J84" i="28" s="1"/>
  <c r="G83" i="28"/>
  <c r="J83" i="28" s="1"/>
  <c r="G82" i="28"/>
  <c r="J82" i="28" s="1"/>
  <c r="G81" i="28"/>
  <c r="J81" i="28" s="1"/>
  <c r="G80" i="28"/>
  <c r="J80" i="28" s="1"/>
  <c r="G79" i="28"/>
  <c r="J79" i="28" s="1"/>
  <c r="G78" i="28"/>
  <c r="J78" i="28" s="1"/>
  <c r="G77" i="28"/>
  <c r="J77" i="28" s="1"/>
  <c r="G76" i="28"/>
  <c r="J76" i="28" s="1"/>
  <c r="G75" i="28"/>
  <c r="J75" i="28" s="1"/>
  <c r="G74" i="28"/>
  <c r="J74" i="28" s="1"/>
  <c r="G73" i="28"/>
  <c r="J73" i="28" s="1"/>
  <c r="G72" i="28"/>
  <c r="J72" i="28" s="1"/>
  <c r="G71" i="28"/>
  <c r="J71" i="28" s="1"/>
  <c r="G70" i="28"/>
  <c r="J70" i="28" s="1"/>
  <c r="G69" i="28"/>
  <c r="J69" i="28" s="1"/>
  <c r="G68" i="28"/>
  <c r="J68" i="28" s="1"/>
  <c r="G67" i="28"/>
  <c r="J67" i="28" s="1"/>
  <c r="G66" i="28"/>
  <c r="J66" i="28" s="1"/>
  <c r="G65" i="28"/>
  <c r="J65" i="28" s="1"/>
  <c r="G64" i="28"/>
  <c r="J64" i="28" s="1"/>
  <c r="G63" i="28"/>
  <c r="J63" i="28" s="1"/>
  <c r="G62" i="28"/>
  <c r="J62" i="28" s="1"/>
  <c r="G61" i="28"/>
  <c r="J61" i="28" s="1"/>
  <c r="G60" i="28"/>
  <c r="J60" i="28" s="1"/>
  <c r="G59" i="28"/>
  <c r="J59" i="28" s="1"/>
  <c r="G58" i="28"/>
  <c r="J58" i="28" s="1"/>
  <c r="G57" i="28"/>
  <c r="J57" i="28" s="1"/>
  <c r="G56" i="28"/>
  <c r="J56" i="28" s="1"/>
  <c r="G55" i="28"/>
  <c r="J55" i="28" s="1"/>
  <c r="G54" i="28"/>
  <c r="J54" i="28" s="1"/>
  <c r="G53" i="28"/>
  <c r="J53" i="28" s="1"/>
  <c r="G52" i="28"/>
  <c r="J52" i="28" s="1"/>
  <c r="G51" i="28"/>
  <c r="J51" i="28" s="1"/>
  <c r="G50" i="28"/>
  <c r="J50" i="28" s="1"/>
  <c r="G49" i="28"/>
  <c r="J49" i="28" s="1"/>
  <c r="G48" i="28"/>
  <c r="J48" i="28" s="1"/>
  <c r="G47" i="28"/>
  <c r="J47" i="28" s="1"/>
  <c r="G46" i="28"/>
  <c r="J46" i="28" s="1"/>
  <c r="G45" i="28"/>
  <c r="J45" i="28" s="1"/>
  <c r="G44" i="28"/>
  <c r="J44" i="28" s="1"/>
  <c r="G43" i="28"/>
  <c r="J43" i="28" s="1"/>
  <c r="G42" i="28"/>
  <c r="J42" i="28" s="1"/>
  <c r="G41" i="28"/>
  <c r="J41" i="28" s="1"/>
  <c r="G40" i="28"/>
  <c r="J40" i="28" s="1"/>
  <c r="G39" i="28"/>
  <c r="J39" i="28" s="1"/>
  <c r="G38" i="28"/>
  <c r="J38" i="28" s="1"/>
  <c r="J37" i="28"/>
  <c r="G37" i="28"/>
  <c r="J36" i="28"/>
  <c r="G36" i="28"/>
  <c r="J35" i="28"/>
  <c r="G35" i="28"/>
  <c r="J34" i="28"/>
  <c r="G34" i="28"/>
  <c r="J33" i="28"/>
  <c r="G33" i="28"/>
  <c r="J32" i="28"/>
  <c r="G32" i="28"/>
  <c r="J31" i="28"/>
  <c r="G31" i="28"/>
  <c r="J30" i="28"/>
  <c r="G30" i="28"/>
  <c r="J29" i="28"/>
  <c r="G29" i="28"/>
  <c r="J28" i="28"/>
  <c r="G28" i="28"/>
  <c r="J27" i="28"/>
  <c r="G27" i="28"/>
  <c r="J26" i="28"/>
  <c r="G26" i="28"/>
  <c r="J25" i="28"/>
  <c r="G25" i="28"/>
  <c r="J24" i="28"/>
  <c r="G24" i="28"/>
  <c r="J23" i="28"/>
  <c r="G23" i="28"/>
  <c r="J22" i="28"/>
  <c r="G22" i="28"/>
  <c r="J21" i="28"/>
  <c r="G21" i="28"/>
  <c r="J20" i="28"/>
  <c r="G20" i="28"/>
  <c r="J19" i="28"/>
  <c r="G19" i="28"/>
  <c r="J18" i="28"/>
  <c r="G18" i="28"/>
  <c r="J17" i="28"/>
  <c r="G17" i="28"/>
  <c r="J16" i="28"/>
  <c r="G16" i="28"/>
  <c r="J15" i="28"/>
  <c r="G15" i="28"/>
  <c r="J14" i="28"/>
  <c r="G14" i="28"/>
  <c r="J13" i="28"/>
  <c r="G13" i="28"/>
  <c r="J12" i="28"/>
  <c r="G12" i="28"/>
  <c r="J11" i="28"/>
  <c r="G11" i="28"/>
  <c r="J10" i="28"/>
  <c r="G10" i="28"/>
  <c r="J9" i="28"/>
  <c r="G9" i="28"/>
  <c r="J8" i="28"/>
  <c r="G8" i="28"/>
  <c r="J7" i="28"/>
  <c r="G7" i="28"/>
  <c r="J6" i="28"/>
  <c r="G6" i="28"/>
  <c r="J5" i="28"/>
  <c r="G5" i="28"/>
  <c r="J4" i="28"/>
  <c r="G4" i="28"/>
  <c r="J3" i="28"/>
  <c r="G3" i="28"/>
  <c r="G121" i="27"/>
  <c r="G120" i="27"/>
  <c r="J120" i="27" s="1"/>
  <c r="G119" i="27"/>
  <c r="J119" i="27" s="1"/>
  <c r="G118" i="27"/>
  <c r="J118" i="27" s="1"/>
  <c r="G117" i="27"/>
  <c r="J117" i="27" s="1"/>
  <c r="G116" i="27"/>
  <c r="J116" i="27" s="1"/>
  <c r="G115" i="27"/>
  <c r="J115" i="27" s="1"/>
  <c r="G114" i="27"/>
  <c r="J114" i="27" s="1"/>
  <c r="G113" i="27"/>
  <c r="J113" i="27" s="1"/>
  <c r="G112" i="27"/>
  <c r="J112" i="27" s="1"/>
  <c r="G111" i="27"/>
  <c r="J111" i="27" s="1"/>
  <c r="G110" i="27"/>
  <c r="J110" i="27" s="1"/>
  <c r="G109" i="27"/>
  <c r="J109" i="27" s="1"/>
  <c r="G108" i="27"/>
  <c r="J108" i="27" s="1"/>
  <c r="G107" i="27"/>
  <c r="J107" i="27" s="1"/>
  <c r="G106" i="27"/>
  <c r="J106" i="27" s="1"/>
  <c r="G105" i="27"/>
  <c r="J105" i="27" s="1"/>
  <c r="G104" i="27"/>
  <c r="J104" i="27" s="1"/>
  <c r="G103" i="27"/>
  <c r="J103" i="27" s="1"/>
  <c r="G102" i="27"/>
  <c r="J102" i="27" s="1"/>
  <c r="G101" i="27"/>
  <c r="J101" i="27" s="1"/>
  <c r="G100" i="27"/>
  <c r="J100" i="27" s="1"/>
  <c r="G99" i="27"/>
  <c r="J99" i="27" s="1"/>
  <c r="G98" i="27"/>
  <c r="J98" i="27" s="1"/>
  <c r="G97" i="27"/>
  <c r="J97" i="27" s="1"/>
  <c r="G96" i="27"/>
  <c r="J96" i="27" s="1"/>
  <c r="G95" i="27"/>
  <c r="J95" i="27" s="1"/>
  <c r="G94" i="27"/>
  <c r="J94" i="27" s="1"/>
  <c r="G93" i="27"/>
  <c r="J93" i="27" s="1"/>
  <c r="G92" i="27"/>
  <c r="J92" i="27" s="1"/>
  <c r="G91" i="27"/>
  <c r="J91" i="27" s="1"/>
  <c r="G90" i="27"/>
  <c r="J90" i="27" s="1"/>
  <c r="G89" i="27"/>
  <c r="J89" i="27" s="1"/>
  <c r="G88" i="27"/>
  <c r="J88" i="27" s="1"/>
  <c r="G87" i="27"/>
  <c r="J87" i="27" s="1"/>
  <c r="G86" i="27"/>
  <c r="J86" i="27" s="1"/>
  <c r="G85" i="27"/>
  <c r="J85" i="27" s="1"/>
  <c r="G84" i="27"/>
  <c r="J84" i="27" s="1"/>
  <c r="G83" i="27"/>
  <c r="J83" i="27" s="1"/>
  <c r="G82" i="27"/>
  <c r="J82" i="27" s="1"/>
  <c r="G81" i="27"/>
  <c r="J81" i="27" s="1"/>
  <c r="G80" i="27"/>
  <c r="J80" i="27" s="1"/>
  <c r="G79" i="27"/>
  <c r="J79" i="27" s="1"/>
  <c r="G78" i="27"/>
  <c r="J78" i="27" s="1"/>
  <c r="G77" i="27"/>
  <c r="J77" i="27" s="1"/>
  <c r="G76" i="27"/>
  <c r="J76" i="27" s="1"/>
  <c r="G75" i="27"/>
  <c r="J75" i="27" s="1"/>
  <c r="G74" i="27"/>
  <c r="J74" i="27" s="1"/>
  <c r="G73" i="27"/>
  <c r="J73" i="27" s="1"/>
  <c r="G72" i="27"/>
  <c r="J72" i="27" s="1"/>
  <c r="G71" i="27"/>
  <c r="J71" i="27" s="1"/>
  <c r="G70" i="27"/>
  <c r="J70" i="27" s="1"/>
  <c r="G69" i="27"/>
  <c r="J69" i="27" s="1"/>
  <c r="G68" i="27"/>
  <c r="J68" i="27" s="1"/>
  <c r="G67" i="27"/>
  <c r="J67" i="27" s="1"/>
  <c r="G66" i="27"/>
  <c r="J66" i="27" s="1"/>
  <c r="G65" i="27"/>
  <c r="J65" i="27" s="1"/>
  <c r="G64" i="27"/>
  <c r="J64" i="27" s="1"/>
  <c r="G63" i="27"/>
  <c r="J63" i="27" s="1"/>
  <c r="G62" i="27"/>
  <c r="J62" i="27" s="1"/>
  <c r="G61" i="27"/>
  <c r="J61" i="27" s="1"/>
  <c r="G60" i="27"/>
  <c r="J60" i="27" s="1"/>
  <c r="G59" i="27"/>
  <c r="J59" i="27" s="1"/>
  <c r="G58" i="27"/>
  <c r="J58" i="27" s="1"/>
  <c r="G57" i="27"/>
  <c r="J57" i="27" s="1"/>
  <c r="G56" i="27"/>
  <c r="J56" i="27" s="1"/>
  <c r="G55" i="27"/>
  <c r="J55" i="27" s="1"/>
  <c r="G54" i="27"/>
  <c r="J54" i="27" s="1"/>
  <c r="G53" i="27"/>
  <c r="J53" i="27" s="1"/>
  <c r="G52" i="27"/>
  <c r="J52" i="27" s="1"/>
  <c r="G51" i="27"/>
  <c r="J51" i="27" s="1"/>
  <c r="G50" i="27"/>
  <c r="J50" i="27" s="1"/>
  <c r="G49" i="27"/>
  <c r="J49" i="27" s="1"/>
  <c r="G48" i="27"/>
  <c r="J48" i="27" s="1"/>
  <c r="G47" i="27"/>
  <c r="J47" i="27" s="1"/>
  <c r="G46" i="27"/>
  <c r="J46" i="27" s="1"/>
  <c r="G45" i="27"/>
  <c r="J45" i="27" s="1"/>
  <c r="G44" i="27"/>
  <c r="J44" i="27" s="1"/>
  <c r="G43" i="27"/>
  <c r="J43" i="27" s="1"/>
  <c r="G42" i="27"/>
  <c r="J42" i="27" s="1"/>
  <c r="G41" i="27"/>
  <c r="J41" i="27" s="1"/>
  <c r="G40" i="27"/>
  <c r="J40" i="27" s="1"/>
  <c r="G39" i="27"/>
  <c r="J39" i="27" s="1"/>
  <c r="G38" i="27"/>
  <c r="J38" i="27" s="1"/>
  <c r="G37" i="27"/>
  <c r="J37" i="27" s="1"/>
  <c r="G36" i="27"/>
  <c r="J36" i="27" s="1"/>
  <c r="G35" i="27"/>
  <c r="J35" i="27" s="1"/>
  <c r="G34" i="27"/>
  <c r="J34" i="27" s="1"/>
  <c r="G33" i="27"/>
  <c r="J33" i="27" s="1"/>
  <c r="G32" i="27"/>
  <c r="J32" i="27" s="1"/>
  <c r="G31" i="27"/>
  <c r="J31" i="27" s="1"/>
  <c r="G30" i="27"/>
  <c r="J30" i="27" s="1"/>
  <c r="G29" i="27"/>
  <c r="J29" i="27" s="1"/>
  <c r="G28" i="27"/>
  <c r="J28" i="27" s="1"/>
  <c r="G27" i="27"/>
  <c r="J27" i="27" s="1"/>
  <c r="G26" i="27"/>
  <c r="J26" i="27" s="1"/>
  <c r="G25" i="27"/>
  <c r="J25" i="27" s="1"/>
  <c r="G24" i="27"/>
  <c r="J24" i="27" s="1"/>
  <c r="G23" i="27"/>
  <c r="J23" i="27" s="1"/>
  <c r="G22" i="27"/>
  <c r="J22" i="27" s="1"/>
  <c r="G21" i="27"/>
  <c r="J21" i="27" s="1"/>
  <c r="G20" i="27"/>
  <c r="J20" i="27" s="1"/>
  <c r="G19" i="27"/>
  <c r="J19" i="27" s="1"/>
  <c r="G18" i="27"/>
  <c r="J18" i="27" s="1"/>
  <c r="G17" i="27"/>
  <c r="J17" i="27" s="1"/>
  <c r="G16" i="27"/>
  <c r="J16" i="27" s="1"/>
  <c r="G15" i="27"/>
  <c r="J15" i="27" s="1"/>
  <c r="G14" i="27"/>
  <c r="J14" i="27" s="1"/>
  <c r="G13" i="27"/>
  <c r="J13" i="27" s="1"/>
  <c r="G12" i="27"/>
  <c r="J12" i="27" s="1"/>
  <c r="G11" i="27"/>
  <c r="J11" i="27" s="1"/>
  <c r="G10" i="27"/>
  <c r="J10" i="27" s="1"/>
  <c r="G9" i="27"/>
  <c r="J9" i="27" s="1"/>
  <c r="G8" i="27"/>
  <c r="J8" i="27" s="1"/>
  <c r="G7" i="27"/>
  <c r="J7" i="27" s="1"/>
  <c r="G6" i="27"/>
  <c r="J6" i="27" s="1"/>
  <c r="G5" i="27"/>
  <c r="J5" i="27" s="1"/>
  <c r="G4" i="27"/>
  <c r="J4" i="27" s="1"/>
  <c r="G3" i="27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J103" i="29" l="1"/>
  <c r="L103" i="13" s="1"/>
  <c r="P103" i="13"/>
  <c r="J10" i="29"/>
  <c r="L10" i="13" s="1"/>
  <c r="P10" i="13"/>
  <c r="J96" i="29"/>
  <c r="L96" i="13" s="1"/>
  <c r="P96" i="13"/>
  <c r="J116" i="29"/>
  <c r="L116" i="13" s="1"/>
  <c r="P116" i="13"/>
  <c r="J31" i="29"/>
  <c r="L31" i="13" s="1"/>
  <c r="P31" i="13"/>
  <c r="J36" i="29"/>
  <c r="L36" i="13" s="1"/>
  <c r="P36" i="13"/>
  <c r="J74" i="29"/>
  <c r="L74" i="13" s="1"/>
  <c r="P74" i="13"/>
  <c r="J73" i="29"/>
  <c r="L73" i="13" s="1"/>
  <c r="P73" i="13"/>
  <c r="J71" i="29"/>
  <c r="L71" i="13" s="1"/>
  <c r="P71" i="13"/>
  <c r="J69" i="29"/>
  <c r="L69" i="13" s="1"/>
  <c r="P69" i="13"/>
  <c r="J72" i="29"/>
  <c r="L72" i="13" s="1"/>
  <c r="P72" i="13"/>
  <c r="J70" i="29"/>
  <c r="L70" i="13" s="1"/>
  <c r="P70" i="13"/>
  <c r="J68" i="29"/>
  <c r="L68" i="13" s="1"/>
  <c r="P68" i="13"/>
  <c r="P121" i="13"/>
  <c r="J121" i="29"/>
  <c r="L121" i="13" s="1"/>
  <c r="J87" i="29"/>
  <c r="L87" i="13" s="1"/>
  <c r="P87" i="13"/>
  <c r="J41" i="29"/>
  <c r="L41" i="13" s="1"/>
  <c r="P41" i="13"/>
  <c r="J102" i="29"/>
  <c r="L102" i="13" s="1"/>
  <c r="P102" i="13"/>
  <c r="J18" i="29"/>
  <c r="L18" i="13" s="1"/>
  <c r="P18" i="13"/>
  <c r="J22" i="29"/>
  <c r="L22" i="13" s="1"/>
  <c r="P22" i="13"/>
  <c r="J53" i="29"/>
  <c r="L53" i="13" s="1"/>
  <c r="P53" i="13"/>
  <c r="J62" i="29"/>
  <c r="L62" i="13" s="1"/>
  <c r="P62" i="13"/>
  <c r="J86" i="29"/>
  <c r="L86" i="13" s="1"/>
  <c r="P86" i="13"/>
  <c r="J95" i="29"/>
  <c r="L95" i="13" s="1"/>
  <c r="P95" i="13"/>
  <c r="J119" i="29"/>
  <c r="L119" i="13" s="1"/>
  <c r="P119" i="13"/>
  <c r="J48" i="29"/>
  <c r="L48" i="13" s="1"/>
  <c r="P48" i="13"/>
  <c r="J89" i="29"/>
  <c r="L89" i="13" s="1"/>
  <c r="P89" i="13"/>
  <c r="J77" i="29"/>
  <c r="L77" i="13" s="1"/>
  <c r="P77" i="13"/>
  <c r="J57" i="29"/>
  <c r="L57" i="13" s="1"/>
  <c r="P57" i="13"/>
  <c r="J114" i="29"/>
  <c r="L114" i="13" s="1"/>
  <c r="P114" i="13"/>
  <c r="J50" i="29"/>
  <c r="L50" i="13" s="1"/>
  <c r="P50" i="13"/>
  <c r="J8" i="29"/>
  <c r="L8" i="13" s="1"/>
  <c r="P8" i="13"/>
  <c r="J49" i="29"/>
  <c r="L49" i="13" s="1"/>
  <c r="P49" i="13"/>
  <c r="J67" i="29"/>
  <c r="L67" i="13" s="1"/>
  <c r="P67" i="13"/>
  <c r="J46" i="29"/>
  <c r="L46" i="13" s="1"/>
  <c r="P46" i="13"/>
  <c r="J115" i="29"/>
  <c r="L115" i="13" s="1"/>
  <c r="P115" i="13"/>
  <c r="J14" i="29"/>
  <c r="L14" i="13" s="1"/>
  <c r="P14" i="13"/>
  <c r="J24" i="29"/>
  <c r="L24" i="13" s="1"/>
  <c r="P24" i="13"/>
  <c r="J117" i="29"/>
  <c r="L117" i="13" s="1"/>
  <c r="P117" i="13"/>
  <c r="J91" i="29"/>
  <c r="L91" i="13" s="1"/>
  <c r="P91" i="13"/>
  <c r="J47" i="29"/>
  <c r="L47" i="13" s="1"/>
  <c r="P47" i="13"/>
  <c r="J21" i="29"/>
  <c r="L21" i="13" s="1"/>
  <c r="P21" i="13"/>
  <c r="J28" i="29"/>
  <c r="L28" i="13" s="1"/>
  <c r="P28" i="13"/>
  <c r="J29" i="29"/>
  <c r="L29" i="13" s="1"/>
  <c r="P29" i="13"/>
  <c r="J94" i="29"/>
  <c r="L94" i="13" s="1"/>
  <c r="P94" i="13"/>
  <c r="J58" i="29"/>
  <c r="L58" i="13" s="1"/>
  <c r="P58" i="13"/>
  <c r="J78" i="29"/>
  <c r="L78" i="13" s="1"/>
  <c r="P78" i="13"/>
  <c r="J80" i="29"/>
  <c r="L80" i="13" s="1"/>
  <c r="P80" i="13"/>
  <c r="J79" i="29"/>
  <c r="L79" i="13" s="1"/>
  <c r="P79" i="13"/>
  <c r="J64" i="29"/>
  <c r="L64" i="13" s="1"/>
  <c r="P64" i="13"/>
  <c r="J37" i="29"/>
  <c r="L37" i="13" s="1"/>
  <c r="P37" i="13"/>
  <c r="J5" i="29"/>
  <c r="L5" i="13" s="1"/>
  <c r="P5" i="13"/>
  <c r="J23" i="29"/>
  <c r="L23" i="13" s="1"/>
  <c r="P23" i="13"/>
  <c r="L11" i="13"/>
  <c r="P11" i="13"/>
  <c r="J100" i="29"/>
  <c r="L100" i="13" s="1"/>
  <c r="P100" i="13"/>
  <c r="J16" i="29"/>
  <c r="L16" i="13" s="1"/>
  <c r="P16" i="13"/>
  <c r="J33" i="29"/>
  <c r="L33" i="13" s="1"/>
  <c r="P33" i="13"/>
  <c r="J54" i="29"/>
  <c r="L54" i="13" s="1"/>
  <c r="P54" i="13"/>
  <c r="J85" i="29"/>
  <c r="L85" i="13" s="1"/>
  <c r="P85" i="13"/>
  <c r="J51" i="29"/>
  <c r="L51" i="13" s="1"/>
  <c r="P51" i="13"/>
  <c r="J109" i="29"/>
  <c r="L109" i="13" s="1"/>
  <c r="P109" i="13"/>
  <c r="J81" i="29"/>
  <c r="L81" i="13" s="1"/>
  <c r="P81" i="13"/>
  <c r="J106" i="29"/>
  <c r="L106" i="13" s="1"/>
  <c r="P106" i="13"/>
  <c r="J17" i="29"/>
  <c r="L17" i="13" s="1"/>
  <c r="P17" i="13"/>
  <c r="J32" i="29"/>
  <c r="L32" i="13" s="1"/>
  <c r="P32" i="13"/>
  <c r="J82" i="29"/>
  <c r="L82" i="13" s="1"/>
  <c r="P82" i="13"/>
  <c r="J97" i="29"/>
  <c r="L97" i="13" s="1"/>
  <c r="P97" i="13"/>
  <c r="J42" i="29"/>
  <c r="L42" i="13" s="1"/>
  <c r="P42" i="13"/>
  <c r="J104" i="29"/>
  <c r="L104" i="13" s="1"/>
  <c r="P104" i="13"/>
  <c r="J101" i="29"/>
  <c r="L101" i="13" s="1"/>
  <c r="P101" i="13"/>
  <c r="J65" i="29"/>
  <c r="L65" i="13" s="1"/>
  <c r="P65" i="13"/>
  <c r="J75" i="29"/>
  <c r="L75" i="13" s="1"/>
  <c r="P75" i="13"/>
  <c r="J7" i="29"/>
  <c r="L7" i="13" s="1"/>
  <c r="P7" i="13"/>
  <c r="J38" i="29"/>
  <c r="L38" i="13" s="1"/>
  <c r="P38" i="13"/>
  <c r="J76" i="29"/>
  <c r="L76" i="13" s="1"/>
  <c r="P76" i="13"/>
  <c r="J66" i="29"/>
  <c r="L66" i="13" s="1"/>
  <c r="P66" i="13"/>
  <c r="J34" i="29"/>
  <c r="L34" i="13" s="1"/>
  <c r="P34" i="13"/>
  <c r="J13" i="29"/>
  <c r="L13" i="13" s="1"/>
  <c r="P13" i="13"/>
  <c r="J20" i="29"/>
  <c r="L20" i="13" s="1"/>
  <c r="P20" i="13"/>
  <c r="J19" i="29"/>
  <c r="L19" i="13" s="1"/>
  <c r="P19" i="13"/>
  <c r="J4" i="29"/>
  <c r="L4" i="13" s="1"/>
  <c r="P4" i="13"/>
  <c r="J15" i="29"/>
  <c r="L15" i="13" s="1"/>
  <c r="P15" i="13"/>
  <c r="J112" i="29"/>
  <c r="L112" i="13" s="1"/>
  <c r="P112" i="13"/>
  <c r="J107" i="29"/>
  <c r="L107" i="13" s="1"/>
  <c r="P107" i="13"/>
  <c r="J43" i="29"/>
  <c r="L43" i="13" s="1"/>
  <c r="P43" i="13"/>
  <c r="J108" i="29"/>
  <c r="L108" i="13" s="1"/>
  <c r="P108" i="13"/>
  <c r="J110" i="29"/>
  <c r="L110" i="13" s="1"/>
  <c r="P110" i="13"/>
  <c r="J30" i="29"/>
  <c r="L30" i="13" s="1"/>
  <c r="P30" i="13"/>
  <c r="J39" i="29"/>
  <c r="L39" i="13" s="1"/>
  <c r="P39" i="13"/>
  <c r="J93" i="29"/>
  <c r="L93" i="13" s="1"/>
  <c r="P93" i="13"/>
  <c r="J111" i="29"/>
  <c r="L111" i="13" s="1"/>
  <c r="P111" i="13"/>
  <c r="J105" i="29"/>
  <c r="L105" i="13" s="1"/>
  <c r="P105" i="13"/>
  <c r="J120" i="29"/>
  <c r="L120" i="13" s="1"/>
  <c r="P120" i="13"/>
  <c r="J60" i="29"/>
  <c r="L60" i="13" s="1"/>
  <c r="P60" i="13"/>
  <c r="J52" i="29"/>
  <c r="L52" i="13" s="1"/>
  <c r="P52" i="13"/>
  <c r="J55" i="29"/>
  <c r="L55" i="13" s="1"/>
  <c r="P55" i="13"/>
  <c r="J6" i="29"/>
  <c r="L6" i="13" s="1"/>
  <c r="P6" i="13"/>
  <c r="J45" i="29"/>
  <c r="L45" i="13" s="1"/>
  <c r="P45" i="13"/>
  <c r="J26" i="29"/>
  <c r="L26" i="13" s="1"/>
  <c r="P26" i="13"/>
  <c r="J88" i="29"/>
  <c r="L88" i="13" s="1"/>
  <c r="P88" i="13"/>
  <c r="J12" i="29"/>
  <c r="L12" i="13" s="1"/>
  <c r="P12" i="13"/>
  <c r="J25" i="29"/>
  <c r="L25" i="13" s="1"/>
  <c r="P25" i="13"/>
  <c r="J56" i="29"/>
  <c r="L56" i="13" s="1"/>
  <c r="P56" i="13"/>
  <c r="J118" i="29"/>
  <c r="L118" i="13" s="1"/>
  <c r="P118" i="13"/>
  <c r="J44" i="29"/>
  <c r="L44" i="13" s="1"/>
  <c r="P44" i="13"/>
  <c r="J99" i="29"/>
  <c r="L99" i="13" s="1"/>
  <c r="P99" i="13"/>
  <c r="J98" i="29"/>
  <c r="L98" i="13" s="1"/>
  <c r="P98" i="13"/>
  <c r="J63" i="29"/>
  <c r="L63" i="13" s="1"/>
  <c r="P63" i="13"/>
  <c r="J61" i="29"/>
  <c r="L61" i="13" s="1"/>
  <c r="P61" i="13"/>
  <c r="J113" i="29"/>
  <c r="L113" i="13" s="1"/>
  <c r="P113" i="13"/>
  <c r="J59" i="29"/>
  <c r="L59" i="13" s="1"/>
  <c r="P59" i="13"/>
  <c r="J92" i="29"/>
  <c r="L92" i="13" s="1"/>
  <c r="P92" i="13"/>
  <c r="J90" i="29"/>
  <c r="L90" i="13" s="1"/>
  <c r="P90" i="13"/>
  <c r="J9" i="29"/>
  <c r="L9" i="13" s="1"/>
  <c r="P9" i="13"/>
  <c r="G122" i="29"/>
  <c r="J5" i="30"/>
  <c r="K5" i="13" s="1"/>
  <c r="J7" i="30"/>
  <c r="K7" i="13" s="1"/>
  <c r="J17" i="30"/>
  <c r="K17" i="13" s="1"/>
  <c r="J28" i="30"/>
  <c r="K28" i="13" s="1"/>
  <c r="J30" i="30"/>
  <c r="K30" i="13" s="1"/>
  <c r="J37" i="30"/>
  <c r="K37" i="13" s="1"/>
  <c r="J39" i="30"/>
  <c r="K39" i="13" s="1"/>
  <c r="J47" i="30"/>
  <c r="K47" i="13" s="1"/>
  <c r="J51" i="30"/>
  <c r="K51" i="13" s="1"/>
  <c r="J55" i="30"/>
  <c r="K55" i="13" s="1"/>
  <c r="J57" i="30"/>
  <c r="K57" i="13" s="1"/>
  <c r="J63" i="30"/>
  <c r="K63" i="13" s="1"/>
  <c r="J65" i="30"/>
  <c r="K65" i="13" s="1"/>
  <c r="J75" i="30"/>
  <c r="K75" i="13" s="1"/>
  <c r="J79" i="30"/>
  <c r="K79" i="13" s="1"/>
  <c r="J81" i="30"/>
  <c r="K81" i="13" s="1"/>
  <c r="J85" i="30"/>
  <c r="K85" i="13" s="1"/>
  <c r="J95" i="30"/>
  <c r="K95" i="13" s="1"/>
  <c r="J105" i="30"/>
  <c r="K105" i="13" s="1"/>
  <c r="J109" i="30"/>
  <c r="K109" i="13" s="1"/>
  <c r="J113" i="30"/>
  <c r="K113" i="13" s="1"/>
  <c r="J117" i="30"/>
  <c r="K117" i="13" s="1"/>
  <c r="J119" i="30"/>
  <c r="K119" i="13" s="1"/>
  <c r="J6" i="30"/>
  <c r="K6" i="13" s="1"/>
  <c r="J10" i="30"/>
  <c r="K10" i="13" s="1"/>
  <c r="J16" i="30"/>
  <c r="K16" i="13" s="1"/>
  <c r="J18" i="30"/>
  <c r="K18" i="13" s="1"/>
  <c r="J22" i="30"/>
  <c r="K22" i="13" s="1"/>
  <c r="J29" i="30"/>
  <c r="K29" i="13" s="1"/>
  <c r="J31" i="30"/>
  <c r="K31" i="13" s="1"/>
  <c r="J33" i="30"/>
  <c r="K33" i="13" s="1"/>
  <c r="J36" i="30"/>
  <c r="K36" i="13" s="1"/>
  <c r="J41" i="30"/>
  <c r="K41" i="13" s="1"/>
  <c r="J50" i="30"/>
  <c r="K50" i="13" s="1"/>
  <c r="J52" i="30"/>
  <c r="K52" i="13" s="1"/>
  <c r="J54" i="30"/>
  <c r="K54" i="13" s="1"/>
  <c r="J56" i="30"/>
  <c r="K56" i="13" s="1"/>
  <c r="J62" i="30"/>
  <c r="K62" i="13" s="1"/>
  <c r="J78" i="30"/>
  <c r="K78" i="13" s="1"/>
  <c r="J80" i="30"/>
  <c r="K80" i="13" s="1"/>
  <c r="J86" i="30"/>
  <c r="K86" i="13" s="1"/>
  <c r="J88" i="30"/>
  <c r="K88" i="13" s="1"/>
  <c r="J94" i="30"/>
  <c r="K94" i="13" s="1"/>
  <c r="J96" i="30"/>
  <c r="K96" i="13" s="1"/>
  <c r="J102" i="30"/>
  <c r="K102" i="13" s="1"/>
  <c r="J104" i="30"/>
  <c r="K104" i="13" s="1"/>
  <c r="J108" i="30"/>
  <c r="K108" i="13" s="1"/>
  <c r="J114" i="30"/>
  <c r="K114" i="13" s="1"/>
  <c r="J116" i="30"/>
  <c r="K116" i="13" s="1"/>
  <c r="J118" i="30"/>
  <c r="K118" i="13" s="1"/>
  <c r="J89" i="30"/>
  <c r="K89" i="13" s="1"/>
  <c r="J74" i="30"/>
  <c r="K74" i="13" s="1"/>
  <c r="J73" i="30"/>
  <c r="K73" i="13" s="1"/>
  <c r="J71" i="30"/>
  <c r="K71" i="13" s="1"/>
  <c r="J69" i="30"/>
  <c r="K69" i="13" s="1"/>
  <c r="J72" i="30"/>
  <c r="K72" i="13" s="1"/>
  <c r="J70" i="30"/>
  <c r="K70" i="13" s="1"/>
  <c r="J68" i="30"/>
  <c r="K68" i="13" s="1"/>
  <c r="J25" i="30"/>
  <c r="K25" i="13" s="1"/>
  <c r="J77" i="30"/>
  <c r="K77" i="13" s="1"/>
  <c r="J19" i="30"/>
  <c r="K19" i="13" s="1"/>
  <c r="J44" i="30"/>
  <c r="K44" i="13" s="1"/>
  <c r="J46" i="30"/>
  <c r="K46" i="13" s="1"/>
  <c r="J103" i="30"/>
  <c r="K103" i="13" s="1"/>
  <c r="J121" i="30"/>
  <c r="K121" i="13" s="1"/>
  <c r="J61" i="30"/>
  <c r="K61" i="13" s="1"/>
  <c r="J9" i="30"/>
  <c r="K9" i="13" s="1"/>
  <c r="J12" i="30"/>
  <c r="K12" i="13" s="1"/>
  <c r="J15" i="30"/>
  <c r="K15" i="13" s="1"/>
  <c r="J99" i="30"/>
  <c r="K99" i="13" s="1"/>
  <c r="J98" i="30"/>
  <c r="K98" i="13" s="1"/>
  <c r="J110" i="30"/>
  <c r="K110" i="13" s="1"/>
  <c r="J67" i="30"/>
  <c r="K67" i="13" s="1"/>
  <c r="J4" i="30"/>
  <c r="K4" i="13" s="1"/>
  <c r="J87" i="30"/>
  <c r="K87" i="13" s="1"/>
  <c r="J106" i="30"/>
  <c r="K106" i="13" s="1"/>
  <c r="J26" i="30"/>
  <c r="K26" i="13" s="1"/>
  <c r="J107" i="30"/>
  <c r="K107" i="13" s="1"/>
  <c r="J59" i="30"/>
  <c r="K59" i="13" s="1"/>
  <c r="J43" i="30"/>
  <c r="K43" i="13" s="1"/>
  <c r="J112" i="30"/>
  <c r="K112" i="13" s="1"/>
  <c r="J111" i="30"/>
  <c r="K111" i="13" s="1"/>
  <c r="J34" i="30"/>
  <c r="K34" i="13" s="1"/>
  <c r="J66" i="30"/>
  <c r="K66" i="13" s="1"/>
  <c r="J32" i="30"/>
  <c r="K32" i="13" s="1"/>
  <c r="J14" i="30"/>
  <c r="K14" i="13" s="1"/>
  <c r="J11" i="30"/>
  <c r="K11" i="13" s="1"/>
  <c r="J24" i="30"/>
  <c r="K24" i="13" s="1"/>
  <c r="J64" i="30"/>
  <c r="K64" i="13" s="1"/>
  <c r="J91" i="30"/>
  <c r="K91" i="13" s="1"/>
  <c r="J100" i="30"/>
  <c r="K100" i="13" s="1"/>
  <c r="J42" i="30"/>
  <c r="K42" i="13" s="1"/>
  <c r="J92" i="30"/>
  <c r="K92" i="13" s="1"/>
  <c r="J115" i="30"/>
  <c r="K115" i="13" s="1"/>
  <c r="J90" i="30"/>
  <c r="K90" i="13" s="1"/>
  <c r="J13" i="30"/>
  <c r="K13" i="13" s="1"/>
  <c r="J8" i="30"/>
  <c r="K8" i="13" s="1"/>
  <c r="J76" i="30"/>
  <c r="K76" i="13" s="1"/>
  <c r="J20" i="30"/>
  <c r="K20" i="13" s="1"/>
  <c r="J82" i="30"/>
  <c r="K82" i="13" s="1"/>
  <c r="J48" i="30"/>
  <c r="K48" i="13" s="1"/>
  <c r="J45" i="30"/>
  <c r="K45" i="13" s="1"/>
  <c r="J21" i="30"/>
  <c r="K21" i="13" s="1"/>
  <c r="J60" i="30"/>
  <c r="K60" i="13" s="1"/>
  <c r="J58" i="30"/>
  <c r="K58" i="13" s="1"/>
  <c r="J53" i="30"/>
  <c r="K53" i="13" s="1"/>
  <c r="J49" i="30"/>
  <c r="K49" i="13" s="1"/>
  <c r="J23" i="30"/>
  <c r="K23" i="13" s="1"/>
  <c r="J101" i="30"/>
  <c r="K101" i="13" s="1"/>
  <c r="J97" i="30"/>
  <c r="K97" i="13" s="1"/>
  <c r="J38" i="30"/>
  <c r="K38" i="13" s="1"/>
  <c r="J93" i="30"/>
  <c r="K93" i="13" s="1"/>
  <c r="J120" i="30"/>
  <c r="K120" i="13" s="1"/>
  <c r="G122" i="30"/>
  <c r="J41" i="31"/>
  <c r="J41" i="13" s="1"/>
  <c r="J32" i="31"/>
  <c r="J32" i="13" s="1"/>
  <c r="J34" i="31"/>
  <c r="J34" i="13" s="1"/>
  <c r="J82" i="31"/>
  <c r="J82" i="13" s="1"/>
  <c r="J46" i="31"/>
  <c r="J46" i="13" s="1"/>
  <c r="J88" i="31"/>
  <c r="J88" i="13" s="1"/>
  <c r="J116" i="31"/>
  <c r="J116" i="13" s="1"/>
  <c r="J77" i="31"/>
  <c r="J77" i="13" s="1"/>
  <c r="J109" i="31"/>
  <c r="J109" i="13" s="1"/>
  <c r="J45" i="31"/>
  <c r="J45" i="13" s="1"/>
  <c r="J54" i="31"/>
  <c r="J54" i="13" s="1"/>
  <c r="J114" i="31"/>
  <c r="J114" i="13" s="1"/>
  <c r="J113" i="31"/>
  <c r="J113" i="13" s="1"/>
  <c r="J53" i="31"/>
  <c r="J53" i="13" s="1"/>
  <c r="J100" i="31"/>
  <c r="J100" i="13" s="1"/>
  <c r="J30" i="31"/>
  <c r="J30" i="13" s="1"/>
  <c r="J63" i="31"/>
  <c r="J63" i="13" s="1"/>
  <c r="J42" i="31"/>
  <c r="J42" i="13" s="1"/>
  <c r="J10" i="31"/>
  <c r="J10" i="13" s="1"/>
  <c r="J119" i="31"/>
  <c r="J119" i="13" s="1"/>
  <c r="J28" i="31"/>
  <c r="J28" i="13" s="1"/>
  <c r="J29" i="31"/>
  <c r="J29" i="13" s="1"/>
  <c r="J18" i="31"/>
  <c r="J18" i="13" s="1"/>
  <c r="J102" i="31"/>
  <c r="J102" i="13" s="1"/>
  <c r="J95" i="31"/>
  <c r="J95" i="13" s="1"/>
  <c r="J5" i="31"/>
  <c r="J5" i="13" s="1"/>
  <c r="J24" i="31"/>
  <c r="J24" i="13" s="1"/>
  <c r="J13" i="31"/>
  <c r="J13" i="13" s="1"/>
  <c r="J23" i="31"/>
  <c r="J23" i="13" s="1"/>
  <c r="J65" i="31"/>
  <c r="J65" i="13" s="1"/>
  <c r="J47" i="31"/>
  <c r="J47" i="13" s="1"/>
  <c r="J107" i="31"/>
  <c r="J107" i="13" s="1"/>
  <c r="J61" i="31"/>
  <c r="J61" i="13" s="1"/>
  <c r="J105" i="31"/>
  <c r="J105" i="13" s="1"/>
  <c r="J86" i="31"/>
  <c r="J86" i="13" s="1"/>
  <c r="J55" i="31"/>
  <c r="J55" i="13" s="1"/>
  <c r="J87" i="31"/>
  <c r="J87" i="13" s="1"/>
  <c r="J22" i="31"/>
  <c r="J22" i="13" s="1"/>
  <c r="J90" i="31"/>
  <c r="J90" i="13" s="1"/>
  <c r="J89" i="31"/>
  <c r="J89" i="13" s="1"/>
  <c r="J51" i="31"/>
  <c r="J51" i="13" s="1"/>
  <c r="J39" i="31"/>
  <c r="J39" i="13" s="1"/>
  <c r="J8" i="31"/>
  <c r="J8" i="13" s="1"/>
  <c r="J85" i="31"/>
  <c r="J85" i="13" s="1"/>
  <c r="J58" i="31"/>
  <c r="J58" i="13" s="1"/>
  <c r="J38" i="31"/>
  <c r="J38" i="13" s="1"/>
  <c r="J12" i="31"/>
  <c r="J12" i="13" s="1"/>
  <c r="J48" i="31"/>
  <c r="J48" i="13" s="1"/>
  <c r="J36" i="31"/>
  <c r="J36" i="13" s="1"/>
  <c r="J76" i="31"/>
  <c r="J76" i="13" s="1"/>
  <c r="J6" i="31"/>
  <c r="J6" i="13" s="1"/>
  <c r="J14" i="31"/>
  <c r="J14" i="13" s="1"/>
  <c r="J104" i="31"/>
  <c r="J104" i="13" s="1"/>
  <c r="J101" i="31"/>
  <c r="J101" i="13" s="1"/>
  <c r="J25" i="31"/>
  <c r="J25" i="13" s="1"/>
  <c r="J103" i="31"/>
  <c r="J103" i="13" s="1"/>
  <c r="J94" i="31"/>
  <c r="J94" i="13" s="1"/>
  <c r="J115" i="31"/>
  <c r="J115" i="13" s="1"/>
  <c r="J71" i="31"/>
  <c r="J71" i="13" s="1"/>
  <c r="J74" i="31"/>
  <c r="J74" i="13" s="1"/>
  <c r="J70" i="31"/>
  <c r="J70" i="13" s="1"/>
  <c r="J73" i="31"/>
  <c r="J73" i="13" s="1"/>
  <c r="J69" i="31"/>
  <c r="J69" i="13" s="1"/>
  <c r="J72" i="31"/>
  <c r="J72" i="13" s="1"/>
  <c r="J68" i="31"/>
  <c r="J68" i="13" s="1"/>
  <c r="J19" i="31"/>
  <c r="J19" i="13" s="1"/>
  <c r="J16" i="31"/>
  <c r="J16" i="13" s="1"/>
  <c r="J15" i="31"/>
  <c r="J15" i="13" s="1"/>
  <c r="J60" i="31"/>
  <c r="J60" i="13" s="1"/>
  <c r="J37" i="31"/>
  <c r="J37" i="13" s="1"/>
  <c r="J11" i="31"/>
  <c r="J11" i="13" s="1"/>
  <c r="J66" i="31"/>
  <c r="J66" i="13" s="1"/>
  <c r="J7" i="31"/>
  <c r="J7" i="13" s="1"/>
  <c r="J80" i="31"/>
  <c r="J80" i="13" s="1"/>
  <c r="J78" i="31"/>
  <c r="J78" i="13" s="1"/>
  <c r="J79" i="31"/>
  <c r="J79" i="13" s="1"/>
  <c r="J20" i="31"/>
  <c r="J20" i="13" s="1"/>
  <c r="J91" i="31"/>
  <c r="J91" i="13" s="1"/>
  <c r="J56" i="31"/>
  <c r="J56" i="13" s="1"/>
  <c r="J44" i="31"/>
  <c r="J44" i="13" s="1"/>
  <c r="J50" i="31"/>
  <c r="J50" i="13" s="1"/>
  <c r="J62" i="31"/>
  <c r="J62" i="13" s="1"/>
  <c r="J49" i="31"/>
  <c r="J49" i="13" s="1"/>
  <c r="J118" i="31"/>
  <c r="J118" i="13" s="1"/>
  <c r="J31" i="31"/>
  <c r="J31" i="13" s="1"/>
  <c r="J117" i="31"/>
  <c r="J117" i="13" s="1"/>
  <c r="J121" i="31"/>
  <c r="J121" i="13" s="1"/>
  <c r="J75" i="31"/>
  <c r="J75" i="13" s="1"/>
  <c r="J33" i="31"/>
  <c r="J33" i="13" s="1"/>
  <c r="J81" i="31"/>
  <c r="J81" i="13" s="1"/>
  <c r="J106" i="31"/>
  <c r="G122" i="31"/>
  <c r="J82" i="32"/>
  <c r="I82" i="13" s="1"/>
  <c r="J83" i="32"/>
  <c r="I83" i="13" s="1"/>
  <c r="J84" i="32"/>
  <c r="I84" i="13" s="1"/>
  <c r="J41" i="32"/>
  <c r="I41" i="13" s="1"/>
  <c r="J40" i="32"/>
  <c r="I40" i="13" s="1"/>
  <c r="J22" i="32"/>
  <c r="I22" i="13" s="1"/>
  <c r="J114" i="32"/>
  <c r="I114" i="13" s="1"/>
  <c r="J31" i="32"/>
  <c r="I31" i="13" s="1"/>
  <c r="J46" i="32"/>
  <c r="I46" i="13" s="1"/>
  <c r="J74" i="32"/>
  <c r="I74" i="13" s="1"/>
  <c r="J73" i="32"/>
  <c r="I73" i="13" s="1"/>
  <c r="J72" i="32"/>
  <c r="I72" i="13" s="1"/>
  <c r="J71" i="32"/>
  <c r="I71" i="13" s="1"/>
  <c r="J70" i="32"/>
  <c r="I70" i="13" s="1"/>
  <c r="J69" i="32"/>
  <c r="I69" i="13" s="1"/>
  <c r="J68" i="32"/>
  <c r="I68" i="13" s="1"/>
  <c r="J18" i="32"/>
  <c r="I18" i="13" s="1"/>
  <c r="J102" i="32"/>
  <c r="I102" i="13" s="1"/>
  <c r="J52" i="32"/>
  <c r="I52" i="13" s="1"/>
  <c r="J119" i="32"/>
  <c r="I119" i="13" s="1"/>
  <c r="J11" i="32"/>
  <c r="I11" i="13" s="1"/>
  <c r="J94" i="32"/>
  <c r="I94" i="13" s="1"/>
  <c r="J30" i="32"/>
  <c r="I30" i="13" s="1"/>
  <c r="J117" i="32"/>
  <c r="I117" i="13" s="1"/>
  <c r="J86" i="32"/>
  <c r="I86" i="13" s="1"/>
  <c r="J121" i="32"/>
  <c r="I121" i="13" s="1"/>
  <c r="J23" i="32"/>
  <c r="I23" i="13" s="1"/>
  <c r="J57" i="32"/>
  <c r="I57" i="13" s="1"/>
  <c r="J53" i="32"/>
  <c r="I53" i="13" s="1"/>
  <c r="J97" i="32"/>
  <c r="I97" i="13" s="1"/>
  <c r="J51" i="32"/>
  <c r="I51" i="13" s="1"/>
  <c r="J116" i="32"/>
  <c r="I116" i="13" s="1"/>
  <c r="J104" i="32"/>
  <c r="I104" i="13" s="1"/>
  <c r="J24" i="32"/>
  <c r="I24" i="13" s="1"/>
  <c r="J115" i="32"/>
  <c r="I115" i="13" s="1"/>
  <c r="J8" i="32"/>
  <c r="I8" i="13" s="1"/>
  <c r="J91" i="32"/>
  <c r="I91" i="13" s="1"/>
  <c r="J50" i="32"/>
  <c r="I50" i="13" s="1"/>
  <c r="J85" i="32"/>
  <c r="I85" i="13" s="1"/>
  <c r="J59" i="32"/>
  <c r="I59" i="13" s="1"/>
  <c r="J33" i="32"/>
  <c r="I33" i="13" s="1"/>
  <c r="J20" i="32"/>
  <c r="I20" i="13" s="1"/>
  <c r="J63" i="32"/>
  <c r="I63" i="13" s="1"/>
  <c r="J100" i="32"/>
  <c r="I100" i="13" s="1"/>
  <c r="J10" i="32"/>
  <c r="I10" i="13" s="1"/>
  <c r="J77" i="32"/>
  <c r="I77" i="13" s="1"/>
  <c r="J95" i="32"/>
  <c r="I95" i="13" s="1"/>
  <c r="J58" i="32"/>
  <c r="I58" i="13" s="1"/>
  <c r="J5" i="32"/>
  <c r="I5" i="13" s="1"/>
  <c r="J75" i="32"/>
  <c r="I75" i="13" s="1"/>
  <c r="J65" i="32"/>
  <c r="I65" i="13" s="1"/>
  <c r="J76" i="32"/>
  <c r="I76" i="13" s="1"/>
  <c r="J87" i="32"/>
  <c r="I87" i="13" s="1"/>
  <c r="J21" i="32"/>
  <c r="I21" i="13" s="1"/>
  <c r="J32" i="32"/>
  <c r="I32" i="13" s="1"/>
  <c r="J54" i="32"/>
  <c r="I54" i="13" s="1"/>
  <c r="J88" i="32"/>
  <c r="I88" i="13" s="1"/>
  <c r="J25" i="32"/>
  <c r="I25" i="13" s="1"/>
  <c r="J19" i="32"/>
  <c r="I19" i="13" s="1"/>
  <c r="J81" i="32"/>
  <c r="I81" i="13" s="1"/>
  <c r="J28" i="32"/>
  <c r="I28" i="13" s="1"/>
  <c r="J29" i="32"/>
  <c r="I29" i="13" s="1"/>
  <c r="J62" i="32"/>
  <c r="I62" i="13" s="1"/>
  <c r="J61" i="32"/>
  <c r="I61" i="13" s="1"/>
  <c r="J89" i="32"/>
  <c r="I89" i="13" s="1"/>
  <c r="J90" i="32"/>
  <c r="I90" i="13" s="1"/>
  <c r="J34" i="32"/>
  <c r="I34" i="13" s="1"/>
  <c r="J47" i="32"/>
  <c r="I47" i="13" s="1"/>
  <c r="J6" i="32"/>
  <c r="I6" i="13" s="1"/>
  <c r="J7" i="32"/>
  <c r="I7" i="13" s="1"/>
  <c r="J12" i="32"/>
  <c r="I12" i="13" s="1"/>
  <c r="J93" i="32"/>
  <c r="I93" i="13" s="1"/>
  <c r="J109" i="32"/>
  <c r="I109" i="13" s="1"/>
  <c r="J4" i="32"/>
  <c r="I4" i="13" s="1"/>
  <c r="J106" i="32"/>
  <c r="I106" i="13" s="1"/>
  <c r="J27" i="32"/>
  <c r="I27" i="13" s="1"/>
  <c r="J15" i="32"/>
  <c r="I15" i="13" s="1"/>
  <c r="J43" i="32"/>
  <c r="I43" i="13" s="1"/>
  <c r="J120" i="32"/>
  <c r="I120" i="13" s="1"/>
  <c r="J55" i="32"/>
  <c r="I55" i="13" s="1"/>
  <c r="J37" i="32"/>
  <c r="I37" i="13" s="1"/>
  <c r="J39" i="32"/>
  <c r="I39" i="13" s="1"/>
  <c r="J45" i="32"/>
  <c r="I45" i="13" s="1"/>
  <c r="J13" i="32"/>
  <c r="I13" i="13" s="1"/>
  <c r="J112" i="32"/>
  <c r="I112" i="13" s="1"/>
  <c r="J14" i="32"/>
  <c r="I14" i="13" s="1"/>
  <c r="J111" i="32"/>
  <c r="I111" i="13" s="1"/>
  <c r="J96" i="32"/>
  <c r="I96" i="13" s="1"/>
  <c r="J9" i="32"/>
  <c r="I9" i="13" s="1"/>
  <c r="J92" i="32"/>
  <c r="I92" i="13" s="1"/>
  <c r="J16" i="32"/>
  <c r="I16" i="13" s="1"/>
  <c r="J98" i="32"/>
  <c r="I98" i="13" s="1"/>
  <c r="J99" i="32"/>
  <c r="I99" i="13" s="1"/>
  <c r="J80" i="32"/>
  <c r="I80" i="13" s="1"/>
  <c r="J78" i="32"/>
  <c r="I78" i="13" s="1"/>
  <c r="J79" i="32"/>
  <c r="I79" i="13" s="1"/>
  <c r="J49" i="32"/>
  <c r="I49" i="13" s="1"/>
  <c r="J105" i="32"/>
  <c r="I105" i="13" s="1"/>
  <c r="J26" i="32"/>
  <c r="I26" i="13" s="1"/>
  <c r="J17" i="32"/>
  <c r="I17" i="13" s="1"/>
  <c r="J66" i="32"/>
  <c r="I66" i="13" s="1"/>
  <c r="J103" i="32"/>
  <c r="I103" i="13" s="1"/>
  <c r="J64" i="32"/>
  <c r="I64" i="13" s="1"/>
  <c r="J60" i="32"/>
  <c r="I60" i="13" s="1"/>
  <c r="J113" i="32"/>
  <c r="I113" i="13" s="1"/>
  <c r="J35" i="32"/>
  <c r="I35" i="13" s="1"/>
  <c r="J48" i="32"/>
  <c r="I48" i="13" s="1"/>
  <c r="J42" i="32"/>
  <c r="I42" i="13" s="1"/>
  <c r="J101" i="32"/>
  <c r="I101" i="13" s="1"/>
  <c r="J118" i="32"/>
  <c r="I118" i="13" s="1"/>
  <c r="J38" i="32"/>
  <c r="I38" i="13" s="1"/>
  <c r="J44" i="32"/>
  <c r="I44" i="13" s="1"/>
  <c r="J107" i="32"/>
  <c r="I107" i="13" s="1"/>
  <c r="J36" i="32"/>
  <c r="I36" i="13" s="1"/>
  <c r="J67" i="32"/>
  <c r="I67" i="13" s="1"/>
  <c r="J110" i="32"/>
  <c r="I110" i="13" s="1"/>
  <c r="J108" i="32"/>
  <c r="I108" i="13" s="1"/>
  <c r="J56" i="32"/>
  <c r="I56" i="13" s="1"/>
  <c r="J3" i="32"/>
  <c r="I3" i="13" s="1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K3" i="13" s="1"/>
  <c r="J3" i="27"/>
  <c r="J3" i="31"/>
  <c r="J3" i="35"/>
  <c r="J3" i="34"/>
  <c r="J3" i="33"/>
  <c r="H3" i="13" s="1"/>
  <c r="J3" i="29"/>
  <c r="L3" i="13" s="1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29"/>
  <c r="L122" i="13" s="1"/>
  <c r="J122" i="30"/>
  <c r="K122" i="13" s="1"/>
  <c r="J122" i="31"/>
  <c r="J122" i="13" s="1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<sst xmlns="http://schemas.openxmlformats.org/spreadsheetml/2006/main" count="6355" uniqueCount="556">
  <si>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</si>
  <si>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</si>
  <si>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</si>
  <si>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</si>
  <si>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</si>
  <si>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</si>
  <si>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</si>
  <si>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</si>
  <si>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</si>
  <si>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</si>
  <si>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</si>
  <si>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</si>
  <si>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</si>
  <si>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</si>
  <si>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</si>
  <si>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</si>
  <si>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</si>
  <si>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</si>
  <si>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</si>
  <si>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</si>
  <si>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</si>
  <si>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</si>
  <si>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</si>
  <si>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</si>
  <si>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</si>
  <si>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</si>
  <si>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</si>
  <si>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</si>
  <si>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</si>
  <si>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</si>
  <si>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</si>
  <si>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</si>
  <si>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</si>
  <si>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</si>
  <si>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</si>
  <si>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</si>
  <si>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</si>
  <si>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</si>
  <si>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</si>
  <si>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</si>
  <si>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</si>
  <si>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</si>
  <si>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</si>
  <si>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</si>
  <si>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</si>
  <si>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</si>
  <si>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</si>
  <si>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</si>
  <si>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</si>
  <si>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</si>
  <si>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</si>
  <si>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</si>
  <si>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</si>
  <si>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</si>
  <si>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</si>
  <si>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</si>
  <si>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</si>
  <si>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</si>
  <si>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</si>
  <si>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</si>
  <si>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</si>
  <si>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</si>
  <si>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</si>
  <si>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</si>
  <si>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</si>
  <si>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</si>
  <si>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</si>
  <si>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</si>
  <si>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</si>
  <si>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</si>
  <si>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</si>
  <si>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</si>
  <si>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</si>
  <si>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</si>
  <si>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</si>
  <si>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</si>
  <si>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</si>
  <si>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</si>
  <si>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</si>
  <si>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</si>
  <si>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</si>
  <si>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</si>
  <si>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</si>
  <si>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</si>
  <si>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</si>
  <si>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</si>
  <si>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</si>
  <si>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</si>
  <si>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</si>
  <si>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</si>
  <si>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</si>
  <si>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</si>
  <si>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</si>
  <si>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</si>
  <si>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</si>
  <si>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</si>
  <si>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</si>
  <si>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</si>
  <si>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</si>
  <si>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</si>
  <si>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</si>
  <si>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</si>
  <si>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</si>
  <si>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</si>
  <si>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</si>
  <si>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</si>
  <si>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</si>
  <si>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</si>
  <si>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</si>
  <si>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</si>
  <si>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</si>
  <si>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</si>
  <si>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</si>
  <si>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</si>
  <si>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</si>
  <si>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</si>
  <si>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</si>
  <si>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</si>
  <si>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</si>
  <si>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</si>
  <si>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</si>
  <si>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</si>
  <si>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</si>
  <si>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</si>
  <si>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</si>
  <si>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</si>
  <si>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</si>
  <si>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</si>
  <si>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</si>
  <si>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</si>
  <si>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</si>
  <si>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</si>
  <si>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</si>
  <si>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</si>
  <si>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</si>
  <si>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</si>
  <si>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</si>
  <si>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</si>
  <si>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</si>
  <si>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</si>
  <si>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</si>
  <si>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</si>
  <si>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</si>
  <si>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</si>
  <si>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</si>
  <si>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</si>
  <si>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</si>
  <si>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</si>
  <si>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</si>
  <si>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</si>
  <si>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</si>
  <si>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</si>
  <si>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</si>
  <si>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</si>
  <si>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</si>
  <si>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</si>
  <si>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</si>
  <si>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</si>
  <si>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</si>
  <si>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</si>
  <si>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</si>
  <si>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</si>
  <si>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</si>
  <si>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</si>
  <si>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</si>
  <si>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</si>
  <si>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</si>
  <si>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</si>
  <si>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</si>
  <si>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</si>
  <si>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</si>
  <si>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</si>
  <si>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</si>
  <si>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</si>
  <si>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</si>
  <si>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</si>
  <si>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</si>
  <si>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</si>
  <si>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</si>
  <si>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</si>
  <si>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</si>
  <si>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</si>
  <si>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</si>
  <si>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</si>
  <si>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</si>
  <si>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</si>
  <si>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</si>
  <si>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</si>
  <si>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</si>
  <si>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</si>
  <si>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</si>
  <si>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</si>
  <si>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</si>
  <si>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</si>
  <si>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</si>
  <si>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</si>
  <si>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</si>
  <si>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</si>
  <si>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</si>
  <si>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</si>
  <si>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</si>
  <si>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</si>
  <si>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</si>
  <si>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</si>
  <si>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</si>
  <si>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</si>
  <si>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</si>
  <si>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</si>
  <si>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</si>
  <si>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</si>
  <si>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</si>
  <si>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</si>
  <si>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</si>
  <si>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</si>
  <si>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</si>
  <si>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</si>
  <si>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</si>
  <si>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</si>
  <si>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</si>
  <si>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</si>
  <si>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</si>
  <si>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</si>
  <si>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</si>
  <si>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</si>
  <si>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</si>
  <si>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</si>
  <si>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</si>
  <si>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</si>
  <si>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</si>
  <si>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</si>
  <si>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</si>
  <si>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</si>
  <si>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</si>
  <si>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</si>
  <si>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</si>
  <si>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</si>
  <si>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</si>
  <si>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</si>
  <si>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</si>
  <si>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</si>
  <si>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</si>
  <si>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</si>
  <si>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</si>
  <si>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</si>
  <si>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</si>
  <si>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</si>
  <si>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</si>
  <si>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</si>
  <si>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</si>
  <si>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</si>
  <si>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</si>
  <si>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</si>
  <si>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</si>
  <si>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</si>
  <si>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</si>
  <si>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</si>
  <si>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</si>
  <si>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</si>
  <si>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</si>
  <si>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</si>
  <si>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</si>
  <si>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</si>
  <si>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</si>
  <si>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</si>
  <si>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</si>
  <si>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</si>
  <si>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</si>
  <si>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</si>
  <si>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</si>
  <si>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</si>
  <si>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</si>
  <si>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</si>
  <si>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</si>
  <si>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</si>
  <si>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</si>
  <si>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</si>
  <si>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</si>
  <si>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</si>
  <si>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</si>
  <si>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</si>
  <si>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</si>
  <si>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</si>
  <si>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</si>
  <si>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</si>
  <si>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</si>
  <si>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</si>
  <si>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</si>
  <si>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</si>
  <si>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</si>
  <si>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</si>
  <si>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</si>
  <si>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</si>
  <si>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</si>
  <si>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</si>
  <si>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</si>
  <si>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</si>
  <si>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</si>
  <si>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</si>
  <si>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</si>
  <si>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</si>
  <si>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</si>
  <si>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</si>
  <si>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</si>
  <si>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</si>
  <si>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</si>
  <si>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</si>
  <si>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</si>
  <si>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</si>
  <si>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</si>
  <si>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</si>
  <si>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</si>
  <si>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</si>
  <si>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</si>
  <si>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</si>
  <si>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</si>
  <si>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</si>
  <si>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</si>
  <si>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</si>
  <si>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</si>
  <si>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</si>
  <si>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</si>
  <si>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</si>
  <si>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</si>
  <si>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</si>
  <si>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</si>
  <si>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</si>
  <si>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</si>
  <si>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</si>
  <si>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</si>
  <si>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</si>
  <si>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</si>
  <si>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</si>
  <si>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</si>
  <si>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</si>
  <si>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</si>
  <si>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</si>
  <si>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</si>
  <si>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</si>
  <si>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</si>
  <si>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</si>
  <si>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</si>
  <si>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</si>
  <si>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</si>
  <si>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580-223-9705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</si>
  <si>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</si>
  <si>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</si>
  <si>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</si>
  <si>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</si>
  <si>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</si>
  <si>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</si>
  <si>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</si>
  <si>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</si>
  <si>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</si>
  <si>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</si>
  <si>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</si>
  <si>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</si>
  <si>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</si>
  <si>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</si>
  <si>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</si>
  <si>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</si>
  <si>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</si>
  <si>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</si>
  <si>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</si>
  <si>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</si>
  <si>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</si>
  <si>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</si>
  <si>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</si>
  <si>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</si>
  <si>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</si>
  <si>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</si>
  <si>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</si>
  <si>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</si>
  <si>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</si>
  <si>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</si>
  <si>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</si>
  <si>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BJ Ford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</si>
  <si>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</si>
  <si>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</si>
  <si>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</si>
  <si>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</si>
  <si>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</si>
  <si>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</si>
  <si>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</si>
  <si>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</si>
  <si>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</si>
  <si>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</si>
  <si>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</si>
  <si>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</si>
  <si>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</si>
  <si>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</si>
  <si>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</si>
  <si>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</si>
  <si>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</si>
  <si>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</si>
  <si>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</si>
  <si>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</si>
  <si>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</si>
  <si>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</si>
  <si>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</si>
  <si>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</si>
  <si>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</si>
  <si>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</si>
  <si>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</si>
  <si>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</si>
  <si>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</si>
  <si>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</si>
  <si>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</si>
  <si>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</si>
  <si>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</si>
  <si>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</si>
  <si>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</si>
  <si>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</si>
  <si>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</si>
  <si>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</si>
  <si>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</si>
  <si>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</si>
  <si>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</si>
  <si>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</si>
  <si>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</si>
  <si>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</si>
  <si>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</si>
  <si>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</si>
  <si>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</si>
  <si>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</si>
  <si>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</si>
  <si>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</si>
  <si>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</si>
  <si>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</si>
  <si>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</si>
  <si>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</si>
  <si>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</si>
  <si>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</si>
  <si>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Samarripa</t>
  </si>
  <si>
    <t>Diana Jackson</t>
  </si>
  <si>
    <t>405-582-2286</t>
  </si>
  <si>
    <t>918-756-1883</t>
  </si>
  <si>
    <t>Dina Grammer</t>
  </si>
  <si>
    <t>918-267-3606</t>
  </si>
  <si>
    <t>Heather Barkley</t>
  </si>
  <si>
    <t>918-287-3740</t>
  </si>
  <si>
    <t>Judith Petitt</t>
  </si>
  <si>
    <t>918-540-2481 Ext. 204</t>
  </si>
  <si>
    <t>918-385-2546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</si>
  <si>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</si>
  <si>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</si>
  <si>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</si>
  <si>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</si>
  <si>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</si>
  <si>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</si>
  <si>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</si>
  <si>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</si>
  <si>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</si>
  <si>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</si>
  <si>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</si>
  <si>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</si>
  <si>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</si>
  <si>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</si>
  <si>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</si>
  <si>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</si>
  <si>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</si>
  <si>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</si>
  <si>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</si>
  <si>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</si>
  <si>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</si>
  <si>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</si>
  <si>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</si>
  <si>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</si>
  <si>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</si>
  <si>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</si>
  <si>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</si>
  <si>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</si>
  <si>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</si>
  <si>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</si>
  <si>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</si>
  <si>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</si>
  <si>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</si>
  <si>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</si>
  <si>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</si>
  <si>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</si>
  <si>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</si>
  <si>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</si>
  <si>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</si>
  <si>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</si>
  <si>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</si>
  <si>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</si>
  <si>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</si>
  <si>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</si>
  <si>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</si>
  <si>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</si>
  <si>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</si>
  <si>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</si>
  <si>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</si>
  <si>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</si>
  <si>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</si>
  <si>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</si>
  <si>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Yojola Deleon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</si>
  <si>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</si>
  <si>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</si>
  <si>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</si>
  <si>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</si>
  <si>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</si>
  <si>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</si>
  <si>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</si>
  <si>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</si>
  <si>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</si>
  <si>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</si>
  <si>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</si>
  <si>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</si>
  <si>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</si>
  <si>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</si>
  <si>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</si>
  <si>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</si>
  <si>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 xml:space="preserve"> </t>
  </si>
  <si>
    <t>Patricia Frickenschmidt/ Shiloh Latham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</si>
  <si>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</si>
  <si>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</si>
  <si>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</si>
  <si>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</si>
  <si>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</si>
  <si>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Julie Knighten</t>
  </si>
  <si>
    <t>Sharrice Davis</t>
  </si>
  <si>
    <t>Chelsea Shannon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</si>
  <si>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</si>
  <si>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</si>
  <si>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</si>
  <si>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</si>
  <si>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</si>
  <si>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</si>
  <si>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</si>
  <si>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405-632-6688 Ext. 15104</t>
  </si>
  <si>
    <t>405-632-6688 Ext.11292</t>
  </si>
  <si>
    <t>918-295-6174</t>
  </si>
  <si>
    <t>Fatima Gaeta</t>
  </si>
  <si>
    <t>CLOSED</t>
  </si>
  <si>
    <t xml:space="preserve">Drumright </t>
  </si>
  <si>
    <t xml:space="preserve">Lindsay </t>
  </si>
  <si>
    <t xml:space="preserve">Henryetta </t>
  </si>
  <si>
    <t xml:space="preserve">Beggs </t>
  </si>
  <si>
    <t>Patti Steelman</t>
  </si>
  <si>
    <t>Helen Rose Sherwood</t>
  </si>
  <si>
    <t>Marissa Burleson</t>
  </si>
  <si>
    <t xml:space="preserve">                                                                        </t>
  </si>
  <si>
    <t>405-632-6688 Ext. 12406</t>
  </si>
  <si>
    <t xml:space="preserve">            </t>
  </si>
  <si>
    <t>580-298-6624</t>
  </si>
  <si>
    <t>Janet Web</t>
  </si>
  <si>
    <t xml:space="preserve">         </t>
  </si>
  <si>
    <t>Misti Morris</t>
  </si>
  <si>
    <t>580-623-7977</t>
  </si>
  <si>
    <t>Karen Mabe</t>
  </si>
  <si>
    <t>580-596-2800 Ext. 5065</t>
  </si>
  <si>
    <t>Summer Morris/Sheri Friend</t>
  </si>
  <si>
    <t xml:space="preserve">  </t>
  </si>
  <si>
    <t>Tara Boren</t>
  </si>
  <si>
    <t>Rhonda Jech</t>
  </si>
  <si>
    <t>918-762-3643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</si>
</sst>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Alignment="1" applyProtection="1">
      <alignment horizontal="center"/>
    </xf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Normal="100" workbookViewId="0">
      <pane xSplit="3" ySplit="2" topLeftCell="D120" activePane="bottomRight" state="frozen"/>
      <selection activeCell="J123" sqref="J123"/>
      <selection pane="topRight" activeCell="J123" sqref="J123"/>
      <selection pane="bottomLeft" activeCell="J123" sqref="J123"/>
      <selection pane="bottomRight" activeCell="A57" sqref="A57:J5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42370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15" t="s">
        <v>18</v>
      </c>
      <c r="B7" s="101" t="s">
        <v>19</v>
      </c>
      <c r="C7" s="104" t="s">
        <v>20</v>
      </c>
      <c r="D7" s="102">
        <v>4</v>
      </c>
      <c r="E7" s="103">
        <v>13</v>
      </c>
      <c r="F7" s="103">
        <v>0</v>
      </c>
      <c r="G7" s="103">
        <f t="shared" si="0"/>
        <v>17</v>
      </c>
      <c r="H7" s="104">
        <v>0</v>
      </c>
      <c r="I7" s="104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15" t="s">
        <v>32</v>
      </c>
      <c r="B12" s="101" t="s">
        <v>33</v>
      </c>
      <c r="C12" s="104" t="s">
        <v>34</v>
      </c>
      <c r="D12" s="102">
        <v>7</v>
      </c>
      <c r="E12" s="103">
        <v>29</v>
      </c>
      <c r="F12" s="103">
        <v>0</v>
      </c>
      <c r="G12" s="103">
        <f t="shared" si="0"/>
        <v>36</v>
      </c>
      <c r="H12" s="104">
        <v>6</v>
      </c>
      <c r="I12" s="104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15" t="s">
        <v>45</v>
      </c>
      <c r="B17" s="101" t="s">
        <v>46</v>
      </c>
      <c r="C17" s="104" t="s">
        <v>47</v>
      </c>
      <c r="D17" s="102">
        <v>4</v>
      </c>
      <c r="E17" s="103">
        <v>34</v>
      </c>
      <c r="F17" s="103">
        <v>0</v>
      </c>
      <c r="G17" s="103">
        <f t="shared" si="0"/>
        <v>38</v>
      </c>
      <c r="H17" s="104">
        <v>7</v>
      </c>
      <c r="I17" s="104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15" t="s">
        <v>136</v>
      </c>
      <c r="B50" s="101" t="s">
        <v>137</v>
      </c>
      <c r="C50" s="104" t="s">
        <v>138</v>
      </c>
      <c r="D50" s="102">
        <v>4</v>
      </c>
      <c r="E50" s="103">
        <v>30</v>
      </c>
      <c r="F50" s="103">
        <v>0</v>
      </c>
      <c r="G50" s="103">
        <f t="shared" si="0"/>
        <v>34</v>
      </c>
      <c r="H50" s="104">
        <v>3</v>
      </c>
      <c r="I50" s="104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15" t="s">
        <v>157</v>
      </c>
      <c r="B57" s="101" t="s">
        <v>155</v>
      </c>
      <c r="C57" s="104" t="s">
        <v>158</v>
      </c>
      <c r="D57" s="102">
        <v>5</v>
      </c>
      <c r="E57" s="103">
        <v>21</v>
      </c>
      <c r="F57" s="103">
        <v>0</v>
      </c>
      <c r="G57" s="103">
        <f t="shared" si="0"/>
        <v>26</v>
      </c>
      <c r="H57" s="104">
        <v>1</v>
      </c>
      <c r="I57" s="104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487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81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9">
        <v>42491</v>
      </c>
      <c r="C1" s="120"/>
      <c r="D1" s="120"/>
      <c r="E1" s="120"/>
      <c r="F1" s="120"/>
      <c r="G1" s="12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507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Normal="100" workbookViewId="0">
      <pane xSplit="3" ySplit="2" topLeftCell="D114" activePane="bottomRight" state="frozen"/>
      <selection activeCell="D3" sqref="D3"/>
      <selection pane="topRight" activeCell="D3" sqref="D3"/>
      <selection pane="bottomLeft" activeCell="D3" sqref="D3"/>
      <selection pane="bottomRight" activeCell="A79" sqref="A79:J7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42522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517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516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15" t="s">
        <v>208</v>
      </c>
      <c r="B79" s="101" t="s">
        <v>188</v>
      </c>
      <c r="C79" s="104" t="s">
        <v>209</v>
      </c>
      <c r="D79" s="102">
        <v>36</v>
      </c>
      <c r="E79" s="103">
        <v>425</v>
      </c>
      <c r="F79" s="103">
        <v>0</v>
      </c>
      <c r="G79" s="103">
        <f t="shared" si="2"/>
        <v>461</v>
      </c>
      <c r="H79" s="104">
        <v>28</v>
      </c>
      <c r="I79" s="104">
        <v>621</v>
      </c>
      <c r="J79" s="105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51</v>
      </c>
      <c r="J121" s="85">
        <f>G121/I121</f>
        <v>0.90196078431372551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12143</v>
      </c>
      <c r="J122" s="88">
        <f>G122/I122</f>
        <v>1.2036564275714403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75" activePane="bottomRight" state="frozen"/>
      <selection activeCell="D3" sqref="D3"/>
      <selection pane="topRight" activeCell="D3" sqref="D3"/>
      <selection pane="bottomLeft" activeCell="D3" sqref="D3"/>
      <selection pane="bottomRight" activeCell="G98" sqref="G9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119">
        <v>42522</v>
      </c>
      <c r="C1" s="120"/>
      <c r="D1" s="120"/>
      <c r="E1" s="120"/>
      <c r="F1" s="120"/>
      <c r="G1" s="121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516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51</v>
      </c>
      <c r="H78" s="85">
        <f>E78/G78</f>
        <v>0.90196078431372551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12143</v>
      </c>
      <c r="H79" s="88">
        <f>E79/G79</f>
        <v>1.2036564275714403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19">
        <v>42552</v>
      </c>
      <c r="E1" s="120"/>
      <c r="F1" s="120"/>
      <c r="G1" s="120"/>
      <c r="H1" s="120"/>
      <c r="I1" s="121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55</v>
      </c>
      <c r="F3" s="21">
        <v>0</v>
      </c>
      <c r="G3" s="21">
        <f t="shared" ref="G3:G66" si="0">SUM(D3:F3)</f>
        <v>60</v>
      </c>
      <c r="H3" s="19">
        <v>5</v>
      </c>
      <c r="I3" s="19">
        <v>41</v>
      </c>
      <c r="J3" s="84">
        <f>G3/I3</f>
        <v>1.4634146341463414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7</v>
      </c>
      <c r="F4" s="21">
        <v>0</v>
      </c>
      <c r="G4" s="21">
        <f t="shared" si="0"/>
        <v>8</v>
      </c>
      <c r="H4" s="19">
        <v>0</v>
      </c>
      <c r="I4" s="19">
        <v>8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43</v>
      </c>
      <c r="F5" s="21">
        <v>0</v>
      </c>
      <c r="G5" s="21">
        <f t="shared" si="0"/>
        <v>46</v>
      </c>
      <c r="H5" s="19">
        <v>3</v>
      </c>
      <c r="I5" s="19">
        <v>42</v>
      </c>
      <c r="J5" s="84">
        <f t="shared" ref="J5:J68" si="1">G5/I5</f>
        <v>1.0952380952380953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11</v>
      </c>
      <c r="J6" s="84">
        <f t="shared" si="1"/>
        <v>1.1818181818181819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11</v>
      </c>
      <c r="E7" s="21">
        <v>43</v>
      </c>
      <c r="F7" s="21">
        <v>0</v>
      </c>
      <c r="G7" s="21">
        <f t="shared" si="0"/>
        <v>54</v>
      </c>
      <c r="H7" s="19">
        <v>9</v>
      </c>
      <c r="I7" s="19">
        <v>31</v>
      </c>
      <c r="J7" s="84">
        <f t="shared" si="1"/>
        <v>1.7419354838709677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89</v>
      </c>
      <c r="F8" s="21">
        <v>0</v>
      </c>
      <c r="G8" s="21">
        <f t="shared" si="0"/>
        <v>101</v>
      </c>
      <c r="H8" s="19">
        <v>9</v>
      </c>
      <c r="I8" s="19">
        <v>90</v>
      </c>
      <c r="J8" s="84">
        <f t="shared" si="1"/>
        <v>1.1222222222222222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8</v>
      </c>
      <c r="E9" s="21">
        <v>60</v>
      </c>
      <c r="F9" s="21">
        <v>12</v>
      </c>
      <c r="G9" s="21">
        <f t="shared" si="0"/>
        <v>80</v>
      </c>
      <c r="H9" s="19">
        <v>8</v>
      </c>
      <c r="I9" s="19">
        <v>54</v>
      </c>
      <c r="J9" s="84">
        <f t="shared" si="1"/>
        <v>1.4814814814814814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20</v>
      </c>
      <c r="E10" s="21">
        <v>122</v>
      </c>
      <c r="F10" s="21">
        <v>0</v>
      </c>
      <c r="G10" s="21">
        <f t="shared" si="0"/>
        <v>142</v>
      </c>
      <c r="H10" s="19">
        <v>11</v>
      </c>
      <c r="I10" s="19">
        <v>160</v>
      </c>
      <c r="J10" s="84">
        <f t="shared" si="1"/>
        <v>0.88749999999999996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3</v>
      </c>
      <c r="I11" s="19">
        <v>27</v>
      </c>
      <c r="J11" s="84">
        <f t="shared" si="1"/>
        <v>1.2962962962962963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22</v>
      </c>
      <c r="E12" s="21">
        <v>83</v>
      </c>
      <c r="F12" s="21">
        <v>0</v>
      </c>
      <c r="G12" s="21">
        <f t="shared" si="0"/>
        <v>105</v>
      </c>
      <c r="H12" s="19">
        <v>13</v>
      </c>
      <c r="I12" s="19">
        <v>56</v>
      </c>
      <c r="J12" s="84">
        <f t="shared" si="1"/>
        <v>1.875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35</v>
      </c>
      <c r="E13" s="21">
        <v>293</v>
      </c>
      <c r="F13" s="21">
        <v>0</v>
      </c>
      <c r="G13" s="21">
        <f t="shared" si="0"/>
        <v>328</v>
      </c>
      <c r="H13" s="19">
        <v>29</v>
      </c>
      <c r="I13" s="19">
        <v>185</v>
      </c>
      <c r="J13" s="84">
        <f t="shared" si="1"/>
        <v>1.7729729729729731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112</v>
      </c>
      <c r="F14" s="21">
        <v>2</v>
      </c>
      <c r="G14" s="21">
        <f t="shared" si="0"/>
        <v>134</v>
      </c>
      <c r="H14" s="19">
        <v>20</v>
      </c>
      <c r="I14" s="19">
        <v>74</v>
      </c>
      <c r="J14" s="84">
        <f t="shared" si="1"/>
        <v>1.8108108108108107</v>
      </c>
      <c r="Q14" s="16" t="s">
        <v>512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16</v>
      </c>
      <c r="F15" s="21">
        <v>0</v>
      </c>
      <c r="G15" s="21">
        <f t="shared" si="0"/>
        <v>18</v>
      </c>
      <c r="H15" s="19">
        <v>2</v>
      </c>
      <c r="I15" s="19">
        <v>16</v>
      </c>
      <c r="J15" s="84">
        <f t="shared" si="1"/>
        <v>1.125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59</v>
      </c>
      <c r="F16" s="21">
        <v>0</v>
      </c>
      <c r="G16" s="21">
        <f t="shared" si="0"/>
        <v>66</v>
      </c>
      <c r="H16" s="19">
        <v>7</v>
      </c>
      <c r="I16" s="19">
        <v>59</v>
      </c>
      <c r="J16" s="84">
        <f t="shared" si="1"/>
        <v>1.1186440677966101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90</v>
      </c>
      <c r="F17" s="21">
        <v>0</v>
      </c>
      <c r="G17" s="21">
        <f t="shared" si="0"/>
        <v>96</v>
      </c>
      <c r="H17" s="19">
        <v>6</v>
      </c>
      <c r="I17" s="19">
        <v>49</v>
      </c>
      <c r="J17" s="84">
        <f t="shared" si="1"/>
        <v>1.9591836734693877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7</v>
      </c>
      <c r="J18" s="84">
        <f t="shared" si="1"/>
        <v>1.2857142857142858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277</v>
      </c>
      <c r="F19" s="21">
        <v>0</v>
      </c>
      <c r="G19" s="21">
        <f t="shared" si="0"/>
        <v>295</v>
      </c>
      <c r="H19" s="19">
        <v>10</v>
      </c>
      <c r="I19" s="19">
        <v>259</v>
      </c>
      <c r="J19" s="84">
        <f t="shared" si="1"/>
        <v>1.1389961389961389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29</v>
      </c>
      <c r="E20" s="21">
        <v>183</v>
      </c>
      <c r="F20" s="21">
        <v>1</v>
      </c>
      <c r="G20" s="21">
        <f t="shared" si="0"/>
        <v>213</v>
      </c>
      <c r="H20" s="19">
        <v>22</v>
      </c>
      <c r="I20" s="19">
        <v>217</v>
      </c>
      <c r="J20" s="84">
        <f t="shared" si="1"/>
        <v>0.98156682027649766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10</v>
      </c>
      <c r="F21" s="21">
        <v>0</v>
      </c>
      <c r="G21" s="21">
        <f t="shared" si="0"/>
        <v>14</v>
      </c>
      <c r="H21" s="19">
        <v>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671</v>
      </c>
      <c r="F22" s="21">
        <v>5</v>
      </c>
      <c r="G22" s="21">
        <f t="shared" si="0"/>
        <v>740</v>
      </c>
      <c r="H22" s="19">
        <v>52</v>
      </c>
      <c r="I22" s="19">
        <v>428</v>
      </c>
      <c r="J22" s="84">
        <f t="shared" si="1"/>
        <v>1.7289719626168225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24</v>
      </c>
      <c r="F23" s="21">
        <v>0</v>
      </c>
      <c r="G23" s="21">
        <f t="shared" si="0"/>
        <v>30</v>
      </c>
      <c r="H23" s="19">
        <v>4</v>
      </c>
      <c r="I23" s="19">
        <v>17</v>
      </c>
      <c r="J23" s="84">
        <f t="shared" si="1"/>
        <v>1.7647058823529411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53</v>
      </c>
      <c r="F24" s="21">
        <v>0</v>
      </c>
      <c r="G24" s="21">
        <f t="shared" si="0"/>
        <v>60</v>
      </c>
      <c r="H24" s="19">
        <v>5</v>
      </c>
      <c r="I24" s="19">
        <v>53</v>
      </c>
      <c r="J24" s="84">
        <f t="shared" si="1"/>
        <v>1.1320754716981132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46</v>
      </c>
      <c r="E25" s="21">
        <v>145</v>
      </c>
      <c r="F25" s="21">
        <v>0</v>
      </c>
      <c r="G25" s="21">
        <f t="shared" si="0"/>
        <v>191</v>
      </c>
      <c r="H25" s="19">
        <v>16</v>
      </c>
      <c r="I25" s="19">
        <v>115</v>
      </c>
      <c r="J25" s="84">
        <f t="shared" si="1"/>
        <v>1.6608695652173913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47</v>
      </c>
      <c r="F26" s="21">
        <v>0</v>
      </c>
      <c r="G26" s="21">
        <f t="shared" si="0"/>
        <v>55</v>
      </c>
      <c r="H26" s="19">
        <v>8</v>
      </c>
      <c r="I26" s="19">
        <v>50</v>
      </c>
      <c r="J26" s="84">
        <f t="shared" si="1"/>
        <v>1.1000000000000001</v>
      </c>
    </row>
    <row r="27" spans="1:10" x14ac:dyDescent="0.2">
      <c r="A27" s="17" t="s">
        <v>73</v>
      </c>
      <c r="B27" s="18" t="s">
        <v>69</v>
      </c>
      <c r="C27" s="19" t="s">
        <v>534</v>
      </c>
      <c r="D27" s="122" t="s">
        <v>533</v>
      </c>
      <c r="E27" s="123"/>
      <c r="F27" s="123"/>
      <c r="G27" s="123"/>
      <c r="H27" s="124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124</v>
      </c>
      <c r="F28" s="21">
        <v>0</v>
      </c>
      <c r="G28" s="21">
        <f t="shared" si="0"/>
        <v>132</v>
      </c>
      <c r="H28" s="19">
        <v>6</v>
      </c>
      <c r="I28" s="19">
        <v>85</v>
      </c>
      <c r="J28" s="84">
        <f t="shared" si="1"/>
        <v>1.5529411764705883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58</v>
      </c>
      <c r="F29" s="21">
        <v>0</v>
      </c>
      <c r="G29" s="21">
        <f t="shared" si="0"/>
        <v>68</v>
      </c>
      <c r="H29" s="19">
        <v>10</v>
      </c>
      <c r="I29" s="19">
        <v>58</v>
      </c>
      <c r="J29" s="84">
        <f t="shared" si="1"/>
        <v>1.1724137931034482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43</v>
      </c>
      <c r="F30" s="21">
        <v>0</v>
      </c>
      <c r="G30" s="21">
        <f t="shared" si="0"/>
        <v>56</v>
      </c>
      <c r="H30" s="19">
        <v>13</v>
      </c>
      <c r="I30" s="19">
        <v>63</v>
      </c>
      <c r="J30" s="84">
        <f t="shared" si="1"/>
        <v>0.88888888888888884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v>2</v>
      </c>
      <c r="H31" s="104">
        <v>0</v>
      </c>
      <c r="I31" s="104">
        <v>4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9</v>
      </c>
      <c r="F32" s="21">
        <v>0</v>
      </c>
      <c r="G32" s="21">
        <f t="shared" si="0"/>
        <v>10</v>
      </c>
      <c r="H32" s="19">
        <v>0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26</v>
      </c>
      <c r="E33" s="21">
        <v>291</v>
      </c>
      <c r="F33" s="21">
        <v>0</v>
      </c>
      <c r="G33" s="21">
        <f t="shared" si="0"/>
        <v>317</v>
      </c>
      <c r="H33" s="19">
        <v>6</v>
      </c>
      <c r="I33" s="19">
        <v>261</v>
      </c>
      <c r="J33" s="84">
        <f t="shared" si="1"/>
        <v>1.2145593869731801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64</v>
      </c>
      <c r="F34" s="21">
        <v>0</v>
      </c>
      <c r="G34" s="21">
        <f t="shared" si="0"/>
        <v>71</v>
      </c>
      <c r="H34" s="19">
        <v>4</v>
      </c>
      <c r="I34" s="19">
        <v>71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535</v>
      </c>
      <c r="D35" s="122" t="s">
        <v>533</v>
      </c>
      <c r="E35" s="123"/>
      <c r="F35" s="123"/>
      <c r="G35" s="123"/>
      <c r="H35" s="124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29</v>
      </c>
      <c r="E36" s="21">
        <v>198</v>
      </c>
      <c r="F36" s="21">
        <v>0</v>
      </c>
      <c r="G36" s="21">
        <f t="shared" si="0"/>
        <v>227</v>
      </c>
      <c r="H36" s="19">
        <v>24</v>
      </c>
      <c r="I36" s="19">
        <v>106</v>
      </c>
      <c r="J36" s="84">
        <f t="shared" si="1"/>
        <v>2.141509433962264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3</v>
      </c>
      <c r="E37" s="21">
        <v>18</v>
      </c>
      <c r="F37" s="21">
        <v>0</v>
      </c>
      <c r="G37" s="21">
        <f t="shared" si="0"/>
        <v>21</v>
      </c>
      <c r="H37" s="19">
        <v>2</v>
      </c>
      <c r="I37" s="19">
        <v>14</v>
      </c>
      <c r="J37" s="84">
        <f t="shared" si="1"/>
        <v>1.5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22</v>
      </c>
      <c r="F38" s="21">
        <v>0</v>
      </c>
      <c r="G38" s="21">
        <f t="shared" si="0"/>
        <v>25</v>
      </c>
      <c r="H38" s="19">
        <v>3</v>
      </c>
      <c r="I38" s="19">
        <v>24</v>
      </c>
      <c r="J38" s="84">
        <f t="shared" si="1"/>
        <v>1.0416666666666667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19</v>
      </c>
      <c r="F39" s="21">
        <v>0</v>
      </c>
      <c r="G39" s="21">
        <f t="shared" si="0"/>
        <v>19</v>
      </c>
      <c r="H39" s="19">
        <v>0</v>
      </c>
      <c r="I39" s="19">
        <v>18</v>
      </c>
      <c r="J39" s="84">
        <f t="shared" si="1"/>
        <v>1.0555555555555556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2" t="s">
        <v>533</v>
      </c>
      <c r="E40" s="123"/>
      <c r="F40" s="123"/>
      <c r="G40" s="123"/>
      <c r="H40" s="124"/>
      <c r="I40" s="106"/>
      <c r="J40" s="100"/>
    </row>
    <row r="41" spans="1:10" x14ac:dyDescent="0.2">
      <c r="A41" s="116" t="s">
        <v>112</v>
      </c>
      <c r="B41" s="101" t="s">
        <v>110</v>
      </c>
      <c r="C41" s="104" t="s">
        <v>113</v>
      </c>
      <c r="D41" s="102">
        <v>0</v>
      </c>
      <c r="E41" s="103">
        <v>14</v>
      </c>
      <c r="F41" s="103">
        <v>0</v>
      </c>
      <c r="G41" s="103">
        <f t="shared" si="0"/>
        <v>14</v>
      </c>
      <c r="H41" s="104">
        <v>0</v>
      </c>
      <c r="I41" s="104">
        <v>20</v>
      </c>
      <c r="J41" s="105">
        <f t="shared" si="1"/>
        <v>0.7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57</v>
      </c>
      <c r="F42" s="21">
        <v>0</v>
      </c>
      <c r="G42" s="21">
        <f t="shared" si="0"/>
        <v>60</v>
      </c>
      <c r="H42" s="19">
        <v>3</v>
      </c>
      <c r="I42" s="19">
        <v>36</v>
      </c>
      <c r="J42" s="84">
        <f t="shared" si="1"/>
        <v>1.6666666666666667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46</v>
      </c>
      <c r="F43" s="21">
        <v>0</v>
      </c>
      <c r="G43" s="21">
        <f t="shared" si="0"/>
        <v>51</v>
      </c>
      <c r="H43" s="19">
        <v>5</v>
      </c>
      <c r="I43" s="19">
        <v>52</v>
      </c>
      <c r="J43" s="84">
        <f t="shared" si="1"/>
        <v>0.98076923076923073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149</v>
      </c>
      <c r="F44" s="21">
        <v>0</v>
      </c>
      <c r="G44" s="21">
        <f t="shared" si="0"/>
        <v>161</v>
      </c>
      <c r="H44" s="19">
        <v>5</v>
      </c>
      <c r="I44" s="19">
        <v>134</v>
      </c>
      <c r="J44" s="84">
        <f t="shared" si="1"/>
        <v>1.2014925373134329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14</v>
      </c>
      <c r="F45" s="21">
        <v>0</v>
      </c>
      <c r="G45" s="21">
        <f t="shared" si="0"/>
        <v>15</v>
      </c>
      <c r="H45" s="19">
        <v>0</v>
      </c>
      <c r="I45" s="19">
        <v>17</v>
      </c>
      <c r="J45" s="84">
        <f t="shared" si="1"/>
        <v>0.88235294117647056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30</v>
      </c>
      <c r="F46" s="21">
        <v>0</v>
      </c>
      <c r="G46" s="21">
        <f t="shared" si="0"/>
        <v>34</v>
      </c>
      <c r="H46" s="19">
        <v>2</v>
      </c>
      <c r="I46" s="19">
        <v>30</v>
      </c>
      <c r="J46" s="84">
        <f t="shared" si="1"/>
        <v>1.1333333333333333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45</v>
      </c>
      <c r="E47" s="21">
        <v>202</v>
      </c>
      <c r="F47" s="21">
        <v>0</v>
      </c>
      <c r="G47" s="21">
        <f t="shared" si="0"/>
        <v>247</v>
      </c>
      <c r="H47" s="19">
        <v>34</v>
      </c>
      <c r="I47" s="19">
        <v>169</v>
      </c>
      <c r="J47" s="84">
        <f t="shared" si="1"/>
        <v>1.4615384615384615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77</v>
      </c>
      <c r="F48" s="21">
        <v>0</v>
      </c>
      <c r="G48" s="21">
        <f t="shared" si="0"/>
        <v>80</v>
      </c>
      <c r="H48" s="19">
        <v>3</v>
      </c>
      <c r="I48" s="19">
        <v>34</v>
      </c>
      <c r="J48" s="84">
        <f t="shared" si="1"/>
        <v>2.3529411764705883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65</v>
      </c>
      <c r="F49" s="21">
        <v>0</v>
      </c>
      <c r="G49" s="21">
        <f t="shared" si="0"/>
        <v>68</v>
      </c>
      <c r="H49" s="19">
        <v>3</v>
      </c>
      <c r="I49" s="19">
        <v>50</v>
      </c>
      <c r="J49" s="84">
        <f t="shared" si="1"/>
        <v>1.36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57</v>
      </c>
      <c r="F50" s="21">
        <v>0</v>
      </c>
      <c r="G50" s="21">
        <f t="shared" si="0"/>
        <v>64</v>
      </c>
      <c r="H50" s="19">
        <v>4</v>
      </c>
      <c r="I50" s="19">
        <v>30</v>
      </c>
      <c r="J50" s="84">
        <f t="shared" si="1"/>
        <v>2.1333333333333333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24</v>
      </c>
      <c r="F51" s="21">
        <v>0</v>
      </c>
      <c r="G51" s="21">
        <f t="shared" si="0"/>
        <v>28</v>
      </c>
      <c r="H51" s="19">
        <v>2</v>
      </c>
      <c r="I51" s="19">
        <v>26</v>
      </c>
      <c r="J51" s="84">
        <f t="shared" si="1"/>
        <v>1.0769230769230769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20</v>
      </c>
      <c r="E52" s="21">
        <v>185</v>
      </c>
      <c r="F52" s="21">
        <v>0</v>
      </c>
      <c r="G52" s="21">
        <f t="shared" si="0"/>
        <v>205</v>
      </c>
      <c r="H52" s="19">
        <v>18</v>
      </c>
      <c r="I52" s="19">
        <v>142</v>
      </c>
      <c r="J52" s="84">
        <f t="shared" si="1"/>
        <v>1.443661971830986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91</v>
      </c>
      <c r="F53" s="21">
        <v>0</v>
      </c>
      <c r="G53" s="21">
        <f t="shared" si="0"/>
        <v>102</v>
      </c>
      <c r="H53" s="19">
        <v>11</v>
      </c>
      <c r="I53" s="19">
        <v>86</v>
      </c>
      <c r="J53" s="84">
        <f t="shared" si="1"/>
        <v>1.1860465116279071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12</v>
      </c>
      <c r="E54" s="21">
        <v>82</v>
      </c>
      <c r="F54" s="21">
        <v>0</v>
      </c>
      <c r="G54" s="21">
        <f t="shared" si="0"/>
        <v>94</v>
      </c>
      <c r="H54" s="19">
        <v>10</v>
      </c>
      <c r="I54" s="19">
        <v>94</v>
      </c>
      <c r="J54" s="84">
        <f t="shared" si="1"/>
        <v>1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0</v>
      </c>
      <c r="E55" s="21">
        <v>28</v>
      </c>
      <c r="F55" s="21">
        <v>0</v>
      </c>
      <c r="G55" s="21">
        <f t="shared" si="0"/>
        <v>28</v>
      </c>
      <c r="H55" s="19">
        <v>0</v>
      </c>
      <c r="I55" s="19">
        <v>24</v>
      </c>
      <c r="J55" s="84">
        <f t="shared" si="1"/>
        <v>1.1666666666666667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5</v>
      </c>
      <c r="E56" s="21">
        <v>21</v>
      </c>
      <c r="F56" s="21">
        <v>0</v>
      </c>
      <c r="G56" s="21">
        <f t="shared" si="0"/>
        <v>26</v>
      </c>
      <c r="H56" s="19">
        <v>4</v>
      </c>
      <c r="I56" s="19">
        <v>22</v>
      </c>
      <c r="J56" s="84">
        <f t="shared" si="1"/>
        <v>1.1818181818181819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0</v>
      </c>
      <c r="E57" s="21">
        <v>24</v>
      </c>
      <c r="F57" s="21">
        <v>0</v>
      </c>
      <c r="G57" s="21">
        <f t="shared" si="0"/>
        <v>24</v>
      </c>
      <c r="H57" s="19">
        <v>0</v>
      </c>
      <c r="I57" s="19">
        <v>23</v>
      </c>
      <c r="J57" s="84">
        <f t="shared" si="1"/>
        <v>1.0434782608695652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95</v>
      </c>
      <c r="F58" s="21">
        <v>0</v>
      </c>
      <c r="G58" s="21">
        <f t="shared" si="0"/>
        <v>124</v>
      </c>
      <c r="H58" s="19">
        <v>33</v>
      </c>
      <c r="I58" s="19">
        <v>76</v>
      </c>
      <c r="J58" s="84">
        <f t="shared" si="1"/>
        <v>1.631578947368421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20</v>
      </c>
      <c r="F59" s="21">
        <v>0</v>
      </c>
      <c r="G59" s="21">
        <f t="shared" si="0"/>
        <v>24</v>
      </c>
      <c r="H59" s="19">
        <v>3</v>
      </c>
      <c r="I59" s="19">
        <v>23</v>
      </c>
      <c r="J59" s="84">
        <f t="shared" si="1"/>
        <v>1.0434782608695652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12</v>
      </c>
      <c r="E60" s="21">
        <v>37</v>
      </c>
      <c r="F60" s="21">
        <v>0</v>
      </c>
      <c r="G60" s="21">
        <f t="shared" si="0"/>
        <v>49</v>
      </c>
      <c r="H60" s="19">
        <v>9</v>
      </c>
      <c r="I60" s="19">
        <v>38</v>
      </c>
      <c r="J60" s="84">
        <f t="shared" si="1"/>
        <v>1.2894736842105263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30</v>
      </c>
      <c r="F61" s="21">
        <v>0</v>
      </c>
      <c r="G61" s="21">
        <f t="shared" si="0"/>
        <v>30</v>
      </c>
      <c r="H61" s="19">
        <v>0</v>
      </c>
      <c r="I61" s="19">
        <v>30</v>
      </c>
      <c r="J61" s="84">
        <f t="shared" si="1"/>
        <v>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46</v>
      </c>
      <c r="F62" s="21">
        <v>0</v>
      </c>
      <c r="G62" s="21">
        <f t="shared" si="0"/>
        <v>50</v>
      </c>
      <c r="H62" s="19">
        <v>3</v>
      </c>
      <c r="I62" s="19">
        <v>46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63</v>
      </c>
      <c r="F63" s="21">
        <v>0</v>
      </c>
      <c r="G63" s="21">
        <f t="shared" si="0"/>
        <v>73</v>
      </c>
      <c r="H63" s="19">
        <v>7</v>
      </c>
      <c r="I63" s="19">
        <v>70</v>
      </c>
      <c r="J63" s="84">
        <f t="shared" si="1"/>
        <v>1.0428571428571429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1</v>
      </c>
      <c r="I64" s="19">
        <v>29</v>
      </c>
      <c r="J64" s="84">
        <f t="shared" si="1"/>
        <v>1.103448275862069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103</v>
      </c>
      <c r="F65" s="21">
        <v>0</v>
      </c>
      <c r="G65" s="21">
        <f t="shared" si="0"/>
        <v>121</v>
      </c>
      <c r="H65" s="19">
        <v>7</v>
      </c>
      <c r="I65" s="19">
        <v>141</v>
      </c>
      <c r="J65" s="84">
        <f t="shared" si="1"/>
        <v>0.85815602836879434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50</v>
      </c>
      <c r="F66" s="21">
        <v>0</v>
      </c>
      <c r="G66" s="21">
        <f t="shared" si="0"/>
        <v>56</v>
      </c>
      <c r="H66" s="19">
        <v>6</v>
      </c>
      <c r="I66" s="19">
        <v>33</v>
      </c>
      <c r="J66" s="84">
        <f t="shared" si="1"/>
        <v>1.696969696969697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37</v>
      </c>
      <c r="F67" s="21">
        <v>0</v>
      </c>
      <c r="G67" s="21">
        <f t="shared" ref="G67:G121" si="2">SUM(D67:F67)</f>
        <v>42</v>
      </c>
      <c r="H67" s="19">
        <v>1</v>
      </c>
      <c r="I67" s="19">
        <v>40</v>
      </c>
      <c r="J67" s="84">
        <f t="shared" si="1"/>
        <v>1.05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284</v>
      </c>
      <c r="F68" s="21">
        <v>0</v>
      </c>
      <c r="G68" s="21">
        <f t="shared" si="2"/>
        <v>310</v>
      </c>
      <c r="H68" s="19">
        <v>24</v>
      </c>
      <c r="I68" s="19">
        <v>230</v>
      </c>
      <c r="J68" s="84">
        <f t="shared" si="1"/>
        <v>1.3478260869565217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20</v>
      </c>
      <c r="E69" s="21">
        <v>151</v>
      </c>
      <c r="F69" s="21">
        <v>0</v>
      </c>
      <c r="G69" s="21">
        <f t="shared" si="2"/>
        <v>171</v>
      </c>
      <c r="H69" s="19">
        <v>20</v>
      </c>
      <c r="I69" s="19">
        <v>130</v>
      </c>
      <c r="J69" s="84">
        <f t="shared" ref="J69:J120" si="3">G69/I69</f>
        <v>1.3153846153846154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14</v>
      </c>
      <c r="E70" s="21">
        <v>141</v>
      </c>
      <c r="F70" s="21">
        <v>0</v>
      </c>
      <c r="G70" s="21">
        <f t="shared" si="2"/>
        <v>155</v>
      </c>
      <c r="H70" s="19">
        <v>19</v>
      </c>
      <c r="I70" s="19">
        <v>151</v>
      </c>
      <c r="J70" s="84">
        <f t="shared" si="3"/>
        <v>1.0264900662251655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20</v>
      </c>
      <c r="E71" s="21">
        <v>297</v>
      </c>
      <c r="F71" s="21">
        <v>0</v>
      </c>
      <c r="G71" s="21">
        <f t="shared" si="2"/>
        <v>317</v>
      </c>
      <c r="H71" s="19">
        <v>12</v>
      </c>
      <c r="I71" s="19">
        <v>203</v>
      </c>
      <c r="J71" s="84">
        <f t="shared" si="3"/>
        <v>1.5615763546798029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9</v>
      </c>
      <c r="E72" s="21">
        <v>101</v>
      </c>
      <c r="F72" s="21">
        <v>0</v>
      </c>
      <c r="G72" s="21">
        <f>SUM(D72:F72)</f>
        <v>110</v>
      </c>
      <c r="H72" s="19">
        <v>7</v>
      </c>
      <c r="I72" s="19">
        <v>53</v>
      </c>
      <c r="J72" s="84">
        <f>G72/I72</f>
        <v>2.0754716981132075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115</v>
      </c>
      <c r="F73" s="21">
        <v>0</v>
      </c>
      <c r="G73" s="21">
        <f t="shared" si="2"/>
        <v>134</v>
      </c>
      <c r="H73" s="19">
        <v>20</v>
      </c>
      <c r="I73" s="19">
        <v>118</v>
      </c>
      <c r="J73" s="84">
        <f t="shared" si="3"/>
        <v>1.1355932203389831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47</v>
      </c>
      <c r="F74" s="21">
        <v>0</v>
      </c>
      <c r="G74" s="21">
        <f t="shared" si="2"/>
        <v>58</v>
      </c>
      <c r="H74" s="19">
        <v>11</v>
      </c>
      <c r="I74" s="19">
        <v>54</v>
      </c>
      <c r="J74" s="84">
        <f t="shared" si="3"/>
        <v>1.0740740740740742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75</v>
      </c>
      <c r="F75" s="21">
        <v>0</v>
      </c>
      <c r="G75" s="21">
        <f t="shared" si="2"/>
        <v>82</v>
      </c>
      <c r="H75" s="19">
        <v>4</v>
      </c>
      <c r="I75" s="19">
        <v>60</v>
      </c>
      <c r="J75" s="84">
        <f t="shared" si="3"/>
        <v>1.3666666666666667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9</v>
      </c>
      <c r="I76" s="19">
        <v>149</v>
      </c>
      <c r="J76" s="84">
        <f t="shared" si="3"/>
        <v>0.93288590604026844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62</v>
      </c>
      <c r="E77" s="21">
        <v>505</v>
      </c>
      <c r="F77" s="21">
        <v>1</v>
      </c>
      <c r="G77" s="21">
        <f t="shared" si="2"/>
        <v>568</v>
      </c>
      <c r="H77" s="19">
        <v>60</v>
      </c>
      <c r="I77" s="19">
        <v>594</v>
      </c>
      <c r="J77" s="84">
        <f t="shared" si="3"/>
        <v>0.95622895622895621</v>
      </c>
    </row>
    <row r="78" spans="1:10" x14ac:dyDescent="0.2">
      <c r="A78" s="116" t="s">
        <v>206</v>
      </c>
      <c r="B78" s="101" t="s">
        <v>188</v>
      </c>
      <c r="C78" s="104" t="s">
        <v>207</v>
      </c>
      <c r="D78" s="102">
        <v>16</v>
      </c>
      <c r="E78" s="103">
        <v>125</v>
      </c>
      <c r="F78" s="103">
        <v>0</v>
      </c>
      <c r="G78" s="103">
        <f t="shared" si="2"/>
        <v>141</v>
      </c>
      <c r="H78" s="104">
        <v>14</v>
      </c>
      <c r="I78" s="104">
        <v>189</v>
      </c>
      <c r="J78" s="105">
        <f t="shared" si="3"/>
        <v>0.74603174603174605</v>
      </c>
    </row>
    <row r="79" spans="1:10" x14ac:dyDescent="0.2">
      <c r="A79" s="115" t="s">
        <v>208</v>
      </c>
      <c r="B79" s="101" t="s">
        <v>188</v>
      </c>
      <c r="C79" s="104" t="s">
        <v>209</v>
      </c>
      <c r="D79" s="102">
        <v>25</v>
      </c>
      <c r="E79" s="103">
        <v>373</v>
      </c>
      <c r="F79" s="103">
        <v>0</v>
      </c>
      <c r="G79" s="103">
        <f t="shared" si="2"/>
        <v>398</v>
      </c>
      <c r="H79" s="104">
        <v>13</v>
      </c>
      <c r="I79" s="104">
        <v>605</v>
      </c>
      <c r="J79" s="105">
        <f t="shared" si="3"/>
        <v>0.65785123966942149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274</v>
      </c>
      <c r="F80" s="21">
        <v>0</v>
      </c>
      <c r="G80" s="21">
        <f t="shared" si="2"/>
        <v>292</v>
      </c>
      <c r="H80" s="19">
        <v>10</v>
      </c>
      <c r="I80" s="19">
        <v>226</v>
      </c>
      <c r="J80" s="84">
        <f t="shared" si="3"/>
        <v>1.2920353982300885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10</v>
      </c>
      <c r="E81" s="21">
        <v>52</v>
      </c>
      <c r="F81" s="21">
        <v>0</v>
      </c>
      <c r="G81" s="21">
        <f t="shared" si="2"/>
        <v>62</v>
      </c>
      <c r="H81" s="19">
        <v>10</v>
      </c>
      <c r="I81" s="19">
        <v>61</v>
      </c>
      <c r="J81" s="84">
        <f t="shared" si="3"/>
        <v>1.0163934426229508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82</v>
      </c>
      <c r="F82" s="21">
        <v>0</v>
      </c>
      <c r="G82" s="21">
        <f t="shared" si="2"/>
        <v>94</v>
      </c>
      <c r="H82" s="19">
        <v>6</v>
      </c>
      <c r="I82" s="19">
        <v>90</v>
      </c>
      <c r="J82" s="84">
        <f t="shared" si="3"/>
        <v>1.0444444444444445</v>
      </c>
    </row>
    <row r="83" spans="1:10" x14ac:dyDescent="0.2">
      <c r="A83" s="17" t="s">
        <v>217</v>
      </c>
      <c r="B83" s="18" t="s">
        <v>216</v>
      </c>
      <c r="C83" s="19" t="s">
        <v>536</v>
      </c>
      <c r="D83" s="122" t="s">
        <v>533</v>
      </c>
      <c r="E83" s="123"/>
      <c r="F83" s="123"/>
      <c r="G83" s="123"/>
      <c r="H83" s="124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537</v>
      </c>
      <c r="D84" s="122" t="s">
        <v>533</v>
      </c>
      <c r="E84" s="123"/>
      <c r="F84" s="123"/>
      <c r="G84" s="123"/>
      <c r="H84" s="124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4</v>
      </c>
      <c r="F85" s="21">
        <v>1</v>
      </c>
      <c r="G85" s="21">
        <f t="shared" si="2"/>
        <v>7</v>
      </c>
      <c r="H85" s="19">
        <v>1</v>
      </c>
      <c r="I85" s="19">
        <v>5</v>
      </c>
      <c r="J85" s="84">
        <f t="shared" si="3"/>
        <v>1.4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10</v>
      </c>
      <c r="E86" s="21">
        <v>66</v>
      </c>
      <c r="F86" s="21">
        <v>0</v>
      </c>
      <c r="G86" s="21">
        <f t="shared" si="2"/>
        <v>76</v>
      </c>
      <c r="H86" s="19">
        <v>1</v>
      </c>
      <c r="I86" s="19">
        <v>76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21</v>
      </c>
      <c r="F87" s="21">
        <v>0</v>
      </c>
      <c r="G87" s="21">
        <f t="shared" si="2"/>
        <v>23</v>
      </c>
      <c r="H87" s="19">
        <v>2</v>
      </c>
      <c r="I87" s="19">
        <v>17</v>
      </c>
      <c r="J87" s="84">
        <f t="shared" si="3"/>
        <v>1.3529411764705883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46</v>
      </c>
      <c r="F88" s="21">
        <v>1</v>
      </c>
      <c r="G88" s="21">
        <f>SUM(D88:F88)</f>
        <v>56</v>
      </c>
      <c r="H88" s="19">
        <v>6</v>
      </c>
      <c r="I88" s="19">
        <v>31</v>
      </c>
      <c r="J88" s="84">
        <f t="shared" si="3"/>
        <v>1.8064516129032258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241</v>
      </c>
      <c r="F89" s="21">
        <v>0</v>
      </c>
      <c r="G89" s="21">
        <f t="shared" si="2"/>
        <v>293</v>
      </c>
      <c r="H89" s="19">
        <v>50</v>
      </c>
      <c r="I89" s="19">
        <v>135</v>
      </c>
      <c r="J89" s="84">
        <f t="shared" si="3"/>
        <v>2.1703703703703705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40</v>
      </c>
      <c r="F90" s="21">
        <v>1</v>
      </c>
      <c r="G90" s="21">
        <f t="shared" si="2"/>
        <v>53</v>
      </c>
      <c r="H90" s="19">
        <v>11</v>
      </c>
      <c r="I90" s="19">
        <v>54</v>
      </c>
      <c r="J90" s="84">
        <f t="shared" si="3"/>
        <v>0.98148148148148151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29</v>
      </c>
      <c r="E91" s="21">
        <v>274</v>
      </c>
      <c r="F91" s="21">
        <v>12</v>
      </c>
      <c r="G91" s="21">
        <f t="shared" si="2"/>
        <v>315</v>
      </c>
      <c r="H91" s="19">
        <v>29</v>
      </c>
      <c r="I91" s="19">
        <v>124</v>
      </c>
      <c r="J91" s="84">
        <f t="shared" si="3"/>
        <v>2.5403225806451615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16</v>
      </c>
      <c r="E92" s="21">
        <v>112</v>
      </c>
      <c r="F92" s="21">
        <v>0</v>
      </c>
      <c r="G92" s="21">
        <f t="shared" si="2"/>
        <v>128</v>
      </c>
      <c r="H92" s="19">
        <v>16</v>
      </c>
      <c r="I92" s="19">
        <v>73</v>
      </c>
      <c r="J92" s="84">
        <f t="shared" si="3"/>
        <v>1.7534246575342465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14</v>
      </c>
      <c r="E93" s="21">
        <v>160</v>
      </c>
      <c r="F93" s="21">
        <v>0</v>
      </c>
      <c r="G93" s="21">
        <f t="shared" si="2"/>
        <v>174</v>
      </c>
      <c r="H93" s="19">
        <v>8</v>
      </c>
      <c r="I93" s="19">
        <v>171</v>
      </c>
      <c r="J93" s="84">
        <f t="shared" si="3"/>
        <v>1.0175438596491229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68</v>
      </c>
      <c r="F94" s="21">
        <v>3</v>
      </c>
      <c r="G94" s="21">
        <f t="shared" si="2"/>
        <v>78</v>
      </c>
      <c r="H94" s="19">
        <v>6</v>
      </c>
      <c r="I94" s="19">
        <v>18</v>
      </c>
      <c r="J94" s="84">
        <f t="shared" si="3"/>
        <v>4.333333333333333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7</v>
      </c>
      <c r="F95" s="21">
        <v>0</v>
      </c>
      <c r="G95" s="21">
        <f t="shared" si="2"/>
        <v>7</v>
      </c>
      <c r="H95" s="19">
        <v>0</v>
      </c>
      <c r="I95" s="19">
        <v>5</v>
      </c>
      <c r="J95" s="84">
        <f t="shared" si="3"/>
        <v>1.4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12</v>
      </c>
      <c r="E97" s="21">
        <v>108</v>
      </c>
      <c r="F97" s="21">
        <v>4</v>
      </c>
      <c r="G97" s="21">
        <f t="shared" si="2"/>
        <v>124</v>
      </c>
      <c r="H97" s="19">
        <v>6</v>
      </c>
      <c r="I97" s="19">
        <v>114</v>
      </c>
      <c r="J97" s="84">
        <f t="shared" si="3"/>
        <v>1.0877192982456141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14</v>
      </c>
      <c r="F98" s="21">
        <v>0</v>
      </c>
      <c r="G98" s="21">
        <f t="shared" si="2"/>
        <v>16</v>
      </c>
      <c r="H98" s="19">
        <v>2</v>
      </c>
      <c r="I98" s="19">
        <v>16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13</v>
      </c>
      <c r="E99" s="21">
        <v>82</v>
      </c>
      <c r="F99" s="21">
        <v>0</v>
      </c>
      <c r="G99" s="21">
        <f t="shared" si="2"/>
        <v>95</v>
      </c>
      <c r="H99" s="19">
        <v>6</v>
      </c>
      <c r="I99" s="19">
        <v>95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21</v>
      </c>
      <c r="E100" s="21">
        <v>127</v>
      </c>
      <c r="F100" s="21">
        <v>0</v>
      </c>
      <c r="G100" s="21">
        <f t="shared" si="2"/>
        <v>148</v>
      </c>
      <c r="H100" s="19">
        <v>1</v>
      </c>
      <c r="I100" s="19">
        <v>142</v>
      </c>
      <c r="J100" s="84">
        <f t="shared" si="3"/>
        <v>1.0422535211267605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75</v>
      </c>
      <c r="F101" s="21">
        <v>0</v>
      </c>
      <c r="G101" s="21">
        <f t="shared" si="2"/>
        <v>83</v>
      </c>
      <c r="H101" s="19">
        <v>2</v>
      </c>
      <c r="I101" s="19">
        <v>104</v>
      </c>
      <c r="J101" s="84">
        <f t="shared" si="3"/>
        <v>0.79807692307692313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12</v>
      </c>
      <c r="E102" s="21">
        <v>114</v>
      </c>
      <c r="F102" s="21">
        <v>0</v>
      </c>
      <c r="G102" s="21">
        <f t="shared" si="2"/>
        <v>126</v>
      </c>
      <c r="H102" s="19">
        <v>0</v>
      </c>
      <c r="I102" s="19">
        <v>119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49</v>
      </c>
      <c r="F103" s="21">
        <v>0</v>
      </c>
      <c r="G103" s="21">
        <f t="shared" si="2"/>
        <v>54</v>
      </c>
      <c r="H103" s="19">
        <v>4</v>
      </c>
      <c r="I103" s="19">
        <v>48</v>
      </c>
      <c r="J103" s="84">
        <f t="shared" si="3"/>
        <v>1.125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13</v>
      </c>
      <c r="E104" s="21">
        <v>161</v>
      </c>
      <c r="F104" s="21">
        <v>0</v>
      </c>
      <c r="G104" s="21">
        <f t="shared" si="2"/>
        <v>174</v>
      </c>
      <c r="H104" s="19">
        <v>2</v>
      </c>
      <c r="I104" s="19">
        <v>164</v>
      </c>
      <c r="J104" s="84">
        <f t="shared" si="3"/>
        <v>1.0609756097560976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22</v>
      </c>
      <c r="E105" s="21">
        <v>247</v>
      </c>
      <c r="F105" s="21">
        <v>0</v>
      </c>
      <c r="G105" s="21">
        <f t="shared" si="2"/>
        <v>269</v>
      </c>
      <c r="H105" s="19">
        <v>20</v>
      </c>
      <c r="I105" s="19">
        <v>244</v>
      </c>
      <c r="J105" s="84">
        <f t="shared" si="3"/>
        <v>1.1024590163934427</v>
      </c>
    </row>
    <row r="106" spans="1:10" x14ac:dyDescent="0.2">
      <c r="A106" s="115" t="s">
        <v>276</v>
      </c>
      <c r="B106" s="101" t="s">
        <v>272</v>
      </c>
      <c r="C106" s="104" t="s">
        <v>277</v>
      </c>
      <c r="D106" s="102">
        <v>1</v>
      </c>
      <c r="E106" s="103">
        <v>14</v>
      </c>
      <c r="F106" s="103">
        <v>0</v>
      </c>
      <c r="G106" s="103">
        <f t="shared" si="2"/>
        <v>15</v>
      </c>
      <c r="H106" s="104">
        <v>0</v>
      </c>
      <c r="I106" s="104">
        <v>19</v>
      </c>
      <c r="J106" s="105">
        <f t="shared" si="3"/>
        <v>0.78947368421052633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30</v>
      </c>
      <c r="E107" s="21">
        <v>202</v>
      </c>
      <c r="F107" s="21">
        <v>0</v>
      </c>
      <c r="G107" s="21">
        <f t="shared" si="2"/>
        <v>232</v>
      </c>
      <c r="H107" s="19">
        <v>17</v>
      </c>
      <c r="I107" s="19">
        <v>268</v>
      </c>
      <c r="J107" s="84">
        <f t="shared" si="3"/>
        <v>0.86567164179104472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83</v>
      </c>
      <c r="F108" s="21">
        <v>1</v>
      </c>
      <c r="G108" s="21">
        <f t="shared" si="2"/>
        <v>95</v>
      </c>
      <c r="H108" s="19">
        <v>11</v>
      </c>
      <c r="I108" s="19">
        <v>93</v>
      </c>
      <c r="J108" s="84">
        <f t="shared" si="3"/>
        <v>1.021505376344086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25</v>
      </c>
      <c r="E109" s="21">
        <v>75</v>
      </c>
      <c r="F109" s="21">
        <v>1</v>
      </c>
      <c r="G109" s="21">
        <f t="shared" si="2"/>
        <v>101</v>
      </c>
      <c r="H109" s="19">
        <v>24</v>
      </c>
      <c r="I109" s="19">
        <v>100</v>
      </c>
      <c r="J109" s="84">
        <f t="shared" si="3"/>
        <v>1.01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18</v>
      </c>
      <c r="E110" s="21">
        <v>148</v>
      </c>
      <c r="F110" s="21">
        <v>5</v>
      </c>
      <c r="G110" s="21">
        <f t="shared" si="2"/>
        <v>171</v>
      </c>
      <c r="H110" s="19">
        <v>14</v>
      </c>
      <c r="I110" s="19">
        <v>109</v>
      </c>
      <c r="J110" s="84">
        <f t="shared" si="3"/>
        <v>1.5688073394495412</v>
      </c>
    </row>
    <row r="111" spans="1:10" x14ac:dyDescent="0.2">
      <c r="A111" s="115" t="s">
        <v>286</v>
      </c>
      <c r="B111" s="101" t="s">
        <v>272</v>
      </c>
      <c r="C111" s="104" t="s">
        <v>287</v>
      </c>
      <c r="D111" s="117">
        <v>20</v>
      </c>
      <c r="E111" s="103">
        <v>207</v>
      </c>
      <c r="F111" s="103">
        <v>0</v>
      </c>
      <c r="G111" s="103">
        <f t="shared" si="2"/>
        <v>227</v>
      </c>
      <c r="H111" s="104">
        <v>7</v>
      </c>
      <c r="I111" s="104">
        <v>320</v>
      </c>
      <c r="J111" s="105">
        <f t="shared" si="3"/>
        <v>0.70937499999999998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239</v>
      </c>
      <c r="F112" s="21">
        <v>0</v>
      </c>
      <c r="G112" s="21">
        <f t="shared" si="2"/>
        <v>267</v>
      </c>
      <c r="H112" s="19">
        <v>25</v>
      </c>
      <c r="I112" s="19">
        <v>276</v>
      </c>
      <c r="J112" s="84">
        <f t="shared" si="3"/>
        <v>0.96739130434782605</v>
      </c>
    </row>
    <row r="113" spans="1:15" x14ac:dyDescent="0.2">
      <c r="A113" s="17" t="s">
        <v>290</v>
      </c>
      <c r="B113" s="18" t="s">
        <v>272</v>
      </c>
      <c r="C113" s="19" t="s">
        <v>291</v>
      </c>
      <c r="D113" s="20">
        <v>6</v>
      </c>
      <c r="E113" s="21">
        <v>32</v>
      </c>
      <c r="F113" s="21">
        <v>0</v>
      </c>
      <c r="G113" s="21">
        <f t="shared" si="2"/>
        <v>38</v>
      </c>
      <c r="H113" s="19">
        <v>2</v>
      </c>
      <c r="I113" s="19">
        <v>34</v>
      </c>
      <c r="J113" s="84">
        <f t="shared" si="3"/>
        <v>1.1176470588235294</v>
      </c>
    </row>
    <row r="114" spans="1:15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63</v>
      </c>
      <c r="F114" s="21">
        <v>0</v>
      </c>
      <c r="G114" s="21">
        <f t="shared" si="2"/>
        <v>73</v>
      </c>
      <c r="H114" s="19">
        <v>9</v>
      </c>
      <c r="I114" s="19">
        <v>73</v>
      </c>
      <c r="J114" s="84">
        <f t="shared" si="3"/>
        <v>1</v>
      </c>
    </row>
    <row r="115" spans="1:15" x14ac:dyDescent="0.2">
      <c r="A115" s="17" t="s">
        <v>294</v>
      </c>
      <c r="B115" s="18" t="s">
        <v>272</v>
      </c>
      <c r="C115" s="19" t="s">
        <v>295</v>
      </c>
      <c r="D115" s="20">
        <v>11</v>
      </c>
      <c r="E115" s="21">
        <v>91</v>
      </c>
      <c r="F115" s="21">
        <v>0</v>
      </c>
      <c r="G115" s="21">
        <f t="shared" si="2"/>
        <v>102</v>
      </c>
      <c r="H115" s="19">
        <v>11</v>
      </c>
      <c r="I115" s="19">
        <v>109</v>
      </c>
      <c r="J115" s="84">
        <f t="shared" si="3"/>
        <v>0.93577981651376152</v>
      </c>
    </row>
    <row r="116" spans="1:15" x14ac:dyDescent="0.2">
      <c r="A116" s="17" t="s">
        <v>296</v>
      </c>
      <c r="B116" s="18" t="s">
        <v>297</v>
      </c>
      <c r="C116" s="19" t="s">
        <v>297</v>
      </c>
      <c r="D116" s="20">
        <v>7</v>
      </c>
      <c r="E116" s="21">
        <v>34</v>
      </c>
      <c r="F116" s="21">
        <v>1</v>
      </c>
      <c r="G116" s="21">
        <f t="shared" si="2"/>
        <v>42</v>
      </c>
      <c r="H116" s="19">
        <v>4</v>
      </c>
      <c r="I116" s="19">
        <v>50</v>
      </c>
      <c r="J116" s="84">
        <f t="shared" si="3"/>
        <v>0.84</v>
      </c>
    </row>
    <row r="117" spans="1:15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49</v>
      </c>
      <c r="F117" s="21">
        <v>0</v>
      </c>
      <c r="G117" s="21">
        <f t="shared" si="2"/>
        <v>55</v>
      </c>
      <c r="H117" s="19">
        <v>0</v>
      </c>
      <c r="I117" s="19">
        <v>44</v>
      </c>
      <c r="J117" s="84">
        <f t="shared" si="3"/>
        <v>1.25</v>
      </c>
      <c r="O117" s="16" t="s">
        <v>512</v>
      </c>
    </row>
    <row r="118" spans="1:15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101</v>
      </c>
      <c r="F118" s="21">
        <v>0</v>
      </c>
      <c r="G118" s="21">
        <f t="shared" si="2"/>
        <v>119</v>
      </c>
      <c r="H118" s="19">
        <v>12</v>
      </c>
      <c r="I118" s="19">
        <v>126</v>
      </c>
      <c r="J118" s="84">
        <f t="shared" si="3"/>
        <v>0.94444444444444442</v>
      </c>
    </row>
    <row r="119" spans="1:15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8</v>
      </c>
      <c r="F119" s="21">
        <v>0</v>
      </c>
      <c r="G119" s="21">
        <f t="shared" si="2"/>
        <v>8</v>
      </c>
      <c r="H119" s="19">
        <v>0</v>
      </c>
      <c r="I119" s="19">
        <v>8</v>
      </c>
      <c r="J119" s="84">
        <f t="shared" si="3"/>
        <v>1</v>
      </c>
    </row>
    <row r="120" spans="1:15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11</v>
      </c>
      <c r="F120" s="21">
        <v>0</v>
      </c>
      <c r="G120" s="21">
        <f t="shared" si="2"/>
        <v>14</v>
      </c>
      <c r="H120" s="19">
        <v>0</v>
      </c>
      <c r="I120" s="19">
        <v>14</v>
      </c>
      <c r="J120" s="84">
        <f t="shared" si="3"/>
        <v>1</v>
      </c>
    </row>
    <row r="121" spans="1:15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69</v>
      </c>
      <c r="F121" s="26">
        <v>0</v>
      </c>
      <c r="G121" s="26">
        <f t="shared" si="2"/>
        <v>75</v>
      </c>
      <c r="H121" s="27">
        <v>5</v>
      </c>
      <c r="I121" s="27">
        <v>69</v>
      </c>
      <c r="J121" s="85">
        <f>G121/I121</f>
        <v>1.0869565217391304</v>
      </c>
    </row>
    <row r="122" spans="1:15" ht="13.5" thickTop="1" x14ac:dyDescent="0.2">
      <c r="A122" s="29" t="s">
        <v>311</v>
      </c>
      <c r="B122" s="21"/>
      <c r="C122" s="19"/>
      <c r="D122" s="20">
        <f>SUM(D3:D121)</f>
        <v>1409</v>
      </c>
      <c r="E122" s="21">
        <f>SUM(E3:E121)</f>
        <v>11251</v>
      </c>
      <c r="F122" s="21">
        <f t="shared" ref="F122:I122" si="4">SUM(F3:F121)</f>
        <v>51</v>
      </c>
      <c r="G122" s="21">
        <f t="shared" si="4"/>
        <v>12711</v>
      </c>
      <c r="H122" s="90">
        <f t="shared" si="4"/>
        <v>1041</v>
      </c>
      <c r="I122" s="90">
        <f t="shared" si="4"/>
        <v>10671</v>
      </c>
      <c r="J122" s="88">
        <f>G122/I122</f>
        <v>1.1911723362384032</v>
      </c>
      <c r="K122" s="89"/>
    </row>
    <row r="123" spans="1:15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5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5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5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5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5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pane xSplit="1" ySplit="2" topLeftCell="B54" activePane="bottomRight" state="frozen"/>
      <selection activeCell="D3" sqref="D3"/>
      <selection pane="topRight" activeCell="D3" sqref="D3"/>
      <selection pane="bottomLeft" activeCell="D3" sqref="D3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6" s="6" customFormat="1" x14ac:dyDescent="0.2">
      <c r="A1" s="2"/>
      <c r="B1" s="119">
        <v>42552</v>
      </c>
      <c r="C1" s="120"/>
      <c r="D1" s="120"/>
      <c r="E1" s="120"/>
      <c r="F1" s="120"/>
      <c r="G1" s="121"/>
      <c r="H1" s="4"/>
      <c r="I1" s="5"/>
    </row>
    <row r="2" spans="1:1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6" x14ac:dyDescent="0.2">
      <c r="A3" s="18" t="s">
        <v>9</v>
      </c>
      <c r="B3" s="20">
        <v>5</v>
      </c>
      <c r="C3" s="21">
        <v>55</v>
      </c>
      <c r="D3" s="21">
        <v>0</v>
      </c>
      <c r="E3" s="21">
        <f t="shared" ref="E3:E54" si="0">SUM(B3:D3)</f>
        <v>60</v>
      </c>
      <c r="F3" s="19">
        <v>5</v>
      </c>
      <c r="G3" s="19">
        <v>41</v>
      </c>
      <c r="H3" s="84">
        <f>E3/G3</f>
        <v>1.4634146341463414</v>
      </c>
    </row>
    <row r="4" spans="1:16" x14ac:dyDescent="0.2">
      <c r="A4" s="18" t="s">
        <v>12</v>
      </c>
      <c r="B4" s="20">
        <v>1</v>
      </c>
      <c r="C4" s="21">
        <v>7</v>
      </c>
      <c r="D4" s="21">
        <v>0</v>
      </c>
      <c r="E4" s="21">
        <f t="shared" si="0"/>
        <v>8</v>
      </c>
      <c r="F4" s="19">
        <v>0</v>
      </c>
      <c r="G4" s="19">
        <v>8</v>
      </c>
      <c r="H4" s="84">
        <f>E4/G4</f>
        <v>1</v>
      </c>
    </row>
    <row r="5" spans="1:16" x14ac:dyDescent="0.2">
      <c r="A5" s="18" t="s">
        <v>15</v>
      </c>
      <c r="B5" s="20">
        <v>3</v>
      </c>
      <c r="C5" s="21">
        <v>43</v>
      </c>
      <c r="D5" s="21">
        <v>0</v>
      </c>
      <c r="E5" s="21">
        <f t="shared" si="0"/>
        <v>46</v>
      </c>
      <c r="F5" s="19">
        <v>3</v>
      </c>
      <c r="G5" s="19">
        <v>42</v>
      </c>
      <c r="H5" s="84">
        <f t="shared" ref="H5:H55" si="1">E5/G5</f>
        <v>1.0952380952380953</v>
      </c>
    </row>
    <row r="6" spans="1:16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11</v>
      </c>
      <c r="H6" s="84">
        <f t="shared" si="1"/>
        <v>1.1818181818181819</v>
      </c>
    </row>
    <row r="7" spans="1:16" x14ac:dyDescent="0.2">
      <c r="A7" s="18" t="s">
        <v>19</v>
      </c>
      <c r="B7" s="20">
        <v>23</v>
      </c>
      <c r="C7" s="21">
        <v>132</v>
      </c>
      <c r="D7" s="21">
        <v>0</v>
      </c>
      <c r="E7" s="21">
        <v>155</v>
      </c>
      <c r="F7" s="19">
        <v>18</v>
      </c>
      <c r="G7" s="19">
        <v>121</v>
      </c>
      <c r="H7" s="84">
        <v>1.28099173553719</v>
      </c>
    </row>
    <row r="8" spans="1:16" x14ac:dyDescent="0.2">
      <c r="A8" s="18" t="s">
        <v>24</v>
      </c>
      <c r="B8" s="20">
        <v>8</v>
      </c>
      <c r="C8" s="21">
        <v>60</v>
      </c>
      <c r="D8" s="21">
        <v>12</v>
      </c>
      <c r="E8" s="21">
        <f t="shared" si="0"/>
        <v>80</v>
      </c>
      <c r="F8" s="19">
        <v>8</v>
      </c>
      <c r="G8" s="19">
        <v>54</v>
      </c>
      <c r="H8" s="84">
        <f t="shared" si="1"/>
        <v>1.4814814814814814</v>
      </c>
    </row>
    <row r="9" spans="1:16" x14ac:dyDescent="0.2">
      <c r="A9" s="18" t="s">
        <v>27</v>
      </c>
      <c r="B9" s="20">
        <v>20</v>
      </c>
      <c r="C9" s="21">
        <v>122</v>
      </c>
      <c r="D9" s="21">
        <v>0</v>
      </c>
      <c r="E9" s="21">
        <f t="shared" si="0"/>
        <v>142</v>
      </c>
      <c r="F9" s="19">
        <v>11</v>
      </c>
      <c r="G9" s="19">
        <v>160</v>
      </c>
      <c r="H9" s="84">
        <f t="shared" si="1"/>
        <v>0.88749999999999996</v>
      </c>
    </row>
    <row r="10" spans="1:16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3</v>
      </c>
      <c r="G10" s="19">
        <v>27</v>
      </c>
      <c r="H10" s="84">
        <f t="shared" si="1"/>
        <v>1.2962962962962963</v>
      </c>
    </row>
    <row r="11" spans="1:16" x14ac:dyDescent="0.2">
      <c r="A11" s="18" t="s">
        <v>33</v>
      </c>
      <c r="B11" s="20">
        <v>57</v>
      </c>
      <c r="C11" s="21">
        <v>376</v>
      </c>
      <c r="D11" s="21">
        <v>0</v>
      </c>
      <c r="E11" s="21">
        <v>433</v>
      </c>
      <c r="F11" s="19">
        <v>42</v>
      </c>
      <c r="G11" s="19">
        <v>241</v>
      </c>
      <c r="H11" s="84">
        <v>1.7966804979253113</v>
      </c>
    </row>
    <row r="12" spans="1:16" x14ac:dyDescent="0.2">
      <c r="A12" s="18" t="s">
        <v>38</v>
      </c>
      <c r="B12" s="20">
        <v>22</v>
      </c>
      <c r="C12" s="21">
        <v>128</v>
      </c>
      <c r="D12" s="21">
        <v>2</v>
      </c>
      <c r="E12" s="21">
        <v>152</v>
      </c>
      <c r="F12" s="19">
        <v>22</v>
      </c>
      <c r="G12" s="19">
        <v>90</v>
      </c>
      <c r="H12" s="84">
        <v>1.6888888888888889</v>
      </c>
    </row>
    <row r="13" spans="1:16" x14ac:dyDescent="0.2">
      <c r="A13" s="18" t="s">
        <v>43</v>
      </c>
      <c r="B13" s="20">
        <v>7</v>
      </c>
      <c r="C13" s="21">
        <v>59</v>
      </c>
      <c r="D13" s="21">
        <v>0</v>
      </c>
      <c r="E13" s="21">
        <f t="shared" si="0"/>
        <v>66</v>
      </c>
      <c r="F13" s="19">
        <v>7</v>
      </c>
      <c r="G13" s="19">
        <v>59</v>
      </c>
      <c r="H13" s="84">
        <f t="shared" si="1"/>
        <v>1.1186440677966101</v>
      </c>
    </row>
    <row r="14" spans="1:16" s="22" customFormat="1" x14ac:dyDescent="0.2">
      <c r="A14" s="18" t="s">
        <v>46</v>
      </c>
      <c r="B14" s="20">
        <v>6</v>
      </c>
      <c r="C14" s="21">
        <v>90</v>
      </c>
      <c r="D14" s="21">
        <v>0</v>
      </c>
      <c r="E14" s="21">
        <f t="shared" si="0"/>
        <v>96</v>
      </c>
      <c r="F14" s="19">
        <v>6</v>
      </c>
      <c r="G14" s="19">
        <v>49</v>
      </c>
      <c r="H14" s="84">
        <f t="shared" si="1"/>
        <v>1.9591836734693877</v>
      </c>
      <c r="J14" s="16"/>
      <c r="K14" s="16"/>
      <c r="L14" s="16"/>
      <c r="M14" s="16"/>
      <c r="N14" s="16"/>
      <c r="O14" s="16"/>
      <c r="P14" s="16"/>
    </row>
    <row r="15" spans="1:16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f t="shared" si="0"/>
        <v>9</v>
      </c>
      <c r="F15" s="19">
        <v>0</v>
      </c>
      <c r="G15" s="19">
        <v>7</v>
      </c>
      <c r="H15" s="84">
        <f t="shared" si="1"/>
        <v>1.2857142857142858</v>
      </c>
      <c r="J15" s="16"/>
      <c r="K15" s="16"/>
      <c r="L15" s="16"/>
      <c r="M15" s="16"/>
      <c r="N15" s="16"/>
      <c r="O15" s="16"/>
      <c r="P15" s="16"/>
    </row>
    <row r="16" spans="1:16" s="22" customFormat="1" x14ac:dyDescent="0.2">
      <c r="A16" s="18" t="s">
        <v>52</v>
      </c>
      <c r="B16" s="20">
        <v>47</v>
      </c>
      <c r="C16" s="21">
        <v>460</v>
      </c>
      <c r="D16" s="21">
        <v>1</v>
      </c>
      <c r="E16" s="21">
        <v>508</v>
      </c>
      <c r="F16" s="19">
        <v>32</v>
      </c>
      <c r="G16" s="19">
        <v>476</v>
      </c>
      <c r="H16" s="84">
        <v>1.0672268907563025</v>
      </c>
      <c r="J16" s="16"/>
      <c r="K16" s="16"/>
      <c r="L16" s="16"/>
      <c r="M16" s="16"/>
      <c r="N16" s="16"/>
      <c r="O16" s="16"/>
      <c r="P16" s="16"/>
    </row>
    <row r="17" spans="1:16" s="22" customFormat="1" x14ac:dyDescent="0.2">
      <c r="A17" s="18" t="s">
        <v>57</v>
      </c>
      <c r="B17" s="20">
        <v>4</v>
      </c>
      <c r="C17" s="21">
        <v>10</v>
      </c>
      <c r="D17" s="21">
        <v>0</v>
      </c>
      <c r="E17" s="21">
        <f t="shared" si="0"/>
        <v>14</v>
      </c>
      <c r="F17" s="19">
        <v>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  <c r="N17" s="16"/>
      <c r="O17" s="16"/>
      <c r="P17" s="16"/>
    </row>
    <row r="18" spans="1:16" s="22" customFormat="1" x14ac:dyDescent="0.2">
      <c r="A18" s="18" t="s">
        <v>60</v>
      </c>
      <c r="B18" s="20">
        <v>64</v>
      </c>
      <c r="C18" s="21">
        <v>671</v>
      </c>
      <c r="D18" s="21">
        <v>5</v>
      </c>
      <c r="E18" s="21">
        <f t="shared" si="0"/>
        <v>740</v>
      </c>
      <c r="F18" s="19">
        <v>52</v>
      </c>
      <c r="G18" s="19">
        <v>428</v>
      </c>
      <c r="H18" s="84">
        <f t="shared" si="1"/>
        <v>1.7289719626168225</v>
      </c>
      <c r="J18" s="16"/>
      <c r="K18" s="16"/>
      <c r="L18" s="16"/>
      <c r="M18" s="16"/>
      <c r="N18" s="16"/>
      <c r="O18" s="16"/>
      <c r="P18" s="16"/>
    </row>
    <row r="19" spans="1:16" s="22" customFormat="1" x14ac:dyDescent="0.2">
      <c r="A19" s="18" t="s">
        <v>63</v>
      </c>
      <c r="B19" s="20">
        <v>6</v>
      </c>
      <c r="C19" s="21">
        <v>24</v>
      </c>
      <c r="D19" s="21">
        <v>0</v>
      </c>
      <c r="E19" s="21">
        <f t="shared" si="0"/>
        <v>30</v>
      </c>
      <c r="F19" s="19">
        <v>4</v>
      </c>
      <c r="G19" s="19">
        <v>17</v>
      </c>
      <c r="H19" s="84">
        <f t="shared" si="1"/>
        <v>1.7647058823529411</v>
      </c>
      <c r="J19" s="16"/>
      <c r="K19" s="16"/>
      <c r="L19" s="16"/>
      <c r="M19" s="16"/>
      <c r="N19" s="16"/>
      <c r="O19" s="16"/>
      <c r="P19" s="16"/>
    </row>
    <row r="20" spans="1:16" s="22" customFormat="1" x14ac:dyDescent="0.2">
      <c r="A20" s="18" t="s">
        <v>66</v>
      </c>
      <c r="B20" s="20">
        <v>7</v>
      </c>
      <c r="C20" s="21">
        <v>53</v>
      </c>
      <c r="D20" s="21">
        <v>0</v>
      </c>
      <c r="E20" s="21">
        <f t="shared" si="0"/>
        <v>60</v>
      </c>
      <c r="F20" s="19">
        <v>5</v>
      </c>
      <c r="G20" s="19">
        <v>53</v>
      </c>
      <c r="H20" s="84">
        <f t="shared" si="1"/>
        <v>1.1320754716981132</v>
      </c>
      <c r="J20" s="16"/>
      <c r="K20" s="16"/>
      <c r="L20" s="16"/>
      <c r="M20" s="16"/>
      <c r="N20" s="16"/>
      <c r="O20" s="16"/>
      <c r="P20" s="16"/>
    </row>
    <row r="21" spans="1:16" s="22" customFormat="1" x14ac:dyDescent="0.2">
      <c r="A21" s="18" t="s">
        <v>69</v>
      </c>
      <c r="B21" s="20">
        <v>54</v>
      </c>
      <c r="C21" s="21">
        <v>192</v>
      </c>
      <c r="D21" s="21">
        <v>0</v>
      </c>
      <c r="E21" s="21">
        <v>246</v>
      </c>
      <c r="F21" s="19">
        <v>24</v>
      </c>
      <c r="G21" s="19">
        <v>165</v>
      </c>
      <c r="H21" s="84">
        <v>1.490909090909091</v>
      </c>
      <c r="J21" s="16"/>
      <c r="K21" s="16"/>
      <c r="L21" s="16"/>
      <c r="M21" s="16"/>
      <c r="N21" s="16"/>
      <c r="O21" s="16"/>
      <c r="P21" s="16"/>
    </row>
    <row r="22" spans="1:16" s="22" customFormat="1" x14ac:dyDescent="0.2">
      <c r="A22" s="18" t="s">
        <v>76</v>
      </c>
      <c r="B22" s="20">
        <v>18</v>
      </c>
      <c r="C22" s="21">
        <v>182</v>
      </c>
      <c r="D22" s="21">
        <v>0</v>
      </c>
      <c r="E22" s="21">
        <v>200</v>
      </c>
      <c r="F22" s="19">
        <v>16</v>
      </c>
      <c r="G22" s="19">
        <v>143</v>
      </c>
      <c r="H22" s="84">
        <v>1.3986013986013985</v>
      </c>
      <c r="J22" s="16"/>
      <c r="K22" s="16"/>
      <c r="L22" s="16"/>
      <c r="M22" s="16"/>
      <c r="N22" s="16"/>
      <c r="O22" s="16"/>
      <c r="P22" s="16"/>
    </row>
    <row r="23" spans="1:16" s="22" customFormat="1" x14ac:dyDescent="0.2">
      <c r="A23" s="18" t="s">
        <v>81</v>
      </c>
      <c r="B23" s="20">
        <v>13</v>
      </c>
      <c r="C23" s="21">
        <v>43</v>
      </c>
      <c r="D23" s="21">
        <v>0</v>
      </c>
      <c r="E23" s="21">
        <f t="shared" si="0"/>
        <v>56</v>
      </c>
      <c r="F23" s="19">
        <v>13</v>
      </c>
      <c r="G23" s="19">
        <v>63</v>
      </c>
      <c r="H23" s="84">
        <f t="shared" si="1"/>
        <v>0.88888888888888884</v>
      </c>
      <c r="J23" s="16"/>
      <c r="K23" s="16"/>
      <c r="L23" s="16"/>
      <c r="M23" s="16"/>
      <c r="N23" s="16"/>
      <c r="O23" s="16"/>
      <c r="P23" s="16"/>
    </row>
    <row r="24" spans="1:16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4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</row>
    <row r="25" spans="1:16" s="22" customFormat="1" x14ac:dyDescent="0.2">
      <c r="A25" s="18" t="s">
        <v>87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0</v>
      </c>
      <c r="G25" s="19">
        <v>4</v>
      </c>
      <c r="H25" s="84">
        <f t="shared" si="1"/>
        <v>2.5</v>
      </c>
      <c r="J25" s="16"/>
      <c r="K25" s="16"/>
      <c r="L25" s="16"/>
      <c r="M25" s="16"/>
      <c r="N25" s="16"/>
      <c r="O25" s="16"/>
      <c r="P25" s="16"/>
    </row>
    <row r="26" spans="1:16" s="22" customFormat="1" x14ac:dyDescent="0.2">
      <c r="A26" s="18" t="s">
        <v>90</v>
      </c>
      <c r="B26" s="20">
        <v>26</v>
      </c>
      <c r="C26" s="21">
        <v>291</v>
      </c>
      <c r="D26" s="21">
        <v>0</v>
      </c>
      <c r="E26" s="21">
        <f t="shared" si="0"/>
        <v>317</v>
      </c>
      <c r="F26" s="19">
        <v>6</v>
      </c>
      <c r="G26" s="19">
        <v>261</v>
      </c>
      <c r="H26" s="84">
        <f t="shared" si="1"/>
        <v>1.2145593869731801</v>
      </c>
      <c r="J26" s="16"/>
      <c r="K26" s="16"/>
      <c r="L26" s="16"/>
      <c r="M26" s="16"/>
      <c r="N26" s="16"/>
      <c r="O26" s="16"/>
      <c r="P26" s="16"/>
    </row>
    <row r="27" spans="1:16" s="22" customFormat="1" x14ac:dyDescent="0.2">
      <c r="A27" s="18" t="s">
        <v>93</v>
      </c>
      <c r="B27" s="20">
        <v>7</v>
      </c>
      <c r="C27" s="21">
        <v>64</v>
      </c>
      <c r="D27" s="21">
        <v>0</v>
      </c>
      <c r="E27" s="21">
        <f t="shared" si="0"/>
        <v>71</v>
      </c>
      <c r="F27" s="19">
        <v>4</v>
      </c>
      <c r="G27" s="19">
        <v>71</v>
      </c>
      <c r="H27" s="84">
        <f t="shared" si="1"/>
        <v>1</v>
      </c>
      <c r="J27" s="16"/>
      <c r="K27" s="16"/>
      <c r="L27" s="16"/>
      <c r="M27" s="16"/>
      <c r="N27" s="16"/>
      <c r="O27" s="16"/>
      <c r="P27" s="16"/>
    </row>
    <row r="28" spans="1:16" s="22" customFormat="1" x14ac:dyDescent="0.2">
      <c r="A28" s="18" t="s">
        <v>98</v>
      </c>
      <c r="B28" s="20">
        <v>29</v>
      </c>
      <c r="C28" s="21">
        <v>198</v>
      </c>
      <c r="D28" s="21">
        <v>0</v>
      </c>
      <c r="E28" s="21">
        <f t="shared" si="0"/>
        <v>227</v>
      </c>
      <c r="F28" s="19">
        <v>24</v>
      </c>
      <c r="G28" s="19">
        <v>106</v>
      </c>
      <c r="H28" s="84">
        <f t="shared" si="1"/>
        <v>2.141509433962264</v>
      </c>
      <c r="J28" s="16"/>
      <c r="K28" s="16"/>
      <c r="L28" s="16"/>
      <c r="M28" s="16"/>
      <c r="N28" s="16"/>
      <c r="O28" s="16"/>
      <c r="P28" s="16"/>
    </row>
    <row r="29" spans="1:16" s="22" customFormat="1" x14ac:dyDescent="0.2">
      <c r="A29" s="18" t="s">
        <v>101</v>
      </c>
      <c r="B29" s="20">
        <v>3</v>
      </c>
      <c r="C29" s="21">
        <v>18</v>
      </c>
      <c r="D29" s="21">
        <v>0</v>
      </c>
      <c r="E29" s="21">
        <f t="shared" si="0"/>
        <v>21</v>
      </c>
      <c r="F29" s="19">
        <v>2</v>
      </c>
      <c r="G29" s="19">
        <v>14</v>
      </c>
      <c r="H29" s="84">
        <f t="shared" si="1"/>
        <v>1.5</v>
      </c>
      <c r="J29" s="16"/>
      <c r="K29" s="16"/>
      <c r="L29" s="16"/>
      <c r="M29" s="16"/>
      <c r="N29" s="16"/>
      <c r="O29" s="16"/>
      <c r="P29" s="16"/>
    </row>
    <row r="30" spans="1:16" s="22" customFormat="1" x14ac:dyDescent="0.2">
      <c r="A30" s="18" t="s">
        <v>104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3</v>
      </c>
      <c r="G30" s="19">
        <v>24</v>
      </c>
      <c r="H30" s="84">
        <f t="shared" si="1"/>
        <v>1.0416666666666667</v>
      </c>
      <c r="J30" s="16"/>
      <c r="K30" s="16"/>
      <c r="L30" s="16"/>
      <c r="M30" s="16"/>
      <c r="N30" s="16"/>
      <c r="O30" s="16"/>
      <c r="P30" s="16"/>
    </row>
    <row r="31" spans="1:16" s="22" customFormat="1" x14ac:dyDescent="0.2">
      <c r="A31" s="18" t="s">
        <v>107</v>
      </c>
      <c r="B31" s="20">
        <v>0</v>
      </c>
      <c r="C31" s="21">
        <v>19</v>
      </c>
      <c r="D31" s="21">
        <v>0</v>
      </c>
      <c r="E31" s="21">
        <f t="shared" si="0"/>
        <v>19</v>
      </c>
      <c r="F31" s="19">
        <v>0</v>
      </c>
      <c r="G31" s="19">
        <v>18</v>
      </c>
      <c r="H31" s="84">
        <f t="shared" si="1"/>
        <v>1.0555555555555556</v>
      </c>
      <c r="J31" s="16"/>
      <c r="K31" s="16"/>
      <c r="L31" s="16"/>
      <c r="M31" s="16"/>
      <c r="N31" s="16"/>
      <c r="O31" s="16"/>
      <c r="P31" s="16"/>
    </row>
    <row r="32" spans="1:16" s="22" customFormat="1" x14ac:dyDescent="0.2">
      <c r="A32" s="101" t="s">
        <v>110</v>
      </c>
      <c r="B32" s="102">
        <v>0</v>
      </c>
      <c r="C32" s="103">
        <v>14</v>
      </c>
      <c r="D32" s="103">
        <v>0</v>
      </c>
      <c r="E32" s="103">
        <f t="shared" si="0"/>
        <v>14</v>
      </c>
      <c r="F32" s="104">
        <v>0</v>
      </c>
      <c r="G32" s="104">
        <v>20</v>
      </c>
      <c r="H32" s="105">
        <f t="shared" si="1"/>
        <v>0.7</v>
      </c>
      <c r="J32" s="16"/>
      <c r="K32" s="16"/>
      <c r="L32" s="16"/>
      <c r="M32" s="16"/>
      <c r="N32" s="16"/>
      <c r="O32" s="16"/>
      <c r="P32" s="16"/>
    </row>
    <row r="33" spans="1:16" s="22" customFormat="1" x14ac:dyDescent="0.2">
      <c r="A33" s="18" t="s">
        <v>115</v>
      </c>
      <c r="B33" s="20">
        <v>3</v>
      </c>
      <c r="C33" s="21">
        <v>57</v>
      </c>
      <c r="D33" s="21">
        <v>0</v>
      </c>
      <c r="E33" s="21">
        <f t="shared" si="0"/>
        <v>60</v>
      </c>
      <c r="F33" s="19">
        <v>3</v>
      </c>
      <c r="G33" s="19">
        <v>36</v>
      </c>
      <c r="H33" s="84">
        <f t="shared" si="1"/>
        <v>1.6666666666666667</v>
      </c>
      <c r="J33" s="16"/>
      <c r="K33" s="16"/>
      <c r="L33" s="16"/>
      <c r="M33" s="16"/>
      <c r="N33" s="16"/>
      <c r="O33" s="16"/>
      <c r="P33" s="16"/>
    </row>
    <row r="34" spans="1:16" s="22" customFormat="1" x14ac:dyDescent="0.2">
      <c r="A34" s="18" t="s">
        <v>118</v>
      </c>
      <c r="B34" s="20">
        <v>5</v>
      </c>
      <c r="C34" s="21">
        <v>46</v>
      </c>
      <c r="D34" s="21">
        <v>0</v>
      </c>
      <c r="E34" s="21">
        <f t="shared" si="0"/>
        <v>51</v>
      </c>
      <c r="F34" s="19">
        <v>5</v>
      </c>
      <c r="G34" s="19">
        <v>52</v>
      </c>
      <c r="H34" s="84">
        <f t="shared" si="1"/>
        <v>0.98076923076923073</v>
      </c>
      <c r="J34" s="16"/>
      <c r="K34" s="16"/>
      <c r="L34" s="16"/>
      <c r="M34" s="16"/>
      <c r="N34" s="16"/>
      <c r="O34" s="16"/>
      <c r="P34" s="16"/>
    </row>
    <row r="35" spans="1:16" s="22" customFormat="1" x14ac:dyDescent="0.2">
      <c r="A35" s="18" t="s">
        <v>121</v>
      </c>
      <c r="B35" s="20">
        <v>12</v>
      </c>
      <c r="C35" s="21">
        <v>149</v>
      </c>
      <c r="D35" s="21">
        <v>0</v>
      </c>
      <c r="E35" s="21">
        <f t="shared" si="0"/>
        <v>161</v>
      </c>
      <c r="F35" s="19">
        <v>5</v>
      </c>
      <c r="G35" s="19">
        <v>134</v>
      </c>
      <c r="H35" s="84">
        <f t="shared" si="1"/>
        <v>1.2014925373134329</v>
      </c>
      <c r="J35" s="16"/>
      <c r="K35" s="16"/>
      <c r="L35" s="16"/>
      <c r="M35" s="16"/>
      <c r="N35" s="16"/>
      <c r="O35" s="16"/>
      <c r="P35" s="16"/>
    </row>
    <row r="36" spans="1:16" s="22" customFormat="1" x14ac:dyDescent="0.2">
      <c r="A36" s="18" t="s">
        <v>124</v>
      </c>
      <c r="B36" s="20">
        <v>1</v>
      </c>
      <c r="C36" s="21">
        <v>14</v>
      </c>
      <c r="D36" s="21">
        <v>0</v>
      </c>
      <c r="E36" s="21">
        <f t="shared" si="0"/>
        <v>15</v>
      </c>
      <c r="F36" s="19">
        <v>0</v>
      </c>
      <c r="G36" s="19">
        <v>17</v>
      </c>
      <c r="H36" s="84">
        <f t="shared" si="1"/>
        <v>0.88235294117647056</v>
      </c>
      <c r="J36" s="16"/>
      <c r="K36" s="16"/>
      <c r="L36" s="16"/>
      <c r="M36" s="16"/>
      <c r="N36" s="16"/>
      <c r="O36" s="16"/>
      <c r="P36" s="16"/>
    </row>
    <row r="37" spans="1:16" s="22" customFormat="1" x14ac:dyDescent="0.2">
      <c r="A37" s="18" t="s">
        <v>127</v>
      </c>
      <c r="B37" s="20">
        <v>4</v>
      </c>
      <c r="C37" s="21">
        <v>30</v>
      </c>
      <c r="D37" s="21">
        <v>0</v>
      </c>
      <c r="E37" s="21">
        <f t="shared" si="0"/>
        <v>34</v>
      </c>
      <c r="F37" s="19">
        <v>2</v>
      </c>
      <c r="G37" s="19">
        <v>30</v>
      </c>
      <c r="H37" s="84">
        <f t="shared" si="1"/>
        <v>1.1333333333333333</v>
      </c>
      <c r="J37" s="16"/>
      <c r="K37" s="16"/>
      <c r="L37" s="16"/>
      <c r="M37" s="16"/>
      <c r="N37" s="16"/>
      <c r="O37" s="16"/>
      <c r="P37" s="16"/>
    </row>
    <row r="38" spans="1:16" s="22" customFormat="1" x14ac:dyDescent="0.2">
      <c r="A38" s="18" t="s">
        <v>130</v>
      </c>
      <c r="B38" s="20">
        <v>48</v>
      </c>
      <c r="C38" s="21">
        <v>279</v>
      </c>
      <c r="D38" s="21">
        <v>0</v>
      </c>
      <c r="E38" s="21">
        <v>327</v>
      </c>
      <c r="F38" s="19">
        <v>37</v>
      </c>
      <c r="G38" s="19">
        <v>203</v>
      </c>
      <c r="H38" s="84">
        <v>1.6108374384236452</v>
      </c>
      <c r="J38" s="16"/>
      <c r="K38" s="16"/>
      <c r="L38" s="16"/>
      <c r="M38" s="16"/>
      <c r="N38" s="16"/>
      <c r="O38" s="16"/>
      <c r="P38" s="16"/>
    </row>
    <row r="39" spans="1:16" s="22" customFormat="1" x14ac:dyDescent="0.2">
      <c r="A39" s="18" t="s">
        <v>135</v>
      </c>
      <c r="B39" s="20">
        <v>3</v>
      </c>
      <c r="C39" s="21">
        <v>65</v>
      </c>
      <c r="D39" s="21">
        <v>0</v>
      </c>
      <c r="E39" s="21">
        <f t="shared" si="0"/>
        <v>68</v>
      </c>
      <c r="F39" s="19">
        <v>3</v>
      </c>
      <c r="G39" s="19">
        <v>50</v>
      </c>
      <c r="H39" s="84">
        <f t="shared" si="1"/>
        <v>1.36</v>
      </c>
      <c r="J39" s="16"/>
      <c r="K39" s="16"/>
      <c r="L39" s="16"/>
      <c r="M39" s="16"/>
      <c r="N39" s="16"/>
      <c r="O39" s="16"/>
      <c r="P39" s="16"/>
    </row>
    <row r="40" spans="1:16" s="22" customFormat="1" x14ac:dyDescent="0.2">
      <c r="A40" s="18" t="s">
        <v>137</v>
      </c>
      <c r="B40" s="20">
        <v>7</v>
      </c>
      <c r="C40" s="21">
        <v>57</v>
      </c>
      <c r="D40" s="21">
        <v>0</v>
      </c>
      <c r="E40" s="21">
        <f t="shared" si="0"/>
        <v>64</v>
      </c>
      <c r="F40" s="19">
        <v>4</v>
      </c>
      <c r="G40" s="19">
        <v>30</v>
      </c>
      <c r="H40" s="84">
        <f t="shared" si="1"/>
        <v>2.1333333333333333</v>
      </c>
      <c r="J40" s="16"/>
      <c r="K40" s="16"/>
      <c r="L40" s="16"/>
      <c r="M40" s="16"/>
      <c r="N40" s="16"/>
      <c r="O40" s="16"/>
      <c r="P40" s="16"/>
    </row>
    <row r="41" spans="1:16" s="22" customFormat="1" x14ac:dyDescent="0.2">
      <c r="A41" s="18" t="s">
        <v>140</v>
      </c>
      <c r="B41" s="20">
        <v>4</v>
      </c>
      <c r="C41" s="21">
        <v>24</v>
      </c>
      <c r="D41" s="21">
        <v>0</v>
      </c>
      <c r="E41" s="21">
        <f t="shared" si="0"/>
        <v>28</v>
      </c>
      <c r="F41" s="19">
        <v>2</v>
      </c>
      <c r="G41" s="19">
        <v>26</v>
      </c>
      <c r="H41" s="84">
        <f t="shared" si="1"/>
        <v>1.0769230769230769</v>
      </c>
      <c r="J41" s="16"/>
      <c r="K41" s="16"/>
      <c r="L41" s="16"/>
      <c r="M41" s="16"/>
      <c r="N41" s="16"/>
      <c r="O41" s="16"/>
      <c r="P41" s="16"/>
    </row>
    <row r="42" spans="1:16" s="22" customFormat="1" x14ac:dyDescent="0.2">
      <c r="A42" s="18" t="s">
        <v>143</v>
      </c>
      <c r="B42" s="20">
        <v>20</v>
      </c>
      <c r="C42" s="21">
        <v>185</v>
      </c>
      <c r="D42" s="21">
        <v>0</v>
      </c>
      <c r="E42" s="21">
        <f t="shared" si="0"/>
        <v>205</v>
      </c>
      <c r="F42" s="19">
        <v>18</v>
      </c>
      <c r="G42" s="19">
        <v>142</v>
      </c>
      <c r="H42" s="84">
        <f t="shared" si="1"/>
        <v>1.443661971830986</v>
      </c>
      <c r="J42" s="16"/>
      <c r="K42" s="16"/>
      <c r="L42" s="16"/>
      <c r="M42" s="16"/>
      <c r="N42" s="16"/>
      <c r="O42" s="16"/>
      <c r="P42" s="16"/>
    </row>
    <row r="43" spans="1:16" s="22" customFormat="1" x14ac:dyDescent="0.2">
      <c r="A43" s="18" t="s">
        <v>146</v>
      </c>
      <c r="B43" s="20">
        <v>11</v>
      </c>
      <c r="C43" s="21">
        <v>91</v>
      </c>
      <c r="D43" s="21">
        <v>0</v>
      </c>
      <c r="E43" s="21">
        <f t="shared" si="0"/>
        <v>102</v>
      </c>
      <c r="F43" s="19">
        <v>11</v>
      </c>
      <c r="G43" s="19">
        <v>86</v>
      </c>
      <c r="H43" s="84">
        <f t="shared" si="1"/>
        <v>1.1860465116279071</v>
      </c>
      <c r="J43" s="16"/>
      <c r="K43" s="16"/>
      <c r="L43" s="16"/>
      <c r="M43" s="16"/>
      <c r="N43" s="16"/>
      <c r="O43" s="16"/>
      <c r="P43" s="16"/>
    </row>
    <row r="44" spans="1:16" s="22" customFormat="1" x14ac:dyDescent="0.2">
      <c r="A44" s="18" t="s">
        <v>149</v>
      </c>
      <c r="B44" s="20">
        <v>12</v>
      </c>
      <c r="C44" s="21">
        <v>82</v>
      </c>
      <c r="D44" s="21">
        <v>0</v>
      </c>
      <c r="E44" s="21">
        <f t="shared" si="0"/>
        <v>94</v>
      </c>
      <c r="F44" s="19">
        <v>10</v>
      </c>
      <c r="G44" s="19">
        <v>94</v>
      </c>
      <c r="H44" s="84">
        <f t="shared" si="1"/>
        <v>1</v>
      </c>
      <c r="J44" s="16"/>
      <c r="K44" s="16"/>
      <c r="L44" s="16"/>
      <c r="M44" s="16"/>
      <c r="N44" s="16"/>
      <c r="O44" s="16"/>
      <c r="P44" s="16"/>
    </row>
    <row r="45" spans="1:16" s="22" customFormat="1" x14ac:dyDescent="0.2">
      <c r="A45" s="18" t="s">
        <v>152</v>
      </c>
      <c r="B45" s="20">
        <v>0</v>
      </c>
      <c r="C45" s="21">
        <v>28</v>
      </c>
      <c r="D45" s="21">
        <v>0</v>
      </c>
      <c r="E45" s="21">
        <f t="shared" si="0"/>
        <v>28</v>
      </c>
      <c r="F45" s="19">
        <v>0</v>
      </c>
      <c r="G45" s="19">
        <v>24</v>
      </c>
      <c r="H45" s="84">
        <f t="shared" si="1"/>
        <v>1.1666666666666667</v>
      </c>
      <c r="J45" s="16"/>
      <c r="K45" s="16"/>
      <c r="L45" s="16"/>
      <c r="M45" s="16"/>
      <c r="N45" s="16"/>
      <c r="O45" s="16"/>
      <c r="P45" s="16"/>
    </row>
    <row r="46" spans="1:16" s="22" customFormat="1" x14ac:dyDescent="0.2">
      <c r="A46" s="18" t="s">
        <v>155</v>
      </c>
      <c r="B46" s="20">
        <v>5</v>
      </c>
      <c r="C46" s="21">
        <v>45</v>
      </c>
      <c r="D46" s="21">
        <v>0</v>
      </c>
      <c r="E46" s="21">
        <v>50</v>
      </c>
      <c r="F46" s="19">
        <v>4</v>
      </c>
      <c r="G46" s="19">
        <v>45</v>
      </c>
      <c r="H46" s="84">
        <v>1.1111111111111112</v>
      </c>
      <c r="J46" s="16"/>
      <c r="K46" s="16"/>
      <c r="L46" s="16"/>
      <c r="M46" s="16"/>
      <c r="N46" s="16"/>
      <c r="O46" s="16"/>
      <c r="P46" s="16"/>
    </row>
    <row r="47" spans="1:16" s="22" customFormat="1" x14ac:dyDescent="0.2">
      <c r="A47" s="18" t="s">
        <v>160</v>
      </c>
      <c r="B47" s="20">
        <v>29</v>
      </c>
      <c r="C47" s="21">
        <v>95</v>
      </c>
      <c r="D47" s="21">
        <v>0</v>
      </c>
      <c r="E47" s="21">
        <f t="shared" si="0"/>
        <v>124</v>
      </c>
      <c r="F47" s="19">
        <v>33</v>
      </c>
      <c r="G47" s="19">
        <v>76</v>
      </c>
      <c r="H47" s="84">
        <f t="shared" si="1"/>
        <v>1.631578947368421</v>
      </c>
      <c r="J47" s="16"/>
      <c r="K47" s="16"/>
      <c r="L47" s="16"/>
      <c r="M47" s="16"/>
      <c r="N47" s="16"/>
      <c r="O47" s="16"/>
      <c r="P47" s="16"/>
    </row>
    <row r="48" spans="1:16" s="22" customFormat="1" x14ac:dyDescent="0.2">
      <c r="A48" s="18" t="s">
        <v>163</v>
      </c>
      <c r="B48" s="20">
        <v>16</v>
      </c>
      <c r="C48" s="21">
        <v>57</v>
      </c>
      <c r="D48" s="21">
        <v>0</v>
      </c>
      <c r="E48" s="21">
        <v>73</v>
      </c>
      <c r="F48" s="19">
        <v>12</v>
      </c>
      <c r="G48" s="19">
        <v>61</v>
      </c>
      <c r="H48" s="84">
        <v>1.1967213114754098</v>
      </c>
      <c r="J48" s="16"/>
      <c r="K48" s="16"/>
      <c r="L48" s="16"/>
      <c r="M48" s="16"/>
      <c r="N48" s="16"/>
      <c r="O48" s="16"/>
      <c r="P48" s="16"/>
    </row>
    <row r="49" spans="1:16" s="22" customFormat="1" x14ac:dyDescent="0.2">
      <c r="A49" s="18" t="s">
        <v>168</v>
      </c>
      <c r="B49" s="20">
        <v>0</v>
      </c>
      <c r="C49" s="21">
        <v>30</v>
      </c>
      <c r="D49" s="21">
        <v>0</v>
      </c>
      <c r="E49" s="21">
        <f t="shared" si="0"/>
        <v>30</v>
      </c>
      <c r="F49" s="19">
        <v>0</v>
      </c>
      <c r="G49" s="19">
        <v>30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</row>
    <row r="50" spans="1:16" s="22" customFormat="1" x14ac:dyDescent="0.2">
      <c r="A50" s="18" t="s">
        <v>171</v>
      </c>
      <c r="B50" s="20">
        <v>4</v>
      </c>
      <c r="C50" s="21">
        <v>46</v>
      </c>
      <c r="D50" s="21">
        <v>0</v>
      </c>
      <c r="E50" s="21">
        <f t="shared" si="0"/>
        <v>50</v>
      </c>
      <c r="F50" s="19">
        <v>3</v>
      </c>
      <c r="G50" s="19">
        <v>46</v>
      </c>
      <c r="H50" s="84">
        <f t="shared" si="1"/>
        <v>1.0869565217391304</v>
      </c>
      <c r="J50" s="16"/>
      <c r="K50" s="16"/>
      <c r="L50" s="16"/>
      <c r="M50" s="16"/>
      <c r="N50" s="16"/>
      <c r="O50" s="16"/>
      <c r="P50" s="16"/>
    </row>
    <row r="51" spans="1:16" s="22" customFormat="1" x14ac:dyDescent="0.2">
      <c r="A51" s="18" t="s">
        <v>174</v>
      </c>
      <c r="B51" s="20">
        <v>10</v>
      </c>
      <c r="C51" s="21">
        <v>63</v>
      </c>
      <c r="D51" s="21">
        <v>0</v>
      </c>
      <c r="E51" s="21">
        <f t="shared" si="0"/>
        <v>73</v>
      </c>
      <c r="F51" s="19">
        <v>7</v>
      </c>
      <c r="G51" s="19">
        <v>70</v>
      </c>
      <c r="H51" s="84">
        <f t="shared" si="1"/>
        <v>1.0428571428571429</v>
      </c>
      <c r="J51" s="16"/>
      <c r="K51" s="16"/>
      <c r="L51" s="16"/>
      <c r="M51" s="16"/>
      <c r="N51" s="16"/>
      <c r="O51" s="16"/>
      <c r="P51" s="16"/>
    </row>
    <row r="52" spans="1:16" s="22" customFormat="1" x14ac:dyDescent="0.2">
      <c r="A52" s="18" t="s">
        <v>177</v>
      </c>
      <c r="B52" s="20">
        <v>3</v>
      </c>
      <c r="C52" s="21">
        <v>29</v>
      </c>
      <c r="D52" s="21">
        <v>0</v>
      </c>
      <c r="E52" s="21">
        <f t="shared" si="0"/>
        <v>32</v>
      </c>
      <c r="F52" s="19">
        <v>1</v>
      </c>
      <c r="G52" s="19">
        <v>29</v>
      </c>
      <c r="H52" s="84">
        <f t="shared" si="1"/>
        <v>1.103448275862069</v>
      </c>
      <c r="J52" s="16"/>
      <c r="K52" s="16"/>
      <c r="L52" s="16"/>
      <c r="M52" s="16"/>
      <c r="N52" s="16"/>
      <c r="O52" s="16"/>
      <c r="P52" s="16"/>
    </row>
    <row r="53" spans="1:16" s="22" customFormat="1" x14ac:dyDescent="0.2">
      <c r="A53" s="18" t="s">
        <v>180</v>
      </c>
      <c r="B53" s="20">
        <v>18</v>
      </c>
      <c r="C53" s="21">
        <v>103</v>
      </c>
      <c r="D53" s="21">
        <v>0</v>
      </c>
      <c r="E53" s="21">
        <f t="shared" si="0"/>
        <v>121</v>
      </c>
      <c r="F53" s="19">
        <v>7</v>
      </c>
      <c r="G53" s="19">
        <v>141</v>
      </c>
      <c r="H53" s="84">
        <f t="shared" si="1"/>
        <v>0.85815602836879434</v>
      </c>
      <c r="J53" s="16"/>
      <c r="K53" s="16"/>
      <c r="L53" s="16"/>
      <c r="M53" s="16"/>
      <c r="N53" s="16"/>
      <c r="O53" s="16"/>
      <c r="P53" s="16"/>
    </row>
    <row r="54" spans="1:16" s="22" customFormat="1" x14ac:dyDescent="0.2">
      <c r="A54" s="18" t="s">
        <v>182</v>
      </c>
      <c r="B54" s="20">
        <v>6</v>
      </c>
      <c r="C54" s="21">
        <v>50</v>
      </c>
      <c r="D54" s="21">
        <v>0</v>
      </c>
      <c r="E54" s="21">
        <f t="shared" si="0"/>
        <v>56</v>
      </c>
      <c r="F54" s="19">
        <v>6</v>
      </c>
      <c r="G54" s="19">
        <v>33</v>
      </c>
      <c r="H54" s="84">
        <f t="shared" si="1"/>
        <v>1.696969696969697</v>
      </c>
      <c r="J54" s="16"/>
      <c r="K54" s="16"/>
      <c r="L54" s="16"/>
      <c r="M54" s="16"/>
      <c r="N54" s="16"/>
      <c r="O54" s="16"/>
      <c r="P54" s="16"/>
    </row>
    <row r="55" spans="1:16" s="22" customFormat="1" x14ac:dyDescent="0.2">
      <c r="A55" s="18" t="s">
        <v>185</v>
      </c>
      <c r="B55" s="20">
        <v>5</v>
      </c>
      <c r="C55" s="21">
        <v>37</v>
      </c>
      <c r="D55" s="21">
        <v>0</v>
      </c>
      <c r="E55" s="21">
        <f t="shared" ref="E55:E78" si="2">SUM(B55:D55)</f>
        <v>42</v>
      </c>
      <c r="F55" s="19">
        <v>1</v>
      </c>
      <c r="G55" s="19">
        <v>40</v>
      </c>
      <c r="H55" s="84">
        <f t="shared" si="1"/>
        <v>1.05</v>
      </c>
      <c r="J55" s="16"/>
      <c r="K55" s="16"/>
      <c r="L55" s="16"/>
      <c r="M55" s="16"/>
      <c r="N55" s="16"/>
      <c r="O55" s="16"/>
      <c r="P55" s="16"/>
    </row>
    <row r="56" spans="1:16" s="22" customFormat="1" x14ac:dyDescent="0.2">
      <c r="A56" s="18" t="s">
        <v>188</v>
      </c>
      <c r="B56" s="20">
        <v>270</v>
      </c>
      <c r="C56" s="21">
        <v>2666</v>
      </c>
      <c r="D56" s="21">
        <v>1</v>
      </c>
      <c r="E56" s="21">
        <v>2937</v>
      </c>
      <c r="F56" s="19">
        <v>233</v>
      </c>
      <c r="G56" s="19">
        <v>2823</v>
      </c>
      <c r="H56" s="84">
        <v>1.0403825717321997</v>
      </c>
      <c r="J56" s="16"/>
      <c r="K56" s="16"/>
      <c r="L56" s="16"/>
      <c r="M56" s="16"/>
      <c r="N56" s="16"/>
      <c r="O56" s="16"/>
      <c r="P56" s="16"/>
    </row>
    <row r="57" spans="1:16" s="22" customFormat="1" x14ac:dyDescent="0.2">
      <c r="A57" s="18" t="s">
        <v>216</v>
      </c>
      <c r="B57" s="20">
        <v>12</v>
      </c>
      <c r="C57" s="21">
        <v>82</v>
      </c>
      <c r="D57" s="21">
        <v>0</v>
      </c>
      <c r="E57" s="21">
        <f t="shared" si="2"/>
        <v>94</v>
      </c>
      <c r="F57" s="19">
        <v>6</v>
      </c>
      <c r="G57" s="19">
        <v>90</v>
      </c>
      <c r="H57" s="84">
        <f t="shared" ref="H57:H77" si="3">E57/G57</f>
        <v>1.0444444444444445</v>
      </c>
      <c r="J57" s="16"/>
      <c r="K57" s="16"/>
      <c r="L57" s="16"/>
      <c r="M57" s="16"/>
      <c r="N57" s="16"/>
      <c r="O57" s="16"/>
      <c r="P57" s="16"/>
    </row>
    <row r="58" spans="1:16" s="22" customFormat="1" x14ac:dyDescent="0.2">
      <c r="A58" s="18" t="s">
        <v>222</v>
      </c>
      <c r="B58" s="20">
        <v>2</v>
      </c>
      <c r="C58" s="21">
        <v>4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  <c r="J58" s="16"/>
      <c r="K58" s="16"/>
      <c r="L58" s="16"/>
      <c r="M58" s="16"/>
      <c r="N58" s="16"/>
      <c r="O58" s="16"/>
      <c r="P58" s="16"/>
    </row>
    <row r="59" spans="1:16" s="22" customFormat="1" x14ac:dyDescent="0.2">
      <c r="A59" s="18" t="s">
        <v>225</v>
      </c>
      <c r="B59" s="20">
        <v>10</v>
      </c>
      <c r="C59" s="21">
        <v>66</v>
      </c>
      <c r="D59" s="21">
        <v>0</v>
      </c>
      <c r="E59" s="21">
        <f t="shared" si="2"/>
        <v>76</v>
      </c>
      <c r="F59" s="19">
        <v>1</v>
      </c>
      <c r="G59" s="19">
        <v>76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</row>
    <row r="60" spans="1:16" s="22" customFormat="1" x14ac:dyDescent="0.2">
      <c r="A60" s="18" t="s">
        <v>228</v>
      </c>
      <c r="B60" s="20">
        <v>11</v>
      </c>
      <c r="C60" s="21">
        <v>67</v>
      </c>
      <c r="D60" s="21">
        <v>1</v>
      </c>
      <c r="E60" s="21">
        <v>79</v>
      </c>
      <c r="F60" s="19">
        <v>8</v>
      </c>
      <c r="G60" s="19">
        <v>48</v>
      </c>
      <c r="H60" s="84">
        <v>1.6458333333333333</v>
      </c>
      <c r="J60" s="16"/>
      <c r="K60" s="16"/>
      <c r="L60" s="16"/>
      <c r="M60" s="16"/>
      <c r="N60" s="16"/>
      <c r="O60" s="16"/>
      <c r="P60" s="16"/>
    </row>
    <row r="61" spans="1:16" s="22" customFormat="1" x14ac:dyDescent="0.2">
      <c r="A61" s="18" t="s">
        <v>231</v>
      </c>
      <c r="B61" s="20">
        <v>64</v>
      </c>
      <c r="C61" s="21">
        <v>281</v>
      </c>
      <c r="D61" s="21">
        <v>1</v>
      </c>
      <c r="E61" s="21">
        <v>346</v>
      </c>
      <c r="F61" s="19">
        <v>61</v>
      </c>
      <c r="G61" s="19">
        <v>189</v>
      </c>
      <c r="H61" s="84">
        <v>1.8306878306878307</v>
      </c>
      <c r="J61" s="16"/>
      <c r="K61" s="16"/>
      <c r="L61" s="16"/>
      <c r="M61" s="16"/>
      <c r="N61" s="16"/>
      <c r="O61" s="16"/>
      <c r="P61" s="16"/>
    </row>
    <row r="62" spans="1:16" s="22" customFormat="1" x14ac:dyDescent="0.2">
      <c r="A62" s="18" t="s">
        <v>236</v>
      </c>
      <c r="B62" s="20">
        <v>29</v>
      </c>
      <c r="C62" s="21">
        <v>274</v>
      </c>
      <c r="D62" s="21">
        <v>12</v>
      </c>
      <c r="E62" s="21">
        <f t="shared" si="2"/>
        <v>315</v>
      </c>
      <c r="F62" s="19">
        <v>29</v>
      </c>
      <c r="G62" s="19">
        <v>124</v>
      </c>
      <c r="H62" s="84">
        <f t="shared" si="3"/>
        <v>2.5403225806451615</v>
      </c>
      <c r="J62" s="16"/>
      <c r="K62" s="16"/>
      <c r="L62" s="16"/>
      <c r="M62" s="16"/>
      <c r="N62" s="16"/>
      <c r="O62" s="16"/>
      <c r="P62" s="16"/>
    </row>
    <row r="63" spans="1:16" s="22" customFormat="1" x14ac:dyDescent="0.2">
      <c r="A63" s="18" t="s">
        <v>239</v>
      </c>
      <c r="B63" s="20">
        <v>16</v>
      </c>
      <c r="C63" s="21">
        <v>112</v>
      </c>
      <c r="D63" s="21">
        <v>0</v>
      </c>
      <c r="E63" s="21">
        <f t="shared" si="2"/>
        <v>128</v>
      </c>
      <c r="F63" s="19">
        <v>16</v>
      </c>
      <c r="G63" s="19">
        <v>73</v>
      </c>
      <c r="H63" s="84">
        <f t="shared" si="3"/>
        <v>1.7534246575342465</v>
      </c>
      <c r="J63" s="16"/>
      <c r="K63" s="16"/>
      <c r="L63" s="16"/>
      <c r="M63" s="16"/>
      <c r="N63" s="16"/>
      <c r="O63" s="16"/>
      <c r="P63" s="16"/>
    </row>
    <row r="64" spans="1:16" s="22" customFormat="1" x14ac:dyDescent="0.2">
      <c r="A64" s="18" t="s">
        <v>242</v>
      </c>
      <c r="B64" s="20">
        <v>14</v>
      </c>
      <c r="C64" s="21">
        <v>160</v>
      </c>
      <c r="D64" s="21">
        <v>0</v>
      </c>
      <c r="E64" s="21">
        <f t="shared" si="2"/>
        <v>174</v>
      </c>
      <c r="F64" s="19">
        <v>8</v>
      </c>
      <c r="G64" s="19">
        <v>171</v>
      </c>
      <c r="H64" s="84">
        <f t="shared" si="3"/>
        <v>1.0175438596491229</v>
      </c>
      <c r="J64" s="16"/>
      <c r="K64" s="16"/>
      <c r="L64" s="16"/>
      <c r="M64" s="16"/>
      <c r="N64" s="16"/>
      <c r="O64" s="16"/>
      <c r="P64" s="16"/>
    </row>
    <row r="65" spans="1:16" s="22" customFormat="1" x14ac:dyDescent="0.2">
      <c r="A65" s="18" t="s">
        <v>245</v>
      </c>
      <c r="B65" s="20">
        <v>7</v>
      </c>
      <c r="C65" s="21">
        <v>75</v>
      </c>
      <c r="D65" s="21">
        <v>3</v>
      </c>
      <c r="E65" s="21">
        <v>85</v>
      </c>
      <c r="F65" s="19">
        <v>6</v>
      </c>
      <c r="G65" s="19">
        <v>23</v>
      </c>
      <c r="H65" s="84">
        <v>3.6956521739130435</v>
      </c>
      <c r="J65" s="16"/>
      <c r="K65" s="16"/>
      <c r="L65" s="16"/>
      <c r="M65" s="16"/>
      <c r="N65" s="16"/>
      <c r="O65" s="16"/>
      <c r="P65" s="16"/>
    </row>
    <row r="66" spans="1:16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</row>
    <row r="67" spans="1:16" s="22" customFormat="1" x14ac:dyDescent="0.2">
      <c r="A67" s="18" t="s">
        <v>253</v>
      </c>
      <c r="B67" s="20">
        <v>12</v>
      </c>
      <c r="C67" s="21">
        <v>108</v>
      </c>
      <c r="D67" s="21">
        <v>4</v>
      </c>
      <c r="E67" s="21">
        <f t="shared" si="2"/>
        <v>124</v>
      </c>
      <c r="F67" s="19">
        <v>6</v>
      </c>
      <c r="G67" s="19">
        <v>114</v>
      </c>
      <c r="H67" s="84">
        <f t="shared" si="3"/>
        <v>1.0877192982456141</v>
      </c>
      <c r="J67" s="16"/>
      <c r="K67" s="16"/>
      <c r="L67" s="16"/>
      <c r="M67" s="16"/>
      <c r="N67" s="16"/>
      <c r="O67" s="16"/>
      <c r="P67" s="16"/>
    </row>
    <row r="68" spans="1:16" s="22" customFormat="1" x14ac:dyDescent="0.2">
      <c r="A68" s="18" t="s">
        <v>256</v>
      </c>
      <c r="B68" s="20">
        <v>15</v>
      </c>
      <c r="C68" s="21">
        <v>96</v>
      </c>
      <c r="D68" s="21">
        <v>0</v>
      </c>
      <c r="E68" s="21">
        <v>111</v>
      </c>
      <c r="F68" s="19">
        <v>8</v>
      </c>
      <c r="G68" s="19">
        <v>111</v>
      </c>
      <c r="H68" s="84">
        <v>1</v>
      </c>
      <c r="J68" s="16"/>
      <c r="K68" s="16"/>
      <c r="L68" s="16"/>
      <c r="M68" s="16"/>
      <c r="N68" s="16"/>
      <c r="O68" s="16"/>
      <c r="P68" s="16"/>
    </row>
    <row r="69" spans="1:16" s="22" customFormat="1" x14ac:dyDescent="0.2">
      <c r="A69" s="18" t="s">
        <v>260</v>
      </c>
      <c r="B69" s="20">
        <v>21</v>
      </c>
      <c r="C69" s="21">
        <v>127</v>
      </c>
      <c r="D69" s="21">
        <v>0</v>
      </c>
      <c r="E69" s="21">
        <f t="shared" si="2"/>
        <v>148</v>
      </c>
      <c r="F69" s="19">
        <v>1</v>
      </c>
      <c r="G69" s="19">
        <v>142</v>
      </c>
      <c r="H69" s="84">
        <f t="shared" si="3"/>
        <v>1.0422535211267605</v>
      </c>
      <c r="J69" s="16"/>
      <c r="K69" s="16"/>
      <c r="L69" s="16"/>
      <c r="M69" s="16"/>
      <c r="N69" s="16"/>
      <c r="O69" s="16"/>
      <c r="P69" s="16"/>
    </row>
    <row r="70" spans="1:16" s="22" customFormat="1" x14ac:dyDescent="0.2">
      <c r="A70" s="18" t="s">
        <v>263</v>
      </c>
      <c r="B70" s="20">
        <v>8</v>
      </c>
      <c r="C70" s="21">
        <v>75</v>
      </c>
      <c r="D70" s="21">
        <v>0</v>
      </c>
      <c r="E70" s="21">
        <f t="shared" si="2"/>
        <v>83</v>
      </c>
      <c r="F70" s="19">
        <v>2</v>
      </c>
      <c r="G70" s="19">
        <v>104</v>
      </c>
      <c r="H70" s="84">
        <f t="shared" si="3"/>
        <v>0.79807692307692313</v>
      </c>
      <c r="J70" s="16"/>
      <c r="K70" s="16"/>
      <c r="L70" s="16"/>
      <c r="M70" s="16"/>
      <c r="N70" s="16"/>
      <c r="O70" s="16"/>
      <c r="P70" s="16"/>
    </row>
    <row r="71" spans="1:16" s="22" customFormat="1" x14ac:dyDescent="0.2">
      <c r="A71" s="18" t="s">
        <v>266</v>
      </c>
      <c r="B71" s="20">
        <v>12</v>
      </c>
      <c r="C71" s="21">
        <v>114</v>
      </c>
      <c r="D71" s="21">
        <v>0</v>
      </c>
      <c r="E71" s="21">
        <f t="shared" si="2"/>
        <v>126</v>
      </c>
      <c r="F71" s="19">
        <v>0</v>
      </c>
      <c r="G71" s="19">
        <v>119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</row>
    <row r="72" spans="1:16" s="22" customFormat="1" x14ac:dyDescent="0.2">
      <c r="A72" s="18" t="s">
        <v>269</v>
      </c>
      <c r="B72" s="20">
        <v>5</v>
      </c>
      <c r="C72" s="21">
        <v>49</v>
      </c>
      <c r="D72" s="21">
        <v>0</v>
      </c>
      <c r="E72" s="21">
        <f t="shared" si="2"/>
        <v>54</v>
      </c>
      <c r="F72" s="19">
        <v>4</v>
      </c>
      <c r="G72" s="19">
        <v>48</v>
      </c>
      <c r="H72" s="84">
        <f t="shared" si="3"/>
        <v>1.125</v>
      </c>
      <c r="J72" s="16"/>
      <c r="K72" s="16"/>
      <c r="L72" s="16"/>
      <c r="M72" s="16"/>
      <c r="N72" s="16"/>
      <c r="O72" s="16"/>
      <c r="P72" s="16"/>
    </row>
    <row r="73" spans="1:16" x14ac:dyDescent="0.2">
      <c r="A73" s="18" t="s">
        <v>272</v>
      </c>
      <c r="B73" s="20">
        <v>195</v>
      </c>
      <c r="C73" s="21">
        <v>1562</v>
      </c>
      <c r="D73" s="21">
        <v>7</v>
      </c>
      <c r="E73" s="21">
        <v>1764</v>
      </c>
      <c r="F73" s="19">
        <v>142</v>
      </c>
      <c r="G73" s="19">
        <v>1809</v>
      </c>
      <c r="H73" s="84">
        <v>0.97512437810945274</v>
      </c>
    </row>
    <row r="74" spans="1:16" x14ac:dyDescent="0.2">
      <c r="A74" s="18" t="s">
        <v>297</v>
      </c>
      <c r="B74" s="20">
        <v>13</v>
      </c>
      <c r="C74" s="21">
        <v>83</v>
      </c>
      <c r="D74" s="21">
        <v>1</v>
      </c>
      <c r="E74" s="21">
        <v>97</v>
      </c>
      <c r="F74" s="19">
        <v>4</v>
      </c>
      <c r="G74" s="19">
        <v>94</v>
      </c>
      <c r="H74" s="84">
        <v>1.0319148936170213</v>
      </c>
    </row>
    <row r="75" spans="1:16" x14ac:dyDescent="0.2">
      <c r="A75" s="18" t="s">
        <v>301</v>
      </c>
      <c r="B75" s="20">
        <v>18</v>
      </c>
      <c r="C75" s="21">
        <v>101</v>
      </c>
      <c r="D75" s="21">
        <v>0</v>
      </c>
      <c r="E75" s="21">
        <f t="shared" si="2"/>
        <v>119</v>
      </c>
      <c r="F75" s="19">
        <v>12</v>
      </c>
      <c r="G75" s="19">
        <v>126</v>
      </c>
      <c r="H75" s="84">
        <f t="shared" si="3"/>
        <v>0.94444444444444442</v>
      </c>
    </row>
    <row r="76" spans="1:16" x14ac:dyDescent="0.2">
      <c r="A76" s="18" t="s">
        <v>304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6" x14ac:dyDescent="0.2">
      <c r="A77" s="18" t="s">
        <v>307</v>
      </c>
      <c r="B77" s="20">
        <v>3</v>
      </c>
      <c r="C77" s="21">
        <v>11</v>
      </c>
      <c r="D77" s="21">
        <v>0</v>
      </c>
      <c r="E77" s="21">
        <f t="shared" si="2"/>
        <v>14</v>
      </c>
      <c r="F77" s="19">
        <v>0</v>
      </c>
      <c r="G77" s="19">
        <v>14</v>
      </c>
      <c r="H77" s="84">
        <f t="shared" si="3"/>
        <v>1</v>
      </c>
    </row>
    <row r="78" spans="1:16" ht="13.5" thickBot="1" x14ac:dyDescent="0.25">
      <c r="A78" s="26" t="s">
        <v>310</v>
      </c>
      <c r="B78" s="28">
        <v>6</v>
      </c>
      <c r="C78" s="26">
        <v>69</v>
      </c>
      <c r="D78" s="26">
        <v>0</v>
      </c>
      <c r="E78" s="26">
        <f t="shared" si="2"/>
        <v>75</v>
      </c>
      <c r="F78" s="27">
        <v>5</v>
      </c>
      <c r="G78" s="27">
        <v>69</v>
      </c>
      <c r="H78" s="85">
        <f>E78/G78</f>
        <v>1.0869565217391304</v>
      </c>
    </row>
    <row r="79" spans="1:16" ht="13.5" thickTop="1" x14ac:dyDescent="0.2">
      <c r="A79" s="21"/>
      <c r="B79" s="20">
        <f>SUM(B3:B78)</f>
        <v>1409</v>
      </c>
      <c r="C79" s="21">
        <f>SUM(C3:C78)</f>
        <v>11251</v>
      </c>
      <c r="D79" s="21">
        <f t="shared" ref="D79:G79" si="4">SUM(D3:D78)</f>
        <v>51</v>
      </c>
      <c r="E79" s="21">
        <f t="shared" si="4"/>
        <v>12711</v>
      </c>
      <c r="F79" s="90">
        <f t="shared" si="4"/>
        <v>1041</v>
      </c>
      <c r="G79" s="90">
        <f t="shared" si="4"/>
        <v>10671</v>
      </c>
      <c r="H79" s="88">
        <f>E79/G79</f>
        <v>1.1911723362384032</v>
      </c>
      <c r="I79" s="89"/>
    </row>
    <row r="80" spans="1:1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6" x14ac:dyDescent="0.2">
      <c r="A83" s="18"/>
      <c r="B83" s="18"/>
      <c r="C83" s="18"/>
      <c r="D83" s="21"/>
      <c r="E83" s="18"/>
      <c r="F83" s="18"/>
      <c r="G83" s="18"/>
    </row>
    <row r="84" spans="1:16" x14ac:dyDescent="0.2">
      <c r="A84" s="18"/>
      <c r="B84" s="18"/>
      <c r="C84" s="18"/>
      <c r="D84" s="21"/>
      <c r="E84" s="18"/>
      <c r="F84" s="18"/>
      <c r="G84" s="18"/>
    </row>
    <row r="85" spans="1:16" x14ac:dyDescent="0.2">
      <c r="A85" s="18"/>
      <c r="B85" s="18"/>
      <c r="C85" s="18"/>
      <c r="D85" s="21"/>
      <c r="E85" s="18"/>
      <c r="F85" s="18"/>
      <c r="G85" s="18"/>
    </row>
    <row r="86" spans="1:1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</row>
    <row r="87" spans="1:1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</row>
    <row r="88" spans="1:1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</row>
    <row r="89" spans="1:1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</row>
    <row r="90" spans="1:1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</row>
    <row r="91" spans="1:1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</row>
    <row r="92" spans="1:1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</row>
    <row r="93" spans="1:1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</row>
    <row r="94" spans="1:1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</row>
    <row r="95" spans="1:1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</row>
    <row r="96" spans="1:1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</row>
    <row r="97" spans="1:1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</row>
    <row r="98" spans="1:1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zoomScaleNormal="100" workbookViewId="0">
      <pane xSplit="3" ySplit="2" topLeftCell="D66" activePane="bottomRight" state="frozen"/>
      <selection activeCell="D3" sqref="D3"/>
      <selection pane="topRight" activeCell="D3" sqref="D3"/>
      <selection pane="bottomLeft" activeCell="D3" sqref="D3"/>
      <selection pane="bottomRight" activeCell="A111" sqref="A111:J11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42583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65</v>
      </c>
      <c r="F3" s="21">
        <v>0</v>
      </c>
      <c r="G3" s="21">
        <f t="shared" ref="G3:G66" si="0">SUM(D3:F3)</f>
        <v>72</v>
      </c>
      <c r="H3" s="19">
        <v>7</v>
      </c>
      <c r="I3" s="19">
        <v>52</v>
      </c>
      <c r="J3" s="84">
        <f>G3/I3</f>
        <v>1.3846153846153846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43</v>
      </c>
      <c r="F5" s="21">
        <v>0</v>
      </c>
      <c r="G5" s="21">
        <f t="shared" si="0"/>
        <v>45</v>
      </c>
      <c r="H5" s="19">
        <v>2</v>
      </c>
      <c r="I5" s="19">
        <v>48</v>
      </c>
      <c r="J5" s="84">
        <f t="shared" ref="J5:J68" si="1">G5/I5</f>
        <v>0.9375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1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12</v>
      </c>
      <c r="E7" s="21">
        <v>87</v>
      </c>
      <c r="F7" s="21">
        <v>0</v>
      </c>
      <c r="G7" s="21">
        <f t="shared" si="0"/>
        <v>99</v>
      </c>
      <c r="H7" s="19">
        <v>10</v>
      </c>
      <c r="I7" s="19">
        <v>39</v>
      </c>
      <c r="J7" s="84">
        <f t="shared" si="1"/>
        <v>2.5384615384615383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77</v>
      </c>
      <c r="F8" s="21">
        <v>0</v>
      </c>
      <c r="G8" s="21">
        <f t="shared" si="0"/>
        <v>90</v>
      </c>
      <c r="H8" s="19">
        <v>12</v>
      </c>
      <c r="I8" s="19">
        <v>101</v>
      </c>
      <c r="J8" s="84">
        <f t="shared" si="1"/>
        <v>0.8910891089108911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124</v>
      </c>
      <c r="F9" s="21">
        <v>23</v>
      </c>
      <c r="G9" s="21">
        <f t="shared" si="0"/>
        <v>156</v>
      </c>
      <c r="H9" s="19">
        <v>9</v>
      </c>
      <c r="I9" s="19">
        <v>57</v>
      </c>
      <c r="J9" s="84">
        <f t="shared" si="1"/>
        <v>2.736842105263158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16</v>
      </c>
      <c r="E10" s="103">
        <v>107</v>
      </c>
      <c r="F10" s="103">
        <v>3</v>
      </c>
      <c r="G10" s="103">
        <f t="shared" si="0"/>
        <v>126</v>
      </c>
      <c r="H10" s="104">
        <v>10</v>
      </c>
      <c r="I10" s="104">
        <v>193</v>
      </c>
      <c r="J10" s="105">
        <f t="shared" si="1"/>
        <v>0.65284974093264247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42</v>
      </c>
      <c r="F11" s="21">
        <v>0</v>
      </c>
      <c r="G11" s="21">
        <f t="shared" si="0"/>
        <v>46</v>
      </c>
      <c r="H11" s="19">
        <v>3</v>
      </c>
      <c r="I11" s="19">
        <v>34</v>
      </c>
      <c r="J11" s="84">
        <f t="shared" si="1"/>
        <v>1.3529411764705883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33</v>
      </c>
      <c r="E12" s="21">
        <v>217</v>
      </c>
      <c r="F12" s="21">
        <v>0</v>
      </c>
      <c r="G12" s="21">
        <f t="shared" si="0"/>
        <v>250</v>
      </c>
      <c r="H12" s="19">
        <v>20</v>
      </c>
      <c r="I12" s="19">
        <v>93</v>
      </c>
      <c r="J12" s="84">
        <f t="shared" si="1"/>
        <v>2.6881720430107525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46</v>
      </c>
      <c r="E13" s="21">
        <v>373</v>
      </c>
      <c r="F13" s="21">
        <v>0</v>
      </c>
      <c r="G13" s="21">
        <f t="shared" si="0"/>
        <v>419</v>
      </c>
      <c r="H13" s="19">
        <v>45</v>
      </c>
      <c r="I13" s="19">
        <v>269</v>
      </c>
      <c r="J13" s="84">
        <f t="shared" si="1"/>
        <v>1.5576208178438662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23</v>
      </c>
      <c r="E14" s="21">
        <v>131</v>
      </c>
      <c r="F14" s="21">
        <v>0</v>
      </c>
      <c r="G14" s="21">
        <f t="shared" si="0"/>
        <v>154</v>
      </c>
      <c r="H14" s="19">
        <v>24</v>
      </c>
      <c r="I14" s="19">
        <v>89</v>
      </c>
      <c r="J14" s="84">
        <f t="shared" si="1"/>
        <v>1.7303370786516854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14</v>
      </c>
      <c r="F15" s="21">
        <v>0</v>
      </c>
      <c r="G15" s="21">
        <f t="shared" si="0"/>
        <v>19</v>
      </c>
      <c r="H15" s="19">
        <v>3</v>
      </c>
      <c r="I15" s="19">
        <v>18</v>
      </c>
      <c r="J15" s="84">
        <f t="shared" si="1"/>
        <v>1.0555555555555556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10</v>
      </c>
      <c r="E16" s="21">
        <v>64</v>
      </c>
      <c r="F16" s="21">
        <v>0</v>
      </c>
      <c r="G16" s="21">
        <f t="shared" si="0"/>
        <v>74</v>
      </c>
      <c r="H16" s="19">
        <v>3</v>
      </c>
      <c r="I16" s="19">
        <v>68</v>
      </c>
      <c r="J16" s="84">
        <f t="shared" si="1"/>
        <v>1.088235294117647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11</v>
      </c>
      <c r="E17" s="21">
        <v>51</v>
      </c>
      <c r="F17" s="21">
        <v>0</v>
      </c>
      <c r="G17" s="21">
        <f t="shared" si="0"/>
        <v>62</v>
      </c>
      <c r="H17" s="19">
        <v>3</v>
      </c>
      <c r="I17" s="19">
        <v>59</v>
      </c>
      <c r="J17" s="84">
        <f t="shared" si="1"/>
        <v>1.0508474576271187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8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314</v>
      </c>
      <c r="F19" s="21">
        <v>0</v>
      </c>
      <c r="G19" s="21">
        <f t="shared" si="0"/>
        <v>333</v>
      </c>
      <c r="H19" s="19">
        <v>8</v>
      </c>
      <c r="I19" s="19">
        <v>281</v>
      </c>
      <c r="J19" s="84">
        <f t="shared" si="1"/>
        <v>1.1850533807829182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27</v>
      </c>
      <c r="E20" s="21">
        <v>203</v>
      </c>
      <c r="F20" s="21">
        <v>0</v>
      </c>
      <c r="G20" s="21">
        <f t="shared" si="0"/>
        <v>230</v>
      </c>
      <c r="H20" s="19">
        <v>22</v>
      </c>
      <c r="I20" s="19">
        <v>203</v>
      </c>
      <c r="J20" s="84">
        <f t="shared" si="1"/>
        <v>1.1330049261083743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16</v>
      </c>
      <c r="F21" s="21">
        <v>0</v>
      </c>
      <c r="G21" s="21">
        <f t="shared" si="0"/>
        <v>18</v>
      </c>
      <c r="H21" s="19">
        <v>2</v>
      </c>
      <c r="I21" s="19">
        <v>22</v>
      </c>
      <c r="J21" s="84">
        <f t="shared" si="1"/>
        <v>0.81818181818181823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55</v>
      </c>
      <c r="E22" s="21">
        <v>470</v>
      </c>
      <c r="F22" s="21">
        <v>1</v>
      </c>
      <c r="G22" s="21">
        <f t="shared" si="0"/>
        <v>526</v>
      </c>
      <c r="H22" s="19">
        <v>43</v>
      </c>
      <c r="I22" s="19">
        <v>435</v>
      </c>
      <c r="J22" s="84">
        <f t="shared" si="1"/>
        <v>1.2091954022988505</v>
      </c>
    </row>
    <row r="23" spans="1:10" x14ac:dyDescent="0.2">
      <c r="A23" s="115" t="s">
        <v>62</v>
      </c>
      <c r="B23" s="101" t="s">
        <v>63</v>
      </c>
      <c r="C23" s="104" t="s">
        <v>64</v>
      </c>
      <c r="D23" s="102">
        <v>17</v>
      </c>
      <c r="E23" s="103">
        <v>2</v>
      </c>
      <c r="F23" s="103">
        <v>0</v>
      </c>
      <c r="G23" s="103">
        <f t="shared" si="0"/>
        <v>19</v>
      </c>
      <c r="H23" s="104">
        <v>2</v>
      </c>
      <c r="I23" s="104">
        <v>24</v>
      </c>
      <c r="J23" s="105">
        <f t="shared" si="1"/>
        <v>0.79166666666666663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57</v>
      </c>
      <c r="F24" s="21">
        <v>0</v>
      </c>
      <c r="G24" s="21">
        <f t="shared" si="0"/>
        <v>62</v>
      </c>
      <c r="H24" s="19">
        <v>5</v>
      </c>
      <c r="I24" s="19">
        <v>55</v>
      </c>
      <c r="J24" s="84">
        <f t="shared" si="1"/>
        <v>1.1272727272727272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167</v>
      </c>
      <c r="F25" s="21">
        <v>0</v>
      </c>
      <c r="G25" s="21">
        <f t="shared" si="0"/>
        <v>187</v>
      </c>
      <c r="H25" s="19">
        <v>8</v>
      </c>
      <c r="I25" s="19">
        <v>173</v>
      </c>
      <c r="J25" s="84">
        <f t="shared" si="1"/>
        <v>1.0809248554913296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66</v>
      </c>
      <c r="F26" s="21">
        <v>0</v>
      </c>
      <c r="G26" s="21">
        <f t="shared" si="0"/>
        <v>69</v>
      </c>
      <c r="H26" s="19">
        <v>2</v>
      </c>
      <c r="I26" s="19">
        <v>50</v>
      </c>
      <c r="J26" s="84">
        <f t="shared" si="1"/>
        <v>1.38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2" t="s">
        <v>533</v>
      </c>
      <c r="E27" s="123"/>
      <c r="F27" s="123"/>
      <c r="G27" s="123"/>
      <c r="H27" s="124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13</v>
      </c>
      <c r="E28" s="21">
        <v>114</v>
      </c>
      <c r="F28" s="21">
        <v>0</v>
      </c>
      <c r="G28" s="21">
        <f t="shared" si="0"/>
        <v>127</v>
      </c>
      <c r="H28" s="19">
        <v>2</v>
      </c>
      <c r="I28" s="19">
        <v>83</v>
      </c>
      <c r="J28" s="84">
        <f t="shared" si="1"/>
        <v>1.5301204819277108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79</v>
      </c>
      <c r="F29" s="21">
        <v>0</v>
      </c>
      <c r="G29" s="21">
        <f t="shared" si="0"/>
        <v>98</v>
      </c>
      <c r="H29" s="19">
        <v>2</v>
      </c>
      <c r="I29" s="19">
        <v>57</v>
      </c>
      <c r="J29" s="84">
        <f t="shared" si="1"/>
        <v>1.7192982456140351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88</v>
      </c>
      <c r="F30" s="21">
        <v>0</v>
      </c>
      <c r="G30" s="21">
        <f t="shared" si="0"/>
        <v>103</v>
      </c>
      <c r="H30" s="19">
        <v>15</v>
      </c>
      <c r="I30" s="19">
        <v>102</v>
      </c>
      <c r="J30" s="84">
        <f t="shared" si="1"/>
        <v>1.0098039215686274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1</v>
      </c>
      <c r="F31" s="103">
        <v>0</v>
      </c>
      <c r="G31" s="103">
        <f t="shared" si="0"/>
        <v>1</v>
      </c>
      <c r="H31" s="104">
        <v>0</v>
      </c>
      <c r="I31" s="104">
        <v>2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6</v>
      </c>
      <c r="F32" s="21">
        <v>0</v>
      </c>
      <c r="G32" s="21">
        <f t="shared" si="0"/>
        <v>7</v>
      </c>
      <c r="H32" s="19">
        <v>0</v>
      </c>
      <c r="I32" s="19">
        <v>3</v>
      </c>
      <c r="J32" s="84">
        <f t="shared" si="1"/>
        <v>2.3333333333333335</v>
      </c>
    </row>
    <row r="33" spans="1:17" x14ac:dyDescent="0.2">
      <c r="A33" s="107" t="s">
        <v>89</v>
      </c>
      <c r="B33" s="108" t="s">
        <v>90</v>
      </c>
      <c r="C33" s="109" t="s">
        <v>91</v>
      </c>
      <c r="D33" s="110">
        <v>20</v>
      </c>
      <c r="E33" s="111">
        <v>209</v>
      </c>
      <c r="F33" s="111">
        <v>0</v>
      </c>
      <c r="G33" s="111">
        <f t="shared" si="0"/>
        <v>229</v>
      </c>
      <c r="H33" s="109">
        <v>12</v>
      </c>
      <c r="I33" s="109">
        <v>240</v>
      </c>
      <c r="J33" s="84">
        <f t="shared" si="1"/>
        <v>0.95416666666666672</v>
      </c>
    </row>
    <row r="34" spans="1:17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78</v>
      </c>
      <c r="F34" s="21">
        <v>0</v>
      </c>
      <c r="G34" s="21">
        <f t="shared" si="0"/>
        <v>86</v>
      </c>
      <c r="H34" s="19">
        <v>6</v>
      </c>
      <c r="I34" s="19">
        <v>81</v>
      </c>
      <c r="J34" s="84">
        <f t="shared" si="1"/>
        <v>1.0617283950617284</v>
      </c>
    </row>
    <row r="35" spans="1:17" x14ac:dyDescent="0.2">
      <c r="A35" s="17" t="s">
        <v>95</v>
      </c>
      <c r="B35" s="18" t="s">
        <v>93</v>
      </c>
      <c r="C35" s="19" t="s">
        <v>96</v>
      </c>
      <c r="D35" s="122" t="s">
        <v>533</v>
      </c>
      <c r="E35" s="123"/>
      <c r="F35" s="123"/>
      <c r="G35" s="123"/>
      <c r="H35" s="124"/>
      <c r="I35" s="106"/>
      <c r="J35" s="100" t="s">
        <v>543</v>
      </c>
    </row>
    <row r="36" spans="1:17" x14ac:dyDescent="0.2">
      <c r="A36" s="17" t="s">
        <v>97</v>
      </c>
      <c r="B36" s="18" t="s">
        <v>98</v>
      </c>
      <c r="C36" s="19" t="s">
        <v>99</v>
      </c>
      <c r="D36" s="20">
        <v>40</v>
      </c>
      <c r="E36" s="21">
        <v>325</v>
      </c>
      <c r="F36" s="21">
        <v>0</v>
      </c>
      <c r="G36" s="21">
        <f t="shared" si="0"/>
        <v>365</v>
      </c>
      <c r="H36" s="19">
        <v>26</v>
      </c>
      <c r="I36" s="19">
        <v>136</v>
      </c>
      <c r="J36" s="84">
        <f t="shared" si="1"/>
        <v>2.6838235294117645</v>
      </c>
    </row>
    <row r="37" spans="1:17" x14ac:dyDescent="0.2">
      <c r="A37" s="17" t="s">
        <v>100</v>
      </c>
      <c r="B37" s="18" t="s">
        <v>101</v>
      </c>
      <c r="C37" s="19" t="s">
        <v>102</v>
      </c>
      <c r="D37" s="20">
        <v>7</v>
      </c>
      <c r="E37" s="21">
        <v>25</v>
      </c>
      <c r="F37" s="21">
        <v>0</v>
      </c>
      <c r="G37" s="21">
        <f>SUM(D37:F37)</f>
        <v>32</v>
      </c>
      <c r="H37" s="19">
        <v>4</v>
      </c>
      <c r="I37" s="19">
        <v>11</v>
      </c>
      <c r="J37" s="84">
        <f t="shared" si="1"/>
        <v>2.9090909090909092</v>
      </c>
    </row>
    <row r="38" spans="1:17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32</v>
      </c>
      <c r="F38" s="21">
        <v>0</v>
      </c>
      <c r="G38" s="21">
        <f t="shared" si="0"/>
        <v>37</v>
      </c>
      <c r="H38" s="19">
        <v>5</v>
      </c>
      <c r="I38" s="19">
        <v>39</v>
      </c>
      <c r="J38" s="84">
        <f t="shared" si="1"/>
        <v>0.94871794871794868</v>
      </c>
    </row>
    <row r="39" spans="1:17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26</v>
      </c>
      <c r="F39" s="21">
        <v>0</v>
      </c>
      <c r="G39" s="21">
        <f t="shared" si="0"/>
        <v>28</v>
      </c>
      <c r="H39" s="19">
        <v>1</v>
      </c>
      <c r="I39" s="19">
        <v>21</v>
      </c>
      <c r="J39" s="84">
        <f t="shared" si="1"/>
        <v>1.3333333333333333</v>
      </c>
      <c r="Q39" s="16" t="s">
        <v>546</v>
      </c>
    </row>
    <row r="40" spans="1:17" x14ac:dyDescent="0.2">
      <c r="A40" s="17" t="s">
        <v>109</v>
      </c>
      <c r="B40" s="18" t="s">
        <v>110</v>
      </c>
      <c r="C40" s="19" t="s">
        <v>111</v>
      </c>
      <c r="D40" s="122" t="s">
        <v>533</v>
      </c>
      <c r="E40" s="123"/>
      <c r="F40" s="123"/>
      <c r="G40" s="123"/>
      <c r="H40" s="124"/>
      <c r="I40" s="106"/>
      <c r="J40" s="100"/>
    </row>
    <row r="41" spans="1:17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20</v>
      </c>
      <c r="F41" s="21">
        <v>0</v>
      </c>
      <c r="G41" s="21">
        <f t="shared" si="0"/>
        <v>20</v>
      </c>
      <c r="H41" s="19">
        <v>0</v>
      </c>
      <c r="I41" s="19">
        <v>18</v>
      </c>
      <c r="J41" s="84">
        <f t="shared" si="1"/>
        <v>1.1111111111111112</v>
      </c>
    </row>
    <row r="42" spans="1:17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51</v>
      </c>
      <c r="F42" s="21">
        <v>0</v>
      </c>
      <c r="G42" s="21">
        <f t="shared" si="0"/>
        <v>55</v>
      </c>
      <c r="H42" s="19">
        <v>4</v>
      </c>
      <c r="I42" s="19">
        <v>53</v>
      </c>
      <c r="J42" s="84">
        <f t="shared" si="1"/>
        <v>1.0377358490566038</v>
      </c>
    </row>
    <row r="43" spans="1:17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57</v>
      </c>
      <c r="F43" s="21">
        <v>0</v>
      </c>
      <c r="G43" s="21">
        <f t="shared" si="0"/>
        <v>63</v>
      </c>
      <c r="H43" s="19">
        <v>6</v>
      </c>
      <c r="I43" s="19">
        <v>63</v>
      </c>
      <c r="J43" s="84">
        <f t="shared" si="1"/>
        <v>1</v>
      </c>
    </row>
    <row r="44" spans="1:17" x14ac:dyDescent="0.2">
      <c r="A44" s="17" t="s">
        <v>120</v>
      </c>
      <c r="B44" s="18" t="s">
        <v>121</v>
      </c>
      <c r="C44" s="19" t="s">
        <v>122</v>
      </c>
      <c r="D44" s="20">
        <v>22</v>
      </c>
      <c r="E44" s="21">
        <v>151</v>
      </c>
      <c r="F44" s="21">
        <v>0</v>
      </c>
      <c r="G44" s="21">
        <f t="shared" si="0"/>
        <v>173</v>
      </c>
      <c r="H44" s="19">
        <v>15</v>
      </c>
      <c r="I44" s="19">
        <v>140</v>
      </c>
      <c r="J44" s="84">
        <f t="shared" si="1"/>
        <v>1.2357142857142858</v>
      </c>
    </row>
    <row r="45" spans="1:17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17</v>
      </c>
      <c r="F45" s="21">
        <v>0</v>
      </c>
      <c r="G45" s="21">
        <f t="shared" si="0"/>
        <v>19</v>
      </c>
      <c r="H45" s="19">
        <v>2</v>
      </c>
      <c r="I45" s="19">
        <v>17</v>
      </c>
      <c r="J45" s="84">
        <f t="shared" si="1"/>
        <v>1.1176470588235294</v>
      </c>
    </row>
    <row r="46" spans="1:17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22</v>
      </c>
      <c r="F46" s="21">
        <v>0</v>
      </c>
      <c r="G46" s="21">
        <v>27</v>
      </c>
      <c r="H46" s="19">
        <v>1</v>
      </c>
      <c r="I46" s="19">
        <v>26</v>
      </c>
      <c r="J46" s="84">
        <f t="shared" si="1"/>
        <v>1.0384615384615385</v>
      </c>
    </row>
    <row r="47" spans="1:17" x14ac:dyDescent="0.2">
      <c r="A47" s="17" t="s">
        <v>129</v>
      </c>
      <c r="B47" s="18" t="s">
        <v>130</v>
      </c>
      <c r="C47" s="19" t="s">
        <v>131</v>
      </c>
      <c r="D47" s="20">
        <v>36</v>
      </c>
      <c r="E47" s="21">
        <v>212</v>
      </c>
      <c r="F47" s="21">
        <v>0</v>
      </c>
      <c r="G47" s="21">
        <f t="shared" si="0"/>
        <v>248</v>
      </c>
      <c r="H47" s="19">
        <v>35</v>
      </c>
      <c r="I47" s="19">
        <v>180</v>
      </c>
      <c r="J47" s="84">
        <f t="shared" si="1"/>
        <v>1.3777777777777778</v>
      </c>
    </row>
    <row r="48" spans="1:17" x14ac:dyDescent="0.2">
      <c r="A48" s="17" t="s">
        <v>132</v>
      </c>
      <c r="B48" s="18" t="s">
        <v>130</v>
      </c>
      <c r="C48" s="19" t="s">
        <v>133</v>
      </c>
      <c r="D48" s="20">
        <v>14</v>
      </c>
      <c r="E48" s="21">
        <v>169</v>
      </c>
      <c r="F48" s="21">
        <v>0</v>
      </c>
      <c r="G48" s="21">
        <f t="shared" si="0"/>
        <v>183</v>
      </c>
      <c r="H48" s="19">
        <v>14</v>
      </c>
      <c r="I48" s="19">
        <v>47</v>
      </c>
      <c r="J48" s="84">
        <f t="shared" si="1"/>
        <v>3.8936170212765959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9</v>
      </c>
      <c r="E49" s="21">
        <v>84</v>
      </c>
      <c r="F49" s="21">
        <v>0</v>
      </c>
      <c r="G49" s="21">
        <f t="shared" si="0"/>
        <v>93</v>
      </c>
      <c r="H49" s="19">
        <v>4</v>
      </c>
      <c r="I49" s="19">
        <v>70</v>
      </c>
      <c r="J49" s="84">
        <f t="shared" si="1"/>
        <v>1.3285714285714285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77</v>
      </c>
      <c r="F50" s="21">
        <v>0</v>
      </c>
      <c r="G50" s="21">
        <f t="shared" si="0"/>
        <v>89</v>
      </c>
      <c r="H50" s="19">
        <v>5</v>
      </c>
      <c r="I50" s="19">
        <v>44</v>
      </c>
      <c r="J50" s="84">
        <f t="shared" si="1"/>
        <v>2.0227272727272729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30</v>
      </c>
      <c r="F51" s="21">
        <v>0</v>
      </c>
      <c r="G51" s="21">
        <f t="shared" si="0"/>
        <v>33</v>
      </c>
      <c r="H51" s="19">
        <v>2</v>
      </c>
      <c r="I51" s="19">
        <v>32</v>
      </c>
      <c r="J51" s="84">
        <f t="shared" si="1"/>
        <v>1.03125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22</v>
      </c>
      <c r="E52" s="21">
        <v>211</v>
      </c>
      <c r="F52" s="21">
        <v>0</v>
      </c>
      <c r="G52" s="21">
        <f t="shared" si="0"/>
        <v>233</v>
      </c>
      <c r="H52" s="19">
        <v>17</v>
      </c>
      <c r="I52" s="19">
        <v>170</v>
      </c>
      <c r="J52" s="84">
        <f t="shared" si="1"/>
        <v>1.3705882352941177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12</v>
      </c>
      <c r="E53" s="21">
        <v>107</v>
      </c>
      <c r="F53" s="21">
        <v>0</v>
      </c>
      <c r="G53" s="21">
        <f t="shared" si="0"/>
        <v>119</v>
      </c>
      <c r="H53" s="19">
        <v>12</v>
      </c>
      <c r="I53" s="19">
        <v>101</v>
      </c>
      <c r="J53" s="84">
        <f t="shared" si="1"/>
        <v>1.1782178217821782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15</v>
      </c>
      <c r="E54" s="21">
        <v>135</v>
      </c>
      <c r="F54" s="21">
        <v>0</v>
      </c>
      <c r="G54" s="21">
        <f t="shared" si="0"/>
        <v>150</v>
      </c>
      <c r="H54" s="19">
        <v>12</v>
      </c>
      <c r="I54" s="19">
        <v>128</v>
      </c>
      <c r="J54" s="84">
        <f t="shared" si="1"/>
        <v>1.171875</v>
      </c>
    </row>
    <row r="55" spans="1:10" x14ac:dyDescent="0.2">
      <c r="A55" s="116" t="s">
        <v>151</v>
      </c>
      <c r="B55" s="101" t="s">
        <v>152</v>
      </c>
      <c r="C55" s="104" t="s">
        <v>153</v>
      </c>
      <c r="D55" s="102">
        <v>2</v>
      </c>
      <c r="E55" s="103">
        <v>28</v>
      </c>
      <c r="F55" s="103">
        <v>0</v>
      </c>
      <c r="G55" s="103">
        <f t="shared" si="0"/>
        <v>30</v>
      </c>
      <c r="H55" s="104">
        <v>1</v>
      </c>
      <c r="I55" s="104">
        <v>42</v>
      </c>
      <c r="J55" s="105">
        <f t="shared" si="1"/>
        <v>0.7142857142857143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7</v>
      </c>
      <c r="E56" s="21">
        <v>34</v>
      </c>
      <c r="F56" s="21">
        <v>0</v>
      </c>
      <c r="G56" s="21">
        <f t="shared" si="0"/>
        <v>41</v>
      </c>
      <c r="H56" s="19">
        <v>1</v>
      </c>
      <c r="I56" s="19">
        <v>28</v>
      </c>
      <c r="J56" s="84">
        <f t="shared" si="1"/>
        <v>1.4642857142857142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19</v>
      </c>
      <c r="E57" s="21">
        <v>32</v>
      </c>
      <c r="F57" s="21">
        <v>0</v>
      </c>
      <c r="G57" s="21">
        <f t="shared" si="0"/>
        <v>51</v>
      </c>
      <c r="H57" s="19">
        <v>5</v>
      </c>
      <c r="I57" s="19">
        <v>43</v>
      </c>
      <c r="J57" s="84">
        <f t="shared" si="1"/>
        <v>1.1860465116279071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147</v>
      </c>
      <c r="F58" s="21">
        <v>0</v>
      </c>
      <c r="G58" s="21">
        <f t="shared" si="0"/>
        <v>176</v>
      </c>
      <c r="H58" s="19">
        <v>29</v>
      </c>
      <c r="I58" s="19">
        <v>119</v>
      </c>
      <c r="J58" s="84">
        <f t="shared" si="1"/>
        <v>1.4789915966386555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31</v>
      </c>
      <c r="F59" s="21">
        <v>0</v>
      </c>
      <c r="G59" s="21">
        <f t="shared" si="0"/>
        <v>35</v>
      </c>
      <c r="H59" s="19">
        <v>2</v>
      </c>
      <c r="I59" s="19">
        <v>32</v>
      </c>
      <c r="J59" s="84">
        <f t="shared" si="1"/>
        <v>1.09375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11</v>
      </c>
      <c r="E60" s="21">
        <v>47</v>
      </c>
      <c r="F60" s="21">
        <v>0</v>
      </c>
      <c r="G60" s="21">
        <f t="shared" si="0"/>
        <v>58</v>
      </c>
      <c r="H60" s="19">
        <v>8</v>
      </c>
      <c r="I60" s="19">
        <v>50</v>
      </c>
      <c r="J60" s="84">
        <f t="shared" si="1"/>
        <v>1.1599999999999999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36</v>
      </c>
      <c r="F61" s="21">
        <v>0</v>
      </c>
      <c r="G61" s="21">
        <f t="shared" si="0"/>
        <v>38</v>
      </c>
      <c r="H61" s="19">
        <v>2</v>
      </c>
      <c r="I61" s="19">
        <v>36</v>
      </c>
      <c r="J61" s="84">
        <f t="shared" si="1"/>
        <v>1.0555555555555556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69</v>
      </c>
      <c r="F62" s="21">
        <v>0</v>
      </c>
      <c r="G62" s="21">
        <f t="shared" si="0"/>
        <v>78</v>
      </c>
      <c r="H62" s="19">
        <v>5</v>
      </c>
      <c r="I62" s="19">
        <v>68</v>
      </c>
      <c r="J62" s="84">
        <f t="shared" si="1"/>
        <v>1.1470588235294117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8</v>
      </c>
      <c r="E63" s="21">
        <v>88</v>
      </c>
      <c r="F63" s="21">
        <v>0</v>
      </c>
      <c r="G63" s="21">
        <f t="shared" si="0"/>
        <v>96</v>
      </c>
      <c r="H63" s="19">
        <v>6</v>
      </c>
      <c r="I63" s="19">
        <v>93</v>
      </c>
      <c r="J63" s="84">
        <f t="shared" si="1"/>
        <v>1.032258064516129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32</v>
      </c>
      <c r="F64" s="21">
        <v>0</v>
      </c>
      <c r="G64" s="21">
        <f t="shared" si="0"/>
        <v>39</v>
      </c>
      <c r="H64" s="19">
        <v>4</v>
      </c>
      <c r="I64" s="19">
        <v>31</v>
      </c>
      <c r="J64" s="84">
        <f t="shared" si="1"/>
        <v>1.2580645161290323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25</v>
      </c>
      <c r="E65" s="21">
        <v>155</v>
      </c>
      <c r="F65" s="21">
        <v>2</v>
      </c>
      <c r="G65" s="21">
        <f t="shared" si="0"/>
        <v>182</v>
      </c>
      <c r="H65" s="19">
        <v>4</v>
      </c>
      <c r="I65" s="19">
        <v>219</v>
      </c>
      <c r="J65" s="84">
        <f t="shared" si="1"/>
        <v>0.83105022831050224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77</v>
      </c>
      <c r="F66" s="21">
        <v>0</v>
      </c>
      <c r="G66" s="21">
        <f t="shared" si="0"/>
        <v>88</v>
      </c>
      <c r="H66" s="19">
        <v>10</v>
      </c>
      <c r="I66" s="19">
        <v>26</v>
      </c>
      <c r="J66" s="84">
        <f t="shared" si="1"/>
        <v>3.3846153846153846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50</v>
      </c>
      <c r="F67" s="21">
        <v>0</v>
      </c>
      <c r="G67" s="21">
        <f t="shared" ref="G67:G121" si="2">SUM(D67:F67)</f>
        <v>54</v>
      </c>
      <c r="H67" s="19">
        <v>3</v>
      </c>
      <c r="I67" s="19">
        <v>52</v>
      </c>
      <c r="J67" s="84">
        <f t="shared" si="1"/>
        <v>1.0384615384615385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22</v>
      </c>
      <c r="E68" s="21">
        <v>286</v>
      </c>
      <c r="F68" s="21">
        <v>0</v>
      </c>
      <c r="G68" s="21">
        <f t="shared" si="2"/>
        <v>308</v>
      </c>
      <c r="H68" s="19">
        <v>23</v>
      </c>
      <c r="I68" s="19">
        <v>248</v>
      </c>
      <c r="J68" s="84">
        <f t="shared" si="1"/>
        <v>1.2419354838709677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165</v>
      </c>
      <c r="F69" s="21">
        <v>0</v>
      </c>
      <c r="G69" s="21">
        <f t="shared" si="2"/>
        <v>180</v>
      </c>
      <c r="H69" s="19">
        <v>13</v>
      </c>
      <c r="I69" s="19">
        <v>168</v>
      </c>
      <c r="J69" s="84">
        <f t="shared" ref="J69:J120" si="3">G69/I69</f>
        <v>1.0714285714285714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24</v>
      </c>
      <c r="E70" s="21">
        <v>144</v>
      </c>
      <c r="F70" s="21">
        <v>0</v>
      </c>
      <c r="G70" s="21">
        <f t="shared" si="2"/>
        <v>168</v>
      </c>
      <c r="H70" s="19">
        <v>21</v>
      </c>
      <c r="I70" s="19">
        <v>161</v>
      </c>
      <c r="J70" s="84">
        <f t="shared" si="3"/>
        <v>1.0434782608695652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18</v>
      </c>
      <c r="E71" s="21">
        <v>360</v>
      </c>
      <c r="F71" s="21">
        <v>0</v>
      </c>
      <c r="G71" s="21">
        <f t="shared" si="2"/>
        <v>378</v>
      </c>
      <c r="H71" s="19">
        <v>4</v>
      </c>
      <c r="I71" s="19">
        <v>333</v>
      </c>
      <c r="J71" s="84">
        <f t="shared" si="3"/>
        <v>1.1351351351351351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7</v>
      </c>
      <c r="E72" s="21">
        <v>99</v>
      </c>
      <c r="F72" s="21">
        <v>0</v>
      </c>
      <c r="G72" s="21">
        <f>SUM(D72:F72)</f>
        <v>106</v>
      </c>
      <c r="H72" s="19">
        <v>4</v>
      </c>
      <c r="I72" s="19">
        <v>82</v>
      </c>
      <c r="J72" s="84">
        <f>G72/I72</f>
        <v>1.2926829268292683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22</v>
      </c>
      <c r="E73" s="21">
        <v>121</v>
      </c>
      <c r="F73" s="21">
        <v>0</v>
      </c>
      <c r="G73" s="21">
        <f t="shared" si="2"/>
        <v>143</v>
      </c>
      <c r="H73" s="19">
        <v>17</v>
      </c>
      <c r="I73" s="19">
        <v>144</v>
      </c>
      <c r="J73" s="84">
        <f t="shared" si="3"/>
        <v>0.99305555555555558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17</v>
      </c>
      <c r="E74" s="21">
        <v>87</v>
      </c>
      <c r="F74" s="21">
        <v>0</v>
      </c>
      <c r="G74" s="21">
        <f t="shared" si="2"/>
        <v>104</v>
      </c>
      <c r="H74" s="19">
        <v>11</v>
      </c>
      <c r="I74" s="19">
        <v>81</v>
      </c>
      <c r="J74" s="84">
        <f t="shared" si="3"/>
        <v>1.2839506172839505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80</v>
      </c>
      <c r="F75" s="21">
        <v>0</v>
      </c>
      <c r="G75" s="21">
        <f t="shared" si="2"/>
        <v>89</v>
      </c>
      <c r="H75" s="19">
        <v>3</v>
      </c>
      <c r="I75" s="19">
        <v>66</v>
      </c>
      <c r="J75" s="84">
        <f t="shared" si="3"/>
        <v>1.3484848484848484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19</v>
      </c>
      <c r="E76" s="21">
        <v>169</v>
      </c>
      <c r="F76" s="21">
        <v>0</v>
      </c>
      <c r="G76" s="21">
        <f t="shared" si="2"/>
        <v>188</v>
      </c>
      <c r="H76" s="19">
        <v>11</v>
      </c>
      <c r="I76" s="19">
        <v>200</v>
      </c>
      <c r="J76" s="84">
        <f t="shared" si="3"/>
        <v>0.94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63</v>
      </c>
      <c r="E77" s="21">
        <v>635</v>
      </c>
      <c r="F77" s="21">
        <v>2</v>
      </c>
      <c r="G77" s="21">
        <f t="shared" si="2"/>
        <v>700</v>
      </c>
      <c r="H77" s="19">
        <v>61</v>
      </c>
      <c r="I77" s="19">
        <v>706</v>
      </c>
      <c r="J77" s="84">
        <f t="shared" si="3"/>
        <v>0.99150141643059486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154</v>
      </c>
      <c r="F78" s="21">
        <v>0</v>
      </c>
      <c r="G78" s="21">
        <f t="shared" si="2"/>
        <v>172</v>
      </c>
      <c r="H78" s="19">
        <v>12</v>
      </c>
      <c r="I78" s="19">
        <v>208</v>
      </c>
      <c r="J78" s="84">
        <f t="shared" si="3"/>
        <v>0.82692307692307687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600</v>
      </c>
      <c r="F79" s="21">
        <v>0</v>
      </c>
      <c r="G79" s="21">
        <f t="shared" si="2"/>
        <v>637</v>
      </c>
      <c r="H79" s="19">
        <v>27</v>
      </c>
      <c r="I79" s="19">
        <v>657</v>
      </c>
      <c r="J79" s="84">
        <f t="shared" si="3"/>
        <v>0.969558599695586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23</v>
      </c>
      <c r="E80" s="21">
        <v>308</v>
      </c>
      <c r="F80" s="21">
        <v>0</v>
      </c>
      <c r="G80" s="21">
        <f t="shared" si="2"/>
        <v>331</v>
      </c>
      <c r="H80" s="19">
        <v>5</v>
      </c>
      <c r="I80" s="19">
        <v>247</v>
      </c>
      <c r="J80" s="84">
        <f t="shared" si="3"/>
        <v>1.3400809716599191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13</v>
      </c>
      <c r="E81" s="21">
        <v>64</v>
      </c>
      <c r="F81" s="21">
        <v>0</v>
      </c>
      <c r="G81" s="21">
        <f t="shared" si="2"/>
        <v>77</v>
      </c>
      <c r="H81" s="19">
        <v>12</v>
      </c>
      <c r="I81" s="19">
        <v>75</v>
      </c>
      <c r="J81" s="84">
        <f t="shared" si="3"/>
        <v>1.0266666666666666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18</v>
      </c>
      <c r="E82" s="21">
        <v>80</v>
      </c>
      <c r="F82" s="21">
        <v>0</v>
      </c>
      <c r="G82" s="21">
        <f t="shared" si="2"/>
        <v>98</v>
      </c>
      <c r="H82" s="19">
        <v>5</v>
      </c>
      <c r="I82" s="19">
        <v>92</v>
      </c>
      <c r="J82" s="84">
        <f t="shared" si="3"/>
        <v>1.0652173913043479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2" t="s">
        <v>533</v>
      </c>
      <c r="E83" s="123"/>
      <c r="F83" s="123"/>
      <c r="G83" s="123"/>
      <c r="H83" s="124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2" t="s">
        <v>533</v>
      </c>
      <c r="E84" s="123"/>
      <c r="F84" s="123"/>
      <c r="G84" s="123"/>
      <c r="H84" s="124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0</v>
      </c>
      <c r="G85" s="21">
        <f t="shared" si="2"/>
        <v>8</v>
      </c>
      <c r="H85" s="19">
        <v>0</v>
      </c>
      <c r="I85" s="19">
        <v>10</v>
      </c>
      <c r="J85" s="84">
        <f t="shared" si="3"/>
        <v>0.8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78</v>
      </c>
      <c r="F86" s="21">
        <v>0</v>
      </c>
      <c r="G86" s="21">
        <f>SUM(D86:F86)</f>
        <v>91</v>
      </c>
      <c r="H86" s="19">
        <v>0</v>
      </c>
      <c r="I86" s="19">
        <v>82</v>
      </c>
      <c r="J86" s="84">
        <f t="shared" si="3"/>
        <v>1.1097560975609757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26</v>
      </c>
      <c r="F87" s="21">
        <v>0</v>
      </c>
      <c r="G87" s="21">
        <f t="shared" si="2"/>
        <v>27</v>
      </c>
      <c r="H87" s="19">
        <v>1</v>
      </c>
      <c r="I87" s="19">
        <v>14</v>
      </c>
      <c r="J87" s="84">
        <f t="shared" si="3"/>
        <v>1.9285714285714286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7</v>
      </c>
      <c r="E88" s="21">
        <v>45</v>
      </c>
      <c r="F88" s="21">
        <v>1</v>
      </c>
      <c r="G88" s="21">
        <f>SUM(D88:F88)</f>
        <v>53</v>
      </c>
      <c r="H88" s="19">
        <v>5</v>
      </c>
      <c r="I88" s="19">
        <v>35</v>
      </c>
      <c r="J88" s="84">
        <f t="shared" si="3"/>
        <v>1.5142857142857142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90</v>
      </c>
      <c r="E89" s="21">
        <v>386</v>
      </c>
      <c r="F89" s="21">
        <v>0</v>
      </c>
      <c r="G89" s="21">
        <f t="shared" si="2"/>
        <v>476</v>
      </c>
      <c r="H89" s="19">
        <v>85</v>
      </c>
      <c r="I89" s="19">
        <v>144</v>
      </c>
      <c r="J89" s="84">
        <f t="shared" si="3"/>
        <v>3.3055555555555554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13</v>
      </c>
      <c r="E90" s="21">
        <v>58</v>
      </c>
      <c r="F90" s="21">
        <v>6</v>
      </c>
      <c r="G90" s="21">
        <f t="shared" si="2"/>
        <v>77</v>
      </c>
      <c r="H90" s="19">
        <v>13</v>
      </c>
      <c r="I90" s="19">
        <v>73</v>
      </c>
      <c r="J90" s="84">
        <f t="shared" si="3"/>
        <v>1.0547945205479452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20</v>
      </c>
      <c r="E91" s="21">
        <v>187</v>
      </c>
      <c r="F91" s="21">
        <v>0</v>
      </c>
      <c r="G91" s="21">
        <f t="shared" si="2"/>
        <v>207</v>
      </c>
      <c r="H91" s="19">
        <v>12</v>
      </c>
      <c r="I91" s="19">
        <v>128</v>
      </c>
      <c r="J91" s="84">
        <f t="shared" si="3"/>
        <v>1.6171875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121</v>
      </c>
      <c r="F92" s="21">
        <v>0</v>
      </c>
      <c r="G92" s="21">
        <f t="shared" si="2"/>
        <v>139</v>
      </c>
      <c r="H92" s="19">
        <v>13</v>
      </c>
      <c r="I92" s="19">
        <v>60</v>
      </c>
      <c r="J92" s="84">
        <f t="shared" si="3"/>
        <v>2.3166666666666669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24</v>
      </c>
      <c r="E93" s="21">
        <v>182</v>
      </c>
      <c r="F93" s="21">
        <v>0</v>
      </c>
      <c r="G93" s="21">
        <f t="shared" si="2"/>
        <v>206</v>
      </c>
      <c r="H93" s="19">
        <v>16</v>
      </c>
      <c r="I93" s="19">
        <v>203</v>
      </c>
      <c r="J93" s="84">
        <f t="shared" si="3"/>
        <v>1.0147783251231528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82</v>
      </c>
      <c r="F94" s="21">
        <v>0</v>
      </c>
      <c r="G94" s="21">
        <f t="shared" si="2"/>
        <v>90</v>
      </c>
      <c r="H94" s="19">
        <v>5</v>
      </c>
      <c r="I94" s="19">
        <v>50</v>
      </c>
      <c r="J94" s="84">
        <f t="shared" si="3"/>
        <v>1.8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8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1</v>
      </c>
      <c r="E96" s="21">
        <v>13</v>
      </c>
      <c r="F96" s="21">
        <v>0</v>
      </c>
      <c r="G96" s="21">
        <f t="shared" si="2"/>
        <v>14</v>
      </c>
      <c r="H96" s="19">
        <v>0</v>
      </c>
      <c r="I96" s="19">
        <v>6</v>
      </c>
      <c r="J96" s="84">
        <f t="shared" si="3"/>
        <v>2.3333333333333335</v>
      </c>
    </row>
    <row r="97" spans="1:2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152</v>
      </c>
      <c r="F97" s="21">
        <v>2</v>
      </c>
      <c r="G97" s="21">
        <f t="shared" si="2"/>
        <v>163</v>
      </c>
      <c r="H97" s="19">
        <v>7</v>
      </c>
      <c r="I97" s="19">
        <v>143</v>
      </c>
      <c r="J97" s="84">
        <f t="shared" si="3"/>
        <v>1.1398601398601398</v>
      </c>
    </row>
    <row r="98" spans="1:25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21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25" x14ac:dyDescent="0.2">
      <c r="A99" s="17" t="s">
        <v>258</v>
      </c>
      <c r="B99" s="18" t="s">
        <v>256</v>
      </c>
      <c r="C99" s="19" t="s">
        <v>256</v>
      </c>
      <c r="D99" s="20">
        <v>12</v>
      </c>
      <c r="E99" s="21">
        <v>60</v>
      </c>
      <c r="F99" s="21">
        <v>0</v>
      </c>
      <c r="G99" s="21">
        <f t="shared" si="2"/>
        <v>72</v>
      </c>
      <c r="H99" s="19">
        <v>9</v>
      </c>
      <c r="I99" s="19">
        <v>73</v>
      </c>
      <c r="J99" s="84">
        <f t="shared" si="3"/>
        <v>0.98630136986301364</v>
      </c>
    </row>
    <row r="100" spans="1:25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107</v>
      </c>
      <c r="F100" s="21">
        <v>0</v>
      </c>
      <c r="G100" s="21">
        <f t="shared" si="2"/>
        <v>125</v>
      </c>
      <c r="H100" s="19">
        <v>0</v>
      </c>
      <c r="I100" s="19">
        <v>129</v>
      </c>
      <c r="J100" s="84">
        <f t="shared" si="3"/>
        <v>0.96899224806201545</v>
      </c>
    </row>
    <row r="101" spans="1:25" x14ac:dyDescent="0.2">
      <c r="A101" s="115" t="s">
        <v>262</v>
      </c>
      <c r="B101" s="101" t="s">
        <v>263</v>
      </c>
      <c r="C101" s="104" t="s">
        <v>264</v>
      </c>
      <c r="D101" s="102">
        <v>16</v>
      </c>
      <c r="E101" s="103">
        <v>41</v>
      </c>
      <c r="F101" s="103">
        <v>0</v>
      </c>
      <c r="G101" s="103">
        <f t="shared" si="2"/>
        <v>57</v>
      </c>
      <c r="H101" s="104">
        <v>10</v>
      </c>
      <c r="I101" s="104">
        <v>88</v>
      </c>
      <c r="J101" s="105">
        <f t="shared" si="3"/>
        <v>0.64772727272727271</v>
      </c>
    </row>
    <row r="102" spans="1:25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113</v>
      </c>
      <c r="F102" s="21">
        <v>0</v>
      </c>
      <c r="G102" s="21">
        <f t="shared" si="2"/>
        <v>124</v>
      </c>
      <c r="H102" s="19">
        <v>2</v>
      </c>
      <c r="I102" s="19">
        <v>134</v>
      </c>
      <c r="J102" s="84">
        <f t="shared" si="3"/>
        <v>0.92537313432835822</v>
      </c>
    </row>
    <row r="103" spans="1:2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40</v>
      </c>
      <c r="F103" s="21">
        <v>0</v>
      </c>
      <c r="G103" s="21">
        <f t="shared" si="2"/>
        <v>45</v>
      </c>
      <c r="H103" s="19">
        <v>3</v>
      </c>
      <c r="I103" s="19">
        <v>43</v>
      </c>
      <c r="J103" s="84">
        <f t="shared" si="3"/>
        <v>1.0465116279069768</v>
      </c>
    </row>
    <row r="104" spans="1:25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168</v>
      </c>
      <c r="F104" s="21">
        <v>0</v>
      </c>
      <c r="G104" s="21">
        <f t="shared" si="2"/>
        <v>184</v>
      </c>
      <c r="H104" s="19">
        <v>1</v>
      </c>
      <c r="I104" s="19">
        <v>182</v>
      </c>
      <c r="J104" s="84">
        <f t="shared" si="3"/>
        <v>1.0109890109890109</v>
      </c>
    </row>
    <row r="105" spans="1:25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305</v>
      </c>
      <c r="F105" s="21">
        <v>0</v>
      </c>
      <c r="G105" s="21">
        <f t="shared" si="2"/>
        <v>332</v>
      </c>
      <c r="H105" s="19">
        <v>30</v>
      </c>
      <c r="I105" s="19">
        <v>331</v>
      </c>
      <c r="J105" s="84">
        <f t="shared" si="3"/>
        <v>1.0030211480362539</v>
      </c>
    </row>
    <row r="106" spans="1:25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28</v>
      </c>
      <c r="F106" s="21">
        <v>0</v>
      </c>
      <c r="G106" s="21">
        <f t="shared" si="2"/>
        <v>31</v>
      </c>
      <c r="H106" s="19">
        <v>3</v>
      </c>
      <c r="I106" s="19">
        <v>27</v>
      </c>
      <c r="J106" s="84">
        <f t="shared" si="3"/>
        <v>1.1481481481481481</v>
      </c>
    </row>
    <row r="107" spans="1:25" x14ac:dyDescent="0.2">
      <c r="A107" s="17" t="s">
        <v>278</v>
      </c>
      <c r="B107" s="18" t="s">
        <v>272</v>
      </c>
      <c r="C107" s="19" t="s">
        <v>279</v>
      </c>
      <c r="D107" s="20">
        <v>29</v>
      </c>
      <c r="E107" s="21">
        <v>314</v>
      </c>
      <c r="F107" s="21">
        <v>0</v>
      </c>
      <c r="G107" s="21">
        <f t="shared" si="2"/>
        <v>343</v>
      </c>
      <c r="H107" s="19">
        <v>10</v>
      </c>
      <c r="I107" s="19">
        <v>398</v>
      </c>
      <c r="J107" s="84">
        <f t="shared" si="3"/>
        <v>0.86180904522613067</v>
      </c>
    </row>
    <row r="108" spans="1:25" x14ac:dyDescent="0.2">
      <c r="A108" s="17" t="s">
        <v>280</v>
      </c>
      <c r="B108" s="18" t="s">
        <v>272</v>
      </c>
      <c r="C108" s="19" t="s">
        <v>281</v>
      </c>
      <c r="D108" s="20">
        <v>14</v>
      </c>
      <c r="E108" s="21">
        <v>85</v>
      </c>
      <c r="F108" s="21">
        <v>0</v>
      </c>
      <c r="G108" s="21">
        <f t="shared" si="2"/>
        <v>99</v>
      </c>
      <c r="H108" s="19">
        <v>14</v>
      </c>
      <c r="I108" s="19">
        <v>104</v>
      </c>
      <c r="J108" s="84">
        <f t="shared" si="3"/>
        <v>0.95192307692307687</v>
      </c>
    </row>
    <row r="109" spans="1:25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140</v>
      </c>
      <c r="F109" s="21">
        <v>1</v>
      </c>
      <c r="G109" s="21">
        <f t="shared" si="2"/>
        <v>154</v>
      </c>
      <c r="H109" s="19">
        <v>11</v>
      </c>
      <c r="I109" s="19">
        <v>131</v>
      </c>
      <c r="J109" s="84">
        <f t="shared" si="3"/>
        <v>1.1755725190839694</v>
      </c>
    </row>
    <row r="110" spans="1:25" x14ac:dyDescent="0.2">
      <c r="A110" s="17" t="s">
        <v>284</v>
      </c>
      <c r="B110" s="18" t="s">
        <v>272</v>
      </c>
      <c r="C110" s="19" t="s">
        <v>285</v>
      </c>
      <c r="D110" s="20">
        <v>20</v>
      </c>
      <c r="E110" s="21">
        <v>167</v>
      </c>
      <c r="F110" s="21">
        <v>2</v>
      </c>
      <c r="G110" s="21">
        <f t="shared" si="2"/>
        <v>189</v>
      </c>
      <c r="H110" s="19">
        <v>16</v>
      </c>
      <c r="I110" s="19">
        <v>159</v>
      </c>
      <c r="J110" s="84">
        <f t="shared" si="3"/>
        <v>1.1886792452830188</v>
      </c>
      <c r="Y110" s="16" t="s">
        <v>541</v>
      </c>
    </row>
    <row r="111" spans="1:25" x14ac:dyDescent="0.2">
      <c r="A111" s="115" t="s">
        <v>286</v>
      </c>
      <c r="B111" s="101" t="s">
        <v>272</v>
      </c>
      <c r="C111" s="104" t="s">
        <v>287</v>
      </c>
      <c r="D111" s="118">
        <v>39</v>
      </c>
      <c r="E111" s="103">
        <v>317</v>
      </c>
      <c r="F111" s="103">
        <v>0</v>
      </c>
      <c r="G111" s="103">
        <f t="shared" si="2"/>
        <v>356</v>
      </c>
      <c r="H111" s="104">
        <v>16</v>
      </c>
      <c r="I111" s="104">
        <v>448</v>
      </c>
      <c r="J111" s="105">
        <f t="shared" si="3"/>
        <v>0.7946428571428571</v>
      </c>
    </row>
    <row r="112" spans="1:25" x14ac:dyDescent="0.2">
      <c r="A112" s="17" t="s">
        <v>288</v>
      </c>
      <c r="B112" s="18" t="s">
        <v>272</v>
      </c>
      <c r="C112" s="19" t="s">
        <v>289</v>
      </c>
      <c r="D112" s="20">
        <v>33</v>
      </c>
      <c r="E112" s="21">
        <v>332</v>
      </c>
      <c r="F112" s="21">
        <v>0</v>
      </c>
      <c r="G112" s="21">
        <f t="shared" si="2"/>
        <v>365</v>
      </c>
      <c r="H112" s="19">
        <v>32</v>
      </c>
      <c r="I112" s="19">
        <v>386</v>
      </c>
      <c r="J112" s="84">
        <f t="shared" si="3"/>
        <v>0.94559585492227982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37</v>
      </c>
      <c r="F113" s="21">
        <v>0</v>
      </c>
      <c r="G113" s="21">
        <f t="shared" si="2"/>
        <v>42</v>
      </c>
      <c r="H113" s="19">
        <v>1</v>
      </c>
      <c r="I113" s="19">
        <v>40</v>
      </c>
      <c r="J113" s="84">
        <f t="shared" si="3"/>
        <v>1.05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27</v>
      </c>
      <c r="E114" s="21">
        <v>120</v>
      </c>
      <c r="F114" s="21">
        <v>0</v>
      </c>
      <c r="G114" s="21">
        <f t="shared" si="2"/>
        <v>147</v>
      </c>
      <c r="H114" s="19">
        <v>16</v>
      </c>
      <c r="I114" s="19">
        <v>141</v>
      </c>
      <c r="J114" s="84">
        <f t="shared" si="3"/>
        <v>1.0425531914893618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14</v>
      </c>
      <c r="E115" s="21">
        <v>99</v>
      </c>
      <c r="F115" s="21">
        <v>0</v>
      </c>
      <c r="G115" s="21">
        <f t="shared" si="2"/>
        <v>113</v>
      </c>
      <c r="H115" s="19">
        <v>13</v>
      </c>
      <c r="I115" s="19">
        <v>113</v>
      </c>
      <c r="J115" s="84">
        <f t="shared" si="3"/>
        <v>1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51</v>
      </c>
      <c r="F116" s="21">
        <v>0</v>
      </c>
      <c r="G116" s="21">
        <f t="shared" si="2"/>
        <v>57</v>
      </c>
      <c r="H116" s="19">
        <v>2</v>
      </c>
      <c r="I116" s="19">
        <v>58</v>
      </c>
      <c r="J116" s="84">
        <f t="shared" si="3"/>
        <v>0.98275862068965514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47</v>
      </c>
      <c r="F117" s="21">
        <v>0</v>
      </c>
      <c r="G117" s="21">
        <f t="shared" si="2"/>
        <v>52</v>
      </c>
      <c r="H117" s="19">
        <v>0</v>
      </c>
      <c r="I117" s="19">
        <v>53</v>
      </c>
      <c r="J117" s="84">
        <f t="shared" si="3"/>
        <v>0.98113207547169812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19</v>
      </c>
      <c r="E118" s="21">
        <v>123</v>
      </c>
      <c r="F118" s="21">
        <v>0</v>
      </c>
      <c r="G118" s="21">
        <f t="shared" si="2"/>
        <v>142</v>
      </c>
      <c r="H118" s="19">
        <v>15</v>
      </c>
      <c r="I118" s="19">
        <v>147</v>
      </c>
      <c r="J118" s="84">
        <f t="shared" si="3"/>
        <v>0.96598639455782309</v>
      </c>
      <c r="N118" s="16" t="s">
        <v>512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14</v>
      </c>
      <c r="F119" s="21">
        <v>0</v>
      </c>
      <c r="G119" s="21">
        <f t="shared" si="2"/>
        <v>15</v>
      </c>
      <c r="H119" s="19">
        <v>1</v>
      </c>
      <c r="I119" s="19">
        <v>13</v>
      </c>
      <c r="J119" s="84">
        <f t="shared" si="3"/>
        <v>1.1538461538461537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4</v>
      </c>
      <c r="E120" s="21">
        <v>19</v>
      </c>
      <c r="F120" s="21">
        <v>0</v>
      </c>
      <c r="G120" s="21">
        <f t="shared" si="2"/>
        <v>23</v>
      </c>
      <c r="H120" s="19">
        <v>2</v>
      </c>
      <c r="I120" s="19">
        <v>23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74</v>
      </c>
      <c r="F121" s="26">
        <v>0</v>
      </c>
      <c r="G121" s="26">
        <f t="shared" si="2"/>
        <v>80</v>
      </c>
      <c r="H121" s="27">
        <v>4</v>
      </c>
      <c r="I121" s="27">
        <v>73</v>
      </c>
      <c r="J121" s="85">
        <f>G121/I121</f>
        <v>1.095890410958904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1647</v>
      </c>
      <c r="E122" s="21">
        <f>SUM(E3:E121)</f>
        <v>13384</v>
      </c>
      <c r="F122" s="21">
        <f t="shared" ref="F122:I122" si="4">SUM(F3:F121)</f>
        <v>43</v>
      </c>
      <c r="G122" s="21">
        <f t="shared" si="4"/>
        <v>15074</v>
      </c>
      <c r="H122" s="90">
        <f t="shared" si="4"/>
        <v>1124</v>
      </c>
      <c r="I122" s="90">
        <f t="shared" si="4"/>
        <v>12830</v>
      </c>
      <c r="J122" s="88">
        <f>G122/I122</f>
        <v>1.1749025720966484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dataConsolidate/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K82" sqref="K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4" s="6" customFormat="1" x14ac:dyDescent="0.2">
      <c r="A1" s="2"/>
      <c r="B1" s="119">
        <v>42583</v>
      </c>
      <c r="C1" s="120"/>
      <c r="D1" s="120"/>
      <c r="E1" s="120"/>
      <c r="F1" s="120"/>
      <c r="G1" s="121"/>
      <c r="H1" s="4"/>
      <c r="I1" s="5"/>
    </row>
    <row r="2" spans="1:24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4" x14ac:dyDescent="0.2">
      <c r="A3" s="18" t="s">
        <v>9</v>
      </c>
      <c r="B3" s="20">
        <v>7</v>
      </c>
      <c r="C3" s="21">
        <v>65</v>
      </c>
      <c r="D3" s="21">
        <v>0</v>
      </c>
      <c r="E3" s="21">
        <f t="shared" ref="E3:E54" si="0">SUM(B3:D3)</f>
        <v>72</v>
      </c>
      <c r="F3" s="19">
        <v>7</v>
      </c>
      <c r="G3" s="19">
        <v>52</v>
      </c>
      <c r="H3" s="84">
        <f>E3/G3</f>
        <v>1.3846153846153846</v>
      </c>
    </row>
    <row r="4" spans="1:24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24" x14ac:dyDescent="0.2">
      <c r="A5" s="18" t="s">
        <v>15</v>
      </c>
      <c r="B5" s="20">
        <v>2</v>
      </c>
      <c r="C5" s="21">
        <v>43</v>
      </c>
      <c r="D5" s="21">
        <v>0</v>
      </c>
      <c r="E5" s="21">
        <f t="shared" si="0"/>
        <v>45</v>
      </c>
      <c r="F5" s="19">
        <v>2</v>
      </c>
      <c r="G5" s="19">
        <v>48</v>
      </c>
      <c r="H5" s="84">
        <f t="shared" ref="H5:H55" si="1">E5/G5</f>
        <v>0.9375</v>
      </c>
    </row>
    <row r="6" spans="1:24" x14ac:dyDescent="0.2">
      <c r="A6" s="18" t="s">
        <v>17</v>
      </c>
      <c r="B6" s="20">
        <v>1</v>
      </c>
      <c r="C6" s="21">
        <v>9</v>
      </c>
      <c r="D6" s="21">
        <v>0</v>
      </c>
      <c r="E6" s="21">
        <f t="shared" si="0"/>
        <v>10</v>
      </c>
      <c r="F6" s="19">
        <v>1</v>
      </c>
      <c r="G6" s="19">
        <v>9</v>
      </c>
      <c r="H6" s="84">
        <f t="shared" si="1"/>
        <v>1.1111111111111112</v>
      </c>
    </row>
    <row r="7" spans="1:24" x14ac:dyDescent="0.2">
      <c r="A7" s="18" t="s">
        <v>19</v>
      </c>
      <c r="B7" s="20">
        <v>25</v>
      </c>
      <c r="C7" s="21">
        <v>164</v>
      </c>
      <c r="D7" s="21">
        <v>0</v>
      </c>
      <c r="E7" s="21">
        <v>189</v>
      </c>
      <c r="F7" s="19">
        <v>22</v>
      </c>
      <c r="G7" s="19">
        <v>140</v>
      </c>
      <c r="H7" s="84">
        <v>1.35</v>
      </c>
    </row>
    <row r="8" spans="1:24" x14ac:dyDescent="0.2">
      <c r="A8" s="18" t="s">
        <v>24</v>
      </c>
      <c r="B8" s="20">
        <v>9</v>
      </c>
      <c r="C8" s="21">
        <v>124</v>
      </c>
      <c r="D8" s="21">
        <v>23</v>
      </c>
      <c r="E8" s="21">
        <f t="shared" si="0"/>
        <v>156</v>
      </c>
      <c r="F8" s="19">
        <v>9</v>
      </c>
      <c r="G8" s="19">
        <v>57</v>
      </c>
      <c r="H8" s="84">
        <f t="shared" si="1"/>
        <v>2.736842105263158</v>
      </c>
    </row>
    <row r="9" spans="1:24" x14ac:dyDescent="0.2">
      <c r="A9" s="18" t="s">
        <v>27</v>
      </c>
      <c r="B9" s="20">
        <v>16</v>
      </c>
      <c r="C9" s="21">
        <v>107</v>
      </c>
      <c r="D9" s="21">
        <v>3</v>
      </c>
      <c r="E9" s="21">
        <f t="shared" si="0"/>
        <v>126</v>
      </c>
      <c r="F9" s="19">
        <v>10</v>
      </c>
      <c r="G9" s="19">
        <v>193</v>
      </c>
      <c r="H9" s="84">
        <f t="shared" si="1"/>
        <v>0.65284974093264247</v>
      </c>
    </row>
    <row r="10" spans="1:24" x14ac:dyDescent="0.2">
      <c r="A10" s="18" t="s">
        <v>30</v>
      </c>
      <c r="B10" s="20">
        <v>4</v>
      </c>
      <c r="C10" s="21">
        <v>42</v>
      </c>
      <c r="D10" s="21">
        <v>0</v>
      </c>
      <c r="E10" s="21">
        <f t="shared" si="0"/>
        <v>46</v>
      </c>
      <c r="F10" s="19">
        <v>3</v>
      </c>
      <c r="G10" s="19">
        <v>34</v>
      </c>
      <c r="H10" s="84">
        <f t="shared" si="1"/>
        <v>1.3529411764705883</v>
      </c>
    </row>
    <row r="11" spans="1:24" x14ac:dyDescent="0.2">
      <c r="A11" s="18" t="s">
        <v>33</v>
      </c>
      <c r="B11" s="20">
        <v>79</v>
      </c>
      <c r="C11" s="21">
        <v>590</v>
      </c>
      <c r="D11" s="21">
        <v>0</v>
      </c>
      <c r="E11" s="21">
        <v>669</v>
      </c>
      <c r="F11" s="19">
        <v>65</v>
      </c>
      <c r="G11" s="19">
        <v>362</v>
      </c>
      <c r="H11" s="84">
        <v>1.8480662983425415</v>
      </c>
    </row>
    <row r="12" spans="1:24" x14ac:dyDescent="0.2">
      <c r="A12" s="18" t="s">
        <v>38</v>
      </c>
      <c r="B12" s="20">
        <v>28</v>
      </c>
      <c r="C12" s="21">
        <v>145</v>
      </c>
      <c r="D12" s="21">
        <v>0</v>
      </c>
      <c r="E12" s="21">
        <v>173</v>
      </c>
      <c r="F12" s="19">
        <v>27</v>
      </c>
      <c r="G12" s="19">
        <v>107</v>
      </c>
      <c r="H12" s="84">
        <v>1.6168224299065421</v>
      </c>
    </row>
    <row r="13" spans="1:24" x14ac:dyDescent="0.2">
      <c r="A13" s="18" t="s">
        <v>43</v>
      </c>
      <c r="B13" s="20">
        <v>10</v>
      </c>
      <c r="C13" s="21">
        <v>64</v>
      </c>
      <c r="D13" s="21">
        <v>0</v>
      </c>
      <c r="E13" s="21">
        <f t="shared" si="0"/>
        <v>74</v>
      </c>
      <c r="F13" s="19">
        <v>3</v>
      </c>
      <c r="G13" s="19">
        <v>68</v>
      </c>
      <c r="H13" s="84">
        <f t="shared" si="1"/>
        <v>1.088235294117647</v>
      </c>
    </row>
    <row r="14" spans="1:24" s="22" customFormat="1" x14ac:dyDescent="0.2">
      <c r="A14" s="18" t="s">
        <v>46</v>
      </c>
      <c r="B14" s="20">
        <v>11</v>
      </c>
      <c r="C14" s="21">
        <v>51</v>
      </c>
      <c r="D14" s="21">
        <v>0</v>
      </c>
      <c r="E14" s="21">
        <f t="shared" si="0"/>
        <v>62</v>
      </c>
      <c r="F14" s="19">
        <v>3</v>
      </c>
      <c r="G14" s="19">
        <v>59</v>
      </c>
      <c r="H14" s="84">
        <f t="shared" si="1"/>
        <v>1.0508474576271187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22" customFormat="1" x14ac:dyDescent="0.2">
      <c r="A15" s="18" t="s">
        <v>49</v>
      </c>
      <c r="B15" s="20">
        <v>0</v>
      </c>
      <c r="C15" s="21">
        <v>8</v>
      </c>
      <c r="D15" s="21">
        <v>0</v>
      </c>
      <c r="E15" s="21">
        <f t="shared" si="0"/>
        <v>8</v>
      </c>
      <c r="F15" s="19">
        <v>0</v>
      </c>
      <c r="G15" s="19">
        <v>8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22" customFormat="1" x14ac:dyDescent="0.2">
      <c r="A16" s="18" t="s">
        <v>52</v>
      </c>
      <c r="B16" s="20">
        <v>46</v>
      </c>
      <c r="C16" s="21">
        <v>517</v>
      </c>
      <c r="D16" s="21">
        <v>0</v>
      </c>
      <c r="E16" s="21">
        <v>563</v>
      </c>
      <c r="F16" s="19">
        <v>30</v>
      </c>
      <c r="G16" s="19">
        <v>484</v>
      </c>
      <c r="H16" s="84">
        <v>1.1632231404958677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22" customFormat="1" x14ac:dyDescent="0.2">
      <c r="A17" s="18" t="s">
        <v>57</v>
      </c>
      <c r="B17" s="20">
        <v>2</v>
      </c>
      <c r="C17" s="21">
        <v>16</v>
      </c>
      <c r="D17" s="21">
        <v>0</v>
      </c>
      <c r="E17" s="21">
        <f t="shared" si="0"/>
        <v>18</v>
      </c>
      <c r="F17" s="19">
        <v>2</v>
      </c>
      <c r="G17" s="19">
        <v>22</v>
      </c>
      <c r="H17" s="84">
        <f t="shared" si="1"/>
        <v>0.81818181818181823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22" customFormat="1" x14ac:dyDescent="0.2">
      <c r="A18" s="18" t="s">
        <v>60</v>
      </c>
      <c r="B18" s="20">
        <v>55</v>
      </c>
      <c r="C18" s="21">
        <v>470</v>
      </c>
      <c r="D18" s="21">
        <v>1</v>
      </c>
      <c r="E18" s="21">
        <f t="shared" si="0"/>
        <v>526</v>
      </c>
      <c r="F18" s="19">
        <v>43</v>
      </c>
      <c r="G18" s="19">
        <v>435</v>
      </c>
      <c r="H18" s="84">
        <f t="shared" si="1"/>
        <v>1.2091954022988505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22" customFormat="1" x14ac:dyDescent="0.2">
      <c r="A19" s="18" t="s">
        <v>63</v>
      </c>
      <c r="B19" s="20">
        <v>17</v>
      </c>
      <c r="C19" s="21">
        <v>2</v>
      </c>
      <c r="D19" s="21">
        <v>0</v>
      </c>
      <c r="E19" s="21">
        <f t="shared" si="0"/>
        <v>19</v>
      </c>
      <c r="F19" s="19">
        <v>2</v>
      </c>
      <c r="G19" s="19">
        <v>24</v>
      </c>
      <c r="H19" s="84">
        <f t="shared" si="1"/>
        <v>0.79166666666666663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22" customFormat="1" x14ac:dyDescent="0.2">
      <c r="A20" s="18" t="s">
        <v>66</v>
      </c>
      <c r="B20" s="20">
        <v>5</v>
      </c>
      <c r="C20" s="21">
        <v>57</v>
      </c>
      <c r="D20" s="21">
        <v>0</v>
      </c>
      <c r="E20" s="21">
        <f t="shared" si="0"/>
        <v>62</v>
      </c>
      <c r="F20" s="19">
        <v>5</v>
      </c>
      <c r="G20" s="19">
        <v>55</v>
      </c>
      <c r="H20" s="84">
        <f t="shared" si="1"/>
        <v>1.1272727272727272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22" customFormat="1" x14ac:dyDescent="0.2">
      <c r="A21" s="18" t="s">
        <v>69</v>
      </c>
      <c r="B21" s="113">
        <v>23</v>
      </c>
      <c r="C21" s="112">
        <v>233</v>
      </c>
      <c r="D21" s="112">
        <v>0</v>
      </c>
      <c r="E21" s="112">
        <v>256</v>
      </c>
      <c r="F21" s="114">
        <v>10</v>
      </c>
      <c r="G21" s="114">
        <v>223</v>
      </c>
      <c r="H21" s="84">
        <v>1.147982062780269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22" customFormat="1" x14ac:dyDescent="0.2">
      <c r="A22" s="18" t="s">
        <v>76</v>
      </c>
      <c r="B22" s="20">
        <v>32</v>
      </c>
      <c r="C22" s="21">
        <v>193</v>
      </c>
      <c r="D22" s="21">
        <v>0</v>
      </c>
      <c r="E22" s="21">
        <v>225</v>
      </c>
      <c r="F22" s="19">
        <v>4</v>
      </c>
      <c r="G22" s="19">
        <v>140</v>
      </c>
      <c r="H22" s="84">
        <v>1.6071428571428572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22" customFormat="1" x14ac:dyDescent="0.2">
      <c r="A23" s="18" t="s">
        <v>81</v>
      </c>
      <c r="B23" s="20">
        <v>15</v>
      </c>
      <c r="C23" s="21">
        <v>88</v>
      </c>
      <c r="D23" s="21">
        <v>0</v>
      </c>
      <c r="E23" s="21">
        <f t="shared" si="0"/>
        <v>103</v>
      </c>
      <c r="F23" s="19">
        <v>15</v>
      </c>
      <c r="G23" s="19">
        <v>102</v>
      </c>
      <c r="H23" s="84">
        <f t="shared" si="1"/>
        <v>1.0098039215686274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2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22" customFormat="1" x14ac:dyDescent="0.2">
      <c r="A25" s="18" t="s">
        <v>87</v>
      </c>
      <c r="B25" s="20">
        <v>1</v>
      </c>
      <c r="C25" s="21">
        <v>6</v>
      </c>
      <c r="D25" s="21">
        <v>0</v>
      </c>
      <c r="E25" s="21">
        <f t="shared" si="0"/>
        <v>7</v>
      </c>
      <c r="F25" s="19">
        <v>0</v>
      </c>
      <c r="G25" s="19">
        <v>3</v>
      </c>
      <c r="H25" s="84">
        <f t="shared" si="1"/>
        <v>2.3333333333333335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08" t="s">
        <v>90</v>
      </c>
      <c r="B26" s="110">
        <v>20</v>
      </c>
      <c r="C26" s="111">
        <v>209</v>
      </c>
      <c r="D26" s="111">
        <v>0</v>
      </c>
      <c r="E26" s="111">
        <f t="shared" si="0"/>
        <v>229</v>
      </c>
      <c r="F26" s="109">
        <v>12</v>
      </c>
      <c r="G26" s="109">
        <v>240</v>
      </c>
      <c r="H26" s="84">
        <f t="shared" si="1"/>
        <v>0.95416666666666672</v>
      </c>
    </row>
    <row r="27" spans="1:24" x14ac:dyDescent="0.2">
      <c r="A27" s="18" t="s">
        <v>93</v>
      </c>
      <c r="B27" s="20">
        <v>8</v>
      </c>
      <c r="C27" s="21">
        <v>78</v>
      </c>
      <c r="D27" s="21">
        <v>0</v>
      </c>
      <c r="E27" s="21">
        <f t="shared" si="0"/>
        <v>86</v>
      </c>
      <c r="F27" s="19">
        <v>6</v>
      </c>
      <c r="G27" s="19">
        <v>81</v>
      </c>
      <c r="H27" s="84">
        <f t="shared" si="1"/>
        <v>1.0617283950617284</v>
      </c>
    </row>
    <row r="28" spans="1:24" x14ac:dyDescent="0.2">
      <c r="A28" s="18" t="s">
        <v>98</v>
      </c>
      <c r="B28" s="20">
        <v>40</v>
      </c>
      <c r="C28" s="21">
        <v>325</v>
      </c>
      <c r="D28" s="21">
        <v>0</v>
      </c>
      <c r="E28" s="21">
        <f t="shared" si="0"/>
        <v>365</v>
      </c>
      <c r="F28" s="19">
        <v>26</v>
      </c>
      <c r="G28" s="19">
        <v>136</v>
      </c>
      <c r="H28" s="84">
        <f t="shared" si="1"/>
        <v>2.6838235294117645</v>
      </c>
    </row>
    <row r="29" spans="1:24" x14ac:dyDescent="0.2">
      <c r="A29" s="18" t="s">
        <v>101</v>
      </c>
      <c r="B29" s="20">
        <v>7</v>
      </c>
      <c r="C29" s="21">
        <v>25</v>
      </c>
      <c r="D29" s="21">
        <v>0</v>
      </c>
      <c r="E29" s="21">
        <f>SUM(B29:D29)</f>
        <v>32</v>
      </c>
      <c r="F29" s="19">
        <v>4</v>
      </c>
      <c r="G29" s="19">
        <v>11</v>
      </c>
      <c r="H29" s="84">
        <f t="shared" si="1"/>
        <v>2.9090909090909092</v>
      </c>
    </row>
    <row r="30" spans="1:24" x14ac:dyDescent="0.2">
      <c r="A30" s="18" t="s">
        <v>104</v>
      </c>
      <c r="B30" s="20">
        <v>5</v>
      </c>
      <c r="C30" s="21">
        <v>32</v>
      </c>
      <c r="D30" s="21">
        <v>0</v>
      </c>
      <c r="E30" s="21">
        <f t="shared" si="0"/>
        <v>37</v>
      </c>
      <c r="F30" s="19">
        <v>5</v>
      </c>
      <c r="G30" s="19">
        <v>39</v>
      </c>
      <c r="H30" s="84">
        <f t="shared" si="1"/>
        <v>0.94871794871794868</v>
      </c>
    </row>
    <row r="31" spans="1:24" x14ac:dyDescent="0.2">
      <c r="A31" s="18" t="s">
        <v>107</v>
      </c>
      <c r="B31" s="20">
        <v>2</v>
      </c>
      <c r="C31" s="21">
        <v>26</v>
      </c>
      <c r="D31" s="21">
        <v>0</v>
      </c>
      <c r="E31" s="21">
        <f t="shared" si="0"/>
        <v>28</v>
      </c>
      <c r="F31" s="19">
        <v>1</v>
      </c>
      <c r="G31" s="19">
        <v>21</v>
      </c>
      <c r="H31" s="84">
        <f t="shared" si="1"/>
        <v>1.3333333333333333</v>
      </c>
      <c r="O31" s="16" t="s">
        <v>546</v>
      </c>
    </row>
    <row r="32" spans="1:24" x14ac:dyDescent="0.2">
      <c r="A32" s="18" t="s">
        <v>110</v>
      </c>
      <c r="B32" s="20">
        <v>0</v>
      </c>
      <c r="C32" s="21">
        <v>20</v>
      </c>
      <c r="D32" s="21">
        <v>0</v>
      </c>
      <c r="E32" s="21">
        <f t="shared" si="0"/>
        <v>20</v>
      </c>
      <c r="F32" s="19">
        <v>0</v>
      </c>
      <c r="G32" s="19">
        <v>18</v>
      </c>
      <c r="H32" s="84">
        <f t="shared" si="1"/>
        <v>1.1111111111111112</v>
      </c>
    </row>
    <row r="33" spans="1:24" x14ac:dyDescent="0.2">
      <c r="A33" s="18" t="s">
        <v>115</v>
      </c>
      <c r="B33" s="20">
        <v>4</v>
      </c>
      <c r="C33" s="21">
        <v>51</v>
      </c>
      <c r="D33" s="21">
        <v>0</v>
      </c>
      <c r="E33" s="21">
        <f t="shared" si="0"/>
        <v>55</v>
      </c>
      <c r="F33" s="19">
        <v>4</v>
      </c>
      <c r="G33" s="19">
        <v>53</v>
      </c>
      <c r="H33" s="84">
        <f t="shared" si="1"/>
        <v>1.0377358490566038</v>
      </c>
    </row>
    <row r="34" spans="1:24" x14ac:dyDescent="0.2">
      <c r="A34" s="18" t="s">
        <v>118</v>
      </c>
      <c r="B34" s="20">
        <v>6</v>
      </c>
      <c r="C34" s="21">
        <v>57</v>
      </c>
      <c r="D34" s="21">
        <v>0</v>
      </c>
      <c r="E34" s="21">
        <f t="shared" si="0"/>
        <v>63</v>
      </c>
      <c r="F34" s="19">
        <v>6</v>
      </c>
      <c r="G34" s="19">
        <v>63</v>
      </c>
      <c r="H34" s="84">
        <f t="shared" si="1"/>
        <v>1</v>
      </c>
    </row>
    <row r="35" spans="1:24" x14ac:dyDescent="0.2">
      <c r="A35" s="18" t="s">
        <v>121</v>
      </c>
      <c r="B35" s="20">
        <v>22</v>
      </c>
      <c r="C35" s="21">
        <v>151</v>
      </c>
      <c r="D35" s="21">
        <v>0</v>
      </c>
      <c r="E35" s="21">
        <f t="shared" si="0"/>
        <v>173</v>
      </c>
      <c r="F35" s="19">
        <v>15</v>
      </c>
      <c r="G35" s="19">
        <v>140</v>
      </c>
      <c r="H35" s="84">
        <f t="shared" si="1"/>
        <v>1.2357142857142858</v>
      </c>
    </row>
    <row r="36" spans="1:24" x14ac:dyDescent="0.2">
      <c r="A36" s="18" t="s">
        <v>124</v>
      </c>
      <c r="B36" s="20">
        <v>2</v>
      </c>
      <c r="C36" s="21">
        <v>17</v>
      </c>
      <c r="D36" s="21">
        <v>0</v>
      </c>
      <c r="E36" s="21">
        <f t="shared" si="0"/>
        <v>19</v>
      </c>
      <c r="F36" s="19">
        <v>2</v>
      </c>
      <c r="G36" s="19">
        <v>17</v>
      </c>
      <c r="H36" s="84">
        <f t="shared" si="1"/>
        <v>1.1176470588235294</v>
      </c>
    </row>
    <row r="37" spans="1:24" x14ac:dyDescent="0.2">
      <c r="A37" s="18" t="s">
        <v>127</v>
      </c>
      <c r="B37" s="20">
        <v>5</v>
      </c>
      <c r="C37" s="21">
        <v>22</v>
      </c>
      <c r="D37" s="21">
        <v>0</v>
      </c>
      <c r="E37" s="21">
        <v>27</v>
      </c>
      <c r="F37" s="19">
        <v>1</v>
      </c>
      <c r="G37" s="19">
        <v>26</v>
      </c>
      <c r="H37" s="84">
        <f t="shared" si="1"/>
        <v>1.0384615384615385</v>
      </c>
    </row>
    <row r="38" spans="1:24" x14ac:dyDescent="0.2">
      <c r="A38" s="18" t="s">
        <v>130</v>
      </c>
      <c r="B38" s="20">
        <v>50</v>
      </c>
      <c r="C38" s="21">
        <v>381</v>
      </c>
      <c r="D38" s="21">
        <v>0</v>
      </c>
      <c r="E38" s="21">
        <v>431</v>
      </c>
      <c r="F38" s="19">
        <v>49</v>
      </c>
      <c r="G38" s="19">
        <v>227</v>
      </c>
      <c r="H38" s="84">
        <v>1.8986784140969164</v>
      </c>
    </row>
    <row r="39" spans="1:24" s="22" customFormat="1" x14ac:dyDescent="0.2">
      <c r="A39" s="18" t="s">
        <v>135</v>
      </c>
      <c r="B39" s="20">
        <v>9</v>
      </c>
      <c r="C39" s="21">
        <v>84</v>
      </c>
      <c r="D39" s="21">
        <v>0</v>
      </c>
      <c r="E39" s="21">
        <f t="shared" si="0"/>
        <v>93</v>
      </c>
      <c r="F39" s="19">
        <v>4</v>
      </c>
      <c r="G39" s="19">
        <v>70</v>
      </c>
      <c r="H39" s="84">
        <f t="shared" si="1"/>
        <v>1.3285714285714285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s="22" customFormat="1" x14ac:dyDescent="0.2">
      <c r="A40" s="18" t="s">
        <v>137</v>
      </c>
      <c r="B40" s="20">
        <v>12</v>
      </c>
      <c r="C40" s="21">
        <v>77</v>
      </c>
      <c r="D40" s="21">
        <v>0</v>
      </c>
      <c r="E40" s="21">
        <f t="shared" si="0"/>
        <v>89</v>
      </c>
      <c r="F40" s="19">
        <v>5</v>
      </c>
      <c r="G40" s="19">
        <v>44</v>
      </c>
      <c r="H40" s="84">
        <f t="shared" si="1"/>
        <v>2.0227272727272729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s="22" customFormat="1" x14ac:dyDescent="0.2">
      <c r="A41" s="18" t="s">
        <v>140</v>
      </c>
      <c r="B41" s="20">
        <v>3</v>
      </c>
      <c r="C41" s="21">
        <v>30</v>
      </c>
      <c r="D41" s="21">
        <v>0</v>
      </c>
      <c r="E41" s="21">
        <f t="shared" si="0"/>
        <v>33</v>
      </c>
      <c r="F41" s="19">
        <v>2</v>
      </c>
      <c r="G41" s="19">
        <v>32</v>
      </c>
      <c r="H41" s="84">
        <f t="shared" si="1"/>
        <v>1.03125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s="22" customFormat="1" x14ac:dyDescent="0.2">
      <c r="A42" s="18" t="s">
        <v>143</v>
      </c>
      <c r="B42" s="20">
        <v>22</v>
      </c>
      <c r="C42" s="21">
        <v>211</v>
      </c>
      <c r="D42" s="21">
        <v>0</v>
      </c>
      <c r="E42" s="21">
        <f t="shared" si="0"/>
        <v>233</v>
      </c>
      <c r="F42" s="19">
        <v>17</v>
      </c>
      <c r="G42" s="19">
        <v>170</v>
      </c>
      <c r="H42" s="84">
        <f t="shared" si="1"/>
        <v>1.3705882352941177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22" customFormat="1" x14ac:dyDescent="0.2">
      <c r="A43" s="18" t="s">
        <v>146</v>
      </c>
      <c r="B43" s="20">
        <v>12</v>
      </c>
      <c r="C43" s="21">
        <v>107</v>
      </c>
      <c r="D43" s="21">
        <v>0</v>
      </c>
      <c r="E43" s="21">
        <f t="shared" si="0"/>
        <v>119</v>
      </c>
      <c r="F43" s="19">
        <v>12</v>
      </c>
      <c r="G43" s="19">
        <v>101</v>
      </c>
      <c r="H43" s="84">
        <f t="shared" si="1"/>
        <v>1.1782178217821782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s="22" customFormat="1" x14ac:dyDescent="0.2">
      <c r="A44" s="18" t="s">
        <v>149</v>
      </c>
      <c r="B44" s="20">
        <v>15</v>
      </c>
      <c r="C44" s="21">
        <v>135</v>
      </c>
      <c r="D44" s="21">
        <v>0</v>
      </c>
      <c r="E44" s="21">
        <f t="shared" si="0"/>
        <v>150</v>
      </c>
      <c r="F44" s="19">
        <v>12</v>
      </c>
      <c r="G44" s="19">
        <v>128</v>
      </c>
      <c r="H44" s="84">
        <f t="shared" si="1"/>
        <v>1.171875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2" customFormat="1" x14ac:dyDescent="0.2">
      <c r="A45" s="18" t="s">
        <v>152</v>
      </c>
      <c r="B45" s="20">
        <v>2</v>
      </c>
      <c r="C45" s="21">
        <v>28</v>
      </c>
      <c r="D45" s="21">
        <v>0</v>
      </c>
      <c r="E45" s="21">
        <f t="shared" si="0"/>
        <v>30</v>
      </c>
      <c r="F45" s="19">
        <v>1</v>
      </c>
      <c r="G45" s="19">
        <v>42</v>
      </c>
      <c r="H45" s="84">
        <f t="shared" si="1"/>
        <v>0.7142857142857143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22" customFormat="1" x14ac:dyDescent="0.2">
      <c r="A46" s="18" t="s">
        <v>155</v>
      </c>
      <c r="B46" s="20">
        <v>26</v>
      </c>
      <c r="C46" s="21">
        <v>66</v>
      </c>
      <c r="D46" s="21">
        <v>0</v>
      </c>
      <c r="E46" s="21">
        <v>92</v>
      </c>
      <c r="F46" s="19">
        <v>6</v>
      </c>
      <c r="G46" s="19">
        <v>71</v>
      </c>
      <c r="H46" s="84">
        <v>1.295774647887324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22" customFormat="1" x14ac:dyDescent="0.2">
      <c r="A47" s="18" t="s">
        <v>160</v>
      </c>
      <c r="B47" s="20">
        <v>29</v>
      </c>
      <c r="C47" s="21">
        <v>147</v>
      </c>
      <c r="D47" s="21">
        <v>0</v>
      </c>
      <c r="E47" s="21">
        <f t="shared" si="0"/>
        <v>176</v>
      </c>
      <c r="F47" s="19">
        <v>29</v>
      </c>
      <c r="G47" s="19">
        <v>119</v>
      </c>
      <c r="H47" s="84">
        <f t="shared" si="1"/>
        <v>1.4789915966386555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22" customFormat="1" x14ac:dyDescent="0.2">
      <c r="A48" s="18" t="s">
        <v>163</v>
      </c>
      <c r="B48" s="20">
        <v>15</v>
      </c>
      <c r="C48" s="21">
        <v>78</v>
      </c>
      <c r="D48" s="21">
        <v>0</v>
      </c>
      <c r="E48" s="21">
        <v>93</v>
      </c>
      <c r="F48" s="19">
        <v>10</v>
      </c>
      <c r="G48" s="19">
        <v>82</v>
      </c>
      <c r="H48" s="84">
        <v>1.1341463414634145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22" customFormat="1" x14ac:dyDescent="0.2">
      <c r="A49" s="18" t="s">
        <v>168</v>
      </c>
      <c r="B49" s="20">
        <v>2</v>
      </c>
      <c r="C49" s="21">
        <v>36</v>
      </c>
      <c r="D49" s="21">
        <v>0</v>
      </c>
      <c r="E49" s="21">
        <f t="shared" si="0"/>
        <v>38</v>
      </c>
      <c r="F49" s="19">
        <v>2</v>
      </c>
      <c r="G49" s="19">
        <v>36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s="22" customFormat="1" x14ac:dyDescent="0.2">
      <c r="A50" s="18" t="s">
        <v>171</v>
      </c>
      <c r="B50" s="20">
        <v>9</v>
      </c>
      <c r="C50" s="21">
        <v>69</v>
      </c>
      <c r="D50" s="21">
        <v>0</v>
      </c>
      <c r="E50" s="21">
        <f t="shared" si="0"/>
        <v>78</v>
      </c>
      <c r="F50" s="19">
        <v>5</v>
      </c>
      <c r="G50" s="19">
        <v>68</v>
      </c>
      <c r="H50" s="84">
        <f t="shared" si="1"/>
        <v>1.1470588235294117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s="22" customFormat="1" x14ac:dyDescent="0.2">
      <c r="A51" s="18" t="s">
        <v>174</v>
      </c>
      <c r="B51" s="20">
        <v>8</v>
      </c>
      <c r="C51" s="21">
        <v>88</v>
      </c>
      <c r="D51" s="21">
        <v>0</v>
      </c>
      <c r="E51" s="21">
        <f t="shared" si="0"/>
        <v>96</v>
      </c>
      <c r="F51" s="19">
        <v>6</v>
      </c>
      <c r="G51" s="19">
        <v>93</v>
      </c>
      <c r="H51" s="84">
        <f t="shared" si="1"/>
        <v>1.032258064516129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s="22" customFormat="1" x14ac:dyDescent="0.2">
      <c r="A52" s="18" t="s">
        <v>177</v>
      </c>
      <c r="B52" s="20">
        <v>7</v>
      </c>
      <c r="C52" s="21">
        <v>32</v>
      </c>
      <c r="D52" s="21">
        <v>0</v>
      </c>
      <c r="E52" s="21">
        <f t="shared" si="0"/>
        <v>39</v>
      </c>
      <c r="F52" s="19">
        <v>4</v>
      </c>
      <c r="G52" s="19">
        <v>31</v>
      </c>
      <c r="H52" s="84">
        <f t="shared" si="1"/>
        <v>1.2580645161290323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s="22" customFormat="1" x14ac:dyDescent="0.2">
      <c r="A53" s="18" t="s">
        <v>180</v>
      </c>
      <c r="B53" s="20">
        <v>25</v>
      </c>
      <c r="C53" s="21">
        <v>155</v>
      </c>
      <c r="D53" s="21">
        <v>2</v>
      </c>
      <c r="E53" s="21">
        <f t="shared" si="0"/>
        <v>182</v>
      </c>
      <c r="F53" s="19">
        <v>4</v>
      </c>
      <c r="G53" s="19">
        <v>219</v>
      </c>
      <c r="H53" s="84">
        <f t="shared" si="1"/>
        <v>0.83105022831050224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s="22" customFormat="1" x14ac:dyDescent="0.2">
      <c r="A54" s="18" t="s">
        <v>182</v>
      </c>
      <c r="B54" s="20">
        <v>11</v>
      </c>
      <c r="C54" s="21">
        <v>77</v>
      </c>
      <c r="D54" s="21">
        <v>0</v>
      </c>
      <c r="E54" s="21">
        <f t="shared" si="0"/>
        <v>88</v>
      </c>
      <c r="F54" s="19">
        <v>10</v>
      </c>
      <c r="G54" s="19">
        <v>26</v>
      </c>
      <c r="H54" s="84">
        <f t="shared" si="1"/>
        <v>3.3846153846153846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2" customFormat="1" x14ac:dyDescent="0.2">
      <c r="A55" s="18" t="s">
        <v>185</v>
      </c>
      <c r="B55" s="20">
        <v>4</v>
      </c>
      <c r="C55" s="21">
        <v>50</v>
      </c>
      <c r="D55" s="21">
        <v>0</v>
      </c>
      <c r="E55" s="21">
        <f t="shared" ref="E55:E78" si="2">SUM(B55:D55)</f>
        <v>54</v>
      </c>
      <c r="F55" s="19">
        <v>3</v>
      </c>
      <c r="G55" s="19">
        <v>52</v>
      </c>
      <c r="H55" s="84">
        <f t="shared" si="1"/>
        <v>1.0384615384615385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2" customFormat="1" x14ac:dyDescent="0.2">
      <c r="A56" s="18" t="s">
        <v>188</v>
      </c>
      <c r="B56" s="20">
        <v>307</v>
      </c>
      <c r="C56" s="21">
        <v>3272</v>
      </c>
      <c r="D56" s="21">
        <v>2</v>
      </c>
      <c r="E56" s="21">
        <v>3581</v>
      </c>
      <c r="F56" s="19">
        <v>224</v>
      </c>
      <c r="G56" s="19">
        <v>3376</v>
      </c>
      <c r="H56" s="84">
        <v>1.0607227488151658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2" customFormat="1" x14ac:dyDescent="0.2">
      <c r="A57" s="18" t="s">
        <v>216</v>
      </c>
      <c r="B57" s="20">
        <v>18</v>
      </c>
      <c r="C57" s="21">
        <v>80</v>
      </c>
      <c r="D57" s="21">
        <v>0</v>
      </c>
      <c r="E57" s="21">
        <f t="shared" si="2"/>
        <v>98</v>
      </c>
      <c r="F57" s="19">
        <v>5</v>
      </c>
      <c r="G57" s="19">
        <v>92</v>
      </c>
      <c r="H57" s="84">
        <f t="shared" ref="H57:H77" si="3">E57/G57</f>
        <v>1.0652173913043479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s="22" customFormat="1" x14ac:dyDescent="0.2">
      <c r="A58" s="18" t="s">
        <v>222</v>
      </c>
      <c r="B58" s="20">
        <v>3</v>
      </c>
      <c r="C58" s="21">
        <v>5</v>
      </c>
      <c r="D58" s="21">
        <v>0</v>
      </c>
      <c r="E58" s="21">
        <f t="shared" si="2"/>
        <v>8</v>
      </c>
      <c r="F58" s="19">
        <v>0</v>
      </c>
      <c r="G58" s="19">
        <v>10</v>
      </c>
      <c r="H58" s="84">
        <f t="shared" si="3"/>
        <v>0.8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s="22" customFormat="1" x14ac:dyDescent="0.2">
      <c r="A59" s="18" t="s">
        <v>225</v>
      </c>
      <c r="B59" s="20">
        <v>13</v>
      </c>
      <c r="C59" s="21">
        <v>78</v>
      </c>
      <c r="D59" s="21">
        <v>0</v>
      </c>
      <c r="E59" s="21">
        <f>SUM(B59:D59)</f>
        <v>91</v>
      </c>
      <c r="F59" s="19">
        <v>0</v>
      </c>
      <c r="G59" s="19">
        <v>82</v>
      </c>
      <c r="H59" s="84">
        <f t="shared" si="3"/>
        <v>1.1097560975609757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s="22" customFormat="1" x14ac:dyDescent="0.2">
      <c r="A60" s="18" t="s">
        <v>228</v>
      </c>
      <c r="B60" s="20">
        <v>8</v>
      </c>
      <c r="C60" s="21">
        <v>71</v>
      </c>
      <c r="D60" s="21">
        <v>1</v>
      </c>
      <c r="E60" s="21">
        <v>80</v>
      </c>
      <c r="F60" s="19">
        <v>6</v>
      </c>
      <c r="G60" s="19">
        <v>49</v>
      </c>
      <c r="H60" s="84">
        <v>1.6326530612244898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s="22" customFormat="1" x14ac:dyDescent="0.2">
      <c r="A61" s="18" t="s">
        <v>231</v>
      </c>
      <c r="B61" s="20">
        <v>103</v>
      </c>
      <c r="C61" s="21">
        <v>444</v>
      </c>
      <c r="D61" s="21">
        <v>6</v>
      </c>
      <c r="E61" s="21">
        <v>553</v>
      </c>
      <c r="F61" s="19">
        <v>98</v>
      </c>
      <c r="G61" s="19">
        <v>217</v>
      </c>
      <c r="H61" s="84">
        <v>2.5483870967741935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s="22" customFormat="1" x14ac:dyDescent="0.2">
      <c r="A62" s="18" t="s">
        <v>236</v>
      </c>
      <c r="B62" s="20">
        <v>20</v>
      </c>
      <c r="C62" s="21">
        <v>187</v>
      </c>
      <c r="D62" s="21">
        <v>0</v>
      </c>
      <c r="E62" s="21">
        <f t="shared" si="2"/>
        <v>207</v>
      </c>
      <c r="F62" s="19">
        <v>12</v>
      </c>
      <c r="G62" s="19">
        <v>128</v>
      </c>
      <c r="H62" s="84">
        <f t="shared" si="3"/>
        <v>1.6171875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2" customFormat="1" x14ac:dyDescent="0.2">
      <c r="A63" s="18" t="s">
        <v>239</v>
      </c>
      <c r="B63" s="20">
        <v>18</v>
      </c>
      <c r="C63" s="21">
        <v>121</v>
      </c>
      <c r="D63" s="21">
        <v>0</v>
      </c>
      <c r="E63" s="21">
        <f t="shared" si="2"/>
        <v>139</v>
      </c>
      <c r="F63" s="19">
        <v>13</v>
      </c>
      <c r="G63" s="19">
        <v>60</v>
      </c>
      <c r="H63" s="84">
        <f t="shared" si="3"/>
        <v>2.3166666666666669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22" customFormat="1" x14ac:dyDescent="0.2">
      <c r="A64" s="18" t="s">
        <v>242</v>
      </c>
      <c r="B64" s="20">
        <v>24</v>
      </c>
      <c r="C64" s="21">
        <v>182</v>
      </c>
      <c r="D64" s="21">
        <v>0</v>
      </c>
      <c r="E64" s="21">
        <f t="shared" si="2"/>
        <v>206</v>
      </c>
      <c r="F64" s="19">
        <v>16</v>
      </c>
      <c r="G64" s="19">
        <v>203</v>
      </c>
      <c r="H64" s="84">
        <f t="shared" si="3"/>
        <v>1.0147783251231528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22" customFormat="1" x14ac:dyDescent="0.2">
      <c r="A65" s="18" t="s">
        <v>245</v>
      </c>
      <c r="B65" s="20">
        <v>9</v>
      </c>
      <c r="C65" s="21">
        <v>90</v>
      </c>
      <c r="D65" s="21">
        <v>0</v>
      </c>
      <c r="E65" s="21">
        <v>99</v>
      </c>
      <c r="F65" s="19">
        <v>5</v>
      </c>
      <c r="G65" s="19">
        <v>59</v>
      </c>
      <c r="H65" s="84">
        <v>1.6779661016949152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22" customFormat="1" x14ac:dyDescent="0.2">
      <c r="A66" s="18" t="s">
        <v>250</v>
      </c>
      <c r="B66" s="20">
        <v>1</v>
      </c>
      <c r="C66" s="21">
        <v>13</v>
      </c>
      <c r="D66" s="21">
        <v>0</v>
      </c>
      <c r="E66" s="21">
        <f t="shared" si="2"/>
        <v>14</v>
      </c>
      <c r="F66" s="19">
        <v>0</v>
      </c>
      <c r="G66" s="19">
        <v>6</v>
      </c>
      <c r="H66" s="84">
        <f t="shared" si="3"/>
        <v>2.3333333333333335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">
      <c r="A67" s="18" t="s">
        <v>253</v>
      </c>
      <c r="B67" s="20">
        <v>9</v>
      </c>
      <c r="C67" s="21">
        <v>152</v>
      </c>
      <c r="D67" s="21">
        <v>2</v>
      </c>
      <c r="E67" s="21">
        <f t="shared" si="2"/>
        <v>163</v>
      </c>
      <c r="F67" s="19">
        <v>7</v>
      </c>
      <c r="G67" s="19">
        <v>143</v>
      </c>
      <c r="H67" s="84">
        <f t="shared" si="3"/>
        <v>1.1398601398601398</v>
      </c>
    </row>
    <row r="68" spans="1:24" x14ac:dyDescent="0.2">
      <c r="A68" s="18" t="s">
        <v>256</v>
      </c>
      <c r="B68" s="20">
        <v>13</v>
      </c>
      <c r="C68" s="21">
        <v>81</v>
      </c>
      <c r="D68" s="21">
        <v>0</v>
      </c>
      <c r="E68" s="21">
        <v>94</v>
      </c>
      <c r="F68" s="19">
        <v>10</v>
      </c>
      <c r="G68" s="19">
        <v>95</v>
      </c>
      <c r="H68" s="84">
        <v>0.98947368421052628</v>
      </c>
    </row>
    <row r="69" spans="1:24" x14ac:dyDescent="0.2">
      <c r="A69" s="18" t="s">
        <v>260</v>
      </c>
      <c r="B69" s="20">
        <v>18</v>
      </c>
      <c r="C69" s="21">
        <v>107</v>
      </c>
      <c r="D69" s="21">
        <v>0</v>
      </c>
      <c r="E69" s="21">
        <f t="shared" si="2"/>
        <v>125</v>
      </c>
      <c r="F69" s="19">
        <v>0</v>
      </c>
      <c r="G69" s="19">
        <v>129</v>
      </c>
      <c r="H69" s="84">
        <f t="shared" si="3"/>
        <v>0.96899224806201545</v>
      </c>
    </row>
    <row r="70" spans="1:24" x14ac:dyDescent="0.2">
      <c r="A70" s="18" t="s">
        <v>263</v>
      </c>
      <c r="B70" s="20">
        <v>16</v>
      </c>
      <c r="C70" s="21">
        <v>41</v>
      </c>
      <c r="D70" s="21">
        <v>0</v>
      </c>
      <c r="E70" s="21">
        <f t="shared" si="2"/>
        <v>57</v>
      </c>
      <c r="F70" s="19">
        <v>10</v>
      </c>
      <c r="G70" s="19">
        <v>88</v>
      </c>
      <c r="H70" s="84">
        <f t="shared" si="3"/>
        <v>0.64772727272727271</v>
      </c>
    </row>
    <row r="71" spans="1:24" x14ac:dyDescent="0.2">
      <c r="A71" s="18" t="s">
        <v>266</v>
      </c>
      <c r="B71" s="20">
        <v>11</v>
      </c>
      <c r="C71" s="21">
        <v>113</v>
      </c>
      <c r="D71" s="21">
        <v>0</v>
      </c>
      <c r="E71" s="21">
        <f t="shared" si="2"/>
        <v>124</v>
      </c>
      <c r="F71" s="19">
        <v>2</v>
      </c>
      <c r="G71" s="19">
        <v>134</v>
      </c>
      <c r="H71" s="84">
        <f t="shared" si="3"/>
        <v>0.92537313432835822</v>
      </c>
    </row>
    <row r="72" spans="1:24" x14ac:dyDescent="0.2">
      <c r="A72" s="18" t="s">
        <v>269</v>
      </c>
      <c r="B72" s="20">
        <v>5</v>
      </c>
      <c r="C72" s="21">
        <v>40</v>
      </c>
      <c r="D72" s="21">
        <v>0</v>
      </c>
      <c r="E72" s="21">
        <f t="shared" si="2"/>
        <v>45</v>
      </c>
      <c r="F72" s="19">
        <v>3</v>
      </c>
      <c r="G72" s="19">
        <v>43</v>
      </c>
      <c r="H72" s="84">
        <f t="shared" si="3"/>
        <v>1.0465116279069768</v>
      </c>
    </row>
    <row r="73" spans="1:24" x14ac:dyDescent="0.2">
      <c r="A73" s="18" t="s">
        <v>272</v>
      </c>
      <c r="B73" s="20">
        <v>240</v>
      </c>
      <c r="C73" s="21">
        <v>2112</v>
      </c>
      <c r="D73" s="21">
        <v>3</v>
      </c>
      <c r="E73" s="21">
        <v>2355</v>
      </c>
      <c r="F73" s="19">
        <v>163</v>
      </c>
      <c r="G73" s="19">
        <v>2460</v>
      </c>
      <c r="H73" s="84">
        <v>0.95731707317073167</v>
      </c>
    </row>
    <row r="74" spans="1:24" x14ac:dyDescent="0.2">
      <c r="A74" s="18" t="s">
        <v>297</v>
      </c>
      <c r="B74" s="20">
        <v>11</v>
      </c>
      <c r="C74" s="21">
        <v>98</v>
      </c>
      <c r="D74" s="21">
        <v>0</v>
      </c>
      <c r="E74" s="21">
        <v>109</v>
      </c>
      <c r="F74" s="19">
        <v>2</v>
      </c>
      <c r="G74" s="19">
        <v>111</v>
      </c>
      <c r="H74" s="84">
        <v>0.98198198198198194</v>
      </c>
    </row>
    <row r="75" spans="1:24" x14ac:dyDescent="0.2">
      <c r="A75" s="18" t="s">
        <v>301</v>
      </c>
      <c r="B75" s="20">
        <v>19</v>
      </c>
      <c r="C75" s="21">
        <v>123</v>
      </c>
      <c r="D75" s="21">
        <v>0</v>
      </c>
      <c r="E75" s="21">
        <f t="shared" si="2"/>
        <v>142</v>
      </c>
      <c r="F75" s="19">
        <v>15</v>
      </c>
      <c r="G75" s="19">
        <v>147</v>
      </c>
      <c r="H75" s="84">
        <f t="shared" si="3"/>
        <v>0.96598639455782309</v>
      </c>
    </row>
    <row r="76" spans="1:24" x14ac:dyDescent="0.2">
      <c r="A76" s="18" t="s">
        <v>304</v>
      </c>
      <c r="B76" s="20">
        <v>1</v>
      </c>
      <c r="C76" s="21">
        <v>14</v>
      </c>
      <c r="D76" s="21">
        <v>0</v>
      </c>
      <c r="E76" s="21">
        <f t="shared" si="2"/>
        <v>15</v>
      </c>
      <c r="F76" s="19">
        <v>1</v>
      </c>
      <c r="G76" s="19">
        <v>13</v>
      </c>
      <c r="H76" s="84">
        <f t="shared" si="3"/>
        <v>1.1538461538461537</v>
      </c>
    </row>
    <row r="77" spans="1:24" x14ac:dyDescent="0.2">
      <c r="A77" s="18" t="s">
        <v>307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2</v>
      </c>
      <c r="G77" s="19">
        <v>23</v>
      </c>
      <c r="H77" s="84">
        <f t="shared" si="3"/>
        <v>1</v>
      </c>
      <c r="L77" s="16" t="s">
        <v>512</v>
      </c>
    </row>
    <row r="78" spans="1:24" ht="13.5" thickBot="1" x14ac:dyDescent="0.25">
      <c r="A78" s="26" t="s">
        <v>310</v>
      </c>
      <c r="B78" s="28">
        <v>6</v>
      </c>
      <c r="C78" s="26">
        <v>74</v>
      </c>
      <c r="D78" s="26">
        <v>0</v>
      </c>
      <c r="E78" s="26">
        <f t="shared" si="2"/>
        <v>80</v>
      </c>
      <c r="F78" s="27">
        <v>4</v>
      </c>
      <c r="G78" s="27">
        <v>73</v>
      </c>
      <c r="H78" s="85">
        <f>E78/G78</f>
        <v>1.095890410958904</v>
      </c>
    </row>
    <row r="79" spans="1:24" ht="13.5" thickTop="1" x14ac:dyDescent="0.2">
      <c r="A79" s="21"/>
      <c r="B79" s="20">
        <f t="shared" ref="B79:G79" si="4">SUM(B3:B78)</f>
        <v>1647</v>
      </c>
      <c r="C79" s="21">
        <f t="shared" si="4"/>
        <v>13384</v>
      </c>
      <c r="D79" s="21">
        <f t="shared" si="4"/>
        <v>43</v>
      </c>
      <c r="E79" s="21">
        <f t="shared" si="4"/>
        <v>15074</v>
      </c>
      <c r="F79" s="90">
        <f t="shared" si="4"/>
        <v>1124</v>
      </c>
      <c r="G79" s="90">
        <f t="shared" si="4"/>
        <v>12830</v>
      </c>
      <c r="H79" s="88">
        <f>E79/G79</f>
        <v>1.1749025720966484</v>
      </c>
    </row>
    <row r="80" spans="1:24" x14ac:dyDescent="0.2">
      <c r="A80" s="21"/>
      <c r="B80" s="20"/>
      <c r="C80" s="21"/>
      <c r="D80" s="21"/>
      <c r="E80" s="21"/>
      <c r="F80" s="21"/>
      <c r="G80" s="21"/>
      <c r="H80" s="88"/>
    </row>
    <row r="81" spans="1:24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4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4" x14ac:dyDescent="0.2">
      <c r="A83" s="18"/>
      <c r="B83" s="18"/>
      <c r="C83" s="18"/>
      <c r="D83" s="21"/>
      <c r="E83" s="18"/>
      <c r="F83" s="18"/>
      <c r="G83" s="18"/>
      <c r="I83" s="89"/>
    </row>
    <row r="84" spans="1:24" ht="14.45" customHeight="1" x14ac:dyDescent="0.2">
      <c r="A84" s="18"/>
      <c r="B84" s="18"/>
      <c r="C84" s="18"/>
      <c r="D84" s="21"/>
      <c r="E84" s="18"/>
      <c r="F84" s="18"/>
      <c r="G84" s="18"/>
    </row>
    <row r="85" spans="1:24" x14ac:dyDescent="0.2">
      <c r="A85" s="18"/>
      <c r="B85" s="18"/>
      <c r="C85" s="18"/>
      <c r="D85" s="21"/>
      <c r="E85" s="18"/>
      <c r="F85" s="18"/>
      <c r="G85" s="18"/>
    </row>
    <row r="86" spans="1:24" x14ac:dyDescent="0.2">
      <c r="A86" s="18"/>
      <c r="B86" s="18"/>
      <c r="C86" s="18"/>
      <c r="D86" s="21"/>
      <c r="E86" s="18"/>
      <c r="F86" s="18"/>
      <c r="G86" s="18"/>
    </row>
    <row r="87" spans="1:24" x14ac:dyDescent="0.2">
      <c r="A87" s="18"/>
      <c r="B87" s="18"/>
      <c r="C87" s="18"/>
      <c r="D87" s="21"/>
      <c r="E87" s="18"/>
      <c r="F87" s="18"/>
      <c r="G87" s="18"/>
    </row>
    <row r="88" spans="1:24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</sheetData>
  <dataConsolidate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L7" sqref="L7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42614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 t="shared" ref="G3:G26" si="0">SUM(D3:F3)</f>
        <v>59</v>
      </c>
      <c r="H3" s="19">
        <v>3</v>
      </c>
      <c r="I3" s="19">
        <v>43</v>
      </c>
      <c r="J3" s="84">
        <f>G3/I3</f>
        <v>1.3720930232558139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9</v>
      </c>
      <c r="F4" s="21">
        <v>0</v>
      </c>
      <c r="G4" s="21">
        <f t="shared" si="0"/>
        <v>9</v>
      </c>
      <c r="H4" s="19">
        <v>0</v>
      </c>
      <c r="I4" s="19">
        <v>4</v>
      </c>
      <c r="J4" s="84">
        <f>G4/I4</f>
        <v>2.25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32</v>
      </c>
      <c r="F5" s="21">
        <v>0</v>
      </c>
      <c r="G5" s="21">
        <f t="shared" si="0"/>
        <v>34</v>
      </c>
      <c r="H5" s="19">
        <v>2</v>
      </c>
      <c r="I5" s="19">
        <v>38</v>
      </c>
      <c r="J5" s="84">
        <f t="shared" ref="J5:J68" si="1">G5/I5</f>
        <v>0.89473684210526316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12</v>
      </c>
      <c r="F6" s="21">
        <v>0</v>
      </c>
      <c r="G6" s="21">
        <f t="shared" si="0"/>
        <v>12</v>
      </c>
      <c r="H6" s="19">
        <v>0</v>
      </c>
      <c r="I6" s="19">
        <v>11</v>
      </c>
      <c r="J6" s="84">
        <f t="shared" si="1"/>
        <v>1.0909090909090908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72</v>
      </c>
      <c r="F7" s="21">
        <v>0</v>
      </c>
      <c r="G7" s="21">
        <f t="shared" si="0"/>
        <v>79</v>
      </c>
      <c r="H7" s="19">
        <v>7</v>
      </c>
      <c r="I7" s="19">
        <v>37</v>
      </c>
      <c r="J7" s="84">
        <f t="shared" si="1"/>
        <v>2.1351351351351351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16</v>
      </c>
      <c r="E8" s="21">
        <v>88</v>
      </c>
      <c r="F8" s="21">
        <v>0</v>
      </c>
      <c r="G8" s="21">
        <f t="shared" si="0"/>
        <v>104</v>
      </c>
      <c r="H8" s="19">
        <v>16</v>
      </c>
      <c r="I8" s="19">
        <v>85</v>
      </c>
      <c r="J8" s="84">
        <f t="shared" si="1"/>
        <v>1.223529411764706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64</v>
      </c>
      <c r="F9" s="21">
        <v>16</v>
      </c>
      <c r="G9" s="21">
        <f t="shared" si="0"/>
        <v>84</v>
      </c>
      <c r="H9" s="19">
        <v>0</v>
      </c>
      <c r="I9" s="19">
        <v>50</v>
      </c>
      <c r="J9" s="84">
        <f t="shared" si="1"/>
        <v>1.68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13</v>
      </c>
      <c r="E10" s="103">
        <v>108</v>
      </c>
      <c r="F10" s="103">
        <v>6</v>
      </c>
      <c r="G10" s="103">
        <f t="shared" si="0"/>
        <v>127</v>
      </c>
      <c r="H10" s="104">
        <v>9</v>
      </c>
      <c r="I10" s="104">
        <v>164</v>
      </c>
      <c r="J10" s="105">
        <f t="shared" si="1"/>
        <v>0.77439024390243905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47</v>
      </c>
      <c r="F11" s="21">
        <v>0</v>
      </c>
      <c r="G11" s="21">
        <f t="shared" si="0"/>
        <v>51</v>
      </c>
      <c r="H11" s="19">
        <v>3</v>
      </c>
      <c r="I11" s="19">
        <v>37</v>
      </c>
      <c r="J11" s="84">
        <f t="shared" si="1"/>
        <v>1.3783783783783783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5</v>
      </c>
      <c r="E12" s="21">
        <v>64</v>
      </c>
      <c r="F12" s="21">
        <v>0</v>
      </c>
      <c r="G12" s="21">
        <f t="shared" si="0"/>
        <v>69</v>
      </c>
      <c r="H12" s="19">
        <v>2</v>
      </c>
      <c r="I12" s="19">
        <v>66</v>
      </c>
      <c r="J12" s="84">
        <f t="shared" si="1"/>
        <v>1.0454545454545454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52</v>
      </c>
      <c r="E13" s="21">
        <v>291</v>
      </c>
      <c r="F13" s="21">
        <v>0</v>
      </c>
      <c r="G13" s="21">
        <f t="shared" si="0"/>
        <v>343</v>
      </c>
      <c r="H13" s="19">
        <v>52</v>
      </c>
      <c r="I13" s="19">
        <v>212</v>
      </c>
      <c r="J13" s="84">
        <f t="shared" si="1"/>
        <v>1.6179245283018868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115</v>
      </c>
      <c r="F14" s="21">
        <v>0</v>
      </c>
      <c r="G14" s="21">
        <f t="shared" si="0"/>
        <v>131</v>
      </c>
      <c r="H14" s="19">
        <v>12</v>
      </c>
      <c r="I14" s="19">
        <v>90</v>
      </c>
      <c r="J14" s="84">
        <f t="shared" si="1"/>
        <v>1.4555555555555555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11</v>
      </c>
      <c r="F15" s="21">
        <v>0</v>
      </c>
      <c r="G15" s="21">
        <f t="shared" si="0"/>
        <v>13</v>
      </c>
      <c r="H15" s="19">
        <v>1</v>
      </c>
      <c r="I15" s="19">
        <v>15</v>
      </c>
      <c r="J15" s="84">
        <f t="shared" si="1"/>
        <v>0.8666666666666667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65</v>
      </c>
      <c r="F16" s="21">
        <v>0</v>
      </c>
      <c r="G16" s="21">
        <f t="shared" si="0"/>
        <v>72</v>
      </c>
      <c r="H16" s="19">
        <v>7</v>
      </c>
      <c r="I16" s="19">
        <v>69</v>
      </c>
      <c r="J16" s="84">
        <f t="shared" si="1"/>
        <v>1.0434782608695652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65</v>
      </c>
      <c r="F17" s="21">
        <v>0</v>
      </c>
      <c r="G17" s="21">
        <f t="shared" si="0"/>
        <v>70</v>
      </c>
      <c r="H17" s="19">
        <v>7</v>
      </c>
      <c r="I17" s="19">
        <v>40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3</v>
      </c>
      <c r="J18" s="84">
        <f t="shared" si="1"/>
        <v>1.6666666666666667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304</v>
      </c>
      <c r="F19" s="21">
        <v>0</v>
      </c>
      <c r="G19" s="21">
        <f t="shared" si="0"/>
        <v>338</v>
      </c>
      <c r="H19" s="19">
        <v>16</v>
      </c>
      <c r="I19" s="19">
        <v>300</v>
      </c>
      <c r="J19" s="84">
        <f t="shared" si="1"/>
        <v>1.1266666666666667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24</v>
      </c>
      <c r="E20" s="21">
        <v>198</v>
      </c>
      <c r="F20" s="21">
        <v>0</v>
      </c>
      <c r="G20" s="21">
        <f t="shared" si="0"/>
        <v>222</v>
      </c>
      <c r="H20" s="19">
        <v>22</v>
      </c>
      <c r="I20" s="19">
        <v>204</v>
      </c>
      <c r="J20" s="84">
        <f t="shared" si="1"/>
        <v>1.088235294117647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13</v>
      </c>
      <c r="F21" s="21">
        <v>0</v>
      </c>
      <c r="G21" s="21">
        <f t="shared" si="0"/>
        <v>16</v>
      </c>
      <c r="H21" s="19">
        <v>3</v>
      </c>
      <c r="I21" s="19">
        <v>17</v>
      </c>
      <c r="J21" s="84">
        <f t="shared" si="1"/>
        <v>0.94117647058823528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56</v>
      </c>
      <c r="E22" s="21">
        <v>622</v>
      </c>
      <c r="F22" s="21">
        <v>7</v>
      </c>
      <c r="G22" s="21">
        <f t="shared" si="0"/>
        <v>685</v>
      </c>
      <c r="H22" s="19">
        <v>49</v>
      </c>
      <c r="I22" s="19">
        <v>456</v>
      </c>
      <c r="J22" s="84">
        <f t="shared" si="1"/>
        <v>1.5021929824561404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4</v>
      </c>
      <c r="E23" s="21">
        <v>27</v>
      </c>
      <c r="F23" s="21">
        <v>0</v>
      </c>
      <c r="G23" s="21">
        <f t="shared" si="0"/>
        <v>31</v>
      </c>
      <c r="H23" s="19">
        <v>3</v>
      </c>
      <c r="I23" s="19">
        <v>22</v>
      </c>
      <c r="J23" s="84">
        <f t="shared" si="1"/>
        <v>1.4090909090909092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</v>
      </c>
      <c r="E24" s="21">
        <v>51</v>
      </c>
      <c r="F24" s="21">
        <v>0</v>
      </c>
      <c r="G24" s="21">
        <f t="shared" si="0"/>
        <v>52</v>
      </c>
      <c r="H24" s="19">
        <v>2</v>
      </c>
      <c r="I24" s="19">
        <v>47</v>
      </c>
      <c r="J24" s="84">
        <f t="shared" si="1"/>
        <v>1.1063829787234043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13</v>
      </c>
      <c r="E25" s="21">
        <v>142</v>
      </c>
      <c r="F25" s="21">
        <v>0</v>
      </c>
      <c r="G25" s="21">
        <f t="shared" si="0"/>
        <v>155</v>
      </c>
      <c r="H25" s="19">
        <v>7</v>
      </c>
      <c r="I25" s="19">
        <v>142</v>
      </c>
      <c r="J25" s="84">
        <f t="shared" si="1"/>
        <v>1.091549295774648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54</v>
      </c>
      <c r="F26" s="21">
        <v>0</v>
      </c>
      <c r="G26" s="21">
        <f t="shared" si="0"/>
        <v>62</v>
      </c>
      <c r="H26" s="19">
        <v>4</v>
      </c>
      <c r="I26" s="19">
        <v>50</v>
      </c>
      <c r="J26" s="84">
        <f t="shared" si="1"/>
        <v>1.24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2" t="s">
        <v>533</v>
      </c>
      <c r="E27" s="123"/>
      <c r="F27" s="123"/>
      <c r="G27" s="123"/>
      <c r="H27" s="124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106</v>
      </c>
      <c r="F28" s="21">
        <v>0</v>
      </c>
      <c r="G28" s="21">
        <f t="shared" ref="G28:G34" si="2">SUM(D28:F28)</f>
        <v>114</v>
      </c>
      <c r="H28" s="19">
        <v>3</v>
      </c>
      <c r="I28" s="19">
        <v>76</v>
      </c>
      <c r="J28" s="84">
        <f t="shared" si="1"/>
        <v>1.5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8</v>
      </c>
      <c r="E29" s="21">
        <v>59</v>
      </c>
      <c r="F29" s="21">
        <v>0</v>
      </c>
      <c r="G29" s="21">
        <f t="shared" si="2"/>
        <v>67</v>
      </c>
      <c r="H29" s="19">
        <v>5</v>
      </c>
      <c r="I29" s="19">
        <v>48</v>
      </c>
      <c r="J29" s="84">
        <f t="shared" si="1"/>
        <v>1.3958333333333333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50</v>
      </c>
      <c r="F30" s="21">
        <v>0</v>
      </c>
      <c r="G30" s="21">
        <f t="shared" si="2"/>
        <v>59</v>
      </c>
      <c r="H30" s="19">
        <v>9</v>
      </c>
      <c r="I30" s="19">
        <v>58</v>
      </c>
      <c r="J30" s="84">
        <f t="shared" si="1"/>
        <v>1.0172413793103448</v>
      </c>
    </row>
    <row r="31" spans="1:10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2"/>
        <v>2</v>
      </c>
      <c r="H31" s="104">
        <v>0</v>
      </c>
      <c r="I31" s="104">
        <v>5</v>
      </c>
      <c r="J31" s="105">
        <f t="shared" si="1"/>
        <v>0.4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12</v>
      </c>
      <c r="F32" s="21">
        <v>0</v>
      </c>
      <c r="G32" s="21">
        <f t="shared" si="2"/>
        <v>13</v>
      </c>
      <c r="H32" s="19">
        <v>0</v>
      </c>
      <c r="I32" s="19">
        <v>7</v>
      </c>
      <c r="J32" s="84">
        <f t="shared" si="1"/>
        <v>1.8571428571428572</v>
      </c>
    </row>
    <row r="33" spans="1:10" x14ac:dyDescent="0.2">
      <c r="A33" s="115" t="s">
        <v>89</v>
      </c>
      <c r="B33" s="101" t="s">
        <v>90</v>
      </c>
      <c r="C33" s="104" t="s">
        <v>91</v>
      </c>
      <c r="D33" s="102">
        <v>13</v>
      </c>
      <c r="E33" s="103">
        <v>127</v>
      </c>
      <c r="F33" s="103">
        <v>0</v>
      </c>
      <c r="G33" s="103">
        <f t="shared" si="2"/>
        <v>140</v>
      </c>
      <c r="H33" s="104">
        <v>9</v>
      </c>
      <c r="I33" s="104">
        <v>245</v>
      </c>
      <c r="J33" s="105">
        <f t="shared" si="1"/>
        <v>0.5714285714285714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57</v>
      </c>
      <c r="F34" s="21">
        <v>0</v>
      </c>
      <c r="G34" s="21">
        <f t="shared" si="2"/>
        <v>62</v>
      </c>
      <c r="H34" s="19">
        <v>5</v>
      </c>
      <c r="I34" s="19">
        <v>63</v>
      </c>
      <c r="J34" s="84">
        <f t="shared" si="1"/>
        <v>0.98412698412698407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2" t="s">
        <v>533</v>
      </c>
      <c r="E35" s="123"/>
      <c r="F35" s="123"/>
      <c r="G35" s="123"/>
      <c r="H35" s="124"/>
      <c r="I35" s="106"/>
      <c r="J35" s="100" t="s">
        <v>543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30</v>
      </c>
      <c r="E36" s="21">
        <v>210</v>
      </c>
      <c r="F36" s="21">
        <v>0</v>
      </c>
      <c r="G36" s="21">
        <f>SUM(D36:F36)</f>
        <v>240</v>
      </c>
      <c r="H36" s="19">
        <v>31</v>
      </c>
      <c r="I36" s="19">
        <v>138</v>
      </c>
      <c r="J36" s="84">
        <f t="shared" si="1"/>
        <v>1.7391304347826086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>SUM(D37:F37)</f>
        <v>14</v>
      </c>
      <c r="H37" s="19">
        <v>0</v>
      </c>
      <c r="I37" s="19">
        <v>7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2</v>
      </c>
      <c r="E38" s="21">
        <v>17</v>
      </c>
      <c r="F38" s="21">
        <v>0</v>
      </c>
      <c r="G38" s="21">
        <f>SUM(D38:F38)</f>
        <v>19</v>
      </c>
      <c r="H38" s="19">
        <v>2</v>
      </c>
      <c r="I38" s="19">
        <v>18</v>
      </c>
      <c r="J38" s="84">
        <f t="shared" si="1"/>
        <v>1.0555555555555556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14</v>
      </c>
      <c r="F39" s="21">
        <v>0</v>
      </c>
      <c r="G39" s="21">
        <f>SUM(D39:F39)</f>
        <v>15</v>
      </c>
      <c r="H39" s="19">
        <v>1</v>
      </c>
      <c r="I39" s="19">
        <v>12</v>
      </c>
      <c r="J39" s="84">
        <f t="shared" si="1"/>
        <v>1.25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2" t="s">
        <v>533</v>
      </c>
      <c r="E40" s="123"/>
      <c r="F40" s="123"/>
      <c r="G40" s="123"/>
      <c r="H40" s="124"/>
      <c r="I40" s="106"/>
      <c r="J40" s="100"/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19</v>
      </c>
      <c r="F41" s="21">
        <v>0</v>
      </c>
      <c r="G41" s="21">
        <f t="shared" ref="G41:G82" si="3">SUM(D41:F41)</f>
        <v>20</v>
      </c>
      <c r="H41" s="19">
        <v>1</v>
      </c>
      <c r="I41" s="19">
        <v>16</v>
      </c>
      <c r="J41" s="84">
        <f t="shared" si="1"/>
        <v>1.25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24</v>
      </c>
      <c r="F42" s="21">
        <v>0</v>
      </c>
      <c r="G42" s="21">
        <f t="shared" si="3"/>
        <v>26</v>
      </c>
      <c r="H42" s="19">
        <v>2</v>
      </c>
      <c r="I42" s="19">
        <v>24</v>
      </c>
      <c r="J42" s="84">
        <f t="shared" si="1"/>
        <v>1.0833333333333333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39</v>
      </c>
      <c r="F43" s="21">
        <v>0</v>
      </c>
      <c r="G43" s="21">
        <f t="shared" si="3"/>
        <v>40</v>
      </c>
      <c r="H43" s="19">
        <v>1</v>
      </c>
      <c r="I43" s="19">
        <v>43</v>
      </c>
      <c r="J43" s="84">
        <f t="shared" si="1"/>
        <v>0.93023255813953487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128</v>
      </c>
      <c r="F44" s="21">
        <v>0</v>
      </c>
      <c r="G44" s="21">
        <f t="shared" si="3"/>
        <v>143</v>
      </c>
      <c r="H44" s="19">
        <v>7</v>
      </c>
      <c r="I44" s="19">
        <v>129</v>
      </c>
      <c r="J44" s="84">
        <f t="shared" si="1"/>
        <v>1.1085271317829457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3"/>
        <v>21</v>
      </c>
      <c r="H45" s="19">
        <v>1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27</v>
      </c>
      <c r="F46" s="21">
        <v>0</v>
      </c>
      <c r="G46" s="21">
        <f t="shared" si="3"/>
        <v>29</v>
      </c>
      <c r="H46" s="19">
        <v>1</v>
      </c>
      <c r="I46" s="19">
        <v>30</v>
      </c>
      <c r="J46" s="84">
        <f t="shared" si="1"/>
        <v>0.96666666666666667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18</v>
      </c>
      <c r="E47" s="21">
        <v>93</v>
      </c>
      <c r="F47" s="21">
        <v>0</v>
      </c>
      <c r="G47" s="21">
        <f t="shared" si="3"/>
        <v>111</v>
      </c>
      <c r="H47" s="19">
        <v>13</v>
      </c>
      <c r="I47" s="19">
        <v>113</v>
      </c>
      <c r="J47" s="84">
        <f t="shared" si="1"/>
        <v>0.98230088495575218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51</v>
      </c>
      <c r="F48" s="21">
        <v>0</v>
      </c>
      <c r="G48" s="21">
        <f t="shared" si="3"/>
        <v>63</v>
      </c>
      <c r="H48" s="19">
        <v>12</v>
      </c>
      <c r="I48" s="19">
        <v>47</v>
      </c>
      <c r="J48" s="84">
        <f t="shared" si="1"/>
        <v>1.3404255319148937</v>
      </c>
    </row>
    <row r="49" spans="1:23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67</v>
      </c>
      <c r="F49" s="21">
        <v>0</v>
      </c>
      <c r="G49" s="21">
        <f t="shared" si="3"/>
        <v>73</v>
      </c>
      <c r="H49" s="19">
        <v>4</v>
      </c>
      <c r="I49" s="19">
        <v>43</v>
      </c>
      <c r="J49" s="84">
        <f t="shared" si="1"/>
        <v>1.6976744186046511</v>
      </c>
    </row>
    <row r="50" spans="1:23" x14ac:dyDescent="0.2">
      <c r="A50" s="17" t="s">
        <v>136</v>
      </c>
      <c r="B50" s="18" t="s">
        <v>137</v>
      </c>
      <c r="C50" s="19" t="s">
        <v>138</v>
      </c>
      <c r="D50" s="20">
        <v>6</v>
      </c>
      <c r="E50" s="21">
        <v>64</v>
      </c>
      <c r="F50" s="21">
        <v>0</v>
      </c>
      <c r="G50" s="21">
        <f t="shared" si="3"/>
        <v>70</v>
      </c>
      <c r="H50" s="19">
        <v>5</v>
      </c>
      <c r="I50" s="19">
        <v>44</v>
      </c>
      <c r="J50" s="84">
        <f t="shared" si="1"/>
        <v>1.5909090909090908</v>
      </c>
    </row>
    <row r="51" spans="1:23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22</v>
      </c>
      <c r="F51" s="21">
        <v>0</v>
      </c>
      <c r="G51" s="21">
        <f t="shared" si="3"/>
        <v>24</v>
      </c>
      <c r="H51" s="19">
        <v>1</v>
      </c>
      <c r="I51" s="19">
        <v>22</v>
      </c>
      <c r="J51" s="84">
        <f t="shared" si="1"/>
        <v>1.0909090909090908</v>
      </c>
    </row>
    <row r="52" spans="1:23" x14ac:dyDescent="0.2">
      <c r="A52" s="17" t="s">
        <v>142</v>
      </c>
      <c r="B52" s="18" t="s">
        <v>143</v>
      </c>
      <c r="C52" s="19" t="s">
        <v>144</v>
      </c>
      <c r="D52" s="20">
        <v>15</v>
      </c>
      <c r="E52" s="21">
        <v>179</v>
      </c>
      <c r="F52" s="21">
        <v>0</v>
      </c>
      <c r="G52" s="21">
        <f t="shared" si="3"/>
        <v>194</v>
      </c>
      <c r="H52" s="19">
        <v>13</v>
      </c>
      <c r="I52" s="19">
        <v>146</v>
      </c>
      <c r="J52" s="84">
        <f t="shared" si="1"/>
        <v>1.3287671232876712</v>
      </c>
    </row>
    <row r="53" spans="1:23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87</v>
      </c>
      <c r="F53" s="21">
        <v>0</v>
      </c>
      <c r="G53" s="21">
        <f t="shared" si="3"/>
        <v>98</v>
      </c>
      <c r="H53" s="19">
        <v>11</v>
      </c>
      <c r="I53" s="19">
        <v>86</v>
      </c>
      <c r="J53" s="84">
        <f t="shared" si="1"/>
        <v>1.1395348837209303</v>
      </c>
    </row>
    <row r="54" spans="1:23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121</v>
      </c>
      <c r="F54" s="21">
        <v>0</v>
      </c>
      <c r="G54" s="21">
        <f t="shared" si="3"/>
        <v>145</v>
      </c>
      <c r="H54" s="19">
        <v>6</v>
      </c>
      <c r="I54" s="19">
        <v>111</v>
      </c>
      <c r="J54" s="84">
        <f t="shared" si="1"/>
        <v>1.3063063063063063</v>
      </c>
    </row>
    <row r="55" spans="1:23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44</v>
      </c>
      <c r="F55" s="21">
        <v>0</v>
      </c>
      <c r="G55" s="21">
        <f t="shared" si="3"/>
        <v>48</v>
      </c>
      <c r="H55" s="19">
        <v>3</v>
      </c>
      <c r="I55" s="19">
        <v>44</v>
      </c>
      <c r="J55" s="84">
        <f t="shared" si="1"/>
        <v>1.0909090909090908</v>
      </c>
      <c r="O55" s="16" t="s">
        <v>512</v>
      </c>
    </row>
    <row r="56" spans="1:23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42</v>
      </c>
      <c r="F56" s="21">
        <v>0</v>
      </c>
      <c r="G56" s="21">
        <f t="shared" si="3"/>
        <v>46</v>
      </c>
      <c r="H56" s="19">
        <v>3</v>
      </c>
      <c r="I56" s="19">
        <v>36</v>
      </c>
      <c r="J56" s="84">
        <f t="shared" si="1"/>
        <v>1.2777777777777777</v>
      </c>
    </row>
    <row r="57" spans="1:23" x14ac:dyDescent="0.2">
      <c r="A57" s="17" t="s">
        <v>157</v>
      </c>
      <c r="B57" s="18" t="s">
        <v>155</v>
      </c>
      <c r="C57" s="19" t="s">
        <v>158</v>
      </c>
      <c r="D57" s="20">
        <v>4</v>
      </c>
      <c r="E57" s="21">
        <v>36</v>
      </c>
      <c r="F57" s="21">
        <v>0</v>
      </c>
      <c r="G57" s="21">
        <f t="shared" si="3"/>
        <v>40</v>
      </c>
      <c r="H57" s="19">
        <v>0</v>
      </c>
      <c r="I57" s="19">
        <v>34</v>
      </c>
      <c r="J57" s="84">
        <f t="shared" si="1"/>
        <v>1.1764705882352942</v>
      </c>
      <c r="P57" s="16" t="s">
        <v>512</v>
      </c>
    </row>
    <row r="58" spans="1:23" x14ac:dyDescent="0.2">
      <c r="A58" s="17" t="s">
        <v>159</v>
      </c>
      <c r="B58" s="18" t="s">
        <v>160</v>
      </c>
      <c r="C58" s="19" t="s">
        <v>161</v>
      </c>
      <c r="D58" s="20">
        <v>11</v>
      </c>
      <c r="E58" s="21">
        <v>89</v>
      </c>
      <c r="F58" s="21">
        <v>0</v>
      </c>
      <c r="G58" s="21">
        <f t="shared" si="3"/>
        <v>100</v>
      </c>
      <c r="H58" s="19">
        <v>8</v>
      </c>
      <c r="I58" s="19">
        <v>90</v>
      </c>
      <c r="J58" s="84">
        <f t="shared" si="1"/>
        <v>1.1111111111111112</v>
      </c>
    </row>
    <row r="59" spans="1:23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29</v>
      </c>
      <c r="F59" s="21">
        <v>0</v>
      </c>
      <c r="G59" s="21">
        <f t="shared" si="3"/>
        <v>32</v>
      </c>
      <c r="H59" s="19">
        <v>0</v>
      </c>
      <c r="I59" s="19">
        <v>27</v>
      </c>
      <c r="J59" s="84">
        <f t="shared" si="1"/>
        <v>1.1851851851851851</v>
      </c>
    </row>
    <row r="60" spans="1:23" x14ac:dyDescent="0.2">
      <c r="A60" s="17" t="s">
        <v>165</v>
      </c>
      <c r="B60" s="18" t="s">
        <v>163</v>
      </c>
      <c r="C60" s="19" t="s">
        <v>166</v>
      </c>
      <c r="D60" s="20">
        <v>8</v>
      </c>
      <c r="E60" s="21">
        <v>31</v>
      </c>
      <c r="F60" s="21">
        <v>0</v>
      </c>
      <c r="G60" s="21">
        <f t="shared" si="3"/>
        <v>39</v>
      </c>
      <c r="H60" s="19">
        <v>5</v>
      </c>
      <c r="I60" s="19">
        <v>37</v>
      </c>
      <c r="J60" s="84">
        <f t="shared" si="1"/>
        <v>1.0540540540540539</v>
      </c>
    </row>
    <row r="61" spans="1:23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33</v>
      </c>
      <c r="F61" s="21">
        <v>0</v>
      </c>
      <c r="G61" s="21">
        <f t="shared" si="3"/>
        <v>34</v>
      </c>
      <c r="H61" s="19">
        <v>1</v>
      </c>
      <c r="I61" s="19">
        <v>33</v>
      </c>
      <c r="J61" s="84">
        <f t="shared" si="1"/>
        <v>1.0303030303030303</v>
      </c>
    </row>
    <row r="62" spans="1:23" x14ac:dyDescent="0.2">
      <c r="A62" s="115" t="s">
        <v>170</v>
      </c>
      <c r="B62" s="101" t="s">
        <v>171</v>
      </c>
      <c r="C62" s="104" t="s">
        <v>172</v>
      </c>
      <c r="D62" s="102">
        <v>5</v>
      </c>
      <c r="E62" s="103">
        <v>50</v>
      </c>
      <c r="F62" s="103">
        <v>0</v>
      </c>
      <c r="G62" s="103">
        <f t="shared" si="3"/>
        <v>55</v>
      </c>
      <c r="H62" s="104">
        <v>3</v>
      </c>
      <c r="I62" s="104">
        <v>70</v>
      </c>
      <c r="J62" s="105">
        <f t="shared" si="1"/>
        <v>0.7857142857142857</v>
      </c>
    </row>
    <row r="63" spans="1:23" x14ac:dyDescent="0.2">
      <c r="A63" s="17" t="s">
        <v>173</v>
      </c>
      <c r="B63" s="18" t="s">
        <v>174</v>
      </c>
      <c r="C63" s="19" t="s">
        <v>175</v>
      </c>
      <c r="D63" s="20">
        <v>5</v>
      </c>
      <c r="E63" s="21">
        <v>72</v>
      </c>
      <c r="F63" s="21">
        <v>0</v>
      </c>
      <c r="G63" s="21">
        <f t="shared" si="3"/>
        <v>77</v>
      </c>
      <c r="H63" s="19">
        <v>3</v>
      </c>
      <c r="I63" s="19">
        <v>69</v>
      </c>
      <c r="J63" s="84">
        <f t="shared" si="1"/>
        <v>1.1159420289855073</v>
      </c>
      <c r="W63" s="16" t="s">
        <v>552</v>
      </c>
    </row>
    <row r="64" spans="1:23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37</v>
      </c>
      <c r="F64" s="21">
        <v>0</v>
      </c>
      <c r="G64" s="21">
        <f t="shared" si="3"/>
        <v>39</v>
      </c>
      <c r="H64" s="19">
        <v>2</v>
      </c>
      <c r="I64" s="19">
        <v>38</v>
      </c>
      <c r="J64" s="84">
        <f t="shared" si="1"/>
        <v>1.0263157894736843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133</v>
      </c>
      <c r="F65" s="21">
        <v>0</v>
      </c>
      <c r="G65" s="21">
        <f t="shared" si="3"/>
        <v>148</v>
      </c>
      <c r="H65" s="19">
        <v>4</v>
      </c>
      <c r="I65" s="19">
        <v>170</v>
      </c>
      <c r="J65" s="84">
        <f t="shared" si="1"/>
        <v>0.87058823529411766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9</v>
      </c>
      <c r="E66" s="21">
        <v>62</v>
      </c>
      <c r="F66" s="21">
        <v>0</v>
      </c>
      <c r="G66" s="21">
        <f t="shared" si="3"/>
        <v>71</v>
      </c>
      <c r="H66" s="19">
        <v>9</v>
      </c>
      <c r="I66" s="19">
        <v>25</v>
      </c>
      <c r="J66" s="84">
        <f t="shared" si="1"/>
        <v>2.84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1</v>
      </c>
      <c r="E67" s="21">
        <v>36</v>
      </c>
      <c r="F67" s="21">
        <v>0</v>
      </c>
      <c r="G67" s="21">
        <f t="shared" si="3"/>
        <v>37</v>
      </c>
      <c r="H67" s="19">
        <v>0</v>
      </c>
      <c r="I67" s="19">
        <v>35</v>
      </c>
      <c r="J67" s="84">
        <f t="shared" si="1"/>
        <v>1.0571428571428572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15</v>
      </c>
      <c r="E68" s="21">
        <v>269</v>
      </c>
      <c r="F68" s="21">
        <v>0</v>
      </c>
      <c r="G68" s="21">
        <f t="shared" si="3"/>
        <v>284</v>
      </c>
      <c r="H68" s="19">
        <v>14</v>
      </c>
      <c r="I68" s="19">
        <v>231</v>
      </c>
      <c r="J68" s="84">
        <f t="shared" si="1"/>
        <v>1.2294372294372293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14</v>
      </c>
      <c r="E69" s="21">
        <v>161</v>
      </c>
      <c r="F69" s="21">
        <v>0</v>
      </c>
      <c r="G69" s="21">
        <f t="shared" si="3"/>
        <v>175</v>
      </c>
      <c r="H69" s="19">
        <v>8</v>
      </c>
      <c r="I69" s="19">
        <v>157</v>
      </c>
      <c r="J69" s="84">
        <f t="shared" ref="J69:J120" si="4">G69/I69</f>
        <v>1.1146496815286624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12</v>
      </c>
      <c r="E70" s="21">
        <v>137</v>
      </c>
      <c r="F70" s="21">
        <v>0</v>
      </c>
      <c r="G70" s="21">
        <f t="shared" si="3"/>
        <v>149</v>
      </c>
      <c r="H70" s="19">
        <v>9</v>
      </c>
      <c r="I70" s="19">
        <v>148</v>
      </c>
      <c r="J70" s="84">
        <f t="shared" si="4"/>
        <v>1.0067567567567568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326</v>
      </c>
      <c r="F71" s="21">
        <v>0</v>
      </c>
      <c r="G71" s="21">
        <f t="shared" si="3"/>
        <v>351</v>
      </c>
      <c r="H71" s="19">
        <v>22</v>
      </c>
      <c r="I71" s="19">
        <v>271</v>
      </c>
      <c r="J71" s="84">
        <f t="shared" si="4"/>
        <v>1.2952029520295203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7</v>
      </c>
      <c r="E72" s="21">
        <v>80</v>
      </c>
      <c r="F72" s="21">
        <v>0</v>
      </c>
      <c r="G72" s="21">
        <f t="shared" si="3"/>
        <v>87</v>
      </c>
      <c r="H72" s="19">
        <v>4</v>
      </c>
      <c r="I72" s="19">
        <v>55</v>
      </c>
      <c r="J72" s="84">
        <f>G72/I72</f>
        <v>1.5818181818181818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124</v>
      </c>
      <c r="F73" s="21">
        <v>0</v>
      </c>
      <c r="G73" s="21">
        <f t="shared" si="3"/>
        <v>141</v>
      </c>
      <c r="H73" s="19">
        <v>17</v>
      </c>
      <c r="I73" s="19">
        <v>154</v>
      </c>
      <c r="J73" s="84">
        <f t="shared" si="4"/>
        <v>0.91558441558441561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85</v>
      </c>
      <c r="F74" s="21">
        <v>0</v>
      </c>
      <c r="G74" s="21">
        <f t="shared" si="3"/>
        <v>96</v>
      </c>
      <c r="H74" s="19">
        <v>6</v>
      </c>
      <c r="I74" s="19">
        <v>61</v>
      </c>
      <c r="J74" s="84">
        <f t="shared" si="4"/>
        <v>1.5737704918032787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71</v>
      </c>
      <c r="F75" s="21">
        <v>0</v>
      </c>
      <c r="G75" s="21">
        <f t="shared" si="3"/>
        <v>80</v>
      </c>
      <c r="H75" s="19">
        <v>6</v>
      </c>
      <c r="I75" s="19">
        <v>62</v>
      </c>
      <c r="J75" s="84">
        <f t="shared" si="4"/>
        <v>1.2903225806451613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6</v>
      </c>
      <c r="E76" s="21">
        <v>126</v>
      </c>
      <c r="F76" s="21">
        <v>0</v>
      </c>
      <c r="G76" s="21">
        <f t="shared" si="3"/>
        <v>132</v>
      </c>
      <c r="H76" s="19">
        <v>5</v>
      </c>
      <c r="I76" s="19">
        <v>153</v>
      </c>
      <c r="J76" s="84">
        <f t="shared" si="4"/>
        <v>0.86274509803921573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68</v>
      </c>
      <c r="E77" s="21">
        <v>592</v>
      </c>
      <c r="F77" s="21">
        <v>0</v>
      </c>
      <c r="G77" s="21">
        <f t="shared" si="3"/>
        <v>660</v>
      </c>
      <c r="H77" s="19">
        <v>65</v>
      </c>
      <c r="I77" s="19">
        <v>711</v>
      </c>
      <c r="J77" s="84">
        <f t="shared" si="4"/>
        <v>0.92827004219409281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30</v>
      </c>
      <c r="E78" s="21">
        <v>182</v>
      </c>
      <c r="F78" s="21">
        <v>0</v>
      </c>
      <c r="G78" s="21">
        <f t="shared" si="3"/>
        <v>212</v>
      </c>
      <c r="H78" s="19">
        <v>27</v>
      </c>
      <c r="I78" s="19">
        <v>222</v>
      </c>
      <c r="J78" s="84">
        <f t="shared" si="4"/>
        <v>0.95495495495495497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42</v>
      </c>
      <c r="E79" s="21">
        <v>496</v>
      </c>
      <c r="F79" s="21">
        <v>0</v>
      </c>
      <c r="G79" s="21">
        <f t="shared" si="3"/>
        <v>538</v>
      </c>
      <c r="H79" s="19">
        <v>34</v>
      </c>
      <c r="I79" s="19">
        <v>615</v>
      </c>
      <c r="J79" s="84">
        <f t="shared" si="4"/>
        <v>0.87479674796747964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21</v>
      </c>
      <c r="E80" s="21">
        <v>318</v>
      </c>
      <c r="F80" s="21">
        <v>0</v>
      </c>
      <c r="G80" s="21">
        <f t="shared" si="3"/>
        <v>339</v>
      </c>
      <c r="H80" s="19">
        <v>8</v>
      </c>
      <c r="I80" s="19">
        <v>250</v>
      </c>
      <c r="J80" s="84">
        <f t="shared" si="4"/>
        <v>1.3560000000000001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67</v>
      </c>
      <c r="F81" s="21">
        <v>0</v>
      </c>
      <c r="G81" s="21">
        <f t="shared" si="3"/>
        <v>74</v>
      </c>
      <c r="H81" s="19">
        <v>5</v>
      </c>
      <c r="I81" s="19">
        <v>72</v>
      </c>
      <c r="J81" s="84">
        <f t="shared" si="4"/>
        <v>1.0277777777777777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13</v>
      </c>
      <c r="E82" s="21">
        <v>67</v>
      </c>
      <c r="F82" s="21">
        <v>0</v>
      </c>
      <c r="G82" s="21">
        <f t="shared" si="3"/>
        <v>80</v>
      </c>
      <c r="H82" s="19">
        <v>4</v>
      </c>
      <c r="I82" s="19">
        <v>77</v>
      </c>
      <c r="J82" s="84">
        <f t="shared" si="4"/>
        <v>1.0389610389610389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2" t="s">
        <v>533</v>
      </c>
      <c r="E83" s="123"/>
      <c r="F83" s="123"/>
      <c r="G83" s="123"/>
      <c r="H83" s="124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2" t="s">
        <v>533</v>
      </c>
      <c r="E84" s="123"/>
      <c r="F84" s="123"/>
      <c r="G84" s="123"/>
      <c r="H84" s="124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8</v>
      </c>
      <c r="F85" s="21">
        <v>0</v>
      </c>
      <c r="G85" s="21">
        <f t="shared" ref="G85:G121" si="5">SUM(D85:F85)</f>
        <v>9</v>
      </c>
      <c r="H85" s="19">
        <v>1</v>
      </c>
      <c r="I85" s="19">
        <v>6</v>
      </c>
      <c r="J85" s="84">
        <f t="shared" si="4"/>
        <v>1.5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15</v>
      </c>
      <c r="E86" s="21">
        <v>66</v>
      </c>
      <c r="F86" s="21">
        <v>0</v>
      </c>
      <c r="G86" s="21">
        <f t="shared" si="5"/>
        <v>81</v>
      </c>
      <c r="H86" s="19">
        <v>1</v>
      </c>
      <c r="I86" s="19">
        <v>73</v>
      </c>
      <c r="J86" s="84">
        <f t="shared" si="4"/>
        <v>1.1095890410958904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18</v>
      </c>
      <c r="F87" s="21">
        <v>0</v>
      </c>
      <c r="G87" s="21">
        <f t="shared" si="5"/>
        <v>20</v>
      </c>
      <c r="H87" s="19">
        <v>2</v>
      </c>
      <c r="I87" s="19">
        <v>9</v>
      </c>
      <c r="J87" s="84">
        <f t="shared" si="4"/>
        <v>2.2222222222222223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33</v>
      </c>
      <c r="F88" s="21">
        <v>0</v>
      </c>
      <c r="G88" s="21">
        <f t="shared" si="5"/>
        <v>37</v>
      </c>
      <c r="H88" s="19">
        <v>4</v>
      </c>
      <c r="I88" s="19">
        <v>25</v>
      </c>
      <c r="J88" s="84">
        <f t="shared" si="4"/>
        <v>1.48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58</v>
      </c>
      <c r="E89" s="21">
        <v>323</v>
      </c>
      <c r="F89" s="21">
        <v>1</v>
      </c>
      <c r="G89" s="21">
        <f t="shared" si="5"/>
        <v>382</v>
      </c>
      <c r="H89" s="19">
        <v>53</v>
      </c>
      <c r="I89" s="19">
        <v>138</v>
      </c>
      <c r="J89" s="84">
        <f t="shared" si="4"/>
        <v>2.7681159420289854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5</v>
      </c>
      <c r="E90" s="21">
        <v>56</v>
      </c>
      <c r="F90" s="21">
        <v>4</v>
      </c>
      <c r="G90" s="21">
        <f t="shared" si="5"/>
        <v>65</v>
      </c>
      <c r="H90" s="19">
        <v>5</v>
      </c>
      <c r="I90" s="19">
        <v>59</v>
      </c>
      <c r="J90" s="84">
        <f t="shared" si="4"/>
        <v>1.1016949152542372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31</v>
      </c>
      <c r="E91" s="21">
        <v>189</v>
      </c>
      <c r="F91" s="21">
        <v>0</v>
      </c>
      <c r="G91" s="21">
        <f t="shared" si="5"/>
        <v>220</v>
      </c>
      <c r="H91" s="19">
        <v>11</v>
      </c>
      <c r="I91" s="19">
        <v>106</v>
      </c>
      <c r="J91" s="84">
        <f t="shared" si="4"/>
        <v>2.0754716981132075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71</v>
      </c>
      <c r="F92" s="21">
        <v>0</v>
      </c>
      <c r="G92" s="21">
        <f t="shared" si="5"/>
        <v>89</v>
      </c>
      <c r="H92" s="19">
        <v>12</v>
      </c>
      <c r="I92" s="19">
        <v>69</v>
      </c>
      <c r="J92" s="84">
        <f t="shared" si="4"/>
        <v>1.2898550724637681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149</v>
      </c>
      <c r="F93" s="21">
        <v>0</v>
      </c>
      <c r="G93" s="21">
        <f t="shared" si="5"/>
        <v>165</v>
      </c>
      <c r="H93" s="19">
        <v>12</v>
      </c>
      <c r="I93" s="19">
        <v>184</v>
      </c>
      <c r="J93" s="84">
        <f t="shared" si="4"/>
        <v>0.89673913043478259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48</v>
      </c>
      <c r="F94" s="21">
        <v>0</v>
      </c>
      <c r="G94" s="21">
        <f t="shared" si="5"/>
        <v>56</v>
      </c>
      <c r="H94" s="19">
        <v>7</v>
      </c>
      <c r="I94" s="19">
        <v>44</v>
      </c>
      <c r="J94" s="84">
        <f t="shared" si="4"/>
        <v>1.2727272727272727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9</v>
      </c>
      <c r="F95" s="21">
        <v>0</v>
      </c>
      <c r="G95" s="21">
        <f t="shared" si="5"/>
        <v>9</v>
      </c>
      <c r="H95" s="19">
        <v>0</v>
      </c>
      <c r="I95" s="19">
        <v>5</v>
      </c>
      <c r="J95" s="84">
        <f t="shared" si="4"/>
        <v>1.8</v>
      </c>
    </row>
    <row r="96" spans="1:10" x14ac:dyDescent="0.2">
      <c r="A96" s="115" t="s">
        <v>249</v>
      </c>
      <c r="B96" s="101" t="s">
        <v>250</v>
      </c>
      <c r="C96" s="104" t="s">
        <v>251</v>
      </c>
      <c r="D96" s="102">
        <v>0</v>
      </c>
      <c r="E96" s="103">
        <v>10</v>
      </c>
      <c r="F96" s="103">
        <v>0</v>
      </c>
      <c r="G96" s="103">
        <f t="shared" si="5"/>
        <v>10</v>
      </c>
      <c r="H96" s="104">
        <v>0</v>
      </c>
      <c r="I96" s="104">
        <v>13</v>
      </c>
      <c r="J96" s="105">
        <f t="shared" si="4"/>
        <v>0.76923076923076927</v>
      </c>
    </row>
    <row r="97" spans="1:1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108</v>
      </c>
      <c r="F97" s="21">
        <v>6</v>
      </c>
      <c r="G97" s="21">
        <f t="shared" si="5"/>
        <v>123</v>
      </c>
      <c r="H97" s="19">
        <v>7</v>
      </c>
      <c r="I97" s="19">
        <v>112</v>
      </c>
      <c r="J97" s="84">
        <f t="shared" si="4"/>
        <v>1.0982142857142858</v>
      </c>
    </row>
    <row r="98" spans="1:15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5"/>
        <v>26</v>
      </c>
      <c r="H98" s="19">
        <v>2</v>
      </c>
      <c r="I98" s="19">
        <v>26</v>
      </c>
      <c r="J98" s="84">
        <f t="shared" si="4"/>
        <v>1</v>
      </c>
    </row>
    <row r="99" spans="1:15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69</v>
      </c>
      <c r="F99" s="21">
        <v>0</v>
      </c>
      <c r="G99" s="21">
        <f t="shared" si="5"/>
        <v>85</v>
      </c>
      <c r="H99" s="19">
        <v>12</v>
      </c>
      <c r="I99" s="19">
        <v>82</v>
      </c>
      <c r="J99" s="84">
        <f t="shared" si="4"/>
        <v>1.0365853658536586</v>
      </c>
    </row>
    <row r="100" spans="1:15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90</v>
      </c>
      <c r="F100" s="21">
        <v>0</v>
      </c>
      <c r="G100" s="21">
        <f t="shared" si="5"/>
        <v>102</v>
      </c>
      <c r="H100" s="19">
        <v>1</v>
      </c>
      <c r="I100" s="19">
        <v>102</v>
      </c>
      <c r="J100" s="84">
        <f t="shared" si="4"/>
        <v>1</v>
      </c>
    </row>
    <row r="101" spans="1:15" x14ac:dyDescent="0.2">
      <c r="A101" s="17" t="s">
        <v>262</v>
      </c>
      <c r="B101" s="18" t="s">
        <v>263</v>
      </c>
      <c r="C101" s="19" t="s">
        <v>264</v>
      </c>
      <c r="D101" s="20">
        <v>12</v>
      </c>
      <c r="E101" s="21">
        <v>84</v>
      </c>
      <c r="F101" s="21">
        <v>0</v>
      </c>
      <c r="G101" s="21">
        <f t="shared" si="5"/>
        <v>96</v>
      </c>
      <c r="H101" s="19">
        <v>12</v>
      </c>
      <c r="I101" s="19">
        <v>104</v>
      </c>
      <c r="J101" s="84">
        <f t="shared" si="4"/>
        <v>0.92307692307692313</v>
      </c>
    </row>
    <row r="102" spans="1:15" x14ac:dyDescent="0.2">
      <c r="A102" s="17" t="s">
        <v>265</v>
      </c>
      <c r="B102" s="18" t="s">
        <v>266</v>
      </c>
      <c r="C102" s="19" t="s">
        <v>267</v>
      </c>
      <c r="D102" s="20">
        <v>13</v>
      </c>
      <c r="E102" s="21">
        <v>100</v>
      </c>
      <c r="F102" s="21">
        <v>0</v>
      </c>
      <c r="G102" s="21">
        <f t="shared" si="5"/>
        <v>113</v>
      </c>
      <c r="H102" s="19">
        <v>4</v>
      </c>
      <c r="I102" s="19">
        <v>112</v>
      </c>
      <c r="J102" s="84">
        <f t="shared" si="4"/>
        <v>1.0089285714285714</v>
      </c>
    </row>
    <row r="103" spans="1:1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31</v>
      </c>
      <c r="F103" s="21">
        <v>0</v>
      </c>
      <c r="G103" s="21">
        <f t="shared" si="5"/>
        <v>36</v>
      </c>
      <c r="H103" s="19">
        <v>4</v>
      </c>
      <c r="I103" s="19">
        <v>35</v>
      </c>
      <c r="J103" s="84">
        <f t="shared" si="4"/>
        <v>1.0285714285714285</v>
      </c>
    </row>
    <row r="104" spans="1:15" x14ac:dyDescent="0.2">
      <c r="A104" s="17" t="s">
        <v>271</v>
      </c>
      <c r="B104" s="18" t="s">
        <v>272</v>
      </c>
      <c r="C104" s="19" t="s">
        <v>273</v>
      </c>
      <c r="D104" s="20">
        <v>29</v>
      </c>
      <c r="E104" s="21">
        <v>159</v>
      </c>
      <c r="F104" s="21">
        <v>0</v>
      </c>
      <c r="G104" s="21">
        <f t="shared" si="5"/>
        <v>188</v>
      </c>
      <c r="H104" s="19">
        <v>6</v>
      </c>
      <c r="I104" s="19">
        <v>181</v>
      </c>
      <c r="J104" s="84">
        <f t="shared" si="4"/>
        <v>1.0386740331491713</v>
      </c>
    </row>
    <row r="105" spans="1:15" x14ac:dyDescent="0.2">
      <c r="A105" s="17" t="s">
        <v>274</v>
      </c>
      <c r="B105" s="18" t="s">
        <v>272</v>
      </c>
      <c r="C105" s="19" t="s">
        <v>275</v>
      </c>
      <c r="D105" s="20">
        <v>24</v>
      </c>
      <c r="E105" s="21">
        <v>266</v>
      </c>
      <c r="F105" s="21">
        <v>0</v>
      </c>
      <c r="G105" s="21">
        <f t="shared" si="5"/>
        <v>290</v>
      </c>
      <c r="H105" s="19">
        <v>25</v>
      </c>
      <c r="I105" s="19">
        <v>273</v>
      </c>
      <c r="J105" s="84">
        <f t="shared" si="4"/>
        <v>1.0622710622710623</v>
      </c>
    </row>
    <row r="106" spans="1:15" x14ac:dyDescent="0.2">
      <c r="A106" s="17" t="s">
        <v>276</v>
      </c>
      <c r="B106" s="18" t="s">
        <v>272</v>
      </c>
      <c r="C106" s="19" t="s">
        <v>277</v>
      </c>
      <c r="D106" s="20">
        <v>6</v>
      </c>
      <c r="E106" s="21">
        <v>16</v>
      </c>
      <c r="F106" s="21">
        <v>0</v>
      </c>
      <c r="G106" s="21">
        <f t="shared" si="5"/>
        <v>22</v>
      </c>
      <c r="H106" s="19">
        <v>5</v>
      </c>
      <c r="I106" s="19">
        <v>19</v>
      </c>
      <c r="J106" s="84">
        <f t="shared" si="4"/>
        <v>1.1578947368421053</v>
      </c>
    </row>
    <row r="107" spans="1:15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219</v>
      </c>
      <c r="F107" s="21">
        <v>0</v>
      </c>
      <c r="G107" s="21">
        <f t="shared" si="5"/>
        <v>247</v>
      </c>
      <c r="H107" s="19">
        <v>13</v>
      </c>
      <c r="I107" s="19">
        <v>276</v>
      </c>
      <c r="J107" s="84">
        <f t="shared" si="4"/>
        <v>0.89492753623188404</v>
      </c>
    </row>
    <row r="108" spans="1:15" x14ac:dyDescent="0.2">
      <c r="A108" s="115" t="s">
        <v>280</v>
      </c>
      <c r="B108" s="101" t="s">
        <v>272</v>
      </c>
      <c r="C108" s="104" t="s">
        <v>281</v>
      </c>
      <c r="D108" s="102">
        <v>17</v>
      </c>
      <c r="E108" s="103">
        <v>53</v>
      </c>
      <c r="F108" s="103">
        <v>0</v>
      </c>
      <c r="G108" s="103">
        <f t="shared" si="5"/>
        <v>70</v>
      </c>
      <c r="H108" s="104">
        <v>17</v>
      </c>
      <c r="I108" s="104">
        <v>92</v>
      </c>
      <c r="J108" s="105">
        <f t="shared" si="4"/>
        <v>0.76086956521739135</v>
      </c>
    </row>
    <row r="109" spans="1:15" x14ac:dyDescent="0.2">
      <c r="A109" s="17" t="s">
        <v>282</v>
      </c>
      <c r="B109" s="18" t="s">
        <v>272</v>
      </c>
      <c r="C109" s="19" t="s">
        <v>283</v>
      </c>
      <c r="D109" s="20">
        <v>9</v>
      </c>
      <c r="E109" s="21">
        <v>95</v>
      </c>
      <c r="F109" s="21">
        <v>1</v>
      </c>
      <c r="G109" s="21">
        <f t="shared" si="5"/>
        <v>105</v>
      </c>
      <c r="H109" s="19">
        <v>9</v>
      </c>
      <c r="I109" s="19">
        <v>111</v>
      </c>
      <c r="J109" s="84">
        <f t="shared" si="4"/>
        <v>0.94594594594594594</v>
      </c>
    </row>
    <row r="110" spans="1:15" x14ac:dyDescent="0.2">
      <c r="A110" s="17" t="s">
        <v>284</v>
      </c>
      <c r="B110" s="18" t="s">
        <v>272</v>
      </c>
      <c r="C110" s="19" t="s">
        <v>285</v>
      </c>
      <c r="D110" s="20">
        <v>15</v>
      </c>
      <c r="E110" s="21">
        <v>123</v>
      </c>
      <c r="F110" s="21">
        <v>2</v>
      </c>
      <c r="G110" s="21">
        <f t="shared" si="5"/>
        <v>140</v>
      </c>
      <c r="H110" s="19">
        <v>11</v>
      </c>
      <c r="I110" s="19">
        <v>119</v>
      </c>
      <c r="J110" s="84">
        <f t="shared" si="4"/>
        <v>1.1764705882352942</v>
      </c>
    </row>
    <row r="111" spans="1:15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359</v>
      </c>
      <c r="F111" s="21">
        <v>3</v>
      </c>
      <c r="G111" s="21">
        <f t="shared" si="5"/>
        <v>387</v>
      </c>
      <c r="H111" s="19">
        <v>9</v>
      </c>
      <c r="I111" s="19">
        <v>388</v>
      </c>
      <c r="J111" s="84">
        <f t="shared" si="4"/>
        <v>0.99742268041237114</v>
      </c>
      <c r="O111" s="16" t="s">
        <v>512</v>
      </c>
    </row>
    <row r="112" spans="1:15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281</v>
      </c>
      <c r="F112" s="21">
        <v>0</v>
      </c>
      <c r="G112" s="21">
        <f t="shared" si="5"/>
        <v>309</v>
      </c>
      <c r="H112" s="19">
        <v>19</v>
      </c>
      <c r="I112" s="19">
        <v>320</v>
      </c>
      <c r="J112" s="84">
        <f t="shared" si="4"/>
        <v>0.96562499999999996</v>
      </c>
    </row>
    <row r="113" spans="1:13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27</v>
      </c>
      <c r="F113" s="21">
        <v>0</v>
      </c>
      <c r="G113" s="21">
        <f t="shared" si="5"/>
        <v>32</v>
      </c>
      <c r="H113" s="19">
        <v>4</v>
      </c>
      <c r="I113" s="19">
        <v>31</v>
      </c>
      <c r="J113" s="84">
        <f t="shared" si="4"/>
        <v>1.032258064516129</v>
      </c>
    </row>
    <row r="114" spans="1:13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99</v>
      </c>
      <c r="F114" s="21">
        <v>0</v>
      </c>
      <c r="G114" s="21">
        <f t="shared" si="5"/>
        <v>109</v>
      </c>
      <c r="H114" s="19">
        <v>10</v>
      </c>
      <c r="I114" s="19">
        <v>111</v>
      </c>
      <c r="J114" s="84">
        <f t="shared" si="4"/>
        <v>0.98198198198198194</v>
      </c>
    </row>
    <row r="115" spans="1:13" x14ac:dyDescent="0.2">
      <c r="A115" s="17" t="s">
        <v>294</v>
      </c>
      <c r="B115" s="18" t="s">
        <v>272</v>
      </c>
      <c r="C115" s="19" t="s">
        <v>295</v>
      </c>
      <c r="D115" s="20">
        <v>9</v>
      </c>
      <c r="E115" s="21">
        <v>85</v>
      </c>
      <c r="F115" s="21">
        <v>0</v>
      </c>
      <c r="G115" s="21">
        <f t="shared" si="5"/>
        <v>94</v>
      </c>
      <c r="H115" s="19">
        <v>7</v>
      </c>
      <c r="I115" s="19">
        <v>80</v>
      </c>
      <c r="J115" s="84">
        <f t="shared" si="4"/>
        <v>1.175</v>
      </c>
    </row>
    <row r="116" spans="1:13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41</v>
      </c>
      <c r="F116" s="21">
        <v>0</v>
      </c>
      <c r="G116" s="21">
        <f t="shared" si="5"/>
        <v>46</v>
      </c>
      <c r="H116" s="19">
        <v>0</v>
      </c>
      <c r="I116" s="19">
        <v>42</v>
      </c>
      <c r="J116" s="84">
        <f t="shared" si="4"/>
        <v>1.0952380952380953</v>
      </c>
    </row>
    <row r="117" spans="1:13" x14ac:dyDescent="0.2">
      <c r="A117" s="17" t="s">
        <v>298</v>
      </c>
      <c r="B117" s="18" t="s">
        <v>297</v>
      </c>
      <c r="C117" s="19" t="s">
        <v>299</v>
      </c>
      <c r="D117" s="20">
        <v>45</v>
      </c>
      <c r="E117" s="21">
        <v>9</v>
      </c>
      <c r="F117" s="21">
        <v>0</v>
      </c>
      <c r="G117" s="21">
        <f t="shared" si="5"/>
        <v>54</v>
      </c>
      <c r="H117" s="19">
        <v>0</v>
      </c>
      <c r="I117" s="19">
        <v>56</v>
      </c>
      <c r="J117" s="84">
        <f t="shared" si="4"/>
        <v>0.9642857142857143</v>
      </c>
    </row>
    <row r="118" spans="1:13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103</v>
      </c>
      <c r="F118" s="21">
        <v>2</v>
      </c>
      <c r="G118" s="21">
        <f t="shared" si="5"/>
        <v>122</v>
      </c>
      <c r="H118" s="19">
        <v>8</v>
      </c>
      <c r="I118" s="19">
        <v>129</v>
      </c>
      <c r="J118" s="84">
        <f t="shared" si="4"/>
        <v>0.94573643410852715</v>
      </c>
    </row>
    <row r="119" spans="1:13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11</v>
      </c>
      <c r="F119" s="21">
        <v>0</v>
      </c>
      <c r="G119" s="21">
        <f t="shared" si="5"/>
        <v>12</v>
      </c>
      <c r="H119" s="19">
        <v>1</v>
      </c>
      <c r="I119" s="19">
        <v>12</v>
      </c>
      <c r="J119" s="84">
        <f t="shared" si="4"/>
        <v>1</v>
      </c>
    </row>
    <row r="120" spans="1:13" x14ac:dyDescent="0.2">
      <c r="A120" s="17" t="s">
        <v>306</v>
      </c>
      <c r="B120" s="18" t="s">
        <v>307</v>
      </c>
      <c r="C120" s="19" t="s">
        <v>308</v>
      </c>
      <c r="D120" s="20">
        <v>6</v>
      </c>
      <c r="E120" s="21">
        <v>14</v>
      </c>
      <c r="F120" s="21">
        <v>0</v>
      </c>
      <c r="G120" s="21">
        <f t="shared" si="5"/>
        <v>20</v>
      </c>
      <c r="H120" s="19">
        <v>2</v>
      </c>
      <c r="I120" s="19">
        <v>19</v>
      </c>
      <c r="J120" s="84">
        <f t="shared" si="4"/>
        <v>1.0526315789473684</v>
      </c>
    </row>
    <row r="121" spans="1:13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66</v>
      </c>
      <c r="F121" s="26">
        <v>0</v>
      </c>
      <c r="G121" s="26">
        <f t="shared" si="5"/>
        <v>72</v>
      </c>
      <c r="H121" s="27">
        <v>6</v>
      </c>
      <c r="I121" s="27">
        <v>64</v>
      </c>
      <c r="J121" s="85">
        <f>G121/I121</f>
        <v>1.125</v>
      </c>
      <c r="M121" s="16" t="s">
        <v>512</v>
      </c>
    </row>
    <row r="122" spans="1:13" ht="13.5" thickTop="1" x14ac:dyDescent="0.2">
      <c r="A122" s="29" t="s">
        <v>311</v>
      </c>
      <c r="B122" s="21"/>
      <c r="C122" s="19"/>
      <c r="D122" s="20">
        <f>SUM(D3:D121)</f>
        <v>1357</v>
      </c>
      <c r="E122" s="21">
        <f>SUM(E3:E121)</f>
        <v>11427</v>
      </c>
      <c r="F122" s="21">
        <f t="shared" ref="F122:I122" si="6">SUM(F3:F121)</f>
        <v>48</v>
      </c>
      <c r="G122" s="21">
        <f t="shared" si="6"/>
        <v>12832</v>
      </c>
      <c r="H122" s="90">
        <f t="shared" si="6"/>
        <v>947</v>
      </c>
      <c r="I122" s="90">
        <f t="shared" si="6"/>
        <v>11330</v>
      </c>
      <c r="J122" s="88">
        <f>G122/I122</f>
        <v>1.1325684024713152</v>
      </c>
      <c r="K122" s="89"/>
    </row>
    <row r="123" spans="1:13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3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3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3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3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3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N81" sqref="N8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2" s="6" customFormat="1" x14ac:dyDescent="0.2">
      <c r="A1" s="2"/>
      <c r="B1" s="119">
        <v>42614</v>
      </c>
      <c r="C1" s="120"/>
      <c r="D1" s="120"/>
      <c r="E1" s="120"/>
      <c r="F1" s="120"/>
      <c r="G1" s="121"/>
      <c r="H1" s="4"/>
      <c r="I1" s="5"/>
    </row>
    <row r="2" spans="1:2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2" x14ac:dyDescent="0.2">
      <c r="A3" s="18" t="s">
        <v>9</v>
      </c>
      <c r="B3" s="20">
        <v>4</v>
      </c>
      <c r="C3" s="21">
        <v>55</v>
      </c>
      <c r="D3" s="21">
        <v>0</v>
      </c>
      <c r="E3" s="21">
        <f t="shared" ref="E3:E54" si="0">SUM(B3:D3)</f>
        <v>59</v>
      </c>
      <c r="F3" s="19">
        <v>3</v>
      </c>
      <c r="G3" s="19">
        <v>43</v>
      </c>
      <c r="H3" s="84">
        <f>E3/G3</f>
        <v>1.3720930232558139</v>
      </c>
    </row>
    <row r="4" spans="1:22" x14ac:dyDescent="0.2">
      <c r="A4" s="18" t="s">
        <v>12</v>
      </c>
      <c r="B4" s="20">
        <v>0</v>
      </c>
      <c r="C4" s="21">
        <v>9</v>
      </c>
      <c r="D4" s="21">
        <v>0</v>
      </c>
      <c r="E4" s="21">
        <f t="shared" si="0"/>
        <v>9</v>
      </c>
      <c r="F4" s="19">
        <v>0</v>
      </c>
      <c r="G4" s="19">
        <v>4</v>
      </c>
      <c r="H4" s="84">
        <f>E4/G4</f>
        <v>2.25</v>
      </c>
    </row>
    <row r="5" spans="1:22" x14ac:dyDescent="0.2">
      <c r="A5" s="18" t="s">
        <v>15</v>
      </c>
      <c r="B5" s="20">
        <v>2</v>
      </c>
      <c r="C5" s="21">
        <v>32</v>
      </c>
      <c r="D5" s="21">
        <v>0</v>
      </c>
      <c r="E5" s="21">
        <f t="shared" si="0"/>
        <v>34</v>
      </c>
      <c r="F5" s="19">
        <v>2</v>
      </c>
      <c r="G5" s="19">
        <v>38</v>
      </c>
      <c r="H5" s="84">
        <f t="shared" ref="H5:H55" si="1">E5/G5</f>
        <v>0.89473684210526316</v>
      </c>
    </row>
    <row r="6" spans="1:22" x14ac:dyDescent="0.2">
      <c r="A6" s="18" t="s">
        <v>17</v>
      </c>
      <c r="B6" s="20">
        <v>0</v>
      </c>
      <c r="C6" s="21">
        <v>12</v>
      </c>
      <c r="D6" s="21">
        <v>0</v>
      </c>
      <c r="E6" s="21">
        <f t="shared" si="0"/>
        <v>12</v>
      </c>
      <c r="F6" s="19">
        <v>0</v>
      </c>
      <c r="G6" s="19">
        <v>11</v>
      </c>
      <c r="H6" s="84">
        <f t="shared" si="1"/>
        <v>1.0909090909090908</v>
      </c>
    </row>
    <row r="7" spans="1:22" x14ac:dyDescent="0.2">
      <c r="A7" s="18" t="s">
        <v>19</v>
      </c>
      <c r="B7" s="20">
        <v>23</v>
      </c>
      <c r="C7" s="21">
        <v>160</v>
      </c>
      <c r="D7" s="21">
        <v>0</v>
      </c>
      <c r="E7" s="21">
        <v>183</v>
      </c>
      <c r="F7" s="19">
        <v>23</v>
      </c>
      <c r="G7" s="19">
        <v>122</v>
      </c>
      <c r="H7" s="84">
        <v>1.5</v>
      </c>
    </row>
    <row r="8" spans="1:22" x14ac:dyDescent="0.2">
      <c r="A8" s="18" t="s">
        <v>24</v>
      </c>
      <c r="B8" s="20">
        <v>4</v>
      </c>
      <c r="C8" s="21">
        <v>64</v>
      </c>
      <c r="D8" s="21">
        <v>16</v>
      </c>
      <c r="E8" s="21">
        <f t="shared" si="0"/>
        <v>84</v>
      </c>
      <c r="F8" s="19">
        <v>0</v>
      </c>
      <c r="G8" s="19">
        <v>50</v>
      </c>
      <c r="H8" s="84">
        <f t="shared" si="1"/>
        <v>1.68</v>
      </c>
    </row>
    <row r="9" spans="1:22" x14ac:dyDescent="0.2">
      <c r="A9" s="18" t="s">
        <v>27</v>
      </c>
      <c r="B9" s="20">
        <v>13</v>
      </c>
      <c r="C9" s="21">
        <v>108</v>
      </c>
      <c r="D9" s="21">
        <v>6</v>
      </c>
      <c r="E9" s="21">
        <f t="shared" si="0"/>
        <v>127</v>
      </c>
      <c r="F9" s="19">
        <v>9</v>
      </c>
      <c r="G9" s="19">
        <v>164</v>
      </c>
      <c r="H9" s="84">
        <f t="shared" si="1"/>
        <v>0.77439024390243905</v>
      </c>
    </row>
    <row r="10" spans="1:22" x14ac:dyDescent="0.2">
      <c r="A10" s="18" t="s">
        <v>30</v>
      </c>
      <c r="B10" s="20">
        <v>4</v>
      </c>
      <c r="C10" s="21">
        <v>47</v>
      </c>
      <c r="D10" s="21">
        <v>0</v>
      </c>
      <c r="E10" s="21">
        <f t="shared" si="0"/>
        <v>51</v>
      </c>
      <c r="F10" s="19">
        <v>3</v>
      </c>
      <c r="G10" s="19">
        <v>37</v>
      </c>
      <c r="H10" s="84">
        <f t="shared" si="1"/>
        <v>1.3783783783783783</v>
      </c>
    </row>
    <row r="11" spans="1:22" x14ac:dyDescent="0.2">
      <c r="A11" s="18" t="s">
        <v>33</v>
      </c>
      <c r="B11" s="20">
        <v>57</v>
      </c>
      <c r="C11" s="21">
        <v>355</v>
      </c>
      <c r="D11" s="21">
        <v>0</v>
      </c>
      <c r="E11" s="21">
        <v>412</v>
      </c>
      <c r="F11" s="19">
        <v>54</v>
      </c>
      <c r="G11" s="19">
        <v>278</v>
      </c>
      <c r="H11" s="84">
        <f t="shared" si="1"/>
        <v>1.4820143884892085</v>
      </c>
    </row>
    <row r="12" spans="1:22" x14ac:dyDescent="0.2">
      <c r="A12" s="18" t="s">
        <v>38</v>
      </c>
      <c r="B12" s="20">
        <v>18</v>
      </c>
      <c r="C12" s="21">
        <v>126</v>
      </c>
      <c r="D12" s="21">
        <v>0</v>
      </c>
      <c r="E12" s="21">
        <v>144</v>
      </c>
      <c r="F12" s="19">
        <v>13</v>
      </c>
      <c r="G12" s="19">
        <v>105</v>
      </c>
      <c r="H12" s="84">
        <f t="shared" si="1"/>
        <v>1.3714285714285714</v>
      </c>
    </row>
    <row r="13" spans="1:22" x14ac:dyDescent="0.2">
      <c r="A13" s="18" t="s">
        <v>43</v>
      </c>
      <c r="B13" s="20">
        <v>7</v>
      </c>
      <c r="C13" s="21">
        <v>65</v>
      </c>
      <c r="D13" s="21">
        <v>0</v>
      </c>
      <c r="E13" s="21">
        <f>SUM(B13:D13)</f>
        <v>72</v>
      </c>
      <c r="F13" s="19">
        <v>7</v>
      </c>
      <c r="G13" s="19">
        <v>69</v>
      </c>
      <c r="H13" s="84">
        <f t="shared" si="1"/>
        <v>1.0434782608695652</v>
      </c>
    </row>
    <row r="14" spans="1:22" s="22" customFormat="1" x14ac:dyDescent="0.2">
      <c r="A14" s="18" t="s">
        <v>46</v>
      </c>
      <c r="B14" s="20">
        <v>5</v>
      </c>
      <c r="C14" s="21">
        <v>65</v>
      </c>
      <c r="D14" s="21">
        <v>0</v>
      </c>
      <c r="E14" s="21">
        <f t="shared" si="0"/>
        <v>70</v>
      </c>
      <c r="F14" s="19">
        <v>7</v>
      </c>
      <c r="G14" s="19">
        <v>40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3</v>
      </c>
      <c r="H15" s="84">
        <f t="shared" si="1"/>
        <v>1.6666666666666667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22" customFormat="1" x14ac:dyDescent="0.2">
      <c r="A16" s="18" t="s">
        <v>52</v>
      </c>
      <c r="B16" s="20">
        <v>58</v>
      </c>
      <c r="C16" s="21">
        <v>502</v>
      </c>
      <c r="D16" s="21">
        <v>0</v>
      </c>
      <c r="E16" s="21">
        <v>560</v>
      </c>
      <c r="F16" s="19">
        <v>38</v>
      </c>
      <c r="G16" s="19">
        <v>504</v>
      </c>
      <c r="H16" s="84">
        <v>1.1111111111111112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22" customFormat="1" x14ac:dyDescent="0.2">
      <c r="A17" s="18" t="s">
        <v>57</v>
      </c>
      <c r="B17" s="20">
        <v>3</v>
      </c>
      <c r="C17" s="21">
        <v>13</v>
      </c>
      <c r="D17" s="21">
        <v>0</v>
      </c>
      <c r="E17" s="21">
        <f t="shared" si="0"/>
        <v>16</v>
      </c>
      <c r="F17" s="19">
        <v>3</v>
      </c>
      <c r="G17" s="19">
        <v>17</v>
      </c>
      <c r="H17" s="84">
        <f t="shared" si="1"/>
        <v>0.94117647058823528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22" customFormat="1" x14ac:dyDescent="0.2">
      <c r="A18" s="18" t="s">
        <v>60</v>
      </c>
      <c r="B18" s="20">
        <v>56</v>
      </c>
      <c r="C18" s="21">
        <v>622</v>
      </c>
      <c r="D18" s="21">
        <v>7</v>
      </c>
      <c r="E18" s="21">
        <f t="shared" si="0"/>
        <v>685</v>
      </c>
      <c r="F18" s="19">
        <v>49</v>
      </c>
      <c r="G18" s="19">
        <v>456</v>
      </c>
      <c r="H18" s="84">
        <f t="shared" si="1"/>
        <v>1.5021929824561404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22" customFormat="1" x14ac:dyDescent="0.2">
      <c r="A19" s="18" t="s">
        <v>63</v>
      </c>
      <c r="B19" s="20">
        <v>4</v>
      </c>
      <c r="C19" s="21">
        <v>27</v>
      </c>
      <c r="D19" s="21">
        <v>0</v>
      </c>
      <c r="E19" s="21">
        <f t="shared" si="0"/>
        <v>31</v>
      </c>
      <c r="F19" s="19">
        <v>3</v>
      </c>
      <c r="G19" s="19">
        <v>22</v>
      </c>
      <c r="H19" s="84">
        <f t="shared" si="1"/>
        <v>1.4090909090909092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2" customFormat="1" x14ac:dyDescent="0.2">
      <c r="A20" s="18" t="s">
        <v>66</v>
      </c>
      <c r="B20" s="20">
        <v>1</v>
      </c>
      <c r="C20" s="21">
        <v>51</v>
      </c>
      <c r="D20" s="21">
        <v>0</v>
      </c>
      <c r="E20" s="21">
        <f t="shared" si="0"/>
        <v>52</v>
      </c>
      <c r="F20" s="19">
        <v>2</v>
      </c>
      <c r="G20" s="19">
        <v>47</v>
      </c>
      <c r="H20" s="84">
        <f t="shared" si="1"/>
        <v>1.1063829787234043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22" customFormat="1" x14ac:dyDescent="0.2">
      <c r="A21" s="18" t="s">
        <v>69</v>
      </c>
      <c r="B21" s="20">
        <v>21</v>
      </c>
      <c r="C21" s="21">
        <v>196</v>
      </c>
      <c r="D21" s="21">
        <v>0</v>
      </c>
      <c r="E21" s="21">
        <v>217</v>
      </c>
      <c r="F21" s="19">
        <v>11</v>
      </c>
      <c r="G21" s="19">
        <v>192</v>
      </c>
      <c r="H21" s="84">
        <v>1.1302083333333333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22" customFormat="1" x14ac:dyDescent="0.2">
      <c r="A22" s="18" t="s">
        <v>76</v>
      </c>
      <c r="B22" s="20">
        <v>16</v>
      </c>
      <c r="C22" s="21">
        <v>165</v>
      </c>
      <c r="D22" s="21">
        <v>0</v>
      </c>
      <c r="E22" s="21">
        <v>181</v>
      </c>
      <c r="F22" s="19">
        <v>8</v>
      </c>
      <c r="G22" s="19">
        <v>124</v>
      </c>
      <c r="H22" s="84">
        <v>1.4596774193548387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22" customFormat="1" x14ac:dyDescent="0.2">
      <c r="A23" s="18" t="s">
        <v>81</v>
      </c>
      <c r="B23" s="20">
        <v>9</v>
      </c>
      <c r="C23" s="21">
        <v>50</v>
      </c>
      <c r="D23" s="21">
        <v>0</v>
      </c>
      <c r="E23" s="21">
        <f t="shared" si="0"/>
        <v>59</v>
      </c>
      <c r="F23" s="19">
        <v>9</v>
      </c>
      <c r="G23" s="19">
        <v>58</v>
      </c>
      <c r="H23" s="84">
        <f t="shared" si="1"/>
        <v>1.0172413793103448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5</v>
      </c>
      <c r="H24" s="84">
        <f t="shared" si="1"/>
        <v>0.4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22" customFormat="1" x14ac:dyDescent="0.2">
      <c r="A25" s="18" t="s">
        <v>87</v>
      </c>
      <c r="B25" s="20">
        <v>1</v>
      </c>
      <c r="C25" s="21">
        <v>12</v>
      </c>
      <c r="D25" s="21">
        <v>0</v>
      </c>
      <c r="E25" s="21">
        <f t="shared" si="0"/>
        <v>13</v>
      </c>
      <c r="F25" s="19">
        <v>0</v>
      </c>
      <c r="G25" s="19">
        <v>7</v>
      </c>
      <c r="H25" s="84">
        <f t="shared" si="1"/>
        <v>1.8571428571428572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22" customFormat="1" x14ac:dyDescent="0.2">
      <c r="A26" s="18" t="s">
        <v>90</v>
      </c>
      <c r="B26" s="20">
        <v>13</v>
      </c>
      <c r="C26" s="21">
        <v>127</v>
      </c>
      <c r="D26" s="21">
        <v>0</v>
      </c>
      <c r="E26" s="21">
        <f t="shared" si="0"/>
        <v>140</v>
      </c>
      <c r="F26" s="19">
        <v>9</v>
      </c>
      <c r="G26" s="19">
        <v>245</v>
      </c>
      <c r="H26" s="84">
        <f t="shared" si="1"/>
        <v>0.5714285714285714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93</v>
      </c>
      <c r="B27" s="20">
        <v>5</v>
      </c>
      <c r="C27" s="21">
        <v>57</v>
      </c>
      <c r="D27" s="21">
        <v>0</v>
      </c>
      <c r="E27" s="21">
        <f t="shared" si="0"/>
        <v>62</v>
      </c>
      <c r="F27" s="19">
        <v>5</v>
      </c>
      <c r="G27" s="19">
        <v>63</v>
      </c>
      <c r="H27" s="84">
        <f t="shared" si="1"/>
        <v>0.98412698412698407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98</v>
      </c>
      <c r="B28" s="20">
        <v>30</v>
      </c>
      <c r="C28" s="21">
        <v>210</v>
      </c>
      <c r="D28" s="21">
        <v>0</v>
      </c>
      <c r="E28" s="21">
        <f t="shared" si="0"/>
        <v>240</v>
      </c>
      <c r="F28" s="19">
        <v>31</v>
      </c>
      <c r="G28" s="19">
        <v>138</v>
      </c>
      <c r="H28" s="84">
        <f t="shared" si="1"/>
        <v>1.7391304347826086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7</v>
      </c>
      <c r="H29" s="84">
        <f t="shared" si="1"/>
        <v>2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104</v>
      </c>
      <c r="B30" s="20">
        <v>2</v>
      </c>
      <c r="C30" s="21">
        <v>17</v>
      </c>
      <c r="D30" s="21">
        <v>0</v>
      </c>
      <c r="E30" s="21">
        <f t="shared" si="0"/>
        <v>19</v>
      </c>
      <c r="F30" s="19">
        <v>2</v>
      </c>
      <c r="G30" s="19">
        <v>18</v>
      </c>
      <c r="H30" s="84">
        <f t="shared" si="1"/>
        <v>1.0555555555555556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107</v>
      </c>
      <c r="B31" s="20">
        <v>1</v>
      </c>
      <c r="C31" s="21">
        <v>14</v>
      </c>
      <c r="D31" s="21">
        <v>0</v>
      </c>
      <c r="E31" s="21">
        <f t="shared" si="0"/>
        <v>15</v>
      </c>
      <c r="F31" s="19">
        <v>1</v>
      </c>
      <c r="G31" s="19">
        <v>12</v>
      </c>
      <c r="H31" s="84">
        <f t="shared" si="1"/>
        <v>1.25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110</v>
      </c>
      <c r="B32" s="20">
        <v>1</v>
      </c>
      <c r="C32" s="21">
        <v>19</v>
      </c>
      <c r="D32" s="21">
        <v>0</v>
      </c>
      <c r="E32" s="21">
        <f t="shared" si="0"/>
        <v>20</v>
      </c>
      <c r="F32" s="19">
        <v>1</v>
      </c>
      <c r="G32" s="19">
        <v>16</v>
      </c>
      <c r="H32" s="84">
        <f t="shared" si="1"/>
        <v>1.25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115</v>
      </c>
      <c r="B33" s="20">
        <v>2</v>
      </c>
      <c r="C33" s="21">
        <v>24</v>
      </c>
      <c r="D33" s="21">
        <v>0</v>
      </c>
      <c r="E33" s="21">
        <f t="shared" si="0"/>
        <v>26</v>
      </c>
      <c r="F33" s="19">
        <v>2</v>
      </c>
      <c r="G33" s="19">
        <v>24</v>
      </c>
      <c r="H33" s="84">
        <f t="shared" si="1"/>
        <v>1.0833333333333333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118</v>
      </c>
      <c r="B34" s="20">
        <v>1</v>
      </c>
      <c r="C34" s="21">
        <v>39</v>
      </c>
      <c r="D34" s="21">
        <v>0</v>
      </c>
      <c r="E34" s="21">
        <f t="shared" si="0"/>
        <v>40</v>
      </c>
      <c r="F34" s="19">
        <v>1</v>
      </c>
      <c r="G34" s="19">
        <v>43</v>
      </c>
      <c r="H34" s="84">
        <f t="shared" si="1"/>
        <v>0.93023255813953487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121</v>
      </c>
      <c r="B35" s="20">
        <v>15</v>
      </c>
      <c r="C35" s="21">
        <v>128</v>
      </c>
      <c r="D35" s="21">
        <v>0</v>
      </c>
      <c r="E35" s="21">
        <f t="shared" si="0"/>
        <v>143</v>
      </c>
      <c r="F35" s="19">
        <v>7</v>
      </c>
      <c r="G35" s="19">
        <v>129</v>
      </c>
      <c r="H35" s="84">
        <f t="shared" si="1"/>
        <v>1.1085271317829457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f t="shared" si="0"/>
        <v>21</v>
      </c>
      <c r="F36" s="19">
        <v>1</v>
      </c>
      <c r="G36" s="19">
        <v>23</v>
      </c>
      <c r="H36" s="84">
        <f t="shared" si="1"/>
        <v>0.91304347826086951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127</v>
      </c>
      <c r="B37" s="20">
        <v>2</v>
      </c>
      <c r="C37" s="21">
        <v>27</v>
      </c>
      <c r="D37" s="21">
        <v>0</v>
      </c>
      <c r="E37" s="21">
        <f t="shared" si="0"/>
        <v>29</v>
      </c>
      <c r="F37" s="19">
        <v>1</v>
      </c>
      <c r="G37" s="19">
        <v>30</v>
      </c>
      <c r="H37" s="84">
        <f t="shared" si="1"/>
        <v>0.96666666666666667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130</v>
      </c>
      <c r="B38" s="20">
        <v>30</v>
      </c>
      <c r="C38" s="21">
        <v>144</v>
      </c>
      <c r="D38" s="21">
        <v>0</v>
      </c>
      <c r="E38" s="21">
        <v>174</v>
      </c>
      <c r="F38" s="19">
        <v>25</v>
      </c>
      <c r="G38" s="19">
        <v>160</v>
      </c>
      <c r="H38" s="84">
        <v>1.0874999999999999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">
      <c r="A39" s="18" t="s">
        <v>135</v>
      </c>
      <c r="B39" s="20">
        <v>6</v>
      </c>
      <c r="C39" s="21">
        <v>67</v>
      </c>
      <c r="D39" s="21">
        <v>0</v>
      </c>
      <c r="E39" s="21">
        <f t="shared" si="0"/>
        <v>73</v>
      </c>
      <c r="F39" s="19">
        <v>4</v>
      </c>
      <c r="G39" s="19">
        <v>43</v>
      </c>
      <c r="H39" s="84">
        <f t="shared" si="1"/>
        <v>1.6976744186046511</v>
      </c>
    </row>
    <row r="40" spans="1:22" x14ac:dyDescent="0.2">
      <c r="A40" s="18" t="s">
        <v>137</v>
      </c>
      <c r="B40" s="20">
        <v>6</v>
      </c>
      <c r="C40" s="21">
        <v>64</v>
      </c>
      <c r="D40" s="21">
        <v>0</v>
      </c>
      <c r="E40" s="21">
        <f t="shared" si="0"/>
        <v>70</v>
      </c>
      <c r="F40" s="19">
        <v>5</v>
      </c>
      <c r="G40" s="19">
        <v>44</v>
      </c>
      <c r="H40" s="84">
        <f t="shared" si="1"/>
        <v>1.5909090909090908</v>
      </c>
    </row>
    <row r="41" spans="1:22" x14ac:dyDescent="0.2">
      <c r="A41" s="18" t="s">
        <v>140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1</v>
      </c>
      <c r="G41" s="19">
        <v>22</v>
      </c>
      <c r="H41" s="84">
        <f t="shared" si="1"/>
        <v>1.0909090909090908</v>
      </c>
    </row>
    <row r="42" spans="1:22" x14ac:dyDescent="0.2">
      <c r="A42" s="18" t="s">
        <v>143</v>
      </c>
      <c r="B42" s="20">
        <v>15</v>
      </c>
      <c r="C42" s="21">
        <v>179</v>
      </c>
      <c r="D42" s="21">
        <v>0</v>
      </c>
      <c r="E42" s="21">
        <f t="shared" si="0"/>
        <v>194</v>
      </c>
      <c r="F42" s="19">
        <v>13</v>
      </c>
      <c r="G42" s="19">
        <v>146</v>
      </c>
      <c r="H42" s="84">
        <f t="shared" si="1"/>
        <v>1.3287671232876712</v>
      </c>
    </row>
    <row r="43" spans="1:22" x14ac:dyDescent="0.2">
      <c r="A43" s="18" t="s">
        <v>146</v>
      </c>
      <c r="B43" s="20">
        <v>11</v>
      </c>
      <c r="C43" s="21">
        <v>87</v>
      </c>
      <c r="D43" s="21">
        <v>0</v>
      </c>
      <c r="E43" s="21">
        <f t="shared" si="0"/>
        <v>98</v>
      </c>
      <c r="F43" s="19">
        <v>11</v>
      </c>
      <c r="G43" s="19">
        <v>86</v>
      </c>
      <c r="H43" s="84">
        <f t="shared" si="1"/>
        <v>1.1395348837209303</v>
      </c>
    </row>
    <row r="44" spans="1:22" x14ac:dyDescent="0.2">
      <c r="A44" s="18" t="s">
        <v>149</v>
      </c>
      <c r="B44" s="20">
        <v>24</v>
      </c>
      <c r="C44" s="21">
        <v>121</v>
      </c>
      <c r="D44" s="21">
        <v>0</v>
      </c>
      <c r="E44" s="21">
        <f t="shared" si="0"/>
        <v>145</v>
      </c>
      <c r="F44" s="19">
        <v>6</v>
      </c>
      <c r="G44" s="19">
        <v>111</v>
      </c>
      <c r="H44" s="84">
        <f t="shared" si="1"/>
        <v>1.3063063063063063</v>
      </c>
    </row>
    <row r="45" spans="1:22" x14ac:dyDescent="0.2">
      <c r="A45" s="18" t="s">
        <v>152</v>
      </c>
      <c r="B45" s="20">
        <v>4</v>
      </c>
      <c r="C45" s="21">
        <v>44</v>
      </c>
      <c r="D45" s="21">
        <v>0</v>
      </c>
      <c r="E45" s="21">
        <f t="shared" si="0"/>
        <v>48</v>
      </c>
      <c r="F45" s="19">
        <v>3</v>
      </c>
      <c r="G45" s="19">
        <v>44</v>
      </c>
      <c r="H45" s="84">
        <f t="shared" si="1"/>
        <v>1.0909090909090908</v>
      </c>
      <c r="M45" s="16" t="s">
        <v>512</v>
      </c>
    </row>
    <row r="46" spans="1:22" x14ac:dyDescent="0.2">
      <c r="A46" s="18" t="s">
        <v>155</v>
      </c>
      <c r="B46" s="20">
        <v>8</v>
      </c>
      <c r="C46" s="21">
        <v>78</v>
      </c>
      <c r="D46" s="21">
        <v>0</v>
      </c>
      <c r="E46" s="21">
        <v>86</v>
      </c>
      <c r="F46" s="19">
        <v>3</v>
      </c>
      <c r="G46" s="19">
        <v>70</v>
      </c>
      <c r="H46" s="84">
        <v>1.2285714285714286</v>
      </c>
    </row>
    <row r="47" spans="1:22" x14ac:dyDescent="0.2">
      <c r="A47" s="18" t="s">
        <v>160</v>
      </c>
      <c r="B47" s="20">
        <v>11</v>
      </c>
      <c r="C47" s="21">
        <v>89</v>
      </c>
      <c r="D47" s="21">
        <v>0</v>
      </c>
      <c r="E47" s="21">
        <f t="shared" si="0"/>
        <v>100</v>
      </c>
      <c r="F47" s="19">
        <v>8</v>
      </c>
      <c r="G47" s="19">
        <v>90</v>
      </c>
      <c r="H47" s="84">
        <f t="shared" si="1"/>
        <v>1.1111111111111112</v>
      </c>
    </row>
    <row r="48" spans="1:22" x14ac:dyDescent="0.2">
      <c r="A48" s="18" t="s">
        <v>163</v>
      </c>
      <c r="B48" s="20">
        <v>11</v>
      </c>
      <c r="C48" s="21">
        <v>60</v>
      </c>
      <c r="D48" s="21">
        <v>0</v>
      </c>
      <c r="E48" s="21">
        <v>71</v>
      </c>
      <c r="F48" s="19">
        <v>5</v>
      </c>
      <c r="G48" s="19">
        <v>64</v>
      </c>
      <c r="H48" s="84">
        <v>1.109375</v>
      </c>
    </row>
    <row r="49" spans="1:22" x14ac:dyDescent="0.2">
      <c r="A49" s="18" t="s">
        <v>168</v>
      </c>
      <c r="B49" s="20">
        <v>1</v>
      </c>
      <c r="C49" s="21">
        <v>33</v>
      </c>
      <c r="D49" s="21">
        <v>0</v>
      </c>
      <c r="E49" s="21">
        <f t="shared" si="0"/>
        <v>34</v>
      </c>
      <c r="F49" s="19">
        <v>1</v>
      </c>
      <c r="G49" s="19">
        <v>33</v>
      </c>
      <c r="H49" s="84">
        <f t="shared" si="1"/>
        <v>1.0303030303030303</v>
      </c>
    </row>
    <row r="50" spans="1:22" x14ac:dyDescent="0.2">
      <c r="A50" s="18" t="s">
        <v>171</v>
      </c>
      <c r="B50" s="20">
        <v>5</v>
      </c>
      <c r="C50" s="21">
        <v>50</v>
      </c>
      <c r="D50" s="21">
        <v>0</v>
      </c>
      <c r="E50" s="21">
        <f t="shared" si="0"/>
        <v>55</v>
      </c>
      <c r="F50" s="19">
        <v>3</v>
      </c>
      <c r="G50" s="19">
        <v>70</v>
      </c>
      <c r="H50" s="84">
        <f t="shared" si="1"/>
        <v>0.7857142857142857</v>
      </c>
    </row>
    <row r="51" spans="1:22" x14ac:dyDescent="0.2">
      <c r="A51" s="18" t="s">
        <v>174</v>
      </c>
      <c r="B51" s="20">
        <v>5</v>
      </c>
      <c r="C51" s="21">
        <v>72</v>
      </c>
      <c r="D51" s="21">
        <v>0</v>
      </c>
      <c r="E51" s="21">
        <f t="shared" si="0"/>
        <v>77</v>
      </c>
      <c r="F51" s="19">
        <v>3</v>
      </c>
      <c r="G51" s="19">
        <v>69</v>
      </c>
      <c r="H51" s="84">
        <f t="shared" si="1"/>
        <v>1.1159420289855073</v>
      </c>
      <c r="U51" s="16" t="s">
        <v>552</v>
      </c>
    </row>
    <row r="52" spans="1:22" x14ac:dyDescent="0.2">
      <c r="A52" s="18" t="s">
        <v>177</v>
      </c>
      <c r="B52" s="20">
        <v>2</v>
      </c>
      <c r="C52" s="21">
        <v>37</v>
      </c>
      <c r="D52" s="21">
        <v>0</v>
      </c>
      <c r="E52" s="21">
        <f t="shared" si="0"/>
        <v>39</v>
      </c>
      <c r="F52" s="19">
        <v>2</v>
      </c>
      <c r="G52" s="19">
        <v>38</v>
      </c>
      <c r="H52" s="84">
        <f t="shared" si="1"/>
        <v>1.0263157894736843</v>
      </c>
    </row>
    <row r="53" spans="1:22" s="22" customFormat="1" x14ac:dyDescent="0.2">
      <c r="A53" s="18" t="s">
        <v>180</v>
      </c>
      <c r="B53" s="20">
        <v>15</v>
      </c>
      <c r="C53" s="21">
        <v>133</v>
      </c>
      <c r="D53" s="21">
        <v>0</v>
      </c>
      <c r="E53" s="21">
        <f t="shared" si="0"/>
        <v>148</v>
      </c>
      <c r="F53" s="19">
        <v>4</v>
      </c>
      <c r="G53" s="19">
        <v>170</v>
      </c>
      <c r="H53" s="84">
        <f t="shared" si="1"/>
        <v>0.87058823529411766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182</v>
      </c>
      <c r="B54" s="20">
        <v>9</v>
      </c>
      <c r="C54" s="21">
        <v>62</v>
      </c>
      <c r="D54" s="21">
        <v>0</v>
      </c>
      <c r="E54" s="21">
        <f t="shared" si="0"/>
        <v>71</v>
      </c>
      <c r="F54" s="19">
        <v>9</v>
      </c>
      <c r="G54" s="19">
        <v>25</v>
      </c>
      <c r="H54" s="84">
        <f t="shared" si="1"/>
        <v>2.84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185</v>
      </c>
      <c r="B55" s="20">
        <v>1</v>
      </c>
      <c r="C55" s="21">
        <v>36</v>
      </c>
      <c r="D55" s="21">
        <v>0</v>
      </c>
      <c r="E55" s="21">
        <f t="shared" ref="E55:E78" si="2">SUM(B55:D55)</f>
        <v>37</v>
      </c>
      <c r="F55" s="19">
        <v>0</v>
      </c>
      <c r="G55" s="19">
        <v>35</v>
      </c>
      <c r="H55" s="84">
        <f t="shared" si="1"/>
        <v>1.0571428571428572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188</v>
      </c>
      <c r="B56" s="20">
        <v>284</v>
      </c>
      <c r="C56" s="21">
        <v>3034</v>
      </c>
      <c r="D56" s="21">
        <v>0</v>
      </c>
      <c r="E56" s="21">
        <v>3318</v>
      </c>
      <c r="F56" s="19">
        <v>230</v>
      </c>
      <c r="G56" s="19">
        <v>3162</v>
      </c>
      <c r="H56" s="84">
        <v>1.0493358633776091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216</v>
      </c>
      <c r="B57" s="20">
        <v>13</v>
      </c>
      <c r="C57" s="21">
        <v>67</v>
      </c>
      <c r="D57" s="21">
        <v>0</v>
      </c>
      <c r="E57" s="21">
        <f t="shared" si="2"/>
        <v>80</v>
      </c>
      <c r="F57" s="19">
        <v>4</v>
      </c>
      <c r="G57" s="19">
        <v>77</v>
      </c>
      <c r="H57" s="84">
        <f t="shared" ref="H57:H77" si="3">E57/G57</f>
        <v>1.0389610389610389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222</v>
      </c>
      <c r="B58" s="20">
        <v>1</v>
      </c>
      <c r="C58" s="21">
        <v>8</v>
      </c>
      <c r="D58" s="21">
        <v>0</v>
      </c>
      <c r="E58" s="21">
        <f t="shared" si="2"/>
        <v>9</v>
      </c>
      <c r="F58" s="19">
        <v>1</v>
      </c>
      <c r="G58" s="19">
        <v>6</v>
      </c>
      <c r="H58" s="84">
        <f t="shared" si="3"/>
        <v>1.5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225</v>
      </c>
      <c r="B59" s="20">
        <v>15</v>
      </c>
      <c r="C59" s="21">
        <v>66</v>
      </c>
      <c r="D59" s="21">
        <v>0</v>
      </c>
      <c r="E59" s="21">
        <f t="shared" si="2"/>
        <v>81</v>
      </c>
      <c r="F59" s="19">
        <v>1</v>
      </c>
      <c r="G59" s="19">
        <v>73</v>
      </c>
      <c r="H59" s="84">
        <f t="shared" si="3"/>
        <v>1.1095890410958904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228</v>
      </c>
      <c r="B60" s="20">
        <v>6</v>
      </c>
      <c r="C60" s="21">
        <v>51</v>
      </c>
      <c r="D60" s="21">
        <v>0</v>
      </c>
      <c r="E60" s="21">
        <v>57</v>
      </c>
      <c r="F60" s="19">
        <v>6</v>
      </c>
      <c r="G60" s="19">
        <v>34</v>
      </c>
      <c r="H60" s="84">
        <v>1.6764705882352942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231</v>
      </c>
      <c r="B61" s="20">
        <v>63</v>
      </c>
      <c r="C61" s="21">
        <v>379</v>
      </c>
      <c r="D61" s="21">
        <v>5</v>
      </c>
      <c r="E61" s="21">
        <v>447</v>
      </c>
      <c r="F61" s="19">
        <v>58</v>
      </c>
      <c r="G61" s="19">
        <v>197</v>
      </c>
      <c r="H61" s="84">
        <v>2.2690355329949239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236</v>
      </c>
      <c r="B62" s="20">
        <v>31</v>
      </c>
      <c r="C62" s="21">
        <v>189</v>
      </c>
      <c r="D62" s="21">
        <v>0</v>
      </c>
      <c r="E62" s="21">
        <f t="shared" si="2"/>
        <v>220</v>
      </c>
      <c r="F62" s="19">
        <v>11</v>
      </c>
      <c r="G62" s="19">
        <v>106</v>
      </c>
      <c r="H62" s="84">
        <f t="shared" si="3"/>
        <v>2.0754716981132075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239</v>
      </c>
      <c r="B63" s="20">
        <v>18</v>
      </c>
      <c r="C63" s="21">
        <v>71</v>
      </c>
      <c r="D63" s="21">
        <v>0</v>
      </c>
      <c r="E63" s="21">
        <f t="shared" si="2"/>
        <v>89</v>
      </c>
      <c r="F63" s="19">
        <v>12</v>
      </c>
      <c r="G63" s="19">
        <v>69</v>
      </c>
      <c r="H63" s="84">
        <f t="shared" si="3"/>
        <v>1.2898550724637681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242</v>
      </c>
      <c r="B64" s="20">
        <v>16</v>
      </c>
      <c r="C64" s="21">
        <v>149</v>
      </c>
      <c r="D64" s="21">
        <v>0</v>
      </c>
      <c r="E64" s="21">
        <f t="shared" si="2"/>
        <v>165</v>
      </c>
      <c r="F64" s="19">
        <v>12</v>
      </c>
      <c r="G64" s="19">
        <v>184</v>
      </c>
      <c r="H64" s="84">
        <f t="shared" si="3"/>
        <v>0.89673913043478259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245</v>
      </c>
      <c r="B65" s="20">
        <v>8</v>
      </c>
      <c r="C65" s="21">
        <v>57</v>
      </c>
      <c r="D65" s="21">
        <v>0</v>
      </c>
      <c r="E65" s="21">
        <v>65</v>
      </c>
      <c r="F65" s="19">
        <v>7</v>
      </c>
      <c r="G65" s="19">
        <v>49</v>
      </c>
      <c r="H65" s="84">
        <v>1.3265306122448979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250</v>
      </c>
      <c r="B66" s="20">
        <v>0</v>
      </c>
      <c r="C66" s="21">
        <v>10</v>
      </c>
      <c r="D66" s="21">
        <v>0</v>
      </c>
      <c r="E66" s="21">
        <f t="shared" si="2"/>
        <v>10</v>
      </c>
      <c r="F66" s="19">
        <v>0</v>
      </c>
      <c r="G66" s="19">
        <v>13</v>
      </c>
      <c r="H66" s="84">
        <f t="shared" si="3"/>
        <v>0.76923076923076927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">
      <c r="A67" s="18" t="s">
        <v>253</v>
      </c>
      <c r="B67" s="20">
        <v>9</v>
      </c>
      <c r="C67" s="21">
        <v>108</v>
      </c>
      <c r="D67" s="21">
        <v>6</v>
      </c>
      <c r="E67" s="21">
        <f t="shared" si="2"/>
        <v>123</v>
      </c>
      <c r="F67" s="19">
        <v>7</v>
      </c>
      <c r="G67" s="19">
        <v>112</v>
      </c>
      <c r="H67" s="84">
        <f t="shared" si="3"/>
        <v>1.0982142857142858</v>
      </c>
    </row>
    <row r="68" spans="1:22" x14ac:dyDescent="0.2">
      <c r="A68" s="18" t="s">
        <v>256</v>
      </c>
      <c r="B68" s="20">
        <v>21</v>
      </c>
      <c r="C68" s="21">
        <v>90</v>
      </c>
      <c r="D68" s="21">
        <v>0</v>
      </c>
      <c r="E68" s="21">
        <v>111</v>
      </c>
      <c r="F68" s="19">
        <v>14</v>
      </c>
      <c r="G68" s="19">
        <v>108</v>
      </c>
      <c r="H68" s="84">
        <v>1.0277777777777777</v>
      </c>
    </row>
    <row r="69" spans="1:22" x14ac:dyDescent="0.2">
      <c r="A69" s="18" t="s">
        <v>260</v>
      </c>
      <c r="B69" s="20">
        <v>12</v>
      </c>
      <c r="C69" s="21">
        <v>90</v>
      </c>
      <c r="D69" s="21">
        <v>0</v>
      </c>
      <c r="E69" s="21">
        <f t="shared" si="2"/>
        <v>102</v>
      </c>
      <c r="F69" s="19">
        <v>1</v>
      </c>
      <c r="G69" s="19">
        <v>102</v>
      </c>
      <c r="H69" s="84">
        <f t="shared" si="3"/>
        <v>1</v>
      </c>
    </row>
    <row r="70" spans="1:22" x14ac:dyDescent="0.2">
      <c r="A70" s="18" t="s">
        <v>263</v>
      </c>
      <c r="B70" s="20">
        <v>12</v>
      </c>
      <c r="C70" s="21">
        <v>84</v>
      </c>
      <c r="D70" s="21">
        <v>0</v>
      </c>
      <c r="E70" s="21">
        <f t="shared" si="2"/>
        <v>96</v>
      </c>
      <c r="F70" s="19">
        <v>12</v>
      </c>
      <c r="G70" s="19">
        <v>104</v>
      </c>
      <c r="H70" s="84">
        <f t="shared" si="3"/>
        <v>0.92307692307692313</v>
      </c>
    </row>
    <row r="71" spans="1:22" x14ac:dyDescent="0.2">
      <c r="A71" s="18" t="s">
        <v>266</v>
      </c>
      <c r="B71" s="20">
        <v>13</v>
      </c>
      <c r="C71" s="21">
        <v>100</v>
      </c>
      <c r="D71" s="21">
        <v>0</v>
      </c>
      <c r="E71" s="21">
        <f t="shared" si="2"/>
        <v>113</v>
      </c>
      <c r="F71" s="19">
        <v>4</v>
      </c>
      <c r="G71" s="19">
        <v>112</v>
      </c>
      <c r="H71" s="84">
        <f t="shared" si="3"/>
        <v>1.0089285714285714</v>
      </c>
    </row>
    <row r="72" spans="1:22" x14ac:dyDescent="0.2">
      <c r="A72" s="18" t="s">
        <v>269</v>
      </c>
      <c r="B72" s="20">
        <v>5</v>
      </c>
      <c r="C72" s="21">
        <v>31</v>
      </c>
      <c r="D72" s="21">
        <v>0</v>
      </c>
      <c r="E72" s="21">
        <f t="shared" si="2"/>
        <v>36</v>
      </c>
      <c r="F72" s="19">
        <v>4</v>
      </c>
      <c r="G72" s="19">
        <v>35</v>
      </c>
      <c r="H72" s="84">
        <f t="shared" si="3"/>
        <v>1.0285714285714285</v>
      </c>
    </row>
    <row r="73" spans="1:22" x14ac:dyDescent="0.2">
      <c r="A73" s="18" t="s">
        <v>272</v>
      </c>
      <c r="B73" s="20">
        <v>205</v>
      </c>
      <c r="C73" s="21">
        <v>1782</v>
      </c>
      <c r="D73" s="21">
        <v>6</v>
      </c>
      <c r="E73" s="21">
        <v>1993</v>
      </c>
      <c r="F73" s="19">
        <v>135</v>
      </c>
      <c r="G73" s="19">
        <v>2001</v>
      </c>
      <c r="H73" s="84">
        <v>0.99600199900049979</v>
      </c>
    </row>
    <row r="74" spans="1:22" x14ac:dyDescent="0.2">
      <c r="A74" s="18" t="s">
        <v>297</v>
      </c>
      <c r="B74" s="20">
        <v>50</v>
      </c>
      <c r="C74" s="21">
        <v>50</v>
      </c>
      <c r="D74" s="21">
        <v>0</v>
      </c>
      <c r="E74" s="21">
        <v>100</v>
      </c>
      <c r="F74" s="19">
        <v>0</v>
      </c>
      <c r="G74" s="19">
        <v>98</v>
      </c>
      <c r="H74" s="84">
        <v>1.0204081632653061</v>
      </c>
    </row>
    <row r="75" spans="1:22" x14ac:dyDescent="0.2">
      <c r="A75" s="18" t="s">
        <v>301</v>
      </c>
      <c r="B75" s="20">
        <v>17</v>
      </c>
      <c r="C75" s="21">
        <v>103</v>
      </c>
      <c r="D75" s="21">
        <v>2</v>
      </c>
      <c r="E75" s="21">
        <f t="shared" si="2"/>
        <v>122</v>
      </c>
      <c r="F75" s="19">
        <v>8</v>
      </c>
      <c r="G75" s="19">
        <v>129</v>
      </c>
      <c r="H75" s="84">
        <f t="shared" si="3"/>
        <v>0.94573643410852715</v>
      </c>
    </row>
    <row r="76" spans="1:22" x14ac:dyDescent="0.2">
      <c r="A76" s="18" t="s">
        <v>304</v>
      </c>
      <c r="B76" s="20">
        <v>1</v>
      </c>
      <c r="C76" s="21">
        <v>11</v>
      </c>
      <c r="D76" s="21">
        <v>0</v>
      </c>
      <c r="E76" s="21">
        <f t="shared" si="2"/>
        <v>12</v>
      </c>
      <c r="F76" s="19">
        <v>1</v>
      </c>
      <c r="G76" s="19">
        <v>12</v>
      </c>
      <c r="H76" s="84">
        <f t="shared" si="3"/>
        <v>1</v>
      </c>
    </row>
    <row r="77" spans="1:22" x14ac:dyDescent="0.2">
      <c r="A77" s="18" t="s">
        <v>307</v>
      </c>
      <c r="B77" s="20">
        <v>6</v>
      </c>
      <c r="C77" s="21">
        <v>14</v>
      </c>
      <c r="D77" s="21">
        <v>0</v>
      </c>
      <c r="E77" s="21">
        <f t="shared" si="2"/>
        <v>20</v>
      </c>
      <c r="F77" s="19">
        <v>2</v>
      </c>
      <c r="G77" s="19">
        <v>19</v>
      </c>
      <c r="H77" s="84">
        <f t="shared" si="3"/>
        <v>1.0526315789473684</v>
      </c>
    </row>
    <row r="78" spans="1:22" ht="13.5" thickBot="1" x14ac:dyDescent="0.25">
      <c r="A78" s="26" t="s">
        <v>310</v>
      </c>
      <c r="B78" s="28">
        <v>6</v>
      </c>
      <c r="C78" s="26">
        <v>66</v>
      </c>
      <c r="D78" s="26">
        <v>0</v>
      </c>
      <c r="E78" s="26">
        <f t="shared" si="2"/>
        <v>72</v>
      </c>
      <c r="F78" s="27">
        <v>6</v>
      </c>
      <c r="G78" s="27">
        <v>64</v>
      </c>
      <c r="H78" s="85">
        <f>E78/G78</f>
        <v>1.125</v>
      </c>
      <c r="K78" s="16" t="s">
        <v>512</v>
      </c>
    </row>
    <row r="79" spans="1:22" ht="13.5" thickTop="1" x14ac:dyDescent="0.2">
      <c r="A79" s="21"/>
      <c r="B79" s="20">
        <f>SUM(B3:B78)</f>
        <v>1357</v>
      </c>
      <c r="C79" s="21">
        <f>SUM(C3:C78)</f>
        <v>11427</v>
      </c>
      <c r="D79" s="21">
        <f t="shared" ref="D79:G79" si="4">SUM(D3:D78)</f>
        <v>48</v>
      </c>
      <c r="E79" s="21">
        <f t="shared" si="4"/>
        <v>12832</v>
      </c>
      <c r="F79" s="90">
        <f t="shared" si="4"/>
        <v>947</v>
      </c>
      <c r="G79" s="90">
        <f t="shared" si="4"/>
        <v>11330</v>
      </c>
      <c r="H79" s="88">
        <f>E79/G79</f>
        <v>1.1325684024713152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1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42644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63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9">
        <v>42370</v>
      </c>
      <c r="C1" s="120"/>
      <c r="D1" s="120"/>
      <c r="E1" s="120"/>
      <c r="F1" s="120"/>
      <c r="G1" s="12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42675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42705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9" t="s">
        <v>317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>
        <f>Jul!J3</f>
        <v>1.4634146341463414</v>
      </c>
      <c r="K3" s="56">
        <f>Aug!J3</f>
        <v>1.3846153846153846</v>
      </c>
      <c r="L3" s="56">
        <f>Sep!J3</f>
        <v>1.3720930232558139</v>
      </c>
      <c r="M3" s="56"/>
      <c r="N3" s="56"/>
      <c r="O3" s="56"/>
      <c r="P3" s="87">
        <f>(Jan!G3+Feb!G3+Mar!G3+Apr!G3+May!G3+Jun!G3+Jul!G3+Aug!G3+Sep!G3)/(Jan!I3+Feb!I3+Mar!I3+Apr!I3+May!I3+Jun!I3+Jul!I3+Aug!I3+Sep!I3)</f>
        <v>1.3582089552238805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>
        <f>Jul!J4</f>
        <v>1</v>
      </c>
      <c r="K4" s="56">
        <f>Aug!J4</f>
        <v>1.3333333333333333</v>
      </c>
      <c r="L4" s="56">
        <f>Sep!J4</f>
        <v>2.25</v>
      </c>
      <c r="M4" s="56"/>
      <c r="N4" s="56"/>
      <c r="O4" s="56"/>
      <c r="P4" s="87">
        <f>(Jan!G4+Feb!G4+Mar!G4+Apr!G4+May!G4+Jun!G4+Jul!G4+Aug!G4+Sep!G4)/(Jan!I4+Feb!I4+Mar!I4+Apr!I4+May!I4+Jun!I4+Jul!I4+Aug!I4+Sep!I4)</f>
        <v>1.6730769230769231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>
        <f>Jul!J5</f>
        <v>1.0952380952380953</v>
      </c>
      <c r="K5" s="56">
        <f>Aug!J5</f>
        <v>0.9375</v>
      </c>
      <c r="L5" s="56">
        <f>Sep!J5</f>
        <v>0.89473684210526316</v>
      </c>
      <c r="M5" s="56"/>
      <c r="N5" s="56"/>
      <c r="O5" s="56"/>
      <c r="P5" s="87">
        <f>(Jan!G5+Feb!G5+Mar!G5+Apr!G5+May!G5+Jun!G5+Jul!G5+Aug!G5+Sep!G5)/(Jan!I5+Feb!I5+Mar!I5+Apr!I5+May!I5+Jun!I5+Jul!I5+Aug!I5+Sep!I5)</f>
        <v>0.9683908045977011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>
        <f>Jul!J6</f>
        <v>1.1818181818181819</v>
      </c>
      <c r="K6" s="56">
        <f>Aug!J6</f>
        <v>1.1111111111111112</v>
      </c>
      <c r="L6" s="56">
        <f>Sep!J6</f>
        <v>1.0909090909090908</v>
      </c>
      <c r="M6" s="56"/>
      <c r="N6" s="56"/>
      <c r="O6" s="56"/>
      <c r="P6" s="87">
        <f>(Jan!G6+Feb!G6+Mar!G6+Apr!G6+May!G6+Jun!G6+Jul!G6+Aug!G6+Sep!G6)/(Jan!I6+Feb!I6+Mar!I6+Apr!I6+May!I6+Jun!I6+Jul!I6+Aug!I6+Sep!I6)</f>
        <v>1.0963855421686748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>
        <f>Jul!J7</f>
        <v>1.7419354838709677</v>
      </c>
      <c r="K7" s="56">
        <f>Aug!J7</f>
        <v>2.5384615384615383</v>
      </c>
      <c r="L7" s="56">
        <f>Sep!J7</f>
        <v>2.1351351351351351</v>
      </c>
      <c r="M7" s="56"/>
      <c r="N7" s="56"/>
      <c r="O7" s="56"/>
      <c r="P7" s="87">
        <f>(Jan!G7+Feb!G7+Mar!G7+Apr!G7+May!G7+Jun!G7+Jul!G7+Aug!G7+Sep!G7)/(Jan!I7+Feb!I7+Mar!I7+Apr!I7+May!I7+Jun!I7+Jul!I7+Aug!I7+Sep!I7)</f>
        <v>1.9064516129032258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>
        <f>Jul!J8</f>
        <v>1.1222222222222222</v>
      </c>
      <c r="K8" s="56">
        <f>Aug!J8</f>
        <v>0.8910891089108911</v>
      </c>
      <c r="L8" s="56">
        <f>Sep!J8</f>
        <v>1.223529411764706</v>
      </c>
      <c r="M8" s="56"/>
      <c r="N8" s="56"/>
      <c r="O8" s="56"/>
      <c r="P8" s="87">
        <f>(Jan!G8+Feb!G8+Mar!G8+Apr!G8+May!G8+Jun!G8+Jul!G8+Aug!G8+Sep!G8)/(Jan!I8+Feb!I8+Mar!I8+Apr!I8+May!I8+Jun!I8+Jul!I8+Aug!I8+Sep!I8)</f>
        <v>1.2587322121604139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>
        <f>Jul!J9</f>
        <v>1.4814814814814814</v>
      </c>
      <c r="K9" s="56">
        <f>Aug!J9</f>
        <v>2.736842105263158</v>
      </c>
      <c r="L9" s="56">
        <f>Sep!J9</f>
        <v>1.68</v>
      </c>
      <c r="M9" s="56"/>
      <c r="N9" s="56"/>
      <c r="O9" s="56"/>
      <c r="P9" s="87">
        <f>(Jan!G9+Feb!G9+Mar!G9+Apr!G9+May!G9+Jun!G9+Jul!G9+Aug!G9+Sep!G9)/(Jan!I9+Feb!I9+Mar!I9+Apr!I9+May!I9+Jun!I9+Jul!I9+Aug!I9+Sep!I9)</f>
        <v>1.5777777777777777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>
        <f>Jul!J10</f>
        <v>0.88749999999999996</v>
      </c>
      <c r="K10" s="56">
        <f>Aug!J10</f>
        <v>0.65284974093264247</v>
      </c>
      <c r="L10" s="56">
        <f>Sep!J10</f>
        <v>0.77439024390243905</v>
      </c>
      <c r="M10" s="56"/>
      <c r="N10" s="56"/>
      <c r="O10" s="56"/>
      <c r="P10" s="87">
        <f>(Jan!G10+Feb!G10+Mar!G10+Apr!G10+May!G10+Jun!G10+Jul!G10+Aug!G10+Sep!G10)/(Jan!I10+Feb!I10+Mar!I10+Apr!I10+May!I10+Jun!I10+Jul!I10+Aug!I10+Sep!I10)</f>
        <v>0.91728813559322031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>
        <f>Jul!J11</f>
        <v>1.2962962962962963</v>
      </c>
      <c r="K11" s="56">
        <f>Aug!J11</f>
        <v>1.3529411764705883</v>
      </c>
      <c r="L11" s="56">
        <f>Sep!J11</f>
        <v>1.3783783783783783</v>
      </c>
      <c r="M11" s="56"/>
      <c r="N11" s="56"/>
      <c r="O11" s="56"/>
      <c r="P11" s="87">
        <f>(Jan!G11+Feb!G11+Mar!G11+Apr!G11+May!G11+Jun!G11+Jul!G11+Aug!G11+Sep!G11)/(Jan!I11+Feb!I11+Mar!I11+Apr!I11+May!I11+Jun!I11+Jul!I11+Aug!I11+Sep!I11)</f>
        <v>1.0933333333333333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>
        <f>Jul!J12</f>
        <v>1.875</v>
      </c>
      <c r="K12" s="56">
        <f>Aug!J12</f>
        <v>2.6881720430107525</v>
      </c>
      <c r="L12" s="56">
        <f>Sep!J12</f>
        <v>1.0454545454545454</v>
      </c>
      <c r="M12" s="56"/>
      <c r="N12" s="56"/>
      <c r="O12" s="56"/>
      <c r="P12" s="87">
        <f>(Jan!G12+Feb!G12+Mar!G12+Apr!G12+May!G12+Jun!G12+Jul!G12+Aug!G12+Sep!G12)/(Jan!I12+Feb!I12+Mar!I12+Apr!I12+May!I12+Jun!I12+Jul!I12+Aug!I12+Sep!I12)</f>
        <v>1.343328335832084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>
        <f>Jul!J13</f>
        <v>1.7729729729729731</v>
      </c>
      <c r="K13" s="56">
        <f>Aug!J13</f>
        <v>1.5576208178438662</v>
      </c>
      <c r="L13" s="56">
        <f>Sep!J13</f>
        <v>1.6179245283018868</v>
      </c>
      <c r="M13" s="56"/>
      <c r="N13" s="56"/>
      <c r="O13" s="56"/>
      <c r="P13" s="87">
        <f>(Jan!G13+Feb!G13+Mar!G13+Apr!G13+May!G13+Jun!G13+Jul!G13+Aug!G13+Sep!G13)/(Jan!I13+Feb!I13+Mar!I13+Apr!I13+May!I13+Jun!I13+Jul!I13+Aug!I13+Sep!I13)</f>
        <v>1.9750382068262864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>
        <f>Jul!J14</f>
        <v>1.8108108108108107</v>
      </c>
      <c r="K14" s="56">
        <f>Aug!J14</f>
        <v>1.7303370786516854</v>
      </c>
      <c r="L14" s="56">
        <f>Sep!J14</f>
        <v>1.4555555555555555</v>
      </c>
      <c r="M14" s="56"/>
      <c r="N14" s="56"/>
      <c r="O14" s="56"/>
      <c r="P14" s="87">
        <f>(Jan!G14+Feb!G14+Mar!G14+Apr!G14+May!G14+Jun!G14+Jul!G14+Aug!G14+Sep!G14)/(Jan!I14+Feb!I14+Mar!I14+Apr!I14+May!I14+Jun!I14+Jul!I14+Aug!I14+Sep!I14)</f>
        <v>2.0314861460957179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>
        <f>Jul!J15</f>
        <v>1.125</v>
      </c>
      <c r="K15" s="56">
        <f>Aug!J15</f>
        <v>1.0555555555555556</v>
      </c>
      <c r="L15" s="56">
        <f>Sep!J15</f>
        <v>0.8666666666666667</v>
      </c>
      <c r="M15" s="56"/>
      <c r="N15" s="56"/>
      <c r="O15" s="56"/>
      <c r="P15" s="87">
        <f>(Jan!G15+Feb!G15+Mar!G15+Apr!G15+May!G15+Jun!G15+Jul!G15+Aug!G15+Sep!G15)/(Jan!I15+Feb!I15+Mar!I15+Apr!I15+May!I15+Jun!I15+Jul!I15+Aug!I15+Sep!I15)</f>
        <v>1.0927152317880795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>
        <f>Jul!J16</f>
        <v>1.1186440677966101</v>
      </c>
      <c r="K16" s="56">
        <f>Aug!J16</f>
        <v>1.088235294117647</v>
      </c>
      <c r="L16" s="56">
        <f>Sep!J16</f>
        <v>1.0434782608695652</v>
      </c>
      <c r="M16" s="56"/>
      <c r="N16" s="56"/>
      <c r="O16" s="56"/>
      <c r="P16" s="87">
        <f>(Jan!G16+Feb!G16+Mar!G16+Apr!G16+May!G16+Jun!G16+Jul!G16+Aug!G16+Sep!G16)/(Jan!I16+Feb!I16+Mar!I16+Apr!I16+May!I16+Jun!I16+Jul!I16+Aug!I16+Sep!I16)</f>
        <v>1.063573883161512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>
        <f>Jul!J17</f>
        <v>1.9591836734693877</v>
      </c>
      <c r="K17" s="56">
        <f>Aug!J17</f>
        <v>1.0508474576271187</v>
      </c>
      <c r="L17" s="56">
        <f>Sep!J17</f>
        <v>1.75</v>
      </c>
      <c r="M17" s="56"/>
      <c r="N17" s="56"/>
      <c r="O17" s="56"/>
      <c r="P17" s="87">
        <f>(Jan!G17+Feb!G17+Mar!G17+Apr!G17+May!G17+Jun!G17+Jul!G17+Aug!G17+Sep!G17)/(Jan!I17+Feb!I17+Mar!I17+Apr!I17+May!I17+Jun!I17+Jul!I17+Aug!I17+Sep!I17)</f>
        <v>1.3711967545638946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>
        <f>Jul!J18</f>
        <v>1.2857142857142858</v>
      </c>
      <c r="K18" s="56">
        <f>Aug!J18</f>
        <v>1</v>
      </c>
      <c r="L18" s="56">
        <f>Sep!J18</f>
        <v>1.6666666666666667</v>
      </c>
      <c r="M18" s="56"/>
      <c r="N18" s="56"/>
      <c r="O18" s="56"/>
      <c r="P18" s="87">
        <f>(Jan!G18+Feb!G18+Mar!G18+Apr!G18+May!G18+Jun!G18+Jul!G18+Aug!G18+Sep!G18)/(Jan!I18+Feb!I18+Mar!I18+Apr!I18+May!I18+Jun!I18+Jul!I18+Aug!I18+Sep!I18)</f>
        <v>1.0634920634920635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>
        <f>Jul!J19</f>
        <v>1.1389961389961389</v>
      </c>
      <c r="K19" s="56">
        <f>Aug!J19</f>
        <v>1.1850533807829182</v>
      </c>
      <c r="L19" s="56">
        <f>Sep!J19</f>
        <v>1.1266666666666667</v>
      </c>
      <c r="M19" s="56"/>
      <c r="N19" s="56"/>
      <c r="O19" s="56"/>
      <c r="P19" s="87">
        <f>(Jan!G19+Feb!G19+Mar!G19+Apr!G19+May!G19+Jun!G19+Jul!G19+Aug!G19+Sep!G19)/(Jan!I19+Feb!I19+Mar!I19+Apr!I19+May!I19+Jun!I19+Jul!I19+Aug!I19+Sep!I19)</f>
        <v>1.0587135377711294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>
        <f>Jul!J20</f>
        <v>0.98156682027649766</v>
      </c>
      <c r="K20" s="56">
        <f>Aug!J20</f>
        <v>1.1330049261083743</v>
      </c>
      <c r="L20" s="56">
        <f>Sep!J20</f>
        <v>1.088235294117647</v>
      </c>
      <c r="M20" s="56"/>
      <c r="N20" s="56"/>
      <c r="O20" s="56"/>
      <c r="P20" s="87">
        <f>(Jan!G20+Feb!G20+Mar!G20+Apr!G20+May!G20+Jun!G20+Jul!G20+Aug!G20+Sep!G20)/(Jan!I20+Feb!I20+Mar!I20+Apr!I20+May!I20+Jun!I20+Jul!I20+Aug!I20+Sep!I20)</f>
        <v>1.043455497382199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>
        <f>Jul!J21</f>
        <v>0.93333333333333335</v>
      </c>
      <c r="K21" s="56">
        <f>Aug!J21</f>
        <v>0.81818181818181823</v>
      </c>
      <c r="L21" s="56">
        <f>Sep!J21</f>
        <v>0.94117647058823528</v>
      </c>
      <c r="M21" s="56"/>
      <c r="N21" s="56"/>
      <c r="O21" s="56"/>
      <c r="P21" s="87">
        <f>(Jan!G21+Feb!G21+Mar!G21+Apr!G21+May!G21+Jun!G21+Jul!G21+Aug!G21+Sep!G21)/(Jan!I21+Feb!I21+Mar!I21+Apr!I21+May!I21+Jun!I21+Jul!I21+Aug!I21+Sep!I21)</f>
        <v>0.97546012269938653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>
        <f>Jul!J22</f>
        <v>1.7289719626168225</v>
      </c>
      <c r="K22" s="56">
        <f>Aug!J22</f>
        <v>1.2091954022988505</v>
      </c>
      <c r="L22" s="56">
        <f>Sep!J22</f>
        <v>1.5021929824561404</v>
      </c>
      <c r="M22" s="56"/>
      <c r="N22" s="56"/>
      <c r="O22" s="56"/>
      <c r="P22" s="87">
        <f>(Jan!G22+Feb!G22+Mar!G22+Apr!G22+May!G22+Jun!G22+Jul!G22+Aug!G22+Sep!G22)/(Jan!I22+Feb!I22+Mar!I22+Apr!I22+May!I22+Jun!I22+Jul!I22+Aug!I22+Sep!I22)</f>
        <v>1.5833541614596351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>
        <f>Jul!J23</f>
        <v>1.7647058823529411</v>
      </c>
      <c r="K23" s="56">
        <f>Aug!J23</f>
        <v>0.79166666666666663</v>
      </c>
      <c r="L23" s="56">
        <f>Sep!J23</f>
        <v>1.4090909090909092</v>
      </c>
      <c r="M23" s="56"/>
      <c r="N23" s="56"/>
      <c r="O23" s="56"/>
      <c r="P23" s="87">
        <f>(Jan!G23+Feb!G23+Mar!G23+Apr!G23+May!G23+Jun!G23+Jul!G23+Aug!G23+Sep!G23)/(Jan!I23+Feb!I23+Mar!I23+Apr!I23+May!I23+Jun!I23+Jul!I23+Aug!I23+Sep!I23)</f>
        <v>1.303030303030303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>
        <f>Jul!J24</f>
        <v>1.1320754716981132</v>
      </c>
      <c r="K24" s="56">
        <f>Aug!J24</f>
        <v>1.1272727272727272</v>
      </c>
      <c r="L24" s="56">
        <f>Sep!J24</f>
        <v>1.1063829787234043</v>
      </c>
      <c r="M24" s="56"/>
      <c r="N24" s="56"/>
      <c r="O24" s="56"/>
      <c r="P24" s="87">
        <f>(Jan!G24+Feb!G24+Mar!G24+Apr!G24+May!G24+Jun!G24+Jul!G24+Aug!G24+Sep!G24)/(Jan!I24+Feb!I24+Mar!I24+Apr!I24+May!I24+Jun!I24+Jul!I24+Aug!I24+Sep!I24)</f>
        <v>1.1118279569892473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>
        <f>Jul!J25</f>
        <v>1.6608695652173913</v>
      </c>
      <c r="K25" s="56">
        <f>Aug!J25</f>
        <v>1.0809248554913296</v>
      </c>
      <c r="L25" s="56">
        <f>Sep!J25</f>
        <v>1.091549295774648</v>
      </c>
      <c r="M25" s="56"/>
      <c r="N25" s="56"/>
      <c r="O25" s="56"/>
      <c r="P25" s="87">
        <f>(Jan!G25+Feb!G25+Mar!G25+Apr!G25+May!G25+Jun!G25+Jul!G25+Aug!G25+Sep!G25)/(Jan!I25+Feb!I25+Mar!I25+Apr!I25+May!I25+Jun!I25+Jul!I25+Aug!I25+Sep!I25)</f>
        <v>1.1649484536082475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>
        <f>Jul!J26</f>
        <v>1.1000000000000001</v>
      </c>
      <c r="K26" s="56">
        <f>Aug!J26</f>
        <v>1.38</v>
      </c>
      <c r="L26" s="56">
        <f>Sep!J26</f>
        <v>1.24</v>
      </c>
      <c r="M26" s="56"/>
      <c r="N26" s="56"/>
      <c r="O26" s="56"/>
      <c r="P26" s="87">
        <f>(Jan!G26+Feb!G26+Mar!G26+Apr!G26+May!G26+Jun!G26+Jul!G26+Aug!G26+Sep!G26)/(Jan!I26+Feb!I26+Mar!I26+Apr!I26+May!I26+Jun!I26+Jul!I26+Aug!I26+Sep!I26)</f>
        <v>1.1272727272727272</v>
      </c>
    </row>
    <row r="27" spans="1:16" x14ac:dyDescent="0.2">
      <c r="A27" s="53" t="s">
        <v>73</v>
      </c>
      <c r="B27" s="54" t="s">
        <v>69</v>
      </c>
      <c r="C27" s="55" t="s">
        <v>522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99" t="s">
        <v>523</v>
      </c>
      <c r="K27" s="99" t="s">
        <v>523</v>
      </c>
      <c r="L27" s="99" t="s">
        <v>523</v>
      </c>
      <c r="M27" s="99" t="s">
        <v>523</v>
      </c>
      <c r="N27" s="99" t="s">
        <v>523</v>
      </c>
      <c r="O27" s="99" t="s">
        <v>523</v>
      </c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>
        <f>Jul!J28</f>
        <v>1.5529411764705883</v>
      </c>
      <c r="K28" s="56">
        <f>Aug!J28</f>
        <v>1.5301204819277108</v>
      </c>
      <c r="L28" s="56">
        <f>Sep!J28</f>
        <v>1.5</v>
      </c>
      <c r="M28" s="56"/>
      <c r="N28" s="56"/>
      <c r="O28" s="56"/>
      <c r="P28" s="87">
        <f>(Jan!G28+Feb!G28+Mar!G28+Apr!G28+May!G28+Jun!G28+Jul!G28+Aug!G28+Sep!G28)/(Jan!I28+Feb!I28+Mar!I28+Apr!I28+May!I28+Jun!I28+Jul!I28+Aug!I28+Sep!I28)</f>
        <v>1.8824427480916031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>
        <f>Jul!J29</f>
        <v>1.1724137931034482</v>
      </c>
      <c r="K29" s="56">
        <f>Aug!J29</f>
        <v>1.7192982456140351</v>
      </c>
      <c r="L29" s="56">
        <f>Sep!J29</f>
        <v>1.3958333333333333</v>
      </c>
      <c r="M29" s="56"/>
      <c r="N29" s="56"/>
      <c r="O29" s="56"/>
      <c r="P29" s="87">
        <f>(Jan!G29+Feb!G29+Mar!G29+Apr!G29+May!G29+Jun!G29+Jul!G29+Aug!G29+Sep!G29)/(Jan!I29+Feb!I29+Mar!I29+Apr!I29+May!I29+Jun!I29+Jul!I29+Aug!I29+Sep!I29)</f>
        <v>2.0422832980972516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>
        <f>Jul!J30</f>
        <v>0.88888888888888884</v>
      </c>
      <c r="K30" s="56">
        <f>Aug!J30</f>
        <v>1.0098039215686274</v>
      </c>
      <c r="L30" s="56">
        <f>Sep!J30</f>
        <v>1.0172413793103448</v>
      </c>
      <c r="M30" s="56"/>
      <c r="N30" s="56"/>
      <c r="O30" s="56"/>
      <c r="P30" s="87">
        <f>(Jan!G30+Feb!G30+Mar!G30+Apr!G30+May!G30+Jun!G30+Jul!G30+Aug!G30+Sep!G30)/(Jan!I30+Feb!I30+Mar!I30+Apr!I30+May!I30+Jun!I30+Jul!I30+Aug!I30+Sep!I30)</f>
        <v>0.95542347696879648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>
        <f>Jul!J31</f>
        <v>0.5</v>
      </c>
      <c r="K31" s="56">
        <f>Aug!J31</f>
        <v>0.5</v>
      </c>
      <c r="L31" s="56">
        <f>Sep!J31</f>
        <v>0.4</v>
      </c>
      <c r="M31" s="56"/>
      <c r="N31" s="56"/>
      <c r="O31" s="56"/>
      <c r="P31" s="87">
        <f>(Jan!G31+Feb!G31+Mar!G31+Apr!G31+May!G31+Jun!G31+Jul!G31+Aug!G31+Sep!G31)/(Jan!I31+Feb!I31+Mar!I31+Apr!I31+May!I31+Jun!I31+Jul!I31+Aug!I31+Sep!I31)</f>
        <v>1.1538461538461537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>
        <f>Jul!J32</f>
        <v>2.5</v>
      </c>
      <c r="K32" s="56">
        <f>Aug!J32</f>
        <v>2.3333333333333335</v>
      </c>
      <c r="L32" s="56">
        <f>Sep!J32</f>
        <v>1.8571428571428572</v>
      </c>
      <c r="M32" s="56"/>
      <c r="N32" s="56"/>
      <c r="O32" s="56"/>
      <c r="P32" s="87">
        <f>(Jan!G32+Feb!G32+Mar!G32+Apr!G32+May!G32+Jun!G32+Jul!G32+Aug!G32+Sep!G32)/(Jan!I32+Feb!I32+Mar!I32+Apr!I32+May!I32+Jun!I32+Jul!I32+Aug!I32+Sep!I32)</f>
        <v>2.0476190476190474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>
        <f>Jul!J33</f>
        <v>1.2145593869731801</v>
      </c>
      <c r="K33" s="56">
        <f>Aug!J33</f>
        <v>0.95416666666666672</v>
      </c>
      <c r="L33" s="56">
        <f>Sep!J33</f>
        <v>0.5714285714285714</v>
      </c>
      <c r="M33" s="56"/>
      <c r="N33" s="56"/>
      <c r="O33" s="56"/>
      <c r="P33" s="87">
        <f>(Jan!G33+Feb!G33+Mar!G33+Apr!G33+May!G33+Jun!G33+Jul!G33+Aug!G33+Sep!G33)/(Jan!I33+Feb!I33+Mar!I33+Apr!I33+May!I33+Jun!I33+Jul!I33+Aug!I33+Sep!I33)</f>
        <v>0.96264491197939028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>
        <f>Jul!J34</f>
        <v>1</v>
      </c>
      <c r="K34" s="56">
        <f>Aug!J34</f>
        <v>1.0617283950617284</v>
      </c>
      <c r="L34" s="56">
        <f>Sep!J34</f>
        <v>0.98412698412698407</v>
      </c>
      <c r="M34" s="56"/>
      <c r="N34" s="56"/>
      <c r="O34" s="56"/>
      <c r="P34" s="87">
        <f>(Jan!G34+Feb!G34+Mar!G34+Apr!G34+May!G34+Jun!G34+Jul!G34+Aug!G34+Sep!G34)/(Jan!I34+Feb!I34+Mar!I34+Apr!I34+May!I34+Jun!I34+Jul!I34+Aug!I34+Sep!I34)</f>
        <v>1.0035587188612101</v>
      </c>
    </row>
    <row r="35" spans="1:16" x14ac:dyDescent="0.2">
      <c r="A35" s="53" t="s">
        <v>95</v>
      </c>
      <c r="B35" s="54" t="s">
        <v>93</v>
      </c>
      <c r="C35" s="55" t="s">
        <v>524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99" t="s">
        <v>523</v>
      </c>
      <c r="K35" s="99" t="s">
        <v>523</v>
      </c>
      <c r="L35" s="99" t="s">
        <v>523</v>
      </c>
      <c r="M35" s="99" t="s">
        <v>523</v>
      </c>
      <c r="N35" s="99" t="s">
        <v>523</v>
      </c>
      <c r="O35" s="99" t="s">
        <v>523</v>
      </c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>
        <f>Jul!J36</f>
        <v>2.141509433962264</v>
      </c>
      <c r="K36" s="56">
        <f>Aug!J36</f>
        <v>2.6838235294117645</v>
      </c>
      <c r="L36" s="56">
        <f>Sep!J36</f>
        <v>1.7391304347826086</v>
      </c>
      <c r="M36" s="56"/>
      <c r="N36" s="56"/>
      <c r="O36" s="56"/>
      <c r="P36" s="87">
        <f>(Jan!G36+Feb!G36+Mar!G36+Apr!G36+May!G36+Jun!G36+Jul!G36+Aug!G36+Sep!G36)/(Jan!I36+Feb!I36+Mar!I36+Apr!I36+May!I36+Jun!I36+Jul!I36+Aug!I36+Sep!I36)</f>
        <v>1.4203539823008851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>
        <f>Jul!J37</f>
        <v>1.5</v>
      </c>
      <c r="K37" s="56">
        <f>Aug!J37</f>
        <v>2.9090909090909092</v>
      </c>
      <c r="L37" s="56">
        <f>Sep!J37</f>
        <v>2</v>
      </c>
      <c r="M37" s="56"/>
      <c r="N37" s="56"/>
      <c r="O37" s="56"/>
      <c r="P37" s="87">
        <f>(Jan!G37+Feb!G37+Mar!G37+Apr!G37+May!G37+Jun!G37+Jul!G37+Aug!G37+Sep!G37)/(Jan!I37+Feb!I37+Mar!I37+Apr!I37+May!I37+Jun!I37+Jul!I37+Aug!I37+Sep!I37)</f>
        <v>1.4901960784313726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>
        <f>Jul!J38</f>
        <v>1.0416666666666667</v>
      </c>
      <c r="K38" s="56">
        <f>Aug!J38</f>
        <v>0.94871794871794868</v>
      </c>
      <c r="L38" s="56">
        <f>Sep!J38</f>
        <v>1.0555555555555556</v>
      </c>
      <c r="M38" s="56"/>
      <c r="N38" s="56"/>
      <c r="O38" s="56"/>
      <c r="P38" s="87">
        <f>(Jan!G38+Feb!G38+Mar!G38+Apr!G38+May!G38+Jun!G38+Jul!G38+Aug!G38+Sep!G38)/(Jan!I38+Feb!I38+Mar!I38+Apr!I38+May!I38+Jun!I38+Jul!I38+Aug!I38+Sep!I38)</f>
        <v>1.0460251046025104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>
        <f>Jul!J39</f>
        <v>1.0555555555555556</v>
      </c>
      <c r="K39" s="56">
        <f>Aug!J39</f>
        <v>1.3333333333333333</v>
      </c>
      <c r="L39" s="56">
        <f>Sep!J39</f>
        <v>1.25</v>
      </c>
      <c r="M39" s="56"/>
      <c r="N39" s="56"/>
      <c r="O39" s="56"/>
      <c r="P39" s="87">
        <f>(Jan!G39+Feb!G39+Mar!G39+Apr!G39+May!G39+Jun!G39+Jul!G39+Aug!G39+Sep!G39)/(Jan!I39+Feb!I39+Mar!I39+Apr!I39+May!I39+Jun!I39+Jul!I39+Aug!I39+Sep!I39)</f>
        <v>1.1164383561643836</v>
      </c>
    </row>
    <row r="40" spans="1:16" x14ac:dyDescent="0.2">
      <c r="A40" s="59" t="s">
        <v>109</v>
      </c>
      <c r="B40" s="54" t="s">
        <v>110</v>
      </c>
      <c r="C40" s="55" t="s">
        <v>525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99" t="s">
        <v>523</v>
      </c>
      <c r="K40" s="99" t="s">
        <v>523</v>
      </c>
      <c r="L40" s="99" t="s">
        <v>523</v>
      </c>
      <c r="M40" s="99" t="s">
        <v>523</v>
      </c>
      <c r="N40" s="99" t="s">
        <v>523</v>
      </c>
      <c r="O40" s="99" t="s">
        <v>523</v>
      </c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>
        <f>Jul!J41</f>
        <v>0.7</v>
      </c>
      <c r="K41" s="56">
        <f>Aug!J41</f>
        <v>1.1111111111111112</v>
      </c>
      <c r="L41" s="56">
        <f>Sep!J41</f>
        <v>1.25</v>
      </c>
      <c r="M41" s="56"/>
      <c r="N41" s="56"/>
      <c r="O41" s="56"/>
      <c r="P41" s="87">
        <f>(Jan!G41+Feb!G41+Mar!G41+Apr!G41+May!G41+Jun!G41+Jul!G41+Aug!G41+Sep!G41)/(Jan!I41+Feb!I41+Mar!I41+Apr!I41+May!I41+Jun!I41+Jul!I41+Aug!I41+Sep!I41)</f>
        <v>1.0677966101694916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>
        <f>Jul!J42</f>
        <v>1.6666666666666667</v>
      </c>
      <c r="K42" s="56">
        <f>Aug!J42</f>
        <v>1.0377358490566038</v>
      </c>
      <c r="L42" s="56">
        <f>Sep!J42</f>
        <v>1.0833333333333333</v>
      </c>
      <c r="M42" s="56"/>
      <c r="N42" s="56"/>
      <c r="O42" s="56"/>
      <c r="P42" s="87">
        <f>(Jan!G42+Feb!G42+Mar!G42+Apr!G42+May!G42+Jun!G42+Jul!G42+Aug!G42+Sep!G42)/(Jan!I42+Feb!I42+Mar!I42+Apr!I42+May!I42+Jun!I42+Jul!I42+Aug!I42+Sep!I42)</f>
        <v>1.3042168674698795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>
        <f>Jul!J43</f>
        <v>0.98076923076923073</v>
      </c>
      <c r="K43" s="56">
        <f>Aug!J43</f>
        <v>1</v>
      </c>
      <c r="L43" s="56">
        <f>Sep!J43</f>
        <v>0.93023255813953487</v>
      </c>
      <c r="M43" s="56"/>
      <c r="N43" s="56"/>
      <c r="O43" s="56"/>
      <c r="P43" s="87">
        <f>(Jan!G43+Feb!G43+Mar!G43+Apr!G43+May!G43+Jun!G43+Jul!G43+Aug!G43+Sep!G43)/(Jan!I43+Feb!I43+Mar!I43+Apr!I43+May!I43+Jun!I43+Jul!I43+Aug!I43+Sep!I43)</f>
        <v>0.9606986899563319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>
        <f>Jul!J44</f>
        <v>1.2014925373134329</v>
      </c>
      <c r="K44" s="56">
        <f>Aug!J44</f>
        <v>1.2357142857142858</v>
      </c>
      <c r="L44" s="56">
        <f>Sep!J44</f>
        <v>1.1085271317829457</v>
      </c>
      <c r="M44" s="56"/>
      <c r="N44" s="56"/>
      <c r="O44" s="56"/>
      <c r="P44" s="87">
        <f>(Jan!G44+Feb!G44+Mar!G44+Apr!G44+May!G44+Jun!G44+Jul!G44+Aug!G44+Sep!G44)/(Jan!I44+Feb!I44+Mar!I44+Apr!I44+May!I44+Jun!I44+Jul!I44+Aug!I44+Sep!I44)</f>
        <v>1.190353143841516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>
        <f>Jul!J45</f>
        <v>0.88235294117647056</v>
      </c>
      <c r="K45" s="56">
        <f>Aug!J45</f>
        <v>1.1176470588235294</v>
      </c>
      <c r="L45" s="56">
        <f>Sep!J45</f>
        <v>0.91304347826086951</v>
      </c>
      <c r="M45" s="56"/>
      <c r="N45" s="56"/>
      <c r="O45" s="56"/>
      <c r="P45" s="87">
        <f>(Jan!G45+Feb!G45+Mar!G45+Apr!G45+May!G45+Jun!G45+Jul!G45+Aug!G45+Sep!G45)/(Jan!I45+Feb!I45+Mar!I45+Apr!I45+May!I45+Jun!I45+Jul!I45+Aug!I45+Sep!I45)</f>
        <v>0.96319018404907975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>
        <f>Jul!J46</f>
        <v>1.1333333333333333</v>
      </c>
      <c r="K46" s="56">
        <f>Aug!J46</f>
        <v>1.0384615384615385</v>
      </c>
      <c r="L46" s="56">
        <f>Sep!J46</f>
        <v>0.96666666666666667</v>
      </c>
      <c r="M46" s="56"/>
      <c r="N46" s="56"/>
      <c r="O46" s="56"/>
      <c r="P46" s="87">
        <f>(Jan!G46+Feb!G46+Mar!G46+Apr!G46+May!G46+Jun!G46+Jul!G46+Aug!G46+Sep!G46)/(Jan!I46+Feb!I46+Mar!I46+Apr!I46+May!I46+Jun!I46+Jul!I46+Aug!I46+Sep!I46)</f>
        <v>0.98113207547169812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>
        <f>Jul!J47</f>
        <v>1.4615384615384615</v>
      </c>
      <c r="K47" s="56">
        <f>Aug!J47</f>
        <v>1.3777777777777778</v>
      </c>
      <c r="L47" s="56">
        <f>Sep!J47</f>
        <v>0.98230088495575218</v>
      </c>
      <c r="M47" s="56"/>
      <c r="N47" s="56"/>
      <c r="O47" s="56"/>
      <c r="P47" s="87">
        <f>(Jan!G47+Feb!G47+Mar!G47+Apr!G47+May!G47+Jun!G47+Jul!G47+Aug!G47+Sep!G47)/(Jan!I47+Feb!I47+Mar!I47+Apr!I47+May!I47+Jun!I47+Jul!I47+Aug!I47+Sep!I47)</f>
        <v>1.1262509622786758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>
        <f>Jul!J48</f>
        <v>2.3529411764705883</v>
      </c>
      <c r="K48" s="56">
        <f>Aug!J48</f>
        <v>3.8936170212765959</v>
      </c>
      <c r="L48" s="56">
        <f>Sep!J48</f>
        <v>1.3404255319148937</v>
      </c>
      <c r="M48" s="56"/>
      <c r="N48" s="56"/>
      <c r="O48" s="56"/>
      <c r="P48" s="87">
        <f>(Jan!G48+Feb!G48+Mar!G48+Apr!G48+May!G48+Jun!G48+Jul!G48+Aug!G48+Sep!G48)/(Jan!I48+Feb!I48+Mar!I48+Apr!I48+May!I48+Jun!I48+Jul!I48+Aug!I48+Sep!I48)</f>
        <v>2.0480480480480479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>
        <f>Jul!J49</f>
        <v>1.36</v>
      </c>
      <c r="K49" s="56">
        <f>Aug!J49</f>
        <v>1.3285714285714285</v>
      </c>
      <c r="L49" s="56">
        <f>Sep!J49</f>
        <v>1.6976744186046511</v>
      </c>
      <c r="M49" s="56"/>
      <c r="N49" s="56"/>
      <c r="O49" s="56"/>
      <c r="P49" s="87">
        <f>(Jan!G49+Feb!G49+Mar!G49+Apr!G49+May!G49+Jun!G49+Jul!G49+Aug!G49+Sep!G49)/(Jan!I49+Feb!I49+Mar!I49+Apr!I49+May!I49+Jun!I49+Jul!I49+Aug!I49+Sep!I49)</f>
        <v>1.6973180076628354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>
        <f>Jul!J50</f>
        <v>2.1333333333333333</v>
      </c>
      <c r="K50" s="56">
        <f>Aug!J50</f>
        <v>2.0227272727272729</v>
      </c>
      <c r="L50" s="56">
        <f>Sep!J50</f>
        <v>1.5909090909090908</v>
      </c>
      <c r="M50" s="56"/>
      <c r="N50" s="56"/>
      <c r="O50" s="56"/>
      <c r="P50" s="87">
        <f>(Jan!G50+Feb!G50+Mar!G50+Apr!G50+May!G50+Jun!G50+Jul!G50+Aug!G50+Sep!G50)/(Jan!I50+Feb!I50+Mar!I50+Apr!I50+May!I50+Jun!I50+Jul!I50+Aug!I50+Sep!I50)</f>
        <v>1.5130890052356021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>
        <f>Jul!J51</f>
        <v>1.0769230769230769</v>
      </c>
      <c r="K51" s="56">
        <f>Aug!J51</f>
        <v>1.03125</v>
      </c>
      <c r="L51" s="56">
        <f>Sep!J51</f>
        <v>1.0909090909090908</v>
      </c>
      <c r="M51" s="56"/>
      <c r="N51" s="56"/>
      <c r="O51" s="56"/>
      <c r="P51" s="87">
        <f>(Jan!G51+Feb!G51+Mar!G51+Apr!G51+May!G51+Jun!G51+Jul!G51+Aug!G51+Sep!G51)/(Jan!I51+Feb!I51+Mar!I51+Apr!I51+May!I51+Jun!I51+Jul!I51+Aug!I51+Sep!I51)</f>
        <v>1.0609756097560976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>
        <f>Jul!J52</f>
        <v>1.443661971830986</v>
      </c>
      <c r="K52" s="56">
        <f>Aug!J52</f>
        <v>1.3705882352941177</v>
      </c>
      <c r="L52" s="56">
        <f>Sep!J52</f>
        <v>1.3287671232876712</v>
      </c>
      <c r="M52" s="56"/>
      <c r="N52" s="56"/>
      <c r="O52" s="56"/>
      <c r="P52" s="87">
        <f>(Jan!G52+Feb!G52+Mar!G52+Apr!G52+May!G52+Jun!G52+Jul!G52+Aug!G52+Sep!G52)/(Jan!I52+Feb!I52+Mar!I52+Apr!I52+May!I52+Jun!I52+Jul!I52+Aug!I52+Sep!I52)</f>
        <v>1.0801470588235293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>
        <f>Jul!J53</f>
        <v>1.1860465116279071</v>
      </c>
      <c r="K53" s="56">
        <f>Aug!J53</f>
        <v>1.1782178217821782</v>
      </c>
      <c r="L53" s="56">
        <f>Sep!J53</f>
        <v>1.1395348837209303</v>
      </c>
      <c r="M53" s="56"/>
      <c r="N53" s="56"/>
      <c r="O53" s="56"/>
      <c r="P53" s="87">
        <f>(Jan!G53+Feb!G53+Mar!G53+Apr!G53+May!G53+Jun!G53+Jul!G53+Aug!G53+Sep!G53)/(Jan!I53+Feb!I53+Mar!I53+Apr!I53+May!I53+Jun!I53+Jul!I53+Aug!I53+Sep!I53)</f>
        <v>1.2130750605326877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>
        <f>Jul!J54</f>
        <v>1</v>
      </c>
      <c r="K54" s="56">
        <f>Aug!J54</f>
        <v>1.171875</v>
      </c>
      <c r="L54" s="56">
        <f>Sep!J54</f>
        <v>1.3063063063063063</v>
      </c>
      <c r="M54" s="56"/>
      <c r="N54" s="56"/>
      <c r="O54" s="56"/>
      <c r="P54" s="87">
        <f>(Jan!G54+Feb!G54+Mar!G54+Apr!G54+May!G54+Jun!G54+Jul!G54+Aug!G54+Sep!G54)/(Jan!I54+Feb!I54+Mar!I54+Apr!I54+May!I54+Jun!I54+Jul!I54+Aug!I54+Sep!I54)</f>
        <v>1.1148007590132827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>
        <f>Jul!J55</f>
        <v>1.1666666666666667</v>
      </c>
      <c r="K55" s="56">
        <f>Aug!J55</f>
        <v>0.7142857142857143</v>
      </c>
      <c r="L55" s="56">
        <f>Sep!J55</f>
        <v>1.0909090909090908</v>
      </c>
      <c r="M55" s="56"/>
      <c r="N55" s="56"/>
      <c r="O55" s="56"/>
      <c r="P55" s="87">
        <f>(Jan!G55+Feb!G55+Mar!G55+Apr!G55+May!G55+Jun!G55+Jul!G55+Aug!G55+Sep!G55)/(Jan!I55+Feb!I55+Mar!I55+Apr!I55+May!I55+Jun!I55+Jul!I55+Aug!I55+Sep!I55)</f>
        <v>0.99159663865546221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>
        <f>Jul!J56</f>
        <v>1.1818181818181819</v>
      </c>
      <c r="K56" s="56">
        <f>Aug!J56</f>
        <v>1.4642857142857142</v>
      </c>
      <c r="L56" s="56">
        <f>Sep!J56</f>
        <v>1.2777777777777777</v>
      </c>
      <c r="M56" s="56"/>
      <c r="N56" s="56"/>
      <c r="O56" s="56"/>
      <c r="P56" s="87">
        <f>(Jan!G56+Feb!G56+Mar!G56+Apr!G56+May!G56+Jun!G56+Jul!G56+Aug!G56+Sep!G56)/(Jan!I56+Feb!I56+Mar!I56+Apr!I56+May!I56+Jun!I56+Jul!I56+Aug!I56+Sep!I56)</f>
        <v>1.1840277777777777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>
        <f>Jul!J57</f>
        <v>1.0434782608695652</v>
      </c>
      <c r="K57" s="56">
        <f>Aug!J57</f>
        <v>1.1860465116279071</v>
      </c>
      <c r="L57" s="56">
        <f>Sep!J57</f>
        <v>1.1764705882352942</v>
      </c>
      <c r="M57" s="56"/>
      <c r="N57" s="56"/>
      <c r="O57" s="56"/>
      <c r="P57" s="87">
        <f>(Jan!G57+Feb!G57+Mar!G57+Apr!G57+May!G57+Jun!G57+Jul!G57+Aug!G57+Sep!G57)/(Jan!I57+Feb!I57+Mar!I57+Apr!I57+May!I57+Jun!I57+Jul!I57+Aug!I57+Sep!I57)</f>
        <v>1.0964912280701755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>
        <f>Jul!J58</f>
        <v>1.631578947368421</v>
      </c>
      <c r="K58" s="56">
        <f>Aug!J58</f>
        <v>1.4789915966386555</v>
      </c>
      <c r="L58" s="56">
        <f>Sep!J58</f>
        <v>1.1111111111111112</v>
      </c>
      <c r="M58" s="56"/>
      <c r="N58" s="56"/>
      <c r="O58" s="56"/>
      <c r="P58" s="87">
        <f>(Jan!G58+Feb!G58+Mar!G58+Apr!G58+May!G58+Jun!G58+Jul!G58+Aug!G58+Sep!G58)/(Jan!I58+Feb!I58+Mar!I58+Apr!I58+May!I58+Jun!I58+Jul!I58+Aug!I58+Sep!I58)</f>
        <v>1.3771929824561404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>
        <f>Jul!J59</f>
        <v>1.0434782608695652</v>
      </c>
      <c r="K59" s="56">
        <f>Aug!J59</f>
        <v>1.09375</v>
      </c>
      <c r="L59" s="56">
        <f>Sep!J59</f>
        <v>1.1851851851851851</v>
      </c>
      <c r="M59" s="56"/>
      <c r="N59" s="56"/>
      <c r="O59" s="56"/>
      <c r="P59" s="87">
        <f>(Jan!G59+Feb!G59+Mar!G59+Apr!G59+May!G59+Jun!G59+Jul!G59+Aug!G59+Sep!G59)/(Jan!I59+Feb!I59+Mar!I59+Apr!I59+May!I59+Jun!I59+Jul!I59+Aug!I59+Sep!I59)</f>
        <v>1.1102040816326531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>
        <f>Jul!J60</f>
        <v>1.2894736842105263</v>
      </c>
      <c r="K60" s="56">
        <f>Aug!J60</f>
        <v>1.1599999999999999</v>
      </c>
      <c r="L60" s="56">
        <f>Sep!J60</f>
        <v>1.0540540540540539</v>
      </c>
      <c r="M60" s="56"/>
      <c r="N60" s="56"/>
      <c r="O60" s="56"/>
      <c r="P60" s="87">
        <f>(Jan!G60+Feb!G60+Mar!G60+Apr!G60+May!G60+Jun!G60+Jul!G60+Aug!G60+Sep!G60)/(Jan!I60+Feb!I60+Mar!I60+Apr!I60+May!I60+Jun!I60+Jul!I60+Aug!I60+Sep!I60)</f>
        <v>1.1647058823529413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>
        <f>Jul!J61</f>
        <v>1</v>
      </c>
      <c r="K61" s="56">
        <f>Aug!J61</f>
        <v>1.0555555555555556</v>
      </c>
      <c r="L61" s="56">
        <f>Sep!J61</f>
        <v>1.0303030303030303</v>
      </c>
      <c r="M61" s="56"/>
      <c r="N61" s="56"/>
      <c r="O61" s="56"/>
      <c r="P61" s="87">
        <f>(Jan!G61+Feb!G61+Mar!G61+Apr!G61+May!G61+Jun!G61+Jul!G61+Aug!G61+Sep!G61)/(Jan!I61+Feb!I61+Mar!I61+Apr!I61+May!I61+Jun!I61+Jul!I61+Aug!I61+Sep!I61)</f>
        <v>1.2847457627118644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>
        <f>Jul!J62</f>
        <v>1.0869565217391304</v>
      </c>
      <c r="K62" s="56">
        <f>Aug!J62</f>
        <v>1.1470588235294117</v>
      </c>
      <c r="L62" s="56">
        <f>Sep!J62</f>
        <v>0.7857142857142857</v>
      </c>
      <c r="M62" s="56"/>
      <c r="N62" s="56"/>
      <c r="O62" s="56"/>
      <c r="P62" s="87">
        <f>(Jan!G62+Feb!G62+Mar!G62+Apr!G62+May!G62+Jun!G62+Jul!G62+Aug!G62+Sep!G62)/(Jan!I62+Feb!I62+Mar!I62+Apr!I62+May!I62+Jun!I62+Jul!I62+Aug!I62+Sep!I62)</f>
        <v>1.1440677966101696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>
        <f>Jul!J63</f>
        <v>1.0428571428571429</v>
      </c>
      <c r="K63" s="56">
        <f>Aug!J63</f>
        <v>1.032258064516129</v>
      </c>
      <c r="L63" s="56">
        <f>Sep!J63</f>
        <v>1.1159420289855073</v>
      </c>
      <c r="M63" s="56"/>
      <c r="N63" s="56"/>
      <c r="O63" s="56"/>
      <c r="P63" s="87">
        <f>(Jan!G63+Feb!G63+Mar!G63+Apr!G63+May!G63+Jun!G63+Jul!G63+Aug!G63+Sep!G63)/(Jan!I63+Feb!I63+Mar!I63+Apr!I63+May!I63+Jun!I63+Jul!I63+Aug!I63+Sep!I63)</f>
        <v>1.0365168539325842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>
        <f>Jul!J64</f>
        <v>1.103448275862069</v>
      </c>
      <c r="K64" s="56">
        <f>Aug!J64</f>
        <v>1.2580645161290323</v>
      </c>
      <c r="L64" s="56">
        <f>Sep!J64</f>
        <v>1.0263157894736843</v>
      </c>
      <c r="M64" s="56"/>
      <c r="N64" s="56"/>
      <c r="O64" s="56"/>
      <c r="P64" s="87">
        <f>(Jan!G64+Feb!G64+Mar!G64+Apr!G64+May!G64+Jun!G64+Jul!G64+Aug!G64+Sep!G64)/(Jan!I64+Feb!I64+Mar!I64+Apr!I64+May!I64+Jun!I64+Jul!I64+Aug!I64+Sep!I64)</f>
        <v>1.1073825503355705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>
        <f>Jul!J65</f>
        <v>0.85815602836879434</v>
      </c>
      <c r="K65" s="56">
        <f>Aug!J65</f>
        <v>0.83105022831050224</v>
      </c>
      <c r="L65" s="56">
        <f>Sep!J65</f>
        <v>0.87058823529411766</v>
      </c>
      <c r="M65" s="56"/>
      <c r="N65" s="56"/>
      <c r="O65" s="56"/>
      <c r="P65" s="87">
        <f>(Jan!G65+Feb!G65+Mar!G65+Apr!G65+May!G65+Jun!G65+Jul!G65+Aug!G65+Sep!G65)/(Jan!I65+Feb!I65+Mar!I65+Apr!I65+May!I65+Jun!I65+Jul!I65+Aug!I65+Sep!I65)</f>
        <v>1.0366732154551408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>
        <f>Jul!J66</f>
        <v>1.696969696969697</v>
      </c>
      <c r="K66" s="56">
        <f>Aug!J66</f>
        <v>3.3846153846153846</v>
      </c>
      <c r="L66" s="56">
        <f>Sep!J66</f>
        <v>2.84</v>
      </c>
      <c r="M66" s="56"/>
      <c r="N66" s="56"/>
      <c r="O66" s="56"/>
      <c r="P66" s="87">
        <f>(Jan!G66+Feb!G66+Mar!G66+Apr!G66+May!G66+Jun!G66+Jul!G66+Aug!G66+Sep!G66)/(Jan!I66+Feb!I66+Mar!I66+Apr!I66+May!I66+Jun!I66+Jul!I66+Aug!I66+Sep!I66)</f>
        <v>1.7553648068669527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>
        <f>Jul!J67</f>
        <v>1.05</v>
      </c>
      <c r="K67" s="56">
        <f>Aug!J67</f>
        <v>1.0384615384615385</v>
      </c>
      <c r="L67" s="56">
        <f>Sep!J67</f>
        <v>1.0571428571428572</v>
      </c>
      <c r="M67" s="56"/>
      <c r="N67" s="56"/>
      <c r="O67" s="56"/>
      <c r="P67" s="87">
        <f>(Jan!G67+Feb!G67+Mar!G67+Apr!G67+May!G67+Jun!G67+Jul!G67+Aug!G67+Sep!G67)/(Jan!I67+Feb!I67+Mar!I67+Apr!I67+May!I67+Jun!I67+Jul!I67+Aug!I67+Sep!I67)</f>
        <v>1.0282485875706215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>
        <f>Jul!J68</f>
        <v>1.3478260869565217</v>
      </c>
      <c r="K68" s="56">
        <f>Aug!J68</f>
        <v>1.2419354838709677</v>
      </c>
      <c r="L68" s="56">
        <f>Sep!J68</f>
        <v>1.2294372294372293</v>
      </c>
      <c r="M68" s="56"/>
      <c r="N68" s="56"/>
      <c r="O68" s="56"/>
      <c r="P68" s="87">
        <f>(Jan!G68+Feb!G68+Mar!G68+Apr!G68+May!G68+Jun!G68+Jul!G68+Aug!G68+Sep!G68)/(Jan!I68+Feb!I68+Mar!I68+Apr!I68+May!I68+Jun!I68+Jul!I68+Aug!I68+Sep!I68)</f>
        <v>1.2153024911032029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>
        <f>Jul!J69</f>
        <v>1.3153846153846154</v>
      </c>
      <c r="K69" s="56">
        <f>Aug!J69</f>
        <v>1.0714285714285714</v>
      </c>
      <c r="L69" s="56">
        <f>Sep!J69</f>
        <v>1.1146496815286624</v>
      </c>
      <c r="M69" s="56"/>
      <c r="N69" s="56"/>
      <c r="O69" s="56"/>
      <c r="P69" s="87">
        <f>(Jan!G69+Feb!G69+Mar!G69+Apr!G69+May!G69+Jun!G69+Jul!G69+Aug!G69+Sep!G69)/(Jan!I69+Feb!I69+Mar!I69+Apr!I69+May!I69+Jun!I69+Jul!I69+Aug!I69+Sep!I69)</f>
        <v>1.1419400855920114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>
        <f>Jul!J70</f>
        <v>1.0264900662251655</v>
      </c>
      <c r="K70" s="56">
        <f>Aug!J70</f>
        <v>1.0434782608695652</v>
      </c>
      <c r="L70" s="56">
        <f>Sep!J70</f>
        <v>1.0067567567567568</v>
      </c>
      <c r="M70" s="56"/>
      <c r="N70" s="56"/>
      <c r="O70" s="56"/>
      <c r="P70" s="87">
        <f>(Jan!G70+Feb!G70+Mar!G70+Apr!G70+May!G70+Jun!G70+Jul!G70+Aug!G70+Sep!G70)/(Jan!I70+Feb!I70+Mar!I70+Apr!I70+May!I70+Jun!I70+Jul!I70+Aug!I70+Sep!I70)</f>
        <v>1.0723589001447178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>
        <f>Jul!J71</f>
        <v>1.5615763546798029</v>
      </c>
      <c r="K71" s="56">
        <f>Aug!J71</f>
        <v>1.1351351351351351</v>
      </c>
      <c r="L71" s="56">
        <f>Sep!J71</f>
        <v>1.2952029520295203</v>
      </c>
      <c r="M71" s="56"/>
      <c r="N71" s="56"/>
      <c r="O71" s="56"/>
      <c r="P71" s="87">
        <f>(Jan!G71+Feb!G71+Mar!G71+Apr!G71+May!G71+Jun!G71+Jul!G71+Aug!G71+Sep!G71)/(Jan!I71+Feb!I71+Mar!I71+Apr!I71+May!I71+Jun!I71+Jul!I71+Aug!I71+Sep!I71)</f>
        <v>1.4300395256916996</v>
      </c>
    </row>
    <row r="72" spans="1:16" x14ac:dyDescent="0.2">
      <c r="A72" s="53" t="s">
        <v>214</v>
      </c>
      <c r="B72" s="54" t="s">
        <v>188</v>
      </c>
      <c r="C72" s="55" t="s">
        <v>488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>
        <f>Jul!J72</f>
        <v>2.0754716981132075</v>
      </c>
      <c r="K72" s="56">
        <f>Aug!J72</f>
        <v>1.2926829268292683</v>
      </c>
      <c r="L72" s="56">
        <f>Sep!J72</f>
        <v>1.5818181818181818</v>
      </c>
      <c r="M72" s="56"/>
      <c r="N72" s="56"/>
      <c r="O72" s="56"/>
      <c r="P72" s="87">
        <f>(Jan!G72+Feb!G72+Mar!G72+Apr!G72+May!G72+Jun!G72+Jul!G72+Aug!G72+Sep!G72)/(Jan!I72+Feb!I72+Mar!I72+Apr!I72+May!I72+Jun!I72+Jul!I72+Aug!I72+Sep!I72)</f>
        <v>1.8324125230202579</v>
      </c>
    </row>
    <row r="73" spans="1:16" x14ac:dyDescent="0.2">
      <c r="A73" s="53" t="s">
        <v>196</v>
      </c>
      <c r="B73" s="54" t="s">
        <v>188</v>
      </c>
      <c r="C73" s="55" t="s">
        <v>197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>
        <f>Jul!J73</f>
        <v>1.1355932203389831</v>
      </c>
      <c r="K73" s="56">
        <f>Aug!J73</f>
        <v>0.99305555555555558</v>
      </c>
      <c r="L73" s="56">
        <f>Sep!J73</f>
        <v>0.91558441558441561</v>
      </c>
      <c r="M73" s="56"/>
      <c r="N73" s="56"/>
      <c r="O73" s="56"/>
      <c r="P73" s="87">
        <f>(Jan!G73+Feb!G73+Mar!G73+Apr!G73+May!G73+Jun!G73+Jul!G73+Aug!G73+Sep!G73)/(Jan!I73+Feb!I73+Mar!I73+Apr!I73+May!I73+Jun!I73+Jul!I73+Aug!I73+Sep!I73)</f>
        <v>1.0918964076858815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>
        <f>Jul!J74</f>
        <v>1.0740740740740742</v>
      </c>
      <c r="K74" s="56">
        <f>Aug!J74</f>
        <v>1.2839506172839505</v>
      </c>
      <c r="L74" s="56">
        <f>Sep!J74</f>
        <v>1.5737704918032787</v>
      </c>
      <c r="M74" s="56"/>
      <c r="N74" s="56"/>
      <c r="O74" s="56"/>
      <c r="P74" s="87">
        <f>(Jan!G74+Feb!G74+Mar!G74+Apr!G74+May!G74+Jun!G74+Jul!G74+Aug!G74+Sep!G74)/(Jan!I74+Feb!I74+Mar!I74+Apr!I74+May!I74+Jun!I74+Jul!I74+Aug!I74+Sep!I74)</f>
        <v>1.1541950113378685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>
        <f>Jul!J75</f>
        <v>1.3666666666666667</v>
      </c>
      <c r="K75" s="56">
        <f>Aug!J75</f>
        <v>1.3484848484848484</v>
      </c>
      <c r="L75" s="56">
        <f>Sep!J75</f>
        <v>1.2903225806451613</v>
      </c>
      <c r="M75" s="56"/>
      <c r="N75" s="56"/>
      <c r="O75" s="56"/>
      <c r="P75" s="87">
        <f>(Jan!G75+Feb!G75+Mar!G75+Apr!G75+May!G75+Jun!G75+Jul!G75+Aug!G75+Sep!G75)/(Jan!I75+Feb!I75+Mar!I75+Apr!I75+May!I75+Jun!I75+Jul!I75+Aug!I75+Sep!I75)</f>
        <v>1.3185840707964602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>
        <f>Jul!J76</f>
        <v>0.93288590604026844</v>
      </c>
      <c r="K76" s="56">
        <f>Aug!J76</f>
        <v>0.94</v>
      </c>
      <c r="L76" s="56">
        <f>Sep!J76</f>
        <v>0.86274509803921573</v>
      </c>
      <c r="M76" s="56"/>
      <c r="N76" s="56"/>
      <c r="O76" s="56"/>
      <c r="P76" s="87">
        <f>(Jan!G76+Feb!G76+Mar!G76+Apr!G76+May!G76+Jun!G76+Jul!G76+Aug!G76+Sep!G76)/(Jan!I76+Feb!I76+Mar!I76+Apr!I76+May!I76+Jun!I76+Jul!I76+Aug!I76+Sep!I76)</f>
        <v>0.93094109681787407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>
        <f>Jul!J77</f>
        <v>0.95622895622895621</v>
      </c>
      <c r="K77" s="56">
        <f>Aug!J77</f>
        <v>0.99150141643059486</v>
      </c>
      <c r="L77" s="56">
        <f>Sep!J77</f>
        <v>0.92827004219409281</v>
      </c>
      <c r="M77" s="56"/>
      <c r="N77" s="56"/>
      <c r="O77" s="56"/>
      <c r="P77" s="87">
        <f>(Jan!G77+Feb!G77+Mar!G77+Apr!G77+May!G77+Jun!G77+Jul!G77+Aug!G77+Sep!G77)/(Jan!I77+Feb!I77+Mar!I77+Apr!I77+May!I77+Jun!I77+Jul!I77+Aug!I77+Sep!I77)</f>
        <v>0.94897959183673475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>
        <f>Jul!J78</f>
        <v>0.74603174603174605</v>
      </c>
      <c r="K78" s="56">
        <f>Aug!J78</f>
        <v>0.82692307692307687</v>
      </c>
      <c r="L78" s="56">
        <f>Sep!J78</f>
        <v>0.95495495495495497</v>
      </c>
      <c r="M78" s="56"/>
      <c r="N78" s="56"/>
      <c r="O78" s="56"/>
      <c r="P78" s="87">
        <f>(Jan!G78+Feb!G78+Mar!G78+Apr!G78+May!G78+Jun!G78+Jul!G78+Aug!G78+Sep!G78)/(Jan!I78+Feb!I78+Mar!I78+Apr!I78+May!I78+Jun!I78+Jul!I78+Aug!I78+Sep!I78)</f>
        <v>0.94123658661216147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>
        <f>Jul!J79</f>
        <v>0.65785123966942149</v>
      </c>
      <c r="K79" s="56">
        <f>Aug!J79</f>
        <v>0.969558599695586</v>
      </c>
      <c r="L79" s="56">
        <f>Sep!J79</f>
        <v>0.87479674796747964</v>
      </c>
      <c r="M79" s="56"/>
      <c r="N79" s="56"/>
      <c r="O79" s="56"/>
      <c r="P79" s="87">
        <f>(Jan!G79+Feb!G79+Mar!G79+Apr!G79+May!G79+Jun!G79+Jul!G79+Aug!G79+Sep!G79)/(Jan!I79+Feb!I79+Mar!I79+Apr!I79+May!I79+Jun!I79+Jul!I79+Aug!I79+Sep!I79)</f>
        <v>0.89208507670850767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>
        <f>Jul!J80</f>
        <v>1.2920353982300885</v>
      </c>
      <c r="K80" s="56">
        <f>Aug!J80</f>
        <v>1.3400809716599191</v>
      </c>
      <c r="L80" s="56">
        <f>Sep!J80</f>
        <v>1.3560000000000001</v>
      </c>
      <c r="M80" s="56"/>
      <c r="N80" s="56"/>
      <c r="O80" s="56"/>
      <c r="P80" s="87">
        <f>(Jan!G80+Feb!G80+Mar!G80+Apr!G80+May!G80+Jun!G80+Jul!G80+Aug!G80+Sep!G80)/(Jan!I80+Feb!I80+Mar!I80+Apr!I80+May!I80+Jun!I80+Jul!I80+Aug!I80+Sep!I80)</f>
        <v>1.3357697578803107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>
        <f>Jul!J81</f>
        <v>1.0163934426229508</v>
      </c>
      <c r="K81" s="56">
        <f>Aug!J81</f>
        <v>1.0266666666666666</v>
      </c>
      <c r="L81" s="56">
        <f>Sep!J81</f>
        <v>1.0277777777777777</v>
      </c>
      <c r="M81" s="56"/>
      <c r="N81" s="56"/>
      <c r="O81" s="56"/>
      <c r="P81" s="87">
        <f>(Jan!G81+Feb!G81+Mar!G81+Apr!G81+May!G81+Jun!G81+Jul!G81+Aug!G81+Sep!G81)/(Jan!I81+Feb!I81+Mar!I81+Apr!I81+May!I81+Jun!I81+Jul!I81+Aug!I81+Sep!I81)</f>
        <v>0.98219584569732943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>
        <f>Jul!J82</f>
        <v>1.0444444444444445</v>
      </c>
      <c r="K82" s="56">
        <f>Aug!J82</f>
        <v>1.0652173913043479</v>
      </c>
      <c r="L82" s="56">
        <f>Sep!J82</f>
        <v>1.0389610389610389</v>
      </c>
      <c r="M82" s="56"/>
      <c r="N82" s="56"/>
      <c r="O82" s="56"/>
      <c r="P82" s="87">
        <f>(Jan!G82+Feb!G82+Mar!G82+Apr!G82+May!G82+Jun!G82+Jul!G82+Aug!G82+Sep!G82)/(Jan!I82+Feb!I82+Mar!I82+Apr!I82+May!I82+Jun!I82+Jul!I82+Aug!I82+Sep!I82)</f>
        <v>1.0287081339712918</v>
      </c>
    </row>
    <row r="83" spans="1:16" x14ac:dyDescent="0.2">
      <c r="A83" s="53" t="s">
        <v>217</v>
      </c>
      <c r="B83" s="54" t="s">
        <v>216</v>
      </c>
      <c r="C83" s="55" t="s">
        <v>527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99" t="s">
        <v>523</v>
      </c>
      <c r="K83" s="99" t="s">
        <v>523</v>
      </c>
      <c r="L83" s="99" t="s">
        <v>523</v>
      </c>
      <c r="M83" s="99" t="s">
        <v>523</v>
      </c>
      <c r="N83" s="99" t="s">
        <v>523</v>
      </c>
      <c r="O83" s="99" t="s">
        <v>523</v>
      </c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526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99" t="s">
        <v>523</v>
      </c>
      <c r="K84" s="99" t="s">
        <v>523</v>
      </c>
      <c r="L84" s="99" t="s">
        <v>523</v>
      </c>
      <c r="M84" s="99" t="s">
        <v>523</v>
      </c>
      <c r="N84" s="99" t="s">
        <v>523</v>
      </c>
      <c r="O84" s="99" t="s">
        <v>523</v>
      </c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>
        <f>Jul!J85</f>
        <v>1.4</v>
      </c>
      <c r="K85" s="56">
        <f>Aug!J85</f>
        <v>0.8</v>
      </c>
      <c r="L85" s="56">
        <f>Sep!J85</f>
        <v>1.5</v>
      </c>
      <c r="M85" s="56"/>
      <c r="N85" s="56"/>
      <c r="O85" s="56"/>
      <c r="P85" s="87">
        <f>(Jan!G85+Feb!G85+Mar!G85+Apr!G85+May!G85+Jun!G85+Jul!G85+Aug!G85+Sep!G85)/(Jan!I85+Feb!I85+Mar!I85+Apr!I85+May!I85+Jun!I85+Jul!I85+Aug!I85+Sep!I85)</f>
        <v>1.2982456140350878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>
        <f>Jul!J86</f>
        <v>1</v>
      </c>
      <c r="K86" s="56">
        <f>Aug!J86</f>
        <v>1.1097560975609757</v>
      </c>
      <c r="L86" s="56">
        <f>Sep!J86</f>
        <v>1.1095890410958904</v>
      </c>
      <c r="M86" s="56"/>
      <c r="N86" s="56"/>
      <c r="O86" s="56"/>
      <c r="P86" s="87">
        <f>(Jan!G86+Feb!G86+Mar!G86+Apr!G86+May!G86+Jun!G86+Jul!G86+Aug!G86+Sep!G86)/(Jan!I86+Feb!I86+Mar!I86+Apr!I86+May!I86+Jun!I86+Jul!I86+Aug!I86+Sep!I86)</f>
        <v>1.057315233785822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>
        <f>Jul!J87</f>
        <v>1.3529411764705883</v>
      </c>
      <c r="K87" s="56">
        <f>Aug!J87</f>
        <v>1.9285714285714286</v>
      </c>
      <c r="L87" s="56">
        <f>Sep!J87</f>
        <v>2.2222222222222223</v>
      </c>
      <c r="M87" s="56"/>
      <c r="N87" s="56"/>
      <c r="O87" s="56"/>
      <c r="P87" s="87">
        <f>(Jan!G87+Feb!G87+Mar!G87+Apr!G87+May!G87+Jun!G87+Jul!G87+Aug!G87+Sep!G87)/(Jan!I87+Feb!I87+Mar!I87+Apr!I87+May!I87+Jun!I87+Jul!I87+Aug!I87+Sep!I87)</f>
        <v>1.4583333333333333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>
        <f>Jul!J88</f>
        <v>1.8064516129032258</v>
      </c>
      <c r="K88" s="56">
        <f>Aug!J88</f>
        <v>1.5142857142857142</v>
      </c>
      <c r="L88" s="56">
        <f>Sep!J88</f>
        <v>1.48</v>
      </c>
      <c r="M88" s="56"/>
      <c r="N88" s="56"/>
      <c r="O88" s="56"/>
      <c r="P88" s="87">
        <f>(Jan!G88+Feb!G88+Mar!G88+Apr!G88+May!G88+Jun!G88+Jul!G88+Aug!G88+Sep!G88)/(Jan!I88+Feb!I88+Mar!I88+Apr!I88+May!I88+Jun!I88+Jul!I88+Aug!I88+Sep!I88)</f>
        <v>1.5168918918918919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>
        <f>Jul!J89</f>
        <v>2.1703703703703705</v>
      </c>
      <c r="K89" s="56">
        <f>Aug!J89</f>
        <v>3.3055555555555554</v>
      </c>
      <c r="L89" s="56">
        <f>Sep!J89</f>
        <v>2.7681159420289854</v>
      </c>
      <c r="M89" s="56"/>
      <c r="N89" s="56"/>
      <c r="O89" s="56"/>
      <c r="P89" s="87">
        <f>(Jan!G89+Feb!G89+Mar!G89+Apr!G89+May!G89+Jun!G89+Jul!G89+Aug!G89+Sep!G89)/(Jan!I89+Feb!I89+Mar!I89+Apr!I89+May!I89+Jun!I89+Jul!I89+Aug!I89+Sep!I89)</f>
        <v>1.8973966309341501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>
        <f>Jul!J90</f>
        <v>0.98148148148148151</v>
      </c>
      <c r="K90" s="56">
        <f>Aug!J90</f>
        <v>1.0547945205479452</v>
      </c>
      <c r="L90" s="56">
        <f>Sep!J90</f>
        <v>1.1016949152542372</v>
      </c>
      <c r="M90" s="56"/>
      <c r="N90" s="56"/>
      <c r="O90" s="56"/>
      <c r="P90" s="87">
        <f>(Jan!G90+Feb!G90+Mar!G90+Apr!G90+May!G90+Jun!G90+Jul!G90+Aug!G90+Sep!G90)/(Jan!I90+Feb!I90+Mar!I90+Apr!I90+May!I90+Jun!I90+Jul!I90+Aug!I90+Sep!I90)</f>
        <v>1.1579999999999999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>
        <f>Jul!J91</f>
        <v>2.5403225806451615</v>
      </c>
      <c r="K91" s="56">
        <f>Aug!J91</f>
        <v>1.6171875</v>
      </c>
      <c r="L91" s="56">
        <f>Sep!J91</f>
        <v>2.0754716981132075</v>
      </c>
      <c r="M91" s="56"/>
      <c r="N91" s="56"/>
      <c r="O91" s="56"/>
      <c r="P91" s="87">
        <f>(Jan!G91+Feb!G91+Mar!G91+Apr!G91+May!G91+Jun!G91+Jul!G91+Aug!G91+Sep!G91)/(Jan!I91+Feb!I91+Mar!I91+Apr!I91+May!I91+Jun!I91+Jul!I91+Aug!I91+Sep!I91)</f>
        <v>2.737704918032787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>
        <f>Jul!J92</f>
        <v>1.7534246575342465</v>
      </c>
      <c r="K92" s="56">
        <f>Aug!J92</f>
        <v>2.3166666666666669</v>
      </c>
      <c r="L92" s="56">
        <f>Sep!J92</f>
        <v>1.2898550724637681</v>
      </c>
      <c r="M92" s="56"/>
      <c r="N92" s="56"/>
      <c r="O92" s="56"/>
      <c r="P92" s="87">
        <f>(Jan!G92+Feb!G92+Mar!G92+Apr!G92+May!G92+Jun!G92+Jul!G92+Aug!G92+Sep!G92)/(Jan!I92+Feb!I92+Mar!I92+Apr!I92+May!I92+Jun!I92+Jul!I92+Aug!I92+Sep!I92)</f>
        <v>2.2383512544802868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>
        <f>Jul!J93</f>
        <v>1.0175438596491229</v>
      </c>
      <c r="K93" s="56">
        <f>Aug!J93</f>
        <v>1.0147783251231528</v>
      </c>
      <c r="L93" s="56">
        <f>Sep!J93</f>
        <v>0.89673913043478259</v>
      </c>
      <c r="M93" s="56"/>
      <c r="N93" s="56"/>
      <c r="O93" s="56"/>
      <c r="P93" s="87">
        <f>(Jan!G93+Feb!G93+Mar!G93+Apr!G93+May!G93+Jun!G93+Jul!G93+Aug!G93+Sep!G93)/(Jan!I93+Feb!I93+Mar!I93+Apr!I93+May!I93+Jun!I93+Jul!I93+Aug!I93+Sep!I93)</f>
        <v>0.98400441257584115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>
        <f>Jul!J94</f>
        <v>4.333333333333333</v>
      </c>
      <c r="K94" s="56">
        <f>Aug!J94</f>
        <v>1.8</v>
      </c>
      <c r="L94" s="56">
        <f>Sep!J94</f>
        <v>1.2727272727272727</v>
      </c>
      <c r="M94" s="56"/>
      <c r="N94" s="56"/>
      <c r="O94" s="56"/>
      <c r="P94" s="87">
        <f>(Jan!G94+Feb!G94+Mar!G94+Apr!G94+May!G94+Jun!G94+Jul!G94+Aug!G94+Sep!G94)/(Jan!I94+Feb!I94+Mar!I94+Apr!I94+May!I94+Jun!I94+Jul!I94+Aug!I94+Sep!I94)</f>
        <v>2.1138461538461537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>
        <f>Jul!J95</f>
        <v>1.4</v>
      </c>
      <c r="K95" s="56">
        <f>Aug!J95</f>
        <v>1</v>
      </c>
      <c r="L95" s="56">
        <f>Sep!J95</f>
        <v>1.8</v>
      </c>
      <c r="M95" s="56"/>
      <c r="N95" s="56"/>
      <c r="O95" s="56"/>
      <c r="P95" s="87">
        <f>(Jan!G95+Feb!G95+Mar!G95+Apr!G95+May!G95+Jun!G95+Jul!G95+Aug!G95+Sep!G95)/(Jan!I95+Feb!I95+Mar!I95+Apr!I95+May!I95+Jun!I95+Jul!I95+Aug!I95+Sep!I95)</f>
        <v>1.5238095238095237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>
        <f>Jul!J96</f>
        <v>1</v>
      </c>
      <c r="K96" s="56">
        <f>Aug!J96</f>
        <v>2.3333333333333335</v>
      </c>
      <c r="L96" s="56">
        <f>Sep!J96</f>
        <v>0.76923076923076927</v>
      </c>
      <c r="M96" s="56"/>
      <c r="N96" s="56"/>
      <c r="O96" s="56"/>
      <c r="P96" s="87">
        <f>(Jan!G96+Feb!G96+Mar!G96+Apr!G96+May!G96+Jun!G96+Jul!G96+Aug!G96+Sep!G96)/(Jan!I96+Feb!I96+Mar!I96+Apr!I96+May!I96+Jun!I96+Jul!I96+Aug!I96+Sep!I96)</f>
        <v>1.103448275862069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>
        <f>Jul!J97</f>
        <v>1.0877192982456141</v>
      </c>
      <c r="K97" s="56">
        <f>Aug!J97</f>
        <v>1.1398601398601398</v>
      </c>
      <c r="L97" s="56">
        <f>Sep!J97</f>
        <v>1.0982142857142858</v>
      </c>
      <c r="M97" s="56"/>
      <c r="N97" s="56"/>
      <c r="O97" s="56"/>
      <c r="P97" s="87">
        <f>(Jan!G97+Feb!G97+Mar!G97+Apr!G97+May!G97+Jun!G97+Jul!G97+Aug!G97+Sep!G97)/(Jan!I97+Feb!I97+Mar!I97+Apr!I97+May!I97+Jun!I97+Jul!I97+Aug!I97+Sep!I97)</f>
        <v>1.0844327176781003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>
        <f>Jul!J98</f>
        <v>1</v>
      </c>
      <c r="K98" s="56">
        <f>Aug!J98</f>
        <v>1</v>
      </c>
      <c r="L98" s="56">
        <f>Sep!J98</f>
        <v>1</v>
      </c>
      <c r="M98" s="56"/>
      <c r="N98" s="56"/>
      <c r="O98" s="56"/>
      <c r="P98" s="87">
        <f>(Jan!G98+Feb!G98+Mar!G98+Apr!G98+May!G98+Jun!G98+Jul!G98+Aug!G98+Sep!G98)/(Jan!I98+Feb!I98+Mar!I98+Apr!I98+May!I98+Jun!I98+Jul!I98+Aug!I98+Sep!I98)</f>
        <v>1.0436681222707425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>
        <f>Jul!J99</f>
        <v>1</v>
      </c>
      <c r="K99" s="56">
        <f>Aug!J99</f>
        <v>0.98630136986301364</v>
      </c>
      <c r="L99" s="56">
        <f>Sep!J99</f>
        <v>1.0365853658536586</v>
      </c>
      <c r="M99" s="56"/>
      <c r="N99" s="56"/>
      <c r="O99" s="56"/>
      <c r="P99" s="87">
        <f>(Jan!G99+Feb!G99+Mar!G99+Apr!G99+May!G99+Jun!G99+Jul!G99+Aug!G99+Sep!G99)/(Jan!I99+Feb!I99+Mar!I99+Apr!I99+May!I99+Jun!I99+Jul!I99+Aug!I99+Sep!I99)</f>
        <v>1.0487483530961792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>
        <f>Jul!J100</f>
        <v>1.0422535211267605</v>
      </c>
      <c r="K100" s="56">
        <f>Aug!J100</f>
        <v>0.96899224806201545</v>
      </c>
      <c r="L100" s="56">
        <f>Sep!J100</f>
        <v>1</v>
      </c>
      <c r="M100" s="56"/>
      <c r="N100" s="56"/>
      <c r="O100" s="56"/>
      <c r="P100" s="87">
        <f>(Jan!G100+Feb!G100+Mar!G100+Apr!G100+May!G100+Jun!G100+Jul!G100+Aug!G100+Sep!G100)/(Jan!I100+Feb!I100+Mar!I100+Apr!I100+May!I100+Jun!I100+Jul!I100+Aug!I100+Sep!I100)</f>
        <v>0.96505376344086025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>
        <f>Jul!J101</f>
        <v>0.79807692307692313</v>
      </c>
      <c r="K101" s="56">
        <f>Aug!J101</f>
        <v>0.64772727272727271</v>
      </c>
      <c r="L101" s="56">
        <f>Sep!J101</f>
        <v>0.92307692307692313</v>
      </c>
      <c r="M101" s="56"/>
      <c r="N101" s="56"/>
      <c r="O101" s="56"/>
      <c r="P101" s="87">
        <f>(Jan!G101+Feb!G101+Mar!G101+Apr!G101+May!G101+Jun!G101+Jul!G101+Aug!G101+Sep!G101)/(Jan!I101+Feb!I101+Mar!I101+Apr!I101+May!I101+Jun!I101+Jul!I101+Aug!I101+Sep!I101)</f>
        <v>0.95179233621755255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>
        <f>Jul!J102</f>
        <v>1.0588235294117647</v>
      </c>
      <c r="K102" s="56">
        <f>Aug!J102</f>
        <v>0.92537313432835822</v>
      </c>
      <c r="L102" s="56">
        <f>Sep!J102</f>
        <v>1.0089285714285714</v>
      </c>
      <c r="M102" s="56"/>
      <c r="N102" s="56"/>
      <c r="O102" s="56"/>
      <c r="P102" s="87">
        <f>(Jan!G102+Feb!G102+Mar!G102+Apr!G102+May!G102+Jun!G102+Jul!G102+Aug!G102+Sep!G102)/(Jan!I102+Feb!I102+Mar!I102+Apr!I102+May!I102+Jun!I102+Jul!I102+Aug!I102+Sep!I102)</f>
        <v>1.0587677725118483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>
        <f>Jul!J103</f>
        <v>1.125</v>
      </c>
      <c r="K103" s="56">
        <f>Aug!J103</f>
        <v>1.0465116279069768</v>
      </c>
      <c r="L103" s="56">
        <f>Sep!J103</f>
        <v>1.0285714285714285</v>
      </c>
      <c r="M103" s="56"/>
      <c r="N103" s="56"/>
      <c r="O103" s="56"/>
      <c r="P103" s="87">
        <f>(Jan!G103+Feb!G103+Mar!G103+Apr!G103+May!G103+Jun!G103+Jul!G103+Aug!G103+Sep!G103)/(Jan!I103+Feb!I103+Mar!I103+Apr!I103+May!I103+Jun!I103+Jul!I103+Aug!I103+Sep!I103)</f>
        <v>1.0657534246575342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>
        <f>Jul!J104</f>
        <v>1.0609756097560976</v>
      </c>
      <c r="K104" s="56">
        <f>Aug!J104</f>
        <v>1.0109890109890109</v>
      </c>
      <c r="L104" s="56">
        <f>Sep!J104</f>
        <v>1.0386740331491713</v>
      </c>
      <c r="M104" s="56"/>
      <c r="N104" s="56"/>
      <c r="O104" s="56"/>
      <c r="P104" s="87">
        <f>(Jan!G104+Feb!G104+Mar!G104+Apr!G104+May!G104+Jun!G104+Jul!G104+Aug!G104+Sep!G104)/(Jan!I104+Feb!I104+Mar!I104+Apr!I104+May!I104+Jun!I104+Jul!I104+Aug!I104+Sep!I104)</f>
        <v>1.0323584318606098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>
        <f>Jul!J105</f>
        <v>1.1024590163934427</v>
      </c>
      <c r="K105" s="56">
        <f>Aug!J105</f>
        <v>1.0030211480362539</v>
      </c>
      <c r="L105" s="56">
        <f>Sep!J105</f>
        <v>1.0622710622710623</v>
      </c>
      <c r="M105" s="56"/>
      <c r="N105" s="56"/>
      <c r="O105" s="56"/>
      <c r="P105" s="87">
        <f>(Jan!G105+Feb!G105+Mar!G105+Apr!G105+May!G105+Jun!G105+Jul!G105+Aug!G105+Sep!G105)/(Jan!I105+Feb!I105+Mar!I105+Apr!I105+May!I105+Jun!I105+Jul!I105+Aug!I105+Sep!I105)</f>
        <v>1.0853322847031066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>
        <f>Jul!J106</f>
        <v>0.78947368421052633</v>
      </c>
      <c r="K106" s="56">
        <f>Aug!J106</f>
        <v>1.1481481481481481</v>
      </c>
      <c r="L106" s="56">
        <f>Sep!J106</f>
        <v>1.1578947368421053</v>
      </c>
      <c r="M106" s="56"/>
      <c r="N106" s="56"/>
      <c r="O106" s="56"/>
      <c r="P106" s="87">
        <f>(Jan!G106+Feb!G106+Mar!G106+Apr!G106+May!G106+Jun!G106+Jul!G106+Aug!G106+Sep!G106)/(Jan!I106+Feb!I106+Mar!I106+Apr!I106+May!I106+Jun!I106+Jul!I106+Aug!I106+Sep!I106)</f>
        <v>1.0769230769230769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>
        <f>Jul!J107</f>
        <v>0.86567164179104472</v>
      </c>
      <c r="K107" s="56">
        <f>Aug!J107</f>
        <v>0.86180904522613067</v>
      </c>
      <c r="L107" s="56">
        <f>Sep!J107</f>
        <v>0.89492753623188404</v>
      </c>
      <c r="M107" s="56"/>
      <c r="N107" s="56"/>
      <c r="O107" s="56"/>
      <c r="P107" s="87">
        <f>(Jan!G107+Feb!G107+Mar!G107+Apr!G107+May!G107+Jun!G107+Jul!G107+Aug!G107+Sep!G107)/(Jan!I107+Feb!I107+Mar!I107+Apr!I107+May!I107+Jun!I107+Jul!I107+Aug!I107+Sep!I107)</f>
        <v>0.94719372359686183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>
        <f>Jul!J108</f>
        <v>1.021505376344086</v>
      </c>
      <c r="K108" s="56">
        <f>Aug!J108</f>
        <v>0.95192307692307687</v>
      </c>
      <c r="L108" s="56">
        <f>Sep!J108</f>
        <v>0.76086956521739135</v>
      </c>
      <c r="M108" s="56"/>
      <c r="N108" s="56"/>
      <c r="O108" s="56"/>
      <c r="P108" s="87">
        <f>(Jan!G108+Feb!G108+Mar!G108+Apr!G108+May!G108+Jun!G108+Jul!G108+Aug!G108+Sep!G108)/(Jan!I108+Feb!I108+Mar!I108+Apr!I108+May!I108+Jun!I108+Jul!I108+Aug!I108+Sep!I108)</f>
        <v>0.98271604938271606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>
        <f>Jul!J109</f>
        <v>1.01</v>
      </c>
      <c r="K109" s="56">
        <f>Aug!J109</f>
        <v>1.1755725190839694</v>
      </c>
      <c r="L109" s="56">
        <f>Sep!J109</f>
        <v>0.94594594594594594</v>
      </c>
      <c r="M109" s="56"/>
      <c r="N109" s="56"/>
      <c r="O109" s="56"/>
      <c r="P109" s="87">
        <f>(Jan!G109+Feb!G109+Mar!G109+Apr!G109+May!G109+Jun!G109+Jul!G109+Aug!G109+Sep!G109)/(Jan!I109+Feb!I109+Mar!I109+Apr!I109+May!I109+Jun!I109+Jul!I109+Aug!I109+Sep!I109)</f>
        <v>1.0720379146919432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>
        <f>Jul!J110</f>
        <v>1.5688073394495412</v>
      </c>
      <c r="K110" s="56">
        <f>Aug!J110</f>
        <v>1.1886792452830188</v>
      </c>
      <c r="L110" s="56">
        <f>Sep!J110</f>
        <v>1.1764705882352942</v>
      </c>
      <c r="M110" s="56"/>
      <c r="N110" s="56"/>
      <c r="O110" s="56"/>
      <c r="P110" s="87">
        <f>(Jan!G110+Feb!G110+Mar!G110+Apr!G110+May!G110+Jun!G110+Jul!G110+Aug!G110+Sep!G110)/(Jan!I110+Feb!I110+Mar!I110+Apr!I110+May!I110+Jun!I110+Jul!I110+Aug!I110+Sep!I110)</f>
        <v>1.4672566371681417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>
        <f>Jul!J111</f>
        <v>0.70937499999999998</v>
      </c>
      <c r="K111" s="56">
        <f>Aug!J111</f>
        <v>0.7946428571428571</v>
      </c>
      <c r="L111" s="56">
        <f>Sep!J111</f>
        <v>0.99742268041237114</v>
      </c>
      <c r="M111" s="56"/>
      <c r="N111" s="56"/>
      <c r="O111" s="56"/>
      <c r="P111" s="87">
        <f>(Jan!G111+Feb!G111+Mar!G111+Apr!G111+May!G111+Jun!G111+Jul!G111+Aug!G111+Sep!G111)/(Jan!I111+Feb!I111+Mar!I111+Apr!I111+May!I111+Jun!I111+Jul!I111+Aug!I111+Sep!I111)</f>
        <v>0.96351824087956017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>
        <f>Jul!J112</f>
        <v>0.96739130434782605</v>
      </c>
      <c r="K112" s="56">
        <f>Aug!J112</f>
        <v>0.94559585492227982</v>
      </c>
      <c r="L112" s="56">
        <f>Sep!J112</f>
        <v>0.96562499999999996</v>
      </c>
      <c r="M112" s="56"/>
      <c r="N112" s="56"/>
      <c r="O112" s="56"/>
      <c r="P112" s="87">
        <f>(Jan!G112+Feb!G112+Mar!G112+Apr!G112+May!G112+Jun!G112+Jul!G112+Aug!G112+Sep!G112)/(Jan!I112+Feb!I112+Mar!I112+Apr!I112+May!I112+Jun!I112+Jul!I112+Aug!I112+Sep!I112)</f>
        <v>0.98866288762920973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>
        <f>Jul!J113</f>
        <v>1.1176470588235294</v>
      </c>
      <c r="K113" s="56">
        <f>Aug!J113</f>
        <v>1.05</v>
      </c>
      <c r="L113" s="56">
        <f>Sep!J113</f>
        <v>1.032258064516129</v>
      </c>
      <c r="M113" s="56"/>
      <c r="N113" s="56"/>
      <c r="O113" s="56"/>
      <c r="P113" s="87">
        <f>(Jan!G113+Feb!G113+Mar!G113+Apr!G113+May!G113+Jun!G113+Jul!G113+Aug!G113+Sep!G113)/(Jan!I113+Feb!I113+Mar!I113+Apr!I113+May!I113+Jun!I113+Jul!I113+Aug!I113+Sep!I113)</f>
        <v>0.99630996309963105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>
        <f>Jul!J114</f>
        <v>1</v>
      </c>
      <c r="K114" s="56">
        <f>Aug!J114</f>
        <v>1.0425531914893618</v>
      </c>
      <c r="L114" s="56">
        <f>Sep!J114</f>
        <v>0.98198198198198194</v>
      </c>
      <c r="M114" s="56"/>
      <c r="N114" s="56"/>
      <c r="O114" s="56"/>
      <c r="P114" s="87">
        <f>(Jan!G114+Feb!G114+Mar!G114+Apr!G114+May!G114+Jun!G114+Jul!G114+Aug!G114+Sep!G114)/(Jan!I114+Feb!I114+Mar!I114+Apr!I114+May!I114+Jun!I114+Jul!I114+Aug!I114+Sep!I114)</f>
        <v>1.035754189944134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>
        <f>Jul!J115</f>
        <v>0.93577981651376152</v>
      </c>
      <c r="K115" s="56">
        <f>Aug!J115</f>
        <v>1</v>
      </c>
      <c r="L115" s="56">
        <f>Sep!J115</f>
        <v>1.175</v>
      </c>
      <c r="M115" s="56"/>
      <c r="N115" s="56"/>
      <c r="O115" s="56"/>
      <c r="P115" s="87">
        <f>(Jan!G115+Feb!G115+Mar!G115+Apr!G115+May!G115+Jun!G115+Jul!G115+Aug!G115+Sep!G115)/(Jan!I115+Feb!I115+Mar!I115+Apr!I115+May!I115+Jun!I115+Jul!I115+Aug!I115+Sep!I115)</f>
        <v>0.96170678336980309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>
        <f>Jul!J116</f>
        <v>0.84</v>
      </c>
      <c r="K116" s="56">
        <f>Aug!J116</f>
        <v>0.98275862068965514</v>
      </c>
      <c r="L116" s="56">
        <f>Sep!J116</f>
        <v>1.0952380952380953</v>
      </c>
      <c r="M116" s="56"/>
      <c r="N116" s="56"/>
      <c r="O116" s="56"/>
      <c r="P116" s="87">
        <f>(Jan!G116+Feb!G116+Mar!G116+Apr!G116+May!G116+Jun!G116+Jul!G116+Aug!G116+Sep!G116)/(Jan!I116+Feb!I116+Mar!I116+Apr!I116+May!I116+Jun!I116+Jul!I116+Aug!I116+Sep!I116)</f>
        <v>1.0153172866520788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>
        <f>Jul!J117</f>
        <v>1.25</v>
      </c>
      <c r="K117" s="56">
        <f>Aug!J117</f>
        <v>0.98113207547169812</v>
      </c>
      <c r="L117" s="56">
        <f>Sep!J117</f>
        <v>0.9642857142857143</v>
      </c>
      <c r="M117" s="56"/>
      <c r="N117" s="56"/>
      <c r="O117" s="56"/>
      <c r="P117" s="87">
        <f>(Jan!G117+Feb!G117+Mar!G117+Apr!G117+May!G117+Jun!G117+Jul!G117+Aug!G117+Sep!G117)/(Jan!I117+Feb!I117+Mar!I117+Apr!I117+May!I117+Jun!I117+Jul!I117+Aug!I117+Sep!I117)</f>
        <v>1.096638655462185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>
        <f>Jul!J118</f>
        <v>0.94444444444444442</v>
      </c>
      <c r="K118" s="56">
        <f>Aug!J118</f>
        <v>0.96598639455782309</v>
      </c>
      <c r="L118" s="56">
        <f>Sep!J118</f>
        <v>0.94573643410852715</v>
      </c>
      <c r="M118" s="56"/>
      <c r="N118" s="56"/>
      <c r="O118" s="56"/>
      <c r="P118" s="87">
        <f>(Jan!G118+Feb!G118+Mar!G118+Apr!G118+May!G118+Jun!G118+Jul!G118+Aug!G118+Sep!G118)/(Jan!I118+Feb!I118+Mar!I118+Apr!I118+May!I118+Jun!I118+Jul!I118+Aug!I118+Sep!I118)</f>
        <v>1.0045620437956204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>
        <f>Jul!J119</f>
        <v>1</v>
      </c>
      <c r="K119" s="56">
        <f>Aug!J119</f>
        <v>1.1538461538461537</v>
      </c>
      <c r="L119" s="56">
        <f>Sep!J119</f>
        <v>1</v>
      </c>
      <c r="M119" s="56"/>
      <c r="N119" s="56"/>
      <c r="O119" s="56"/>
      <c r="P119" s="87">
        <f>(Jan!G119+Feb!G119+Mar!G119+Apr!G119+May!G119+Jun!G119+Jul!G119+Aug!G119+Sep!G119)/(Jan!I119+Feb!I119+Mar!I119+Apr!I119+May!I119+Jun!I119+Jul!I119+Aug!I119+Sep!I119)</f>
        <v>1.0803571428571428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>
        <f>Jul!J120</f>
        <v>1</v>
      </c>
      <c r="K120" s="56">
        <f>Aug!J120</f>
        <v>1</v>
      </c>
      <c r="L120" s="56">
        <f>Sep!J120</f>
        <v>1.0526315789473684</v>
      </c>
      <c r="M120" s="56"/>
      <c r="N120" s="56"/>
      <c r="O120" s="56"/>
      <c r="P120" s="87">
        <f>(Jan!G120+Feb!G120+Mar!G120+Apr!G120+May!G120+Jun!G120+Jul!G120+Aug!G120+Sep!G120)/(Jan!I120+Feb!I120+Mar!I120+Apr!I120+May!I120+Jun!I120+Jul!I120+Aug!I120+Sep!I120)</f>
        <v>1.0393258426966292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0.90196078431372551</v>
      </c>
      <c r="J121" s="63">
        <f>Jul!J121</f>
        <v>1.0869565217391304</v>
      </c>
      <c r="K121" s="63">
        <f>Aug!J121</f>
        <v>1.095890410958904</v>
      </c>
      <c r="L121" s="63">
        <f>Sep!J121</f>
        <v>1.125</v>
      </c>
      <c r="M121" s="63"/>
      <c r="N121" s="63"/>
      <c r="O121" s="64"/>
      <c r="P121" s="92">
        <f>(Jan!G121+Feb!G121+Mar!G121+Apr!G121+May!G121+Jun!G121+Jul!G121+Aug!G121+Sep!G121)/(Jan!I121+Feb!I121+Mar!I121+Apr!I121+May!I121+Jun!I121+Jul!I121+Aug!I121+Sep!I121)</f>
        <v>1.0183028286189684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1.2036564275714403</v>
      </c>
      <c r="J122" s="56">
        <f>Jul!J122</f>
        <v>1.1911723362384032</v>
      </c>
      <c r="K122" s="56">
        <f>Aug!J122</f>
        <v>1.1749025720966484</v>
      </c>
      <c r="L122" s="56">
        <f>Sep!J122</f>
        <v>1.1325684024713152</v>
      </c>
      <c r="M122" s="56"/>
      <c r="N122" s="56"/>
      <c r="O122" s="56"/>
      <c r="P122" s="87">
        <f>(Jan!G122+Feb!G122+Mar!G122+Apr!G122+May!G122+Jun!G122+Jul!G122+Aug!G122+Sep!G122)/(Jan!I122+Feb!I122+Mar!I122+Apr!I122+May!I122+Jun!I122+Jul!I122+Aug!I122+Sep!I122)</f>
        <v>1.1776240561713871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74" activePane="bottomLeft" state="frozen"/>
      <selection activeCell="K75" sqref="K75"/>
      <selection pane="bottomLeft" activeCell="E102" sqref="E102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493</v>
      </c>
      <c r="E3" s="76" t="s">
        <v>550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553</v>
      </c>
      <c r="E4" s="76" t="s">
        <v>328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329</v>
      </c>
      <c r="E5" s="76" t="s">
        <v>330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331</v>
      </c>
      <c r="E6" s="76" t="s">
        <v>332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331</v>
      </c>
      <c r="E7" s="76" t="s">
        <v>333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334</v>
      </c>
      <c r="E8" s="37" t="s">
        <v>548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335</v>
      </c>
      <c r="E9" s="37" t="s">
        <v>336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337</v>
      </c>
      <c r="E10" s="76" t="s">
        <v>338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339</v>
      </c>
      <c r="E11" s="76" t="s">
        <v>340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341</v>
      </c>
      <c r="E12" s="76" t="s">
        <v>342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510</v>
      </c>
      <c r="E13" s="37" t="s">
        <v>343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344</v>
      </c>
      <c r="E14" s="37" t="s">
        <v>345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346</v>
      </c>
      <c r="E15" s="37" t="s">
        <v>347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348</v>
      </c>
      <c r="E16" s="76" t="s">
        <v>349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350</v>
      </c>
      <c r="E17" s="76" t="s">
        <v>351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352</v>
      </c>
      <c r="E18" s="76" t="s">
        <v>353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354</v>
      </c>
      <c r="E19" s="76" t="s">
        <v>355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490</v>
      </c>
      <c r="E20" s="76" t="s">
        <v>356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357</v>
      </c>
      <c r="E21" s="76" t="s">
        <v>358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359</v>
      </c>
      <c r="E22" s="37" t="s">
        <v>360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361</v>
      </c>
      <c r="E23" s="37" t="s">
        <v>362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363</v>
      </c>
      <c r="E24" s="76" t="s">
        <v>364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363</v>
      </c>
      <c r="E25" s="76" t="s">
        <v>364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363</v>
      </c>
      <c r="E26" s="37" t="s">
        <v>364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365</v>
      </c>
      <c r="E27" s="76" t="s">
        <v>366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365</v>
      </c>
      <c r="E28" s="76" t="s">
        <v>366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367</v>
      </c>
      <c r="E29" s="37" t="s">
        <v>368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528</v>
      </c>
      <c r="E30" s="37" t="s">
        <v>369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370</v>
      </c>
      <c r="E31" s="37" t="s">
        <v>371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513</v>
      </c>
      <c r="E32" s="76" t="s">
        <v>372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373</v>
      </c>
      <c r="E33" s="76" t="s">
        <v>491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374</v>
      </c>
      <c r="E34" s="76" t="s">
        <v>491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375</v>
      </c>
      <c r="E35" s="76" t="s">
        <v>376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377</v>
      </c>
      <c r="E36" s="37" t="s">
        <v>378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379</v>
      </c>
      <c r="E37" s="76" t="s">
        <v>380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381</v>
      </c>
      <c r="E38" s="76" t="s">
        <v>382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383</v>
      </c>
      <c r="E39" s="37" t="s">
        <v>499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383</v>
      </c>
      <c r="E40" s="37" t="s">
        <v>384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385</v>
      </c>
      <c r="E41" s="76" t="s">
        <v>386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387</v>
      </c>
      <c r="E42" s="76" t="s">
        <v>388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389</v>
      </c>
      <c r="E43" s="76" t="s">
        <v>390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344</v>
      </c>
      <c r="E44" s="76" t="s">
        <v>391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404</v>
      </c>
      <c r="E45" s="37" t="s">
        <v>392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393</v>
      </c>
      <c r="E46" s="76" t="s">
        <v>394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395</v>
      </c>
      <c r="E47" s="76" t="s">
        <v>396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539</v>
      </c>
      <c r="E48" s="76" t="s">
        <v>397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398</v>
      </c>
      <c r="E49" s="76" t="s">
        <v>399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400</v>
      </c>
      <c r="E50" s="76" t="s">
        <v>401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501</v>
      </c>
      <c r="E51" s="76" t="s">
        <v>502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506</v>
      </c>
      <c r="E52" s="37" t="s">
        <v>402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494</v>
      </c>
      <c r="E53" s="76" t="s">
        <v>403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404</v>
      </c>
      <c r="E54" s="76" t="s">
        <v>405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515</v>
      </c>
      <c r="E55" s="76" t="s">
        <v>406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489</v>
      </c>
      <c r="E56" s="76" t="s">
        <v>407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408</v>
      </c>
      <c r="E57" s="37" t="s">
        <v>409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410</v>
      </c>
      <c r="E58" s="76" t="s">
        <v>411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412</v>
      </c>
      <c r="E59" s="76" t="s">
        <v>413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498</v>
      </c>
      <c r="E60" s="76" t="s">
        <v>414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415</v>
      </c>
      <c r="E61" s="76" t="s">
        <v>416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417</v>
      </c>
      <c r="E62" s="76" t="s">
        <v>418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419</v>
      </c>
      <c r="E63" s="76" t="s">
        <v>420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421</v>
      </c>
      <c r="E64" s="76" t="s">
        <v>422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518</v>
      </c>
      <c r="E65" s="76" t="s">
        <v>423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424</v>
      </c>
      <c r="E66" s="76" t="s">
        <v>425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426</v>
      </c>
      <c r="E67" s="76" t="s">
        <v>427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426</v>
      </c>
      <c r="E68" s="76" t="s">
        <v>427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426</v>
      </c>
      <c r="E69" s="76" t="s">
        <v>427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426</v>
      </c>
      <c r="E70" s="76" t="s">
        <v>427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488</v>
      </c>
      <c r="D71" s="76" t="s">
        <v>426</v>
      </c>
      <c r="E71" s="76" t="s">
        <v>427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197</v>
      </c>
      <c r="D72" s="76" t="s">
        <v>426</v>
      </c>
      <c r="E72" s="76" t="s">
        <v>427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426</v>
      </c>
      <c r="E73" s="76" t="s">
        <v>427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428</v>
      </c>
      <c r="E74" s="76" t="s">
        <v>429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521</v>
      </c>
      <c r="E75" s="76" t="s">
        <v>430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431</v>
      </c>
      <c r="E76" s="37" t="s">
        <v>509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432</v>
      </c>
      <c r="E77" s="76" t="s">
        <v>529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433</v>
      </c>
      <c r="E78" s="76" t="s">
        <v>542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495</v>
      </c>
      <c r="E79" s="76" t="s">
        <v>530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520</v>
      </c>
      <c r="E80" s="37" t="s">
        <v>434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551</v>
      </c>
      <c r="E81" s="37" t="s">
        <v>435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511</v>
      </c>
      <c r="E82" s="76" t="s">
        <v>505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436</v>
      </c>
      <c r="E83" s="37" t="s">
        <v>437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438</v>
      </c>
      <c r="E84" s="76" t="s">
        <v>439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440</v>
      </c>
      <c r="E85" s="76" t="s">
        <v>441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554</v>
      </c>
      <c r="E86" s="76" t="s">
        <v>555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545</v>
      </c>
      <c r="E87" s="76" t="s">
        <v>442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500</v>
      </c>
      <c r="E88" s="76" t="s">
        <v>443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444</v>
      </c>
      <c r="E89" s="76" t="s">
        <v>445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503</v>
      </c>
      <c r="E90" s="37" t="s">
        <v>504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519</v>
      </c>
      <c r="E91" s="37" t="s">
        <v>446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508</v>
      </c>
      <c r="E92" s="76" t="s">
        <v>447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448</v>
      </c>
      <c r="E93" s="76" t="s">
        <v>544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448</v>
      </c>
      <c r="E94" s="37" t="s">
        <v>449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37" t="s">
        <v>547</v>
      </c>
      <c r="E95" s="76" t="s">
        <v>450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451</v>
      </c>
      <c r="E96" s="76" t="s">
        <v>452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453</v>
      </c>
      <c r="E97" s="37" t="s">
        <v>454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453</v>
      </c>
      <c r="E98" s="37" t="s">
        <v>454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455</v>
      </c>
      <c r="E99" s="76" t="s">
        <v>456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497</v>
      </c>
      <c r="E100" s="76" t="s">
        <v>457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350</v>
      </c>
      <c r="E101" s="76" t="s">
        <v>351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540</v>
      </c>
      <c r="E102" s="37" t="s">
        <v>458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459</v>
      </c>
      <c r="E103" s="76" t="s">
        <v>531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460</v>
      </c>
      <c r="E104" s="37" t="s">
        <v>461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462</v>
      </c>
      <c r="E105" s="76" t="s">
        <v>463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464</v>
      </c>
      <c r="E106" s="76" t="s">
        <v>465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549</v>
      </c>
      <c r="E107" s="76" t="s">
        <v>496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466</v>
      </c>
      <c r="E108" s="37" t="s">
        <v>467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468</v>
      </c>
      <c r="E109" s="76" t="s">
        <v>469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470</v>
      </c>
      <c r="E110" s="37" t="s">
        <v>492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471</v>
      </c>
      <c r="E111" s="37" t="s">
        <v>472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473</v>
      </c>
      <c r="E112" s="76" t="s">
        <v>474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532</v>
      </c>
      <c r="E113" s="76" t="s">
        <v>475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476</v>
      </c>
      <c r="E114" s="76" t="s">
        <v>477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478</v>
      </c>
      <c r="E115" s="37" t="s">
        <v>479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478</v>
      </c>
      <c r="E116" s="37" t="s">
        <v>479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480</v>
      </c>
      <c r="E117" s="76" t="s">
        <v>481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482</v>
      </c>
      <c r="E118" s="37" t="s">
        <v>483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538</v>
      </c>
      <c r="E119" s="37" t="s">
        <v>484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485</v>
      </c>
      <c r="E120" s="37" t="s">
        <v>486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1" activePane="bottomRight" state="frozen"/>
      <selection activeCell="J123" sqref="J123"/>
      <selection pane="topRight" activeCell="J123" sqref="J123"/>
      <selection pane="bottomLeft" activeCell="J123" sqref="J12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42401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15" t="s">
        <v>132</v>
      </c>
      <c r="B48" s="101" t="s">
        <v>130</v>
      </c>
      <c r="C48" s="104" t="s">
        <v>133</v>
      </c>
      <c r="D48" s="102">
        <v>3</v>
      </c>
      <c r="E48" s="103">
        <v>17</v>
      </c>
      <c r="F48" s="103">
        <v>0</v>
      </c>
      <c r="G48" s="103">
        <f t="shared" si="0"/>
        <v>20</v>
      </c>
      <c r="H48" s="104">
        <v>3</v>
      </c>
      <c r="I48" s="104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15" t="s">
        <v>235</v>
      </c>
      <c r="B91" s="101" t="s">
        <v>236</v>
      </c>
      <c r="C91" s="104" t="s">
        <v>237</v>
      </c>
      <c r="D91" s="102">
        <v>14</v>
      </c>
      <c r="E91" s="103">
        <v>76</v>
      </c>
      <c r="F91" s="103">
        <v>0</v>
      </c>
      <c r="G91" s="103">
        <f t="shared" si="2"/>
        <v>90</v>
      </c>
      <c r="H91" s="104">
        <v>10</v>
      </c>
      <c r="I91" s="104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15" t="s">
        <v>290</v>
      </c>
      <c r="B113" s="101" t="s">
        <v>272</v>
      </c>
      <c r="C113" s="104" t="s">
        <v>291</v>
      </c>
      <c r="D113" s="102">
        <v>3</v>
      </c>
      <c r="E113" s="103">
        <v>22</v>
      </c>
      <c r="F113" s="103">
        <v>0</v>
      </c>
      <c r="G113" s="103">
        <f t="shared" si="2"/>
        <v>25</v>
      </c>
      <c r="H113" s="104">
        <v>1</v>
      </c>
      <c r="I113" s="104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48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9">
        <v>42401</v>
      </c>
      <c r="C1" s="120"/>
      <c r="D1" s="120"/>
      <c r="E1" s="120"/>
      <c r="F1" s="120"/>
      <c r="G1" s="12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02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42430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15" t="s">
        <v>89</v>
      </c>
      <c r="B33" s="101" t="s">
        <v>90</v>
      </c>
      <c r="C33" s="104" t="s">
        <v>91</v>
      </c>
      <c r="D33" s="102">
        <v>18</v>
      </c>
      <c r="E33" s="103">
        <v>145</v>
      </c>
      <c r="F33" s="103">
        <v>0</v>
      </c>
      <c r="G33" s="103">
        <f t="shared" si="0"/>
        <v>163</v>
      </c>
      <c r="H33" s="104">
        <v>15</v>
      </c>
      <c r="I33" s="104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9">
        <v>42430</v>
      </c>
      <c r="C1" s="120"/>
      <c r="D1" s="120"/>
      <c r="E1" s="120"/>
      <c r="F1" s="120"/>
      <c r="G1" s="121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3" activePane="bottomRight" state="frozen"/>
      <selection activeCell="J123" sqref="J123"/>
      <selection pane="topRight" activeCell="J123" sqref="J123"/>
      <selection pane="bottomLeft" activeCell="J123" sqref="J123"/>
      <selection pane="bottomRight" activeCell="F9" sqref="F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42461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507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3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19">
        <v>42461</v>
      </c>
      <c r="C1" s="120"/>
      <c r="D1" s="120"/>
      <c r="E1" s="120"/>
      <c r="F1" s="120"/>
      <c r="G1" s="121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A101" sqref="A101:J10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9">
        <v>42491</v>
      </c>
      <c r="E1" s="120"/>
      <c r="F1" s="120"/>
      <c r="G1" s="120"/>
      <c r="H1" s="120"/>
      <c r="I1" s="12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15" t="s">
        <v>26</v>
      </c>
      <c r="B10" s="101" t="s">
        <v>27</v>
      </c>
      <c r="C10" s="104" t="s">
        <v>28</v>
      </c>
      <c r="D10" s="102">
        <v>18</v>
      </c>
      <c r="E10" s="103">
        <v>88</v>
      </c>
      <c r="F10" s="103">
        <v>2</v>
      </c>
      <c r="G10" s="103">
        <v>108</v>
      </c>
      <c r="H10" s="104">
        <v>10</v>
      </c>
      <c r="I10" s="104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512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514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15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0"/>
        <v>2</v>
      </c>
      <c r="H31" s="104">
        <v>0</v>
      </c>
      <c r="I31" s="104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487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15" t="s">
        <v>262</v>
      </c>
      <c r="B101" s="101" t="s">
        <v>263</v>
      </c>
      <c r="C101" s="104" t="s">
        <v>264</v>
      </c>
      <c r="D101" s="102">
        <v>3</v>
      </c>
      <c r="E101" s="103">
        <v>61</v>
      </c>
      <c r="F101" s="103">
        <v>0</v>
      </c>
      <c r="G101" s="103">
        <f t="shared" si="2"/>
        <v>64</v>
      </c>
      <c r="H101" s="104">
        <v>1</v>
      </c>
      <c r="I101" s="104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507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Jul by County</vt:lpstr>
      <vt:lpstr>Aug</vt:lpstr>
      <vt:lpstr>Aug by County</vt:lpstr>
      <vt:lpstr>Sep</vt:lpstr>
      <vt:lpstr>Sep by County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'Jul by County'!Print_Titles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2016-10-10T13:28:27Z</cp:lastPrinted>
  <dcterms:created xsi:type="dcterms:W3CDTF">2016-01-28T21:34:15Z</dcterms:created>
  <dcterms:modified xsi:type="dcterms:W3CDTF">2016-10-10T14:04:05Z</dcterms:modified>
</cp:coreProperties>
</file>