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90" windowWidth="16050" windowHeight="9915" tabRatio="723" activeTab="8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May by County" sheetId="46" r:id="rId10"/>
    <sheet name="Jun" sheetId="32" r:id="rId11"/>
    <sheet name="Jun by County" sheetId="47" r:id="rId12"/>
    <sheet name="Jul" sheetId="31" r:id="rId13"/>
    <sheet name="Jul by County" sheetId="50" r:id="rId14"/>
    <sheet name="Aug" sheetId="30" r:id="rId15"/>
    <sheet name="Sep" sheetId="29" r:id="rId16"/>
    <sheet name="Oct" sheetId="28" r:id="rId17"/>
    <sheet name="Nov" sheetId="27" r:id="rId18"/>
    <sheet name="Dec" sheetId="26" r:id="rId19"/>
    <sheet name="Summary" sheetId="13" r:id="rId20"/>
    <sheet name="NVRA Coord" sheetId="14" r:id="rId21"/>
    <sheet name="Sheet1" sheetId="15" r:id="rId22"/>
    <sheet name="Sheet2" sheetId="48" r:id="rId23"/>
    <sheet name="Sheet3" sheetId="49" r:id="rId24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4" hidden="1">Aug!$A$2:$I$125</definedName>
    <definedName name="_xlnm._FilterDatabase" localSheetId="18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2" hidden="1">Jul!$A$2:$I$125</definedName>
    <definedName name="_xlnm._FilterDatabase" localSheetId="13" hidden="1">'Jul by County'!$A$2:$G$82</definedName>
    <definedName name="_xlnm._FilterDatabase" localSheetId="10" hidden="1">Jun!$A$2:$I$125</definedName>
    <definedName name="_xlnm._FilterDatabase" localSheetId="11" hidden="1">'Jun by County'!$A$2:$G$82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9" hidden="1">'May by County'!$A$2:$G$82</definedName>
    <definedName name="_xlnm._FilterDatabase" localSheetId="17" hidden="1">Nov!$A$2:$I$125</definedName>
    <definedName name="_xlnm._FilterDatabase" localSheetId="16" hidden="1">Oct!$A$2:$I$125</definedName>
    <definedName name="_xlnm._FilterDatabase" localSheetId="15" hidden="1">Sep!$A$2:$I$125</definedName>
    <definedName name="_xlnm._FilterDatabase" localSheetId="19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8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Jul!$1:$2</definedName>
    <definedName name="_xlnm.Print_Titles" localSheetId="13">'Jul by County'!$1:$2</definedName>
    <definedName name="_xlnm.Print_Titles" localSheetId="10">Jun!$1:$2</definedName>
    <definedName name="_xlnm.Print_Titles" localSheetId="11">'Jun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7">Nov!$1:$2</definedName>
    <definedName name="_xlnm.Print_Titles" localSheetId="16">Oct!$1:$2</definedName>
    <definedName name="_xlnm.Print_Titles" localSheetId="15">Sep!$1:$2</definedName>
    <definedName name="_xlnm.Print_Titles" localSheetId="19">Summary!$1:$2</definedName>
  </definedNames>
  <calcPr calcId="145621"/>
</workbook>
</file>

<file path=xl/calcChain.xml><?xml version="1.0" encoding="utf-8"?>
<calcChain xmlns="http://schemas.openxmlformats.org/spreadsheetml/2006/main">
  <c r="E32" i="50" l="1"/>
  <c r="D79" i="50" l="1"/>
  <c r="C79" i="50"/>
  <c r="G79" i="50"/>
  <c r="B79" i="50"/>
  <c r="F79" i="50"/>
  <c r="E78" i="50"/>
  <c r="H78" i="50" s="1"/>
  <c r="E77" i="50"/>
  <c r="H77" i="50" s="1"/>
  <c r="E76" i="50"/>
  <c r="H76" i="50" s="1"/>
  <c r="E75" i="50"/>
  <c r="H75" i="50" s="1"/>
  <c r="E72" i="50"/>
  <c r="H72" i="50" s="1"/>
  <c r="E71" i="50"/>
  <c r="H71" i="50" s="1"/>
  <c r="E70" i="50"/>
  <c r="H70" i="50" s="1"/>
  <c r="E69" i="50"/>
  <c r="H69" i="50" s="1"/>
  <c r="E67" i="50"/>
  <c r="H67" i="50" s="1"/>
  <c r="E66" i="50"/>
  <c r="H66" i="50" s="1"/>
  <c r="E64" i="50"/>
  <c r="H64" i="50" s="1"/>
  <c r="E63" i="50"/>
  <c r="H63" i="50" s="1"/>
  <c r="E62" i="50"/>
  <c r="H62" i="50" s="1"/>
  <c r="E59" i="50"/>
  <c r="H59" i="50" s="1"/>
  <c r="E58" i="50"/>
  <c r="H58" i="50" s="1"/>
  <c r="E57" i="50"/>
  <c r="H57" i="50" s="1"/>
  <c r="E55" i="50"/>
  <c r="H55" i="50" s="1"/>
  <c r="E54" i="50"/>
  <c r="H54" i="50" s="1"/>
  <c r="E53" i="50"/>
  <c r="H53" i="50" s="1"/>
  <c r="E52" i="50"/>
  <c r="H52" i="50" s="1"/>
  <c r="E51" i="50"/>
  <c r="H51" i="50" s="1"/>
  <c r="E50" i="50"/>
  <c r="H50" i="50" s="1"/>
  <c r="E49" i="50"/>
  <c r="H49" i="50" s="1"/>
  <c r="E47" i="50"/>
  <c r="H47" i="50" s="1"/>
  <c r="E45" i="50"/>
  <c r="H45" i="50" s="1"/>
  <c r="E44" i="50"/>
  <c r="H44" i="50" s="1"/>
  <c r="E43" i="50"/>
  <c r="H43" i="50" s="1"/>
  <c r="E42" i="50"/>
  <c r="H42" i="50" s="1"/>
  <c r="E41" i="50"/>
  <c r="H41" i="50" s="1"/>
  <c r="E40" i="50"/>
  <c r="H40" i="50" s="1"/>
  <c r="E39" i="50"/>
  <c r="H39" i="50" s="1"/>
  <c r="E37" i="50"/>
  <c r="H37" i="50" s="1"/>
  <c r="E36" i="50"/>
  <c r="H36" i="50" s="1"/>
  <c r="E35" i="50"/>
  <c r="H35" i="50" s="1"/>
  <c r="E34" i="50"/>
  <c r="H34" i="50" s="1"/>
  <c r="E33" i="50"/>
  <c r="H33" i="50" s="1"/>
  <c r="H32" i="50"/>
  <c r="E31" i="50"/>
  <c r="H31" i="50" s="1"/>
  <c r="E30" i="50"/>
  <c r="H30" i="50" s="1"/>
  <c r="E29" i="50"/>
  <c r="H29" i="50" s="1"/>
  <c r="E28" i="50"/>
  <c r="H28" i="50" s="1"/>
  <c r="E27" i="50"/>
  <c r="H27" i="50" s="1"/>
  <c r="E26" i="50"/>
  <c r="H26" i="50" s="1"/>
  <c r="E25" i="50"/>
  <c r="H25" i="50" s="1"/>
  <c r="H24" i="50"/>
  <c r="E23" i="50"/>
  <c r="H23" i="50" s="1"/>
  <c r="E20" i="50"/>
  <c r="H20" i="50" s="1"/>
  <c r="E19" i="50"/>
  <c r="H19" i="50" s="1"/>
  <c r="E18" i="50"/>
  <c r="H18" i="50" s="1"/>
  <c r="E17" i="50"/>
  <c r="H17" i="50" s="1"/>
  <c r="E15" i="50"/>
  <c r="H15" i="50" s="1"/>
  <c r="E14" i="50"/>
  <c r="H14" i="50" s="1"/>
  <c r="E13" i="50"/>
  <c r="H13" i="50" s="1"/>
  <c r="E10" i="50"/>
  <c r="H10" i="50" s="1"/>
  <c r="E9" i="50"/>
  <c r="H9" i="50" s="1"/>
  <c r="E8" i="50"/>
  <c r="H8" i="50" s="1"/>
  <c r="E6" i="50"/>
  <c r="H6" i="50" s="1"/>
  <c r="E5" i="50"/>
  <c r="H5" i="50" s="1"/>
  <c r="E4" i="50"/>
  <c r="H4" i="50" s="1"/>
  <c r="E3" i="50"/>
  <c r="E79" i="50" l="1"/>
  <c r="H79" i="50" s="1"/>
  <c r="H3" i="50"/>
  <c r="P84" i="13" l="1"/>
  <c r="P83" i="13"/>
  <c r="P40" i="13"/>
  <c r="P35" i="13"/>
  <c r="P27" i="13"/>
  <c r="J4" i="13"/>
  <c r="J9" i="13"/>
  <c r="J17" i="13"/>
  <c r="J21" i="13"/>
  <c r="J26" i="13"/>
  <c r="J43" i="13"/>
  <c r="J52" i="13"/>
  <c r="J57" i="13"/>
  <c r="J59" i="13"/>
  <c r="J64" i="13"/>
  <c r="J67" i="13"/>
  <c r="J92" i="13"/>
  <c r="J93" i="13"/>
  <c r="J96" i="13"/>
  <c r="J97" i="13"/>
  <c r="J98" i="13"/>
  <c r="J99" i="13"/>
  <c r="J106" i="13"/>
  <c r="J108" i="13"/>
  <c r="J110" i="13"/>
  <c r="J111" i="13"/>
  <c r="J112" i="13"/>
  <c r="J120" i="13"/>
  <c r="J3" i="13"/>
  <c r="P4" i="13"/>
  <c r="P9" i="13"/>
  <c r="P17" i="13"/>
  <c r="P21" i="13"/>
  <c r="P26" i="13"/>
  <c r="P43" i="13"/>
  <c r="P52" i="13"/>
  <c r="P57" i="13"/>
  <c r="P59" i="13"/>
  <c r="P64" i="13"/>
  <c r="P67" i="13"/>
  <c r="P92" i="13"/>
  <c r="P93" i="13"/>
  <c r="P96" i="13"/>
  <c r="P97" i="13"/>
  <c r="P98" i="13"/>
  <c r="P99" i="13"/>
  <c r="P106" i="13"/>
  <c r="P108" i="13"/>
  <c r="P110" i="13"/>
  <c r="P111" i="13"/>
  <c r="P112" i="13"/>
  <c r="P120" i="13"/>
  <c r="P3" i="13"/>
  <c r="G79" i="47" l="1"/>
  <c r="F79" i="47"/>
  <c r="D79" i="47"/>
  <c r="B79" i="47"/>
  <c r="C79" i="47"/>
  <c r="E33" i="47"/>
  <c r="H33" i="47" s="1"/>
  <c r="E78" i="47"/>
  <c r="H78" i="47" s="1"/>
  <c r="E77" i="47"/>
  <c r="H77" i="47" s="1"/>
  <c r="E76" i="47"/>
  <c r="H76" i="47" s="1"/>
  <c r="E75" i="47"/>
  <c r="H75" i="47" s="1"/>
  <c r="E72" i="47"/>
  <c r="H72" i="47" s="1"/>
  <c r="E71" i="47"/>
  <c r="H71" i="47" s="1"/>
  <c r="E70" i="47"/>
  <c r="H70" i="47" s="1"/>
  <c r="E69" i="47"/>
  <c r="H69" i="47" s="1"/>
  <c r="E67" i="47"/>
  <c r="H67" i="47" s="1"/>
  <c r="E66" i="47"/>
  <c r="H66" i="47" s="1"/>
  <c r="E64" i="47"/>
  <c r="H64" i="47" s="1"/>
  <c r="E63" i="47"/>
  <c r="H63" i="47" s="1"/>
  <c r="E62" i="47"/>
  <c r="H62" i="47" s="1"/>
  <c r="E59" i="47"/>
  <c r="H59" i="47" s="1"/>
  <c r="E58" i="47"/>
  <c r="H58" i="47" s="1"/>
  <c r="E55" i="47"/>
  <c r="H55" i="47" s="1"/>
  <c r="E54" i="47"/>
  <c r="H54" i="47" s="1"/>
  <c r="E53" i="47"/>
  <c r="H53" i="47" s="1"/>
  <c r="E52" i="47"/>
  <c r="H52" i="47" s="1"/>
  <c r="E51" i="47"/>
  <c r="H51" i="47" s="1"/>
  <c r="E50" i="47"/>
  <c r="H50" i="47" s="1"/>
  <c r="E49" i="47"/>
  <c r="H49" i="47" s="1"/>
  <c r="E47" i="47"/>
  <c r="H47" i="47" s="1"/>
  <c r="E45" i="47"/>
  <c r="H45" i="47" s="1"/>
  <c r="E44" i="47"/>
  <c r="H44" i="47" s="1"/>
  <c r="H43" i="47"/>
  <c r="E42" i="47"/>
  <c r="H42" i="47" s="1"/>
  <c r="E41" i="47"/>
  <c r="H41" i="47" s="1"/>
  <c r="E40" i="47"/>
  <c r="H40" i="47" s="1"/>
  <c r="E39" i="47"/>
  <c r="H39" i="47" s="1"/>
  <c r="E37" i="47"/>
  <c r="H37" i="47" s="1"/>
  <c r="E36" i="47"/>
  <c r="H36" i="47" s="1"/>
  <c r="E35" i="47"/>
  <c r="H35" i="47" s="1"/>
  <c r="E34" i="47"/>
  <c r="H34" i="47" s="1"/>
  <c r="E31" i="47"/>
  <c r="H31" i="47" s="1"/>
  <c r="E30" i="47"/>
  <c r="H30" i="47" s="1"/>
  <c r="E29" i="47"/>
  <c r="H29" i="47" s="1"/>
  <c r="E28" i="47"/>
  <c r="H28" i="47" s="1"/>
  <c r="E26" i="47"/>
  <c r="H26" i="47" s="1"/>
  <c r="E25" i="47"/>
  <c r="H25" i="47" s="1"/>
  <c r="E24" i="47"/>
  <c r="H24" i="47" s="1"/>
  <c r="E23" i="47"/>
  <c r="H23" i="47" s="1"/>
  <c r="E20" i="47"/>
  <c r="H20" i="47" s="1"/>
  <c r="E19" i="47"/>
  <c r="H19" i="47" s="1"/>
  <c r="E18" i="47"/>
  <c r="H18" i="47" s="1"/>
  <c r="E17" i="47"/>
  <c r="H17" i="47" s="1"/>
  <c r="E15" i="47"/>
  <c r="H15" i="47" s="1"/>
  <c r="E14" i="47"/>
  <c r="H14" i="47" s="1"/>
  <c r="E13" i="47"/>
  <c r="H13" i="47" s="1"/>
  <c r="E10" i="47"/>
  <c r="H10" i="47" s="1"/>
  <c r="E9" i="47"/>
  <c r="H9" i="47" s="1"/>
  <c r="E8" i="47"/>
  <c r="H8" i="47" s="1"/>
  <c r="E6" i="47"/>
  <c r="H6" i="47" s="1"/>
  <c r="E5" i="47"/>
  <c r="H5" i="47" s="1"/>
  <c r="E4" i="47"/>
  <c r="H4" i="47" s="1"/>
  <c r="E3" i="47"/>
  <c r="E79" i="47" l="1"/>
  <c r="H79" i="47" s="1"/>
  <c r="H3" i="47"/>
  <c r="G50" i="32"/>
  <c r="G27" i="32" l="1"/>
  <c r="G120" i="32"/>
  <c r="G99" i="32" l="1"/>
  <c r="G118" i="32"/>
  <c r="G79" i="46" l="1"/>
  <c r="H79" i="46" s="1"/>
  <c r="H11" i="46"/>
  <c r="F79" i="46"/>
  <c r="E79" i="46"/>
  <c r="D79" i="46"/>
  <c r="C79" i="46"/>
  <c r="I122" i="33"/>
  <c r="B79" i="46"/>
  <c r="G63" i="33" l="1"/>
  <c r="G19" i="33" l="1"/>
  <c r="G119" i="33"/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30" l="1"/>
  <c r="J122" i="29"/>
  <c r="J122" i="28"/>
  <c r="J122" i="27"/>
  <c r="J122" i="26"/>
  <c r="J121" i="30"/>
  <c r="J121" i="29"/>
  <c r="J121" i="28"/>
  <c r="J121" i="27"/>
  <c r="J121" i="26"/>
  <c r="I122" i="1"/>
  <c r="I122" i="35"/>
  <c r="I122" i="34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H122" i="33"/>
  <c r="F122" i="32"/>
  <c r="H122" i="32"/>
  <c r="F122" i="31"/>
  <c r="H122" i="31"/>
  <c r="F122" i="30"/>
  <c r="G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9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8" i="33"/>
  <c r="G17" i="33"/>
  <c r="G16" i="33"/>
  <c r="G15" i="33"/>
  <c r="G14" i="33"/>
  <c r="G13" i="33"/>
  <c r="G12" i="33"/>
  <c r="G11" i="33"/>
  <c r="G9" i="33"/>
  <c r="G8" i="33"/>
  <c r="G7" i="33"/>
  <c r="G6" i="33"/>
  <c r="G5" i="33"/>
  <c r="G4" i="33"/>
  <c r="G3" i="33"/>
  <c r="G121" i="32"/>
  <c r="G119" i="32"/>
  <c r="G117" i="32"/>
  <c r="G116" i="32"/>
  <c r="G115" i="32"/>
  <c r="G114" i="32"/>
  <c r="G113" i="32"/>
  <c r="G112" i="32"/>
  <c r="G111" i="32"/>
  <c r="G110" i="32"/>
  <c r="G109" i="32"/>
  <c r="G108" i="32"/>
  <c r="G107" i="32"/>
  <c r="G106" i="32"/>
  <c r="G105" i="32"/>
  <c r="G104" i="32"/>
  <c r="G103" i="32"/>
  <c r="G102" i="32"/>
  <c r="G101" i="32"/>
  <c r="G100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2" i="32"/>
  <c r="G51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6" i="32"/>
  <c r="G25" i="32"/>
  <c r="G24" i="32"/>
  <c r="G23" i="32"/>
  <c r="G22" i="32"/>
  <c r="G21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121" i="31"/>
  <c r="G120" i="31"/>
  <c r="J120" i="31" s="1"/>
  <c r="G119" i="31"/>
  <c r="G118" i="31"/>
  <c r="G117" i="31"/>
  <c r="G116" i="31"/>
  <c r="G115" i="31"/>
  <c r="G114" i="31"/>
  <c r="G113" i="31"/>
  <c r="G112" i="31"/>
  <c r="J112" i="31" s="1"/>
  <c r="G111" i="31"/>
  <c r="J111" i="31" s="1"/>
  <c r="G110" i="31"/>
  <c r="J110" i="31" s="1"/>
  <c r="G109" i="31"/>
  <c r="G108" i="31"/>
  <c r="J108" i="31" s="1"/>
  <c r="G107" i="31"/>
  <c r="G106" i="31"/>
  <c r="G105" i="31"/>
  <c r="G104" i="31"/>
  <c r="G103" i="31"/>
  <c r="G102" i="31"/>
  <c r="G101" i="31"/>
  <c r="G100" i="31"/>
  <c r="G99" i="31"/>
  <c r="J99" i="31" s="1"/>
  <c r="G98" i="31"/>
  <c r="J98" i="31" s="1"/>
  <c r="G97" i="31"/>
  <c r="J97" i="31" s="1"/>
  <c r="G96" i="31"/>
  <c r="J96" i="31" s="1"/>
  <c r="G95" i="31"/>
  <c r="G94" i="31"/>
  <c r="G93" i="31"/>
  <c r="J93" i="31" s="1"/>
  <c r="G92" i="31"/>
  <c r="J92" i="31" s="1"/>
  <c r="G91" i="31"/>
  <c r="G90" i="31"/>
  <c r="G89" i="31"/>
  <c r="G88" i="31"/>
  <c r="G87" i="31"/>
  <c r="G86" i="31"/>
  <c r="G85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J67" i="31" s="1"/>
  <c r="G66" i="31"/>
  <c r="G65" i="31"/>
  <c r="G64" i="31"/>
  <c r="J64" i="31" s="1"/>
  <c r="G63" i="31"/>
  <c r="G62" i="31"/>
  <c r="G61" i="31"/>
  <c r="G60" i="31"/>
  <c r="G59" i="31"/>
  <c r="J59" i="31" s="1"/>
  <c r="G58" i="31"/>
  <c r="G57" i="31"/>
  <c r="J57" i="31" s="1"/>
  <c r="G56" i="31"/>
  <c r="G55" i="31"/>
  <c r="G54" i="31"/>
  <c r="G53" i="31"/>
  <c r="G52" i="31"/>
  <c r="J52" i="31" s="1"/>
  <c r="G51" i="31"/>
  <c r="G50" i="31"/>
  <c r="G49" i="31"/>
  <c r="G48" i="31"/>
  <c r="G47" i="31"/>
  <c r="G46" i="31"/>
  <c r="G45" i="31"/>
  <c r="G44" i="31"/>
  <c r="G43" i="31"/>
  <c r="J43" i="31" s="1"/>
  <c r="G42" i="31"/>
  <c r="G41" i="31"/>
  <c r="G39" i="31"/>
  <c r="G38" i="31"/>
  <c r="G37" i="31"/>
  <c r="G36" i="31"/>
  <c r="G34" i="31"/>
  <c r="G33" i="31"/>
  <c r="G32" i="31"/>
  <c r="G30" i="31"/>
  <c r="G29" i="31"/>
  <c r="G28" i="31"/>
  <c r="G26" i="31"/>
  <c r="J26" i="31" s="1"/>
  <c r="G25" i="31"/>
  <c r="G24" i="31"/>
  <c r="G23" i="31"/>
  <c r="G22" i="31"/>
  <c r="G21" i="31"/>
  <c r="J21" i="31" s="1"/>
  <c r="G20" i="31"/>
  <c r="G19" i="31"/>
  <c r="G18" i="31"/>
  <c r="G17" i="31"/>
  <c r="J17" i="31" s="1"/>
  <c r="G16" i="31"/>
  <c r="G15" i="31"/>
  <c r="G14" i="31"/>
  <c r="G13" i="31"/>
  <c r="G12" i="31"/>
  <c r="G11" i="31"/>
  <c r="G10" i="31"/>
  <c r="G9" i="31"/>
  <c r="J9" i="31" s="1"/>
  <c r="G8" i="31"/>
  <c r="G7" i="31"/>
  <c r="G6" i="31"/>
  <c r="G5" i="31"/>
  <c r="G4" i="31"/>
  <c r="J4" i="31" s="1"/>
  <c r="G3" i="31"/>
  <c r="G121" i="30"/>
  <c r="G120" i="30"/>
  <c r="J120" i="30" s="1"/>
  <c r="G119" i="30"/>
  <c r="J119" i="30" s="1"/>
  <c r="G118" i="30"/>
  <c r="J118" i="30" s="1"/>
  <c r="G117" i="30"/>
  <c r="J117" i="30" s="1"/>
  <c r="G116" i="30"/>
  <c r="J116" i="30" s="1"/>
  <c r="G115" i="30"/>
  <c r="J115" i="30" s="1"/>
  <c r="G114" i="30"/>
  <c r="J114" i="30" s="1"/>
  <c r="G113" i="30"/>
  <c r="J113" i="30" s="1"/>
  <c r="G112" i="30"/>
  <c r="J112" i="30" s="1"/>
  <c r="G111" i="30"/>
  <c r="J111" i="30" s="1"/>
  <c r="G110" i="30"/>
  <c r="J110" i="30" s="1"/>
  <c r="G109" i="30"/>
  <c r="J109" i="30" s="1"/>
  <c r="G108" i="30"/>
  <c r="J108" i="30" s="1"/>
  <c r="G107" i="30"/>
  <c r="J107" i="30" s="1"/>
  <c r="G106" i="30"/>
  <c r="J106" i="30" s="1"/>
  <c r="G105" i="30"/>
  <c r="J105" i="30" s="1"/>
  <c r="G104" i="30"/>
  <c r="J104" i="30" s="1"/>
  <c r="G103" i="30"/>
  <c r="J103" i="30" s="1"/>
  <c r="G102" i="30"/>
  <c r="J102" i="30" s="1"/>
  <c r="G101" i="30"/>
  <c r="J101" i="30" s="1"/>
  <c r="G100" i="30"/>
  <c r="J100" i="30" s="1"/>
  <c r="G99" i="30"/>
  <c r="J99" i="30" s="1"/>
  <c r="G98" i="30"/>
  <c r="J98" i="30" s="1"/>
  <c r="G97" i="30"/>
  <c r="J97" i="30" s="1"/>
  <c r="G96" i="30"/>
  <c r="J96" i="30" s="1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5" i="30" s="1"/>
  <c r="G84" i="30"/>
  <c r="J84" i="30" s="1"/>
  <c r="G83" i="30"/>
  <c r="J83" i="30" s="1"/>
  <c r="G82" i="30"/>
  <c r="J82" i="30" s="1"/>
  <c r="G81" i="30"/>
  <c r="J81" i="30" s="1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60" i="30" s="1"/>
  <c r="G59" i="30"/>
  <c r="J59" i="30" s="1"/>
  <c r="G58" i="30"/>
  <c r="J58" i="30" s="1"/>
  <c r="G57" i="30"/>
  <c r="J57" i="30" s="1"/>
  <c r="G56" i="30"/>
  <c r="J56" i="30" s="1"/>
  <c r="G55" i="30"/>
  <c r="J55" i="30" s="1"/>
  <c r="G54" i="30"/>
  <c r="J54" i="30" s="1"/>
  <c r="G53" i="30"/>
  <c r="J53" i="30" s="1"/>
  <c r="G52" i="30"/>
  <c r="J52" i="30" s="1"/>
  <c r="G51" i="30"/>
  <c r="J51" i="30" s="1"/>
  <c r="G50" i="30"/>
  <c r="J50" i="30" s="1"/>
  <c r="G49" i="30"/>
  <c r="J49" i="30" s="1"/>
  <c r="G48" i="30"/>
  <c r="J48" i="30" s="1"/>
  <c r="G47" i="30"/>
  <c r="J47" i="30" s="1"/>
  <c r="G46" i="30"/>
  <c r="J46" i="30" s="1"/>
  <c r="G45" i="30"/>
  <c r="J45" i="30" s="1"/>
  <c r="G44" i="30"/>
  <c r="J44" i="30" s="1"/>
  <c r="G43" i="30"/>
  <c r="J43" i="30" s="1"/>
  <c r="G42" i="30"/>
  <c r="J42" i="30" s="1"/>
  <c r="G41" i="30"/>
  <c r="J41" i="30" s="1"/>
  <c r="G40" i="30"/>
  <c r="J40" i="30" s="1"/>
  <c r="G39" i="30"/>
  <c r="J39" i="30" s="1"/>
  <c r="G38" i="30"/>
  <c r="J38" i="30" s="1"/>
  <c r="G37" i="30"/>
  <c r="J37" i="30" s="1"/>
  <c r="G36" i="30"/>
  <c r="J36" i="30" s="1"/>
  <c r="G35" i="30"/>
  <c r="J35" i="30" s="1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J29" i="30" s="1"/>
  <c r="G28" i="30"/>
  <c r="J28" i="30" s="1"/>
  <c r="G27" i="30"/>
  <c r="J27" i="30" s="1"/>
  <c r="G26" i="30"/>
  <c r="J26" i="30" s="1"/>
  <c r="G25" i="30"/>
  <c r="J25" i="30" s="1"/>
  <c r="G24" i="30"/>
  <c r="J24" i="30" s="1"/>
  <c r="G23" i="30"/>
  <c r="J23" i="30" s="1"/>
  <c r="G22" i="30"/>
  <c r="J22" i="30" s="1"/>
  <c r="G21" i="30"/>
  <c r="J21" i="30" s="1"/>
  <c r="G20" i="30"/>
  <c r="J20" i="30" s="1"/>
  <c r="G19" i="30"/>
  <c r="J19" i="30" s="1"/>
  <c r="G18" i="30"/>
  <c r="J18" i="30" s="1"/>
  <c r="G17" i="30"/>
  <c r="J17" i="30" s="1"/>
  <c r="G16" i="30"/>
  <c r="J16" i="30" s="1"/>
  <c r="G15" i="30"/>
  <c r="J15" i="30" s="1"/>
  <c r="G14" i="30"/>
  <c r="J14" i="30" s="1"/>
  <c r="G13" i="30"/>
  <c r="J13" i="30" s="1"/>
  <c r="G12" i="30"/>
  <c r="J12" i="30" s="1"/>
  <c r="G11" i="30"/>
  <c r="J11" i="30" s="1"/>
  <c r="G10" i="30"/>
  <c r="J10" i="30" s="1"/>
  <c r="G9" i="30"/>
  <c r="J9" i="30" s="1"/>
  <c r="G8" i="30"/>
  <c r="J8" i="30" s="1"/>
  <c r="G7" i="30"/>
  <c r="J7" i="30" s="1"/>
  <c r="G6" i="30"/>
  <c r="J6" i="30" s="1"/>
  <c r="G5" i="30"/>
  <c r="J5" i="30" s="1"/>
  <c r="G4" i="30"/>
  <c r="J4" i="30" s="1"/>
  <c r="G3" i="30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J41" i="31" l="1"/>
  <c r="J41" i="13" s="1"/>
  <c r="P41" i="13"/>
  <c r="J32" i="31"/>
  <c r="J32" i="13" s="1"/>
  <c r="P32" i="13"/>
  <c r="J34" i="31"/>
  <c r="J34" i="13" s="1"/>
  <c r="P34" i="13"/>
  <c r="J82" i="31"/>
  <c r="J82" i="13" s="1"/>
  <c r="P82" i="13"/>
  <c r="J46" i="31"/>
  <c r="J46" i="13" s="1"/>
  <c r="P46" i="13"/>
  <c r="J88" i="31"/>
  <c r="J88" i="13" s="1"/>
  <c r="P88" i="13"/>
  <c r="J116" i="31"/>
  <c r="J116" i="13" s="1"/>
  <c r="P116" i="13"/>
  <c r="J77" i="31"/>
  <c r="J77" i="13" s="1"/>
  <c r="P77" i="13"/>
  <c r="J109" i="31"/>
  <c r="J109" i="13" s="1"/>
  <c r="P109" i="13"/>
  <c r="J45" i="31"/>
  <c r="J45" i="13" s="1"/>
  <c r="P45" i="13"/>
  <c r="J54" i="31"/>
  <c r="J54" i="13" s="1"/>
  <c r="P54" i="13"/>
  <c r="J114" i="31"/>
  <c r="J114" i="13" s="1"/>
  <c r="P114" i="13"/>
  <c r="J113" i="31"/>
  <c r="J113" i="13" s="1"/>
  <c r="P113" i="13"/>
  <c r="J53" i="31"/>
  <c r="J53" i="13" s="1"/>
  <c r="P53" i="13"/>
  <c r="J100" i="31"/>
  <c r="J100" i="13" s="1"/>
  <c r="P100" i="13"/>
  <c r="J30" i="31"/>
  <c r="J30" i="13" s="1"/>
  <c r="P30" i="13"/>
  <c r="J63" i="31"/>
  <c r="J63" i="13" s="1"/>
  <c r="P63" i="13"/>
  <c r="J42" i="31"/>
  <c r="J42" i="13" s="1"/>
  <c r="P42" i="13"/>
  <c r="J10" i="31"/>
  <c r="J10" i="13" s="1"/>
  <c r="P10" i="13"/>
  <c r="J119" i="31"/>
  <c r="J119" i="13" s="1"/>
  <c r="P119" i="13"/>
  <c r="J28" i="31"/>
  <c r="J28" i="13" s="1"/>
  <c r="P28" i="13"/>
  <c r="J29" i="31"/>
  <c r="J29" i="13" s="1"/>
  <c r="P29" i="13"/>
  <c r="J18" i="31"/>
  <c r="J18" i="13" s="1"/>
  <c r="P18" i="13"/>
  <c r="J102" i="31"/>
  <c r="J102" i="13" s="1"/>
  <c r="P102" i="13"/>
  <c r="J95" i="31"/>
  <c r="J95" i="13" s="1"/>
  <c r="P95" i="13"/>
  <c r="J5" i="31"/>
  <c r="J5" i="13" s="1"/>
  <c r="P5" i="13"/>
  <c r="J24" i="31"/>
  <c r="J24" i="13" s="1"/>
  <c r="P24" i="13"/>
  <c r="J13" i="31"/>
  <c r="J13" i="13" s="1"/>
  <c r="P13" i="13"/>
  <c r="J23" i="31"/>
  <c r="J23" i="13" s="1"/>
  <c r="P23" i="13"/>
  <c r="J65" i="31"/>
  <c r="J65" i="13" s="1"/>
  <c r="P65" i="13"/>
  <c r="J47" i="31"/>
  <c r="J47" i="13" s="1"/>
  <c r="P47" i="13"/>
  <c r="J107" i="31"/>
  <c r="J107" i="13" s="1"/>
  <c r="P107" i="13"/>
  <c r="J61" i="31"/>
  <c r="J61" i="13" s="1"/>
  <c r="P61" i="13"/>
  <c r="J105" i="31"/>
  <c r="J105" i="13" s="1"/>
  <c r="P105" i="13"/>
  <c r="J86" i="31"/>
  <c r="J86" i="13" s="1"/>
  <c r="P86" i="13"/>
  <c r="J55" i="31"/>
  <c r="J55" i="13" s="1"/>
  <c r="P55" i="13"/>
  <c r="J87" i="31"/>
  <c r="J87" i="13" s="1"/>
  <c r="P87" i="13"/>
  <c r="J22" i="31"/>
  <c r="J22" i="13" s="1"/>
  <c r="P22" i="13"/>
  <c r="J90" i="31"/>
  <c r="J90" i="13" s="1"/>
  <c r="P90" i="13"/>
  <c r="J89" i="31"/>
  <c r="J89" i="13" s="1"/>
  <c r="P89" i="13"/>
  <c r="J51" i="31"/>
  <c r="J51" i="13" s="1"/>
  <c r="P51" i="13"/>
  <c r="J39" i="31"/>
  <c r="J39" i="13" s="1"/>
  <c r="P39" i="13"/>
  <c r="J8" i="31"/>
  <c r="J8" i="13" s="1"/>
  <c r="P8" i="13"/>
  <c r="J85" i="31"/>
  <c r="J85" i="13" s="1"/>
  <c r="P85" i="13"/>
  <c r="J58" i="31"/>
  <c r="J58" i="13" s="1"/>
  <c r="P58" i="13"/>
  <c r="J38" i="31"/>
  <c r="J38" i="13" s="1"/>
  <c r="P38" i="13"/>
  <c r="J12" i="31"/>
  <c r="J12" i="13" s="1"/>
  <c r="P12" i="13"/>
  <c r="J48" i="31"/>
  <c r="J48" i="13" s="1"/>
  <c r="P48" i="13"/>
  <c r="J36" i="31"/>
  <c r="J36" i="13" s="1"/>
  <c r="P36" i="13"/>
  <c r="J76" i="31"/>
  <c r="J76" i="13" s="1"/>
  <c r="P76" i="13"/>
  <c r="J6" i="31"/>
  <c r="J6" i="13" s="1"/>
  <c r="P6" i="13"/>
  <c r="J14" i="31"/>
  <c r="J14" i="13" s="1"/>
  <c r="P14" i="13"/>
  <c r="J104" i="31"/>
  <c r="J104" i="13" s="1"/>
  <c r="P104" i="13"/>
  <c r="J101" i="31"/>
  <c r="J101" i="13" s="1"/>
  <c r="P101" i="13"/>
  <c r="J25" i="31"/>
  <c r="J25" i="13" s="1"/>
  <c r="P25" i="13"/>
  <c r="J103" i="31"/>
  <c r="J103" i="13" s="1"/>
  <c r="P103" i="13"/>
  <c r="J94" i="31"/>
  <c r="J94" i="13" s="1"/>
  <c r="P94" i="13"/>
  <c r="J115" i="31"/>
  <c r="J115" i="13" s="1"/>
  <c r="P115" i="13"/>
  <c r="J71" i="31"/>
  <c r="J71" i="13" s="1"/>
  <c r="P71" i="13"/>
  <c r="J74" i="31"/>
  <c r="J74" i="13" s="1"/>
  <c r="P74" i="13"/>
  <c r="J70" i="31"/>
  <c r="J70" i="13" s="1"/>
  <c r="P70" i="13"/>
  <c r="J73" i="31"/>
  <c r="J73" i="13" s="1"/>
  <c r="P73" i="13"/>
  <c r="J69" i="31"/>
  <c r="J69" i="13" s="1"/>
  <c r="P69" i="13"/>
  <c r="J72" i="31"/>
  <c r="J72" i="13" s="1"/>
  <c r="P72" i="13"/>
  <c r="J68" i="31"/>
  <c r="J68" i="13" s="1"/>
  <c r="P68" i="13"/>
  <c r="J19" i="31"/>
  <c r="J19" i="13" s="1"/>
  <c r="P19" i="13"/>
  <c r="J16" i="31"/>
  <c r="J16" i="13" s="1"/>
  <c r="P16" i="13"/>
  <c r="J15" i="31"/>
  <c r="J15" i="13" s="1"/>
  <c r="P15" i="13"/>
  <c r="J60" i="31"/>
  <c r="J60" i="13" s="1"/>
  <c r="P60" i="13"/>
  <c r="J37" i="31"/>
  <c r="J37" i="13" s="1"/>
  <c r="P37" i="13"/>
  <c r="J11" i="31"/>
  <c r="J11" i="13" s="1"/>
  <c r="P11" i="13"/>
  <c r="J66" i="31"/>
  <c r="J66" i="13" s="1"/>
  <c r="P66" i="13"/>
  <c r="J7" i="31"/>
  <c r="J7" i="13" s="1"/>
  <c r="P7" i="13"/>
  <c r="J80" i="31"/>
  <c r="J80" i="13" s="1"/>
  <c r="P80" i="13"/>
  <c r="J78" i="31"/>
  <c r="J78" i="13" s="1"/>
  <c r="P78" i="13"/>
  <c r="J79" i="31"/>
  <c r="J79" i="13" s="1"/>
  <c r="P79" i="13"/>
  <c r="J20" i="31"/>
  <c r="J20" i="13" s="1"/>
  <c r="P20" i="13"/>
  <c r="J91" i="31"/>
  <c r="J91" i="13" s="1"/>
  <c r="P91" i="13"/>
  <c r="J56" i="31"/>
  <c r="J56" i="13" s="1"/>
  <c r="P56" i="13"/>
  <c r="J44" i="31"/>
  <c r="J44" i="13" s="1"/>
  <c r="P44" i="13"/>
  <c r="J50" i="31"/>
  <c r="J50" i="13" s="1"/>
  <c r="P50" i="13"/>
  <c r="J62" i="31"/>
  <c r="J62" i="13" s="1"/>
  <c r="P62" i="13"/>
  <c r="J49" i="31"/>
  <c r="J49" i="13" s="1"/>
  <c r="P49" i="13"/>
  <c r="J118" i="31"/>
  <c r="J118" i="13" s="1"/>
  <c r="P118" i="13"/>
  <c r="J31" i="31"/>
  <c r="J31" i="13" s="1"/>
  <c r="P31" i="13"/>
  <c r="J117" i="31"/>
  <c r="J117" i="13" s="1"/>
  <c r="P117" i="13"/>
  <c r="P121" i="13"/>
  <c r="J121" i="31"/>
  <c r="J121" i="13" s="1"/>
  <c r="J75" i="31"/>
  <c r="J75" i="13" s="1"/>
  <c r="P75" i="13"/>
  <c r="J33" i="31"/>
  <c r="J33" i="13" s="1"/>
  <c r="P33" i="13"/>
  <c r="J81" i="31"/>
  <c r="J81" i="13" s="1"/>
  <c r="P81" i="13"/>
  <c r="J106" i="31"/>
  <c r="G122" i="31"/>
  <c r="J82" i="32"/>
  <c r="I82" i="13" s="1"/>
  <c r="J83" i="32"/>
  <c r="I83" i="13" s="1"/>
  <c r="J84" i="32"/>
  <c r="I84" i="13" s="1"/>
  <c r="J41" i="32"/>
  <c r="I41" i="13" s="1"/>
  <c r="J40" i="32"/>
  <c r="I40" i="13" s="1"/>
  <c r="J22" i="32"/>
  <c r="I22" i="13" s="1"/>
  <c r="J114" i="32"/>
  <c r="I114" i="13" s="1"/>
  <c r="J31" i="32"/>
  <c r="I31" i="13" s="1"/>
  <c r="J46" i="32"/>
  <c r="I46" i="13" s="1"/>
  <c r="J74" i="32"/>
  <c r="I74" i="13" s="1"/>
  <c r="J73" i="32"/>
  <c r="I73" i="13" s="1"/>
  <c r="J72" i="32"/>
  <c r="I72" i="13" s="1"/>
  <c r="J71" i="32"/>
  <c r="I71" i="13" s="1"/>
  <c r="J70" i="32"/>
  <c r="I70" i="13" s="1"/>
  <c r="J69" i="32"/>
  <c r="I69" i="13" s="1"/>
  <c r="J68" i="32"/>
  <c r="I68" i="13" s="1"/>
  <c r="J18" i="32"/>
  <c r="I18" i="13" s="1"/>
  <c r="J102" i="32"/>
  <c r="I102" i="13" s="1"/>
  <c r="J52" i="32"/>
  <c r="I52" i="13" s="1"/>
  <c r="J119" i="32"/>
  <c r="I119" i="13" s="1"/>
  <c r="J11" i="32"/>
  <c r="I11" i="13" s="1"/>
  <c r="J94" i="32"/>
  <c r="I94" i="13" s="1"/>
  <c r="J30" i="32"/>
  <c r="I30" i="13" s="1"/>
  <c r="J117" i="32"/>
  <c r="I117" i="13" s="1"/>
  <c r="J86" i="32"/>
  <c r="I86" i="13" s="1"/>
  <c r="J121" i="32"/>
  <c r="I121" i="13" s="1"/>
  <c r="J23" i="32"/>
  <c r="I23" i="13" s="1"/>
  <c r="J57" i="32"/>
  <c r="I57" i="13" s="1"/>
  <c r="J53" i="32"/>
  <c r="I53" i="13" s="1"/>
  <c r="J97" i="32"/>
  <c r="I97" i="13" s="1"/>
  <c r="J51" i="32"/>
  <c r="I51" i="13" s="1"/>
  <c r="J116" i="32"/>
  <c r="I116" i="13" s="1"/>
  <c r="J104" i="32"/>
  <c r="I104" i="13" s="1"/>
  <c r="J24" i="32"/>
  <c r="I24" i="13" s="1"/>
  <c r="J115" i="32"/>
  <c r="I115" i="13" s="1"/>
  <c r="J8" i="32"/>
  <c r="I8" i="13" s="1"/>
  <c r="J91" i="32"/>
  <c r="I91" i="13" s="1"/>
  <c r="J50" i="32"/>
  <c r="I50" i="13" s="1"/>
  <c r="J85" i="32"/>
  <c r="I85" i="13" s="1"/>
  <c r="J59" i="32"/>
  <c r="I59" i="13" s="1"/>
  <c r="J33" i="32"/>
  <c r="I33" i="13" s="1"/>
  <c r="J20" i="32"/>
  <c r="I20" i="13" s="1"/>
  <c r="J63" i="32"/>
  <c r="I63" i="13" s="1"/>
  <c r="J100" i="32"/>
  <c r="I100" i="13" s="1"/>
  <c r="J10" i="32"/>
  <c r="I10" i="13" s="1"/>
  <c r="J77" i="32"/>
  <c r="I77" i="13" s="1"/>
  <c r="J95" i="32"/>
  <c r="I95" i="13" s="1"/>
  <c r="J58" i="32"/>
  <c r="I58" i="13" s="1"/>
  <c r="J5" i="32"/>
  <c r="I5" i="13" s="1"/>
  <c r="J75" i="32"/>
  <c r="I75" i="13" s="1"/>
  <c r="J65" i="32"/>
  <c r="I65" i="13" s="1"/>
  <c r="J76" i="32"/>
  <c r="I76" i="13" s="1"/>
  <c r="J87" i="32"/>
  <c r="I87" i="13" s="1"/>
  <c r="J21" i="32"/>
  <c r="I21" i="13" s="1"/>
  <c r="J32" i="32"/>
  <c r="I32" i="13" s="1"/>
  <c r="J54" i="32"/>
  <c r="I54" i="13" s="1"/>
  <c r="J88" i="32"/>
  <c r="I88" i="13" s="1"/>
  <c r="J25" i="32"/>
  <c r="I25" i="13" s="1"/>
  <c r="J19" i="32"/>
  <c r="I19" i="13" s="1"/>
  <c r="J81" i="32"/>
  <c r="I81" i="13" s="1"/>
  <c r="J28" i="32"/>
  <c r="I28" i="13" s="1"/>
  <c r="J29" i="32"/>
  <c r="I29" i="13" s="1"/>
  <c r="J62" i="32"/>
  <c r="I62" i="13" s="1"/>
  <c r="J61" i="32"/>
  <c r="I61" i="13" s="1"/>
  <c r="J89" i="32"/>
  <c r="I89" i="13" s="1"/>
  <c r="J90" i="32"/>
  <c r="I90" i="13" s="1"/>
  <c r="J34" i="32"/>
  <c r="I34" i="13" s="1"/>
  <c r="J47" i="32"/>
  <c r="I47" i="13" s="1"/>
  <c r="J6" i="32"/>
  <c r="I6" i="13" s="1"/>
  <c r="J7" i="32"/>
  <c r="I7" i="13" s="1"/>
  <c r="J12" i="32"/>
  <c r="I12" i="13" s="1"/>
  <c r="J93" i="32"/>
  <c r="I93" i="13" s="1"/>
  <c r="J109" i="32"/>
  <c r="I109" i="13" s="1"/>
  <c r="J4" i="32"/>
  <c r="I4" i="13" s="1"/>
  <c r="J106" i="32"/>
  <c r="I106" i="13" s="1"/>
  <c r="J27" i="32"/>
  <c r="I27" i="13" s="1"/>
  <c r="J15" i="32"/>
  <c r="I15" i="13" s="1"/>
  <c r="J43" i="32"/>
  <c r="I43" i="13" s="1"/>
  <c r="J120" i="32"/>
  <c r="I120" i="13" s="1"/>
  <c r="J55" i="32"/>
  <c r="I55" i="13" s="1"/>
  <c r="J37" i="32"/>
  <c r="I37" i="13" s="1"/>
  <c r="J39" i="32"/>
  <c r="I39" i="13" s="1"/>
  <c r="J45" i="32"/>
  <c r="I45" i="13" s="1"/>
  <c r="J13" i="32"/>
  <c r="I13" i="13" s="1"/>
  <c r="J112" i="32"/>
  <c r="I112" i="13" s="1"/>
  <c r="J14" i="32"/>
  <c r="I14" i="13" s="1"/>
  <c r="J111" i="32"/>
  <c r="I111" i="13" s="1"/>
  <c r="J96" i="32"/>
  <c r="I96" i="13" s="1"/>
  <c r="J9" i="32"/>
  <c r="I9" i="13" s="1"/>
  <c r="J92" i="32"/>
  <c r="I92" i="13" s="1"/>
  <c r="J16" i="32"/>
  <c r="I16" i="13" s="1"/>
  <c r="J98" i="32"/>
  <c r="I98" i="13" s="1"/>
  <c r="J99" i="32"/>
  <c r="I99" i="13" s="1"/>
  <c r="J80" i="32"/>
  <c r="I80" i="13" s="1"/>
  <c r="J78" i="32"/>
  <c r="I78" i="13" s="1"/>
  <c r="J79" i="32"/>
  <c r="I79" i="13" s="1"/>
  <c r="J49" i="32"/>
  <c r="I49" i="13" s="1"/>
  <c r="J105" i="32"/>
  <c r="I105" i="13" s="1"/>
  <c r="J26" i="32"/>
  <c r="I26" i="13" s="1"/>
  <c r="J17" i="32"/>
  <c r="I17" i="13" s="1"/>
  <c r="J66" i="32"/>
  <c r="I66" i="13" s="1"/>
  <c r="J103" i="32"/>
  <c r="I103" i="13" s="1"/>
  <c r="J64" i="32"/>
  <c r="I64" i="13" s="1"/>
  <c r="J60" i="32"/>
  <c r="I60" i="13" s="1"/>
  <c r="J113" i="32"/>
  <c r="I113" i="13" s="1"/>
  <c r="J35" i="32"/>
  <c r="I35" i="13" s="1"/>
  <c r="J48" i="32"/>
  <c r="I48" i="13" s="1"/>
  <c r="J42" i="32"/>
  <c r="I42" i="13" s="1"/>
  <c r="J101" i="32"/>
  <c r="I101" i="13" s="1"/>
  <c r="J118" i="32"/>
  <c r="I118" i="13" s="1"/>
  <c r="J38" i="32"/>
  <c r="I38" i="13" s="1"/>
  <c r="J44" i="32"/>
  <c r="I44" i="13" s="1"/>
  <c r="J107" i="32"/>
  <c r="I107" i="13" s="1"/>
  <c r="J36" i="32"/>
  <c r="I36" i="13" s="1"/>
  <c r="J67" i="32"/>
  <c r="I67" i="13" s="1"/>
  <c r="J110" i="32"/>
  <c r="I110" i="13" s="1"/>
  <c r="J108" i="32"/>
  <c r="I108" i="13" s="1"/>
  <c r="J56" i="32"/>
  <c r="I56" i="13" s="1"/>
  <c r="J3" i="32"/>
  <c r="I3" i="13" s="1"/>
  <c r="G122" i="32"/>
  <c r="J56" i="33"/>
  <c r="H56" i="13" s="1"/>
  <c r="J121" i="33"/>
  <c r="H121" i="13" s="1"/>
  <c r="J95" i="33"/>
  <c r="H95" i="13" s="1"/>
  <c r="J103" i="33"/>
  <c r="H103" i="13" s="1"/>
  <c r="J44" i="33"/>
  <c r="H44" i="13" s="1"/>
  <c r="J35" i="33"/>
  <c r="H35" i="13" s="1"/>
  <c r="J46" i="33"/>
  <c r="H46" i="13" s="1"/>
  <c r="J40" i="33"/>
  <c r="H40" i="13" s="1"/>
  <c r="J41" i="33"/>
  <c r="H41" i="13" s="1"/>
  <c r="J54" i="33"/>
  <c r="H54" i="13" s="1"/>
  <c r="J48" i="33"/>
  <c r="H48" i="13" s="1"/>
  <c r="J13" i="33"/>
  <c r="H13" i="13" s="1"/>
  <c r="J114" i="33"/>
  <c r="H114" i="13" s="1"/>
  <c r="J75" i="33"/>
  <c r="H75" i="13" s="1"/>
  <c r="J116" i="33"/>
  <c r="H116" i="13" s="1"/>
  <c r="J87" i="33"/>
  <c r="H87" i="13" s="1"/>
  <c r="J47" i="33"/>
  <c r="H47" i="13" s="1"/>
  <c r="J97" i="33"/>
  <c r="H97" i="13" s="1"/>
  <c r="J53" i="33"/>
  <c r="H53" i="13" s="1"/>
  <c r="J45" i="33"/>
  <c r="H45" i="13" s="1"/>
  <c r="J33" i="33"/>
  <c r="H33" i="13" s="1"/>
  <c r="J11" i="33"/>
  <c r="H11" i="13" s="1"/>
  <c r="J91" i="33"/>
  <c r="H91" i="13" s="1"/>
  <c r="J86" i="33"/>
  <c r="H86" i="13" s="1"/>
  <c r="J74" i="33"/>
  <c r="H74" i="13" s="1"/>
  <c r="J73" i="33"/>
  <c r="H73" i="13" s="1"/>
  <c r="J71" i="33"/>
  <c r="H71" i="13" s="1"/>
  <c r="J69" i="33"/>
  <c r="H69" i="13" s="1"/>
  <c r="J72" i="33"/>
  <c r="H72" i="13" s="1"/>
  <c r="J70" i="33"/>
  <c r="H70" i="13" s="1"/>
  <c r="J68" i="33"/>
  <c r="H68" i="13" s="1"/>
  <c r="J105" i="33"/>
  <c r="H105" i="13" s="1"/>
  <c r="J49" i="33"/>
  <c r="H49" i="13" s="1"/>
  <c r="J63" i="33"/>
  <c r="H63" i="13" s="1"/>
  <c r="J50" i="33"/>
  <c r="H50" i="13" s="1"/>
  <c r="J55" i="33"/>
  <c r="H55" i="13" s="1"/>
  <c r="J38" i="33"/>
  <c r="H38" i="13" s="1"/>
  <c r="J65" i="33"/>
  <c r="H65" i="13" s="1"/>
  <c r="J108" i="33"/>
  <c r="H108" i="13" s="1"/>
  <c r="J30" i="33"/>
  <c r="H30" i="13" s="1"/>
  <c r="J4" i="33"/>
  <c r="H4" i="13" s="1"/>
  <c r="J27" i="33"/>
  <c r="H27" i="13" s="1"/>
  <c r="J96" i="33"/>
  <c r="H96" i="13" s="1"/>
  <c r="J37" i="33"/>
  <c r="H37" i="13" s="1"/>
  <c r="J21" i="33"/>
  <c r="H21" i="13" s="1"/>
  <c r="J57" i="33"/>
  <c r="H57" i="13" s="1"/>
  <c r="J118" i="33"/>
  <c r="H118" i="13" s="1"/>
  <c r="J9" i="33"/>
  <c r="H9" i="13" s="1"/>
  <c r="J51" i="33"/>
  <c r="H51" i="13" s="1"/>
  <c r="J94" i="33"/>
  <c r="H94" i="13" s="1"/>
  <c r="J99" i="33"/>
  <c r="H99" i="13" s="1"/>
  <c r="J98" i="33"/>
  <c r="H98" i="13" s="1"/>
  <c r="J112" i="33"/>
  <c r="H112" i="13" s="1"/>
  <c r="J83" i="33"/>
  <c r="H83" i="13" s="1"/>
  <c r="J84" i="33"/>
  <c r="H84" i="13" s="1"/>
  <c r="J106" i="33"/>
  <c r="H106" i="13" s="1"/>
  <c r="J111" i="33"/>
  <c r="H111" i="13" s="1"/>
  <c r="J43" i="33"/>
  <c r="H43" i="13" s="1"/>
  <c r="J92" i="33"/>
  <c r="H92" i="13" s="1"/>
  <c r="J82" i="33"/>
  <c r="H82" i="13" s="1"/>
  <c r="J26" i="33"/>
  <c r="H26" i="13" s="1"/>
  <c r="J66" i="33"/>
  <c r="H66" i="13" s="1"/>
  <c r="J67" i="33"/>
  <c r="H67" i="13" s="1"/>
  <c r="J90" i="33"/>
  <c r="H90" i="13" s="1"/>
  <c r="J113" i="33"/>
  <c r="H113" i="13" s="1"/>
  <c r="J100" i="33"/>
  <c r="H100" i="13" s="1"/>
  <c r="J16" i="33"/>
  <c r="H16" i="13" s="1"/>
  <c r="J64" i="33"/>
  <c r="H64" i="13" s="1"/>
  <c r="J10" i="33"/>
  <c r="H10" i="13" s="1"/>
  <c r="J117" i="33"/>
  <c r="H117" i="13" s="1"/>
  <c r="J39" i="33"/>
  <c r="H39" i="13" s="1"/>
  <c r="J22" i="33"/>
  <c r="H22" i="13" s="1"/>
  <c r="J76" i="33"/>
  <c r="H76" i="13" s="1"/>
  <c r="J28" i="33"/>
  <c r="H28" i="13" s="1"/>
  <c r="J29" i="33"/>
  <c r="H29" i="13" s="1"/>
  <c r="J58" i="33"/>
  <c r="H58" i="13" s="1"/>
  <c r="J104" i="33"/>
  <c r="H104" i="13" s="1"/>
  <c r="J12" i="33"/>
  <c r="H12" i="13" s="1"/>
  <c r="J93" i="33"/>
  <c r="H93" i="13" s="1"/>
  <c r="J52" i="33"/>
  <c r="H52" i="13" s="1"/>
  <c r="J81" i="33"/>
  <c r="H81" i="13" s="1"/>
  <c r="J120" i="33"/>
  <c r="H120" i="13" s="1"/>
  <c r="J101" i="33"/>
  <c r="H101" i="13" s="1"/>
  <c r="J15" i="33"/>
  <c r="H15" i="13" s="1"/>
  <c r="J62" i="33"/>
  <c r="H62" i="13" s="1"/>
  <c r="J34" i="33"/>
  <c r="H34" i="13" s="1"/>
  <c r="J36" i="33"/>
  <c r="H36" i="13" s="1"/>
  <c r="J6" i="33"/>
  <c r="H6" i="13" s="1"/>
  <c r="J24" i="33"/>
  <c r="H24" i="13" s="1"/>
  <c r="J88" i="33"/>
  <c r="H88" i="13" s="1"/>
  <c r="J115" i="33"/>
  <c r="H115" i="13" s="1"/>
  <c r="J31" i="33"/>
  <c r="H31" i="13" s="1"/>
  <c r="J19" i="33"/>
  <c r="H19" i="13" s="1"/>
  <c r="J18" i="33"/>
  <c r="H18" i="13" s="1"/>
  <c r="J102" i="33"/>
  <c r="H102" i="13" s="1"/>
  <c r="J60" i="33"/>
  <c r="H60" i="13" s="1"/>
  <c r="J85" i="33"/>
  <c r="H85" i="13" s="1"/>
  <c r="J59" i="33"/>
  <c r="H59" i="13" s="1"/>
  <c r="J61" i="33"/>
  <c r="H61" i="13" s="1"/>
  <c r="J25" i="33"/>
  <c r="H25" i="13" s="1"/>
  <c r="J20" i="33"/>
  <c r="H20" i="13" s="1"/>
  <c r="J78" i="33"/>
  <c r="H78" i="13" s="1"/>
  <c r="J80" i="33"/>
  <c r="H80" i="13" s="1"/>
  <c r="J79" i="33"/>
  <c r="H79" i="13" s="1"/>
  <c r="J110" i="33"/>
  <c r="H110" i="13" s="1"/>
  <c r="J119" i="33"/>
  <c r="H119" i="13" s="1"/>
  <c r="J14" i="33"/>
  <c r="H14" i="13" s="1"/>
  <c r="J42" i="33"/>
  <c r="H42" i="13" s="1"/>
  <c r="J5" i="33"/>
  <c r="H5" i="13" s="1"/>
  <c r="J77" i="33"/>
  <c r="H77" i="13" s="1"/>
  <c r="J7" i="33"/>
  <c r="H7" i="13" s="1"/>
  <c r="J8" i="33"/>
  <c r="H8" i="13" s="1"/>
  <c r="J23" i="33"/>
  <c r="H23" i="13" s="1"/>
  <c r="J17" i="33"/>
  <c r="H17" i="13" s="1"/>
  <c r="J89" i="33"/>
  <c r="H89" i="13" s="1"/>
  <c r="J107" i="33"/>
  <c r="H107" i="13" s="1"/>
  <c r="J109" i="33"/>
  <c r="H109" i="13" s="1"/>
  <c r="J32" i="33"/>
  <c r="H32" i="13" s="1"/>
  <c r="G122" i="33"/>
  <c r="J121" i="34"/>
  <c r="G121" i="13" s="1"/>
  <c r="J41" i="34"/>
  <c r="G41" i="13" s="1"/>
  <c r="J40" i="34"/>
  <c r="G40" i="13" s="1"/>
  <c r="J59" i="34"/>
  <c r="G59" i="13" s="1"/>
  <c r="J44" i="34"/>
  <c r="G44" i="13" s="1"/>
  <c r="J23" i="34"/>
  <c r="G23" i="13" s="1"/>
  <c r="J31" i="34"/>
  <c r="G31" i="13" s="1"/>
  <c r="J93" i="34"/>
  <c r="G93" i="13" s="1"/>
  <c r="J46" i="34"/>
  <c r="G46" i="13" s="1"/>
  <c r="J19" i="34"/>
  <c r="G19" i="13" s="1"/>
  <c r="J62" i="34"/>
  <c r="G62" i="13" s="1"/>
  <c r="J119" i="34"/>
  <c r="G119" i="13" s="1"/>
  <c r="J78" i="34"/>
  <c r="G78" i="13" s="1"/>
  <c r="J79" i="34"/>
  <c r="G79" i="13" s="1"/>
  <c r="J80" i="34"/>
  <c r="G80" i="13" s="1"/>
  <c r="J55" i="34"/>
  <c r="G55" i="13" s="1"/>
  <c r="J15" i="34"/>
  <c r="G15" i="13" s="1"/>
  <c r="J113" i="34"/>
  <c r="G113" i="13" s="1"/>
  <c r="J73" i="34"/>
  <c r="G73" i="13" s="1"/>
  <c r="J71" i="34"/>
  <c r="G71" i="13" s="1"/>
  <c r="J69" i="34"/>
  <c r="G69" i="13" s="1"/>
  <c r="J74" i="34"/>
  <c r="G74" i="13" s="1"/>
  <c r="J72" i="34"/>
  <c r="G72" i="13" s="1"/>
  <c r="J70" i="34"/>
  <c r="G70" i="13" s="1"/>
  <c r="J68" i="34"/>
  <c r="G68" i="13" s="1"/>
  <c r="J101" i="34"/>
  <c r="G101" i="13" s="1"/>
  <c r="J14" i="34"/>
  <c r="G14" i="13" s="1"/>
  <c r="J86" i="34"/>
  <c r="G86" i="13" s="1"/>
  <c r="J75" i="34"/>
  <c r="G75" i="13" s="1"/>
  <c r="J5" i="34"/>
  <c r="G5" i="13" s="1"/>
  <c r="J85" i="34"/>
  <c r="G85" i="13" s="1"/>
  <c r="J25" i="34"/>
  <c r="G25" i="13" s="1"/>
  <c r="J47" i="34"/>
  <c r="G47" i="13" s="1"/>
  <c r="J102" i="34"/>
  <c r="G102" i="13" s="1"/>
  <c r="J18" i="34"/>
  <c r="G18" i="13" s="1"/>
  <c r="J9" i="34"/>
  <c r="G9" i="13" s="1"/>
  <c r="J87" i="34"/>
  <c r="G87" i="13" s="1"/>
  <c r="J58" i="34"/>
  <c r="G58" i="13" s="1"/>
  <c r="J24" i="34"/>
  <c r="G24" i="13" s="1"/>
  <c r="J90" i="34"/>
  <c r="G90" i="13" s="1"/>
  <c r="J115" i="34"/>
  <c r="G115" i="13" s="1"/>
  <c r="J109" i="34"/>
  <c r="G109" i="13" s="1"/>
  <c r="J36" i="34"/>
  <c r="G36" i="13" s="1"/>
  <c r="J50" i="34"/>
  <c r="G50" i="13" s="1"/>
  <c r="J34" i="34"/>
  <c r="G34" i="13" s="1"/>
  <c r="J65" i="34"/>
  <c r="G65" i="13" s="1"/>
  <c r="J51" i="34"/>
  <c r="G51" i="13" s="1"/>
  <c r="J97" i="34"/>
  <c r="G97" i="13" s="1"/>
  <c r="J114" i="34"/>
  <c r="G114" i="13" s="1"/>
  <c r="J54" i="34"/>
  <c r="G54" i="13" s="1"/>
  <c r="J117" i="34"/>
  <c r="G117" i="13" s="1"/>
  <c r="J53" i="34"/>
  <c r="G53" i="13" s="1"/>
  <c r="J22" i="34"/>
  <c r="G22" i="13" s="1"/>
  <c r="J57" i="34"/>
  <c r="G57" i="13" s="1"/>
  <c r="J20" i="34"/>
  <c r="G20" i="13" s="1"/>
  <c r="J30" i="34"/>
  <c r="G30" i="13" s="1"/>
  <c r="J49" i="34"/>
  <c r="G49" i="13" s="1"/>
  <c r="J107" i="34"/>
  <c r="G107" i="13" s="1"/>
  <c r="J105" i="34"/>
  <c r="G105" i="13" s="1"/>
  <c r="J17" i="34"/>
  <c r="G17" i="13" s="1"/>
  <c r="J100" i="34"/>
  <c r="G100" i="13" s="1"/>
  <c r="J48" i="34"/>
  <c r="G48" i="13" s="1"/>
  <c r="J77" i="34"/>
  <c r="G77" i="13" s="1"/>
  <c r="J81" i="34"/>
  <c r="G81" i="13" s="1"/>
  <c r="J98" i="34"/>
  <c r="G98" i="13" s="1"/>
  <c r="J99" i="34"/>
  <c r="G99" i="13" s="1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J3" i="27"/>
  <c r="J3" i="31"/>
  <c r="J3" i="35"/>
  <c r="J3" i="34"/>
  <c r="J3" i="33"/>
  <c r="H3" i="13" s="1"/>
  <c r="J3" i="29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J122" i="31" l="1"/>
  <c r="J122" i="13" s="1"/>
  <c r="P122" i="13"/>
  <c r="J122" i="32"/>
  <c r="I122" i="13" s="1"/>
  <c r="J122" i="33"/>
  <c r="H122" i="13" s="1"/>
  <c r="J122" i="34"/>
  <c r="G122" i="13" s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<sst xmlns="http://schemas.openxmlformats.org/spreadsheetml/2006/main" count="6162" uniqueCount="550">
  <si>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</si>
  <si>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</si>
  <si>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</si>
  <si>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</si>
  <si>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</si>
  <si>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</si>
  <si>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</si>
  <si>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</si>
  <si>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</si>
  <si>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</si>
  <si>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</si>
  <si>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</si>
  <si>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</si>
  <si>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</si>
  <si>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</si>
  <si>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</si>
  <si>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</si>
  <si>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</si>
  <si>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</si>
  <si>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</si>
  <si>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</si>
  <si>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</si>
  <si>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</si>
  <si>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</si>
  <si>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</si>
  <si>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</si>
  <si>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</si>
  <si>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</si>
  <si>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</si>
  <si>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</si>
  <si>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</si>
  <si>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</si>
  <si>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</si>
  <si>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</si>
  <si>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</si>
  <si>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</si>
  <si>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</si>
  <si>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</si>
  <si>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</si>
  <si>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</si>
  <si>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</si>
  <si>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</si>
  <si>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</si>
  <si>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</si>
  <si>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</si>
  <si>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</si>
  <si>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</si>
  <si>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</si>
  <si>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</si>
  <si>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</si>
  <si>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</si>
  <si>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</si>
  <si>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</si>
  <si>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</si>
  <si>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</si>
  <si>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</si>
  <si>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</si>
  <si>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</si>
  <si>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</si>
  <si>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</si>
  <si>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</si>
  <si>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</si>
  <si>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</si>
  <si>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</si>
  <si>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</si>
  <si>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</si>
  <si>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</si>
  <si>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</si>
  <si>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</si>
  <si>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</si>
  <si>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</si>
  <si>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</si>
  <si>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</si>
  <si>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</si>
  <si>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</si>
  <si>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</si>
  <si>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</si>
  <si>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</si>
  <si>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</si>
  <si>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</si>
  <si>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</si>
  <si>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</si>
  <si>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</si>
  <si>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</si>
  <si>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</si>
  <si>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</si>
  <si>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</si>
  <si>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</si>
  <si>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</si>
  <si>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</si>
  <si>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</si>
  <si>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</si>
  <si>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</si>
  <si>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</si>
  <si>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</si>
  <si>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</si>
  <si>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</si>
  <si>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</si>
  <si>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</si>
  <si>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</si>
  <si>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</si>
  <si>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</si>
  <si>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</si>
  <si>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</si>
  <si>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</si>
  <si>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</si>
  <si>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</si>
  <si>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</si>
  <si>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</si>
  <si>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</si>
  <si>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</si>
  <si>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</si>
  <si>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</si>
  <si>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</si>
  <si>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</si>
  <si>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</si>
  <si>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</si>
  <si>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</si>
  <si>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</si>
  <si>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</si>
  <si>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</si>
  <si>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</si>
  <si>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</si>
  <si>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</si>
  <si>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</si>
  <si>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</si>
  <si>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</si>
  <si>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</si>
  <si>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</si>
  <si>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</si>
  <si>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</si>
  <si>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</si>
  <si>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</si>
  <si>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</si>
  <si>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</si>
  <si>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</si>
  <si>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</si>
  <si>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</si>
  <si>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</si>
  <si>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</si>
  <si>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</si>
  <si>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</si>
  <si>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</si>
  <si>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</si>
  <si>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</si>
  <si>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</si>
  <si>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</si>
  <si>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</si>
  <si>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</si>
  <si>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</si>
  <si>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</si>
  <si>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</si>
  <si>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</si>
  <si>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</si>
  <si>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</si>
  <si>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</si>
  <si>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</si>
  <si>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</si>
  <si>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</si>
  <si>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</si>
  <si>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</si>
  <si>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</si>
  <si>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</si>
  <si>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</si>
  <si>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</si>
  <si>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</si>
  <si>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</si>
  <si>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</si>
  <si>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</si>
  <si>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</si>
  <si>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</si>
  <si>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</si>
  <si>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</si>
  <si>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</si>
  <si>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</si>
  <si>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</si>
  <si>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</si>
  <si>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</si>
  <si>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</si>
  <si>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</si>
  <si>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</si>
  <si>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</si>
  <si>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</si>
  <si>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</si>
  <si>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</si>
  <si>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</si>
  <si>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</si>
  <si>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</si>
  <si>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</si>
  <si>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</si>
  <si>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</si>
  <si>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</si>
  <si>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</si>
  <si>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</si>
  <si>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</si>
  <si>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</si>
  <si>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</si>
  <si>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</si>
  <si>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</si>
  <si>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</si>
  <si>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</si>
  <si>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</si>
  <si>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</si>
  <si>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</si>
  <si>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</si>
  <si>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</si>
  <si>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</si>
  <si>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</si>
  <si>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</si>
  <si>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</si>
  <si>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</si>
  <si>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</si>
  <si>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</si>
  <si>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</si>
  <si>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</si>
  <si>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</si>
  <si>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</si>
  <si>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</si>
  <si>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</si>
  <si>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</si>
  <si>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</si>
  <si>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</si>
  <si>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</si>
  <si>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</si>
  <si>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</si>
  <si>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</si>
  <si>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</si>
  <si>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</si>
  <si>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</si>
  <si>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</si>
  <si>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</si>
  <si>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</si>
  <si>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</si>
  <si>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</si>
  <si>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</si>
  <si>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</si>
  <si>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</si>
  <si>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</si>
  <si>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</si>
  <si>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</si>
  <si>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</si>
  <si>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</si>
  <si>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</si>
  <si>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</si>
  <si>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</si>
  <si>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</si>
  <si>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</si>
  <si>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</si>
  <si>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</si>
  <si>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</si>
  <si>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</si>
  <si>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</si>
  <si>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</si>
  <si>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</si>
  <si>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</si>
  <si>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</si>
  <si>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</si>
  <si>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</si>
  <si>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</si>
  <si>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</si>
  <si>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</si>
  <si>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</si>
  <si>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</si>
  <si>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</si>
  <si>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</si>
  <si>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</si>
  <si>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</si>
  <si>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</si>
  <si>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</si>
  <si>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</si>
  <si>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</si>
  <si>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</si>
  <si>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</si>
  <si>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</si>
  <si>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</si>
  <si>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</si>
  <si>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</si>
  <si>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</si>
  <si>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</si>
  <si>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</si>
  <si>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</si>
  <si>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</si>
  <si>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</si>
  <si>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</si>
  <si>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</si>
  <si>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</si>
  <si>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</si>
  <si>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</si>
  <si>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</si>
  <si>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</si>
  <si>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</si>
  <si>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</si>
  <si>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</si>
  <si>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</si>
  <si>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</si>
  <si>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</si>
  <si>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</si>
  <si>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</si>
  <si>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</si>
  <si>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</si>
  <si>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</si>
  <si>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</si>
  <si>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</si>
  <si>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</si>
  <si>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</si>
  <si>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</si>
  <si>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</si>
  <si>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</si>
  <si>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</si>
  <si>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</si>
  <si>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</si>
  <si>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</si>
  <si>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</si>
  <si>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</si>
  <si>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</si>
  <si>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</si>
  <si>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</si>
  <si>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</si>
  <si>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</si>
  <si>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</si>
  <si>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</si>
  <si>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</si>
  <si>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</si>
  <si>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</si>
  <si>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</si>
  <si>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</si>
  <si>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</si>
  <si>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</si>
  <si>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</si>
  <si>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</si>
  <si>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</si>
  <si>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</si>
  <si>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</si>
  <si>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</si>
  <si>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</si>
  <si>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</si>
  <si>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580-623-7977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</si>
  <si>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</si>
  <si>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</si>
  <si>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</si>
  <si>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</si>
  <si>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</si>
  <si>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</si>
  <si>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</si>
  <si>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</si>
  <si>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</si>
  <si>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</si>
  <si>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</si>
  <si>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</si>
  <si>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</si>
  <si>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</si>
  <si>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</si>
  <si>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</si>
  <si>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</si>
  <si>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</si>
  <si>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</si>
  <si>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</si>
  <si>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</si>
  <si>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</si>
  <si>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</si>
  <si>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</si>
  <si>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</si>
  <si>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</si>
  <si>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</si>
  <si>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</si>
  <si>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</si>
  <si>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</si>
  <si>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</si>
  <si>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</si>
  <si>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</si>
  <si>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</si>
  <si>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</si>
  <si>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</si>
  <si>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</si>
  <si>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</si>
  <si>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</si>
  <si>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</si>
  <si>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</si>
  <si>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</si>
  <si>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</si>
  <si>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</si>
  <si>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</si>
  <si>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</si>
  <si>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</si>
  <si>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</si>
  <si>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</si>
  <si>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</si>
  <si>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</si>
  <si>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</si>
  <si>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</si>
  <si>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</si>
  <si>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</si>
  <si>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</si>
  <si>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</si>
  <si>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</si>
  <si>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</si>
  <si>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</si>
  <si>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</si>
  <si>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</si>
  <si>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</si>
  <si>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</si>
  <si>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</si>
  <si>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</si>
  <si>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</si>
  <si>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</si>
  <si>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</si>
  <si>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</si>
  <si>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</si>
  <si>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</si>
  <si>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</si>
  <si>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</si>
  <si>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</si>
  <si>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</si>
  <si>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</si>
  <si>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</si>
  <si>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</si>
  <si>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</si>
  <si>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</si>
  <si>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</si>
  <si>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</si>
  <si>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</si>
  <si>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</si>
  <si>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</si>
  <si>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</si>
  <si>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</si>
  <si>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</si>
  <si>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</si>
  <si>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</si>
  <si>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</si>
  <si>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</si>
  <si>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</si>
  <si>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</si>
  <si>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</si>
  <si>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</si>
  <si>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Samarripa</t>
  </si>
  <si>
    <t>Diana Jackson</t>
  </si>
  <si>
    <t>405-582-2286</t>
  </si>
  <si>
    <t>Summer Morris</t>
  </si>
  <si>
    <t>918-756-1883</t>
  </si>
  <si>
    <t>Dina Grammer</t>
  </si>
  <si>
    <t>918-267-3606</t>
  </si>
  <si>
    <t>Heather Barkley</t>
  </si>
  <si>
    <t>918-287-3740</t>
  </si>
  <si>
    <t>Judith Petitt</t>
  </si>
  <si>
    <t>918-540-2481 Ext. 204</t>
  </si>
  <si>
    <t>918-385-2546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</si>
  <si>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</si>
  <si>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</si>
  <si>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</si>
  <si>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</si>
  <si>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</si>
  <si>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</si>
  <si>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</si>
  <si>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</si>
  <si>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</si>
  <si>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</si>
  <si>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</si>
  <si>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</si>
  <si>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</si>
  <si>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</si>
  <si>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</si>
  <si>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Crystia Light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</si>
  <si>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</si>
  <si>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</si>
  <si>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</si>
  <si>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</si>
  <si>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</si>
  <si>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</si>
  <si>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</si>
  <si>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</si>
  <si>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</si>
  <si>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</si>
  <si>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</si>
  <si>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</si>
  <si>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</si>
  <si>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</si>
  <si>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</si>
  <si>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</si>
  <si>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</si>
  <si>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</si>
  <si>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</si>
  <si>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</si>
  <si>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</si>
  <si>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</si>
  <si>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</si>
  <si>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</si>
  <si>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</si>
  <si>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</si>
  <si>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Patti Kilgore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</si>
  <si>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</si>
  <si>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</si>
  <si>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</si>
  <si>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</si>
  <si>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</si>
  <si>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</si>
  <si>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</si>
  <si>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</si>
  <si>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918-669-8214</t>
  </si>
  <si>
    <t>Helen Lazcano</t>
  </si>
  <si>
    <t>Diana Heilman-Gilliam</t>
  </si>
  <si>
    <t>Yojola Deleon</t>
  </si>
  <si>
    <t>918-595-4280</t>
  </si>
  <si>
    <t>Regina Wright</t>
  </si>
  <si>
    <t>Leonor Leal</t>
  </si>
  <si>
    <t>580-735-6100</t>
  </si>
  <si>
    <t>Roberta Krob</t>
  </si>
  <si>
    <t>Leah Carmack</t>
  </si>
  <si>
    <t>918-647-8601 Ext.201</t>
  </si>
  <si>
    <t>Margaret Key</t>
  </si>
  <si>
    <t>918-426-7342</t>
  </si>
  <si>
    <t>918-652-8250</t>
  </si>
  <si>
    <t>Pamela Simmons</t>
  </si>
  <si>
    <t xml:space="preserve">   </t>
  </si>
  <si>
    <t>Jessica Brinton</t>
  </si>
  <si>
    <t>405-942-2008</t>
  </si>
  <si>
    <t>Antionette Gray</t>
  </si>
  <si>
    <t>Denise Treagesser</t>
  </si>
  <si>
    <t>LaCinda Leitch</t>
  </si>
  <si>
    <t>Karen Mabe</t>
  </si>
  <si>
    <t xml:space="preserve"> </t>
  </si>
  <si>
    <t>Patricia Frickenschmidt/ Shiloh Latham</t>
  </si>
  <si>
    <t>Janet Tessman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</si>
  <si>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</si>
  <si>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JoAnne Rather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</si>
  <si>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</si>
  <si>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</si>
  <si>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>Christy Garvie</t>
  </si>
  <si>
    <t>405-632-6688</t>
  </si>
  <si>
    <t>Julie Knighten</t>
  </si>
  <si>
    <t>Sharrice Davis</t>
  </si>
  <si>
    <t>Chelsea Shannon</t>
  </si>
  <si>
    <t>580-233-0650 Ext. 151</t>
  </si>
  <si>
    <t>Drumright - CLOSED</t>
  </si>
  <si>
    <t>-</t>
  </si>
  <si>
    <t>Lindsay - CLOSED</t>
  </si>
  <si>
    <t>Buffalo - CLOSED</t>
  </si>
  <si>
    <t xml:space="preserve">Beggs - CLOSED </t>
  </si>
  <si>
    <t xml:space="preserve">Henryetta - CLOSED </t>
  </si>
  <si>
    <t>Jennifer Manuel/Amanda DeSelms</t>
  </si>
  <si>
    <t>Helen Rose Sherwood/Wynn Farrar</t>
  </si>
  <si>
    <t>405-632-6688 Ext. 15104</t>
  </si>
  <si>
    <t>405-632-6688 Ext.11292</t>
  </si>
  <si>
    <t>918-295-6174</t>
  </si>
  <si>
    <t>Fatima Gaeta</t>
  </si>
  <si>
    <t>Rhonda Jech</t>
  </si>
  <si>
    <t>CLOSED</t>
  </si>
  <si>
    <t xml:space="preserve">Drumright </t>
  </si>
  <si>
    <t xml:space="preserve">Lindsay </t>
  </si>
  <si>
    <t xml:space="preserve">Henryetta </t>
  </si>
  <si>
    <t xml:space="preserve">Beggs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</si>
</sst>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5" fontId="4" fillId="0" borderId="0" xfId="2" quotePrefix="1" applyNumberFormat="1" applyFont="1" applyFill="1" applyBorder="1" applyAlignment="1" applyProtection="1">
      <alignment horizontal="center"/>
    </xf>
    <xf numFmtId="9" fontId="5" fillId="2" borderId="0" xfId="2" applyNumberFormat="1" applyFont="1" applyFill="1" applyAlignment="1">
      <alignment horizontal="right"/>
    </xf>
    <xf numFmtId="37" fontId="4" fillId="3" borderId="0" xfId="0" applyNumberFormat="1" applyFont="1" applyFill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37" fontId="4" fillId="3" borderId="5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37" fontId="4" fillId="2" borderId="5" xfId="0" applyNumberFormat="1" applyFont="1" applyFill="1" applyBorder="1" applyAlignment="1" applyProtection="1"/>
    <xf numFmtId="49" fontId="4" fillId="3" borderId="0" xfId="0" applyNumberFormat="1" applyFont="1" applyFill="1" applyAlignment="1" applyProtection="1">
      <alignment horizontal="center"/>
    </xf>
    <xf numFmtId="49" fontId="4" fillId="3" borderId="0" xfId="0" quotePrefix="1" applyNumberFormat="1" applyFont="1" applyFill="1" applyAlignment="1" applyProtection="1">
      <alignment horizontal="center"/>
    </xf>
    <xf numFmtId="0" fontId="5" fillId="3" borderId="0" xfId="0" applyFont="1" applyFill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37" fontId="4" fillId="2" borderId="6" xfId="0" applyNumberFormat="1" applyFont="1" applyFill="1" applyBorder="1" applyAlignment="1" applyProtection="1">
      <alignment horizontal="center"/>
    </xf>
    <xf numFmtId="37" fontId="4" fillId="2" borderId="0" xfId="0" applyNumberFormat="1" applyFont="1" applyFill="1" applyBorder="1" applyAlignment="1" applyProtection="1">
      <alignment horizontal="center"/>
    </xf>
    <xf numFmtId="37" fontId="4" fillId="2" borderId="5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Normal="100" workbookViewId="0">
      <pane xSplit="3" ySplit="2" topLeftCell="D117" activePane="bottomRight" state="frozen"/>
      <selection activeCell="J123" sqref="J123"/>
      <selection pane="topRight" activeCell="J123" sqref="J123"/>
      <selection pane="bottomLeft" activeCell="J123" sqref="J123"/>
      <selection pane="bottomRight" activeCell="K131" sqref="K131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42370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4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4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4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07" t="s">
        <v>18</v>
      </c>
      <c r="B7" s="101" t="s">
        <v>19</v>
      </c>
      <c r="C7" s="104" t="s">
        <v>20</v>
      </c>
      <c r="D7" s="102">
        <v>4</v>
      </c>
      <c r="E7" s="103">
        <v>13</v>
      </c>
      <c r="F7" s="103">
        <v>0</v>
      </c>
      <c r="G7" s="103">
        <f t="shared" si="0"/>
        <v>17</v>
      </c>
      <c r="H7" s="104">
        <v>0</v>
      </c>
      <c r="I7" s="104">
        <v>26</v>
      </c>
      <c r="J7" s="105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4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4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4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4">
        <f t="shared" si="1"/>
        <v>0.91891891891891897</v>
      </c>
    </row>
    <row r="12" spans="1:11" x14ac:dyDescent="0.2">
      <c r="A12" s="107" t="s">
        <v>32</v>
      </c>
      <c r="B12" s="101" t="s">
        <v>33</v>
      </c>
      <c r="C12" s="104" t="s">
        <v>34</v>
      </c>
      <c r="D12" s="102">
        <v>7</v>
      </c>
      <c r="E12" s="103">
        <v>29</v>
      </c>
      <c r="F12" s="103">
        <v>0</v>
      </c>
      <c r="G12" s="103">
        <f t="shared" si="0"/>
        <v>36</v>
      </c>
      <c r="H12" s="104">
        <v>6</v>
      </c>
      <c r="I12" s="104">
        <v>67</v>
      </c>
      <c r="J12" s="105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4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4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4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4">
        <f t="shared" si="1"/>
        <v>1.1176470588235294</v>
      </c>
    </row>
    <row r="17" spans="1:22" x14ac:dyDescent="0.2">
      <c r="A17" s="107" t="s">
        <v>45</v>
      </c>
      <c r="B17" s="101" t="s">
        <v>46</v>
      </c>
      <c r="C17" s="104" t="s">
        <v>47</v>
      </c>
      <c r="D17" s="102">
        <v>4</v>
      </c>
      <c r="E17" s="103">
        <v>34</v>
      </c>
      <c r="F17" s="103">
        <v>0</v>
      </c>
      <c r="G17" s="103">
        <f t="shared" si="0"/>
        <v>38</v>
      </c>
      <c r="H17" s="104">
        <v>7</v>
      </c>
      <c r="I17" s="104">
        <v>66</v>
      </c>
      <c r="J17" s="105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4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4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4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4">
        <f t="shared" si="1"/>
        <v>0.92307692307692313</v>
      </c>
      <c r="K21" s="16"/>
      <c r="V21" s="94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4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4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4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4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4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4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4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4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4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4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4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4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4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4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4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4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4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4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4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4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4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4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4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4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4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4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4">
        <f t="shared" si="1"/>
        <v>1.893939393939394</v>
      </c>
    </row>
    <row r="50" spans="1:10" s="16" customFormat="1" x14ac:dyDescent="0.2">
      <c r="A50" s="107" t="s">
        <v>136</v>
      </c>
      <c r="B50" s="101" t="s">
        <v>137</v>
      </c>
      <c r="C50" s="104" t="s">
        <v>138</v>
      </c>
      <c r="D50" s="102">
        <v>4</v>
      </c>
      <c r="E50" s="103">
        <v>30</v>
      </c>
      <c r="F50" s="103">
        <v>0</v>
      </c>
      <c r="G50" s="103">
        <f t="shared" si="0"/>
        <v>34</v>
      </c>
      <c r="H50" s="104">
        <v>3</v>
      </c>
      <c r="I50" s="104">
        <v>49</v>
      </c>
      <c r="J50" s="105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4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4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4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4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4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4">
        <f t="shared" si="1"/>
        <v>1</v>
      </c>
    </row>
    <row r="57" spans="1:10" s="16" customFormat="1" x14ac:dyDescent="0.2">
      <c r="A57" s="107" t="s">
        <v>157</v>
      </c>
      <c r="B57" s="101" t="s">
        <v>155</v>
      </c>
      <c r="C57" s="104" t="s">
        <v>158</v>
      </c>
      <c r="D57" s="102">
        <v>5</v>
      </c>
      <c r="E57" s="103">
        <v>21</v>
      </c>
      <c r="F57" s="103">
        <v>0</v>
      </c>
      <c r="G57" s="103">
        <f t="shared" si="0"/>
        <v>26</v>
      </c>
      <c r="H57" s="104">
        <v>1</v>
      </c>
      <c r="I57" s="104">
        <v>33</v>
      </c>
      <c r="J57" s="105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4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4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4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4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4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4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4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4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4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4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4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4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4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4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492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4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4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4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4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4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4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4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4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4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4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4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4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4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4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4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4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4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4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4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4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4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4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4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4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4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4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4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4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4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4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4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4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4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4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4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4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4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4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4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4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4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4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4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4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4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4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4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4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5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0">
        <f t="shared" si="4"/>
        <v>1018</v>
      </c>
      <c r="I122" s="90">
        <f t="shared" si="4"/>
        <v>12135</v>
      </c>
      <c r="J122" s="84">
        <f>G122/I122</f>
        <v>1.1313555830243098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18" activePane="bottomRight" state="frozen"/>
      <selection activeCell="D3" sqref="D3"/>
      <selection pane="topRight" activeCell="D3" sqref="D3"/>
      <selection pane="bottomLeft" activeCell="D3" sqref="D3"/>
      <selection pane="bottomRight" activeCell="G80" sqref="G8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0">
        <v>42491</v>
      </c>
      <c r="C1" s="111"/>
      <c r="D1" s="111"/>
      <c r="E1" s="111"/>
      <c r="F1" s="111"/>
      <c r="G1" s="11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3</v>
      </c>
      <c r="C3" s="21">
        <v>34</v>
      </c>
      <c r="D3" s="21">
        <v>0</v>
      </c>
      <c r="E3" s="21">
        <v>37</v>
      </c>
      <c r="F3" s="19">
        <v>3</v>
      </c>
      <c r="G3" s="19">
        <v>33</v>
      </c>
      <c r="H3" s="84">
        <v>1.1212121212121211</v>
      </c>
    </row>
    <row r="4" spans="1:9" x14ac:dyDescent="0.2">
      <c r="A4" s="18" t="s">
        <v>12</v>
      </c>
      <c r="B4" s="20">
        <v>2</v>
      </c>
      <c r="C4" s="21">
        <v>9</v>
      </c>
      <c r="D4" s="21">
        <v>0</v>
      </c>
      <c r="E4" s="21">
        <v>11</v>
      </c>
      <c r="F4" s="19">
        <v>2</v>
      </c>
      <c r="G4" s="19">
        <v>3</v>
      </c>
      <c r="H4" s="84">
        <v>3.6666666666666665</v>
      </c>
    </row>
    <row r="5" spans="1:9" x14ac:dyDescent="0.2">
      <c r="A5" s="18" t="s">
        <v>15</v>
      </c>
      <c r="B5" s="20">
        <v>3</v>
      </c>
      <c r="C5" s="21">
        <v>27</v>
      </c>
      <c r="D5" s="21">
        <v>0</v>
      </c>
      <c r="E5" s="21">
        <v>30</v>
      </c>
      <c r="F5" s="19">
        <v>2</v>
      </c>
      <c r="G5" s="19">
        <v>35</v>
      </c>
      <c r="H5" s="84">
        <v>0.8571428571428571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v>10</v>
      </c>
      <c r="F6" s="19">
        <v>0</v>
      </c>
      <c r="G6" s="19">
        <v>9</v>
      </c>
      <c r="H6" s="84">
        <v>1.1111111111111112</v>
      </c>
    </row>
    <row r="7" spans="1:9" x14ac:dyDescent="0.2">
      <c r="A7" s="18" t="s">
        <v>19</v>
      </c>
      <c r="B7" s="20">
        <v>23</v>
      </c>
      <c r="C7" s="21">
        <v>151</v>
      </c>
      <c r="D7" s="21">
        <v>0</v>
      </c>
      <c r="E7" s="21">
        <v>174</v>
      </c>
      <c r="F7" s="19">
        <v>20</v>
      </c>
      <c r="G7" s="19">
        <v>108</v>
      </c>
      <c r="H7" s="84">
        <v>1.6111111111111112</v>
      </c>
    </row>
    <row r="8" spans="1:9" x14ac:dyDescent="0.2">
      <c r="A8" s="18" t="s">
        <v>24</v>
      </c>
      <c r="B8" s="20">
        <v>3</v>
      </c>
      <c r="C8" s="21">
        <v>88</v>
      </c>
      <c r="D8" s="21">
        <v>18</v>
      </c>
      <c r="E8" s="21">
        <v>109</v>
      </c>
      <c r="F8" s="19">
        <v>3</v>
      </c>
      <c r="G8" s="19">
        <v>53</v>
      </c>
      <c r="H8" s="84">
        <v>2.0566037735849059</v>
      </c>
    </row>
    <row r="9" spans="1:9" x14ac:dyDescent="0.2">
      <c r="A9" s="18" t="s">
        <v>27</v>
      </c>
      <c r="B9" s="20">
        <v>18</v>
      </c>
      <c r="C9" s="21">
        <v>88</v>
      </c>
      <c r="D9" s="21">
        <v>2</v>
      </c>
      <c r="E9" s="21">
        <v>108</v>
      </c>
      <c r="F9" s="19">
        <v>10</v>
      </c>
      <c r="G9" s="19">
        <v>155</v>
      </c>
      <c r="H9" s="84">
        <v>0.6967741935483871</v>
      </c>
    </row>
    <row r="10" spans="1:9" x14ac:dyDescent="0.2">
      <c r="A10" s="18" t="s">
        <v>30</v>
      </c>
      <c r="B10" s="20">
        <v>4</v>
      </c>
      <c r="C10" s="21">
        <v>35</v>
      </c>
      <c r="D10" s="21">
        <v>0</v>
      </c>
      <c r="E10" s="21">
        <v>39</v>
      </c>
      <c r="F10" s="19">
        <v>2</v>
      </c>
      <c r="G10" s="19">
        <v>42</v>
      </c>
      <c r="H10" s="84">
        <v>0.9285714285714286</v>
      </c>
    </row>
    <row r="11" spans="1:9" x14ac:dyDescent="0.2">
      <c r="A11" s="18" t="s">
        <v>33</v>
      </c>
      <c r="B11" s="20">
        <v>30</v>
      </c>
      <c r="C11" s="21">
        <v>402</v>
      </c>
      <c r="D11" s="21">
        <v>0</v>
      </c>
      <c r="E11" s="21">
        <v>432</v>
      </c>
      <c r="F11" s="19">
        <v>29</v>
      </c>
      <c r="G11" s="19">
        <v>257</v>
      </c>
      <c r="H11" s="84">
        <f>E11/G11</f>
        <v>1.6809338521400778</v>
      </c>
    </row>
    <row r="12" spans="1:9" x14ac:dyDescent="0.2">
      <c r="A12" s="18" t="s">
        <v>38</v>
      </c>
      <c r="B12" s="20">
        <v>21</v>
      </c>
      <c r="C12" s="21">
        <v>178</v>
      </c>
      <c r="D12" s="21">
        <v>0</v>
      </c>
      <c r="E12" s="21">
        <v>199</v>
      </c>
      <c r="F12" s="19">
        <v>20</v>
      </c>
      <c r="G12" s="19">
        <v>99</v>
      </c>
      <c r="H12" s="84">
        <v>2.0101010101010099</v>
      </c>
    </row>
    <row r="13" spans="1:9" x14ac:dyDescent="0.2">
      <c r="A13" s="18" t="s">
        <v>43</v>
      </c>
      <c r="B13" s="20">
        <v>7</v>
      </c>
      <c r="C13" s="21">
        <v>62</v>
      </c>
      <c r="D13" s="21">
        <v>0</v>
      </c>
      <c r="E13" s="21">
        <v>69</v>
      </c>
      <c r="F13" s="19">
        <v>3</v>
      </c>
      <c r="G13" s="19">
        <v>66</v>
      </c>
      <c r="H13" s="84">
        <v>1.0454545454545454</v>
      </c>
    </row>
    <row r="14" spans="1:9" x14ac:dyDescent="0.2">
      <c r="A14" s="18" t="s">
        <v>46</v>
      </c>
      <c r="B14" s="20">
        <v>10</v>
      </c>
      <c r="C14" s="21">
        <v>69</v>
      </c>
      <c r="D14" s="21">
        <v>0</v>
      </c>
      <c r="E14" s="21">
        <v>79</v>
      </c>
      <c r="F14" s="19">
        <v>10</v>
      </c>
      <c r="G14" s="19">
        <v>55</v>
      </c>
      <c r="H14" s="84">
        <v>1.4363636363636363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v>7</v>
      </c>
      <c r="F15" s="19">
        <v>0</v>
      </c>
      <c r="G15" s="19">
        <v>7</v>
      </c>
      <c r="H15" s="84">
        <v>1</v>
      </c>
    </row>
    <row r="16" spans="1:9" x14ac:dyDescent="0.2">
      <c r="A16" s="18" t="s">
        <v>52</v>
      </c>
      <c r="B16" s="20">
        <v>55</v>
      </c>
      <c r="C16" s="21">
        <v>416</v>
      </c>
      <c r="D16" s="21">
        <v>1</v>
      </c>
      <c r="E16" s="21">
        <v>472</v>
      </c>
      <c r="F16" s="19">
        <v>21</v>
      </c>
      <c r="G16" s="19">
        <v>449</v>
      </c>
      <c r="H16" s="84">
        <v>1.0512249443207127</v>
      </c>
    </row>
    <row r="17" spans="1:17" x14ac:dyDescent="0.2">
      <c r="A17" s="18" t="s">
        <v>57</v>
      </c>
      <c r="B17" s="20">
        <v>4</v>
      </c>
      <c r="C17" s="21">
        <v>12</v>
      </c>
      <c r="D17" s="21">
        <v>0</v>
      </c>
      <c r="E17" s="21">
        <v>16</v>
      </c>
      <c r="F17" s="19">
        <v>4</v>
      </c>
      <c r="G17" s="19">
        <v>15</v>
      </c>
      <c r="H17" s="84">
        <v>1.0666666666666667</v>
      </c>
    </row>
    <row r="18" spans="1:17" x14ac:dyDescent="0.2">
      <c r="A18" s="18" t="s">
        <v>60</v>
      </c>
      <c r="B18" s="20">
        <v>52</v>
      </c>
      <c r="C18" s="21">
        <v>604</v>
      </c>
      <c r="D18" s="21">
        <v>0</v>
      </c>
      <c r="E18" s="21">
        <v>656</v>
      </c>
      <c r="F18" s="19">
        <v>43</v>
      </c>
      <c r="G18" s="19">
        <v>416</v>
      </c>
      <c r="H18" s="84">
        <v>1.5769230769230769</v>
      </c>
    </row>
    <row r="19" spans="1:17" x14ac:dyDescent="0.2">
      <c r="A19" s="18" t="s">
        <v>63</v>
      </c>
      <c r="B19" s="20">
        <v>3</v>
      </c>
      <c r="C19" s="21">
        <v>26</v>
      </c>
      <c r="D19" s="21">
        <v>0</v>
      </c>
      <c r="E19" s="21">
        <v>29</v>
      </c>
      <c r="F19" s="19">
        <v>3</v>
      </c>
      <c r="G19" s="19">
        <v>18</v>
      </c>
      <c r="H19" s="84">
        <v>1.6111111111111112</v>
      </c>
    </row>
    <row r="20" spans="1:17" x14ac:dyDescent="0.2">
      <c r="A20" s="18" t="s">
        <v>66</v>
      </c>
      <c r="B20" s="20">
        <v>9</v>
      </c>
      <c r="C20" s="21">
        <v>51</v>
      </c>
      <c r="D20" s="21">
        <v>0</v>
      </c>
      <c r="E20" s="21">
        <v>60</v>
      </c>
      <c r="F20" s="19">
        <v>11</v>
      </c>
      <c r="G20" s="19">
        <v>51</v>
      </c>
      <c r="H20" s="84">
        <v>1.1764705882352942</v>
      </c>
    </row>
    <row r="21" spans="1:17" x14ac:dyDescent="0.2">
      <c r="A21" s="18" t="s">
        <v>69</v>
      </c>
      <c r="B21" s="20">
        <v>25</v>
      </c>
      <c r="C21" s="21">
        <v>193</v>
      </c>
      <c r="D21" s="21">
        <v>0</v>
      </c>
      <c r="E21" s="21">
        <v>218</v>
      </c>
      <c r="F21" s="19">
        <v>10</v>
      </c>
      <c r="G21" s="19">
        <v>195</v>
      </c>
      <c r="H21" s="84">
        <v>1.117948717948718</v>
      </c>
    </row>
    <row r="22" spans="1:17" x14ac:dyDescent="0.2">
      <c r="A22" s="18" t="s">
        <v>76</v>
      </c>
      <c r="B22" s="20">
        <v>18</v>
      </c>
      <c r="C22" s="21">
        <v>180</v>
      </c>
      <c r="D22" s="21">
        <v>2</v>
      </c>
      <c r="E22" s="21">
        <v>200</v>
      </c>
      <c r="F22" s="19">
        <v>4</v>
      </c>
      <c r="G22" s="19">
        <v>108</v>
      </c>
      <c r="H22" s="84">
        <v>1.8518518518518519</v>
      </c>
    </row>
    <row r="23" spans="1:17" x14ac:dyDescent="0.2">
      <c r="A23" s="18" t="s">
        <v>81</v>
      </c>
      <c r="B23" s="20">
        <v>10</v>
      </c>
      <c r="C23" s="21">
        <v>50</v>
      </c>
      <c r="D23" s="21">
        <v>0</v>
      </c>
      <c r="E23" s="21">
        <v>60</v>
      </c>
      <c r="F23" s="19">
        <v>10</v>
      </c>
      <c r="G23" s="19">
        <v>67</v>
      </c>
      <c r="H23" s="84">
        <v>0.89552238805970152</v>
      </c>
    </row>
    <row r="24" spans="1:17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3</v>
      </c>
      <c r="H24" s="84">
        <v>0.66666666666666663</v>
      </c>
    </row>
    <row r="25" spans="1:17" x14ac:dyDescent="0.2">
      <c r="A25" s="18" t="s">
        <v>87</v>
      </c>
      <c r="B25" s="20">
        <v>3</v>
      </c>
      <c r="C25" s="21">
        <v>6</v>
      </c>
      <c r="D25" s="21">
        <v>0</v>
      </c>
      <c r="E25" s="21">
        <v>9</v>
      </c>
      <c r="F25" s="19">
        <v>3</v>
      </c>
      <c r="G25" s="19">
        <v>4</v>
      </c>
      <c r="H25" s="84">
        <v>2.25</v>
      </c>
    </row>
    <row r="26" spans="1:17" s="22" customFormat="1" x14ac:dyDescent="0.2">
      <c r="A26" s="18" t="s">
        <v>90</v>
      </c>
      <c r="B26" s="20">
        <v>30</v>
      </c>
      <c r="C26" s="21">
        <v>223</v>
      </c>
      <c r="D26" s="21">
        <v>0</v>
      </c>
      <c r="E26" s="21">
        <v>253</v>
      </c>
      <c r="F26" s="19">
        <v>8</v>
      </c>
      <c r="G26" s="19">
        <v>250</v>
      </c>
      <c r="H26" s="84">
        <v>1.012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2</v>
      </c>
      <c r="C27" s="21">
        <v>79</v>
      </c>
      <c r="D27" s="21">
        <v>0</v>
      </c>
      <c r="E27" s="21">
        <v>81</v>
      </c>
      <c r="F27" s="19">
        <v>2</v>
      </c>
      <c r="G27" s="19">
        <v>80</v>
      </c>
      <c r="H27" s="84">
        <v>1.0125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9</v>
      </c>
      <c r="C28" s="21">
        <v>110</v>
      </c>
      <c r="D28" s="21">
        <v>0</v>
      </c>
      <c r="E28" s="21">
        <v>119</v>
      </c>
      <c r="F28" s="19">
        <v>9</v>
      </c>
      <c r="G28" s="19">
        <v>115</v>
      </c>
      <c r="H28" s="84">
        <v>1.0347826086956522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1</v>
      </c>
      <c r="C29" s="21">
        <v>9</v>
      </c>
      <c r="D29" s="21">
        <v>0</v>
      </c>
      <c r="E29" s="21">
        <v>10</v>
      </c>
      <c r="F29" s="19">
        <v>1</v>
      </c>
      <c r="G29" s="19">
        <v>5</v>
      </c>
      <c r="H29" s="84">
        <v>2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3</v>
      </c>
      <c r="C30" s="21">
        <v>16</v>
      </c>
      <c r="D30" s="21">
        <v>0</v>
      </c>
      <c r="E30" s="21">
        <v>19</v>
      </c>
      <c r="F30" s="19">
        <v>3</v>
      </c>
      <c r="G30" s="19">
        <v>20</v>
      </c>
      <c r="H30" s="84">
        <v>0.95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16</v>
      </c>
      <c r="H31" s="84">
        <v>0.9375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1</v>
      </c>
      <c r="C32" s="21">
        <v>14</v>
      </c>
      <c r="D32" s="21">
        <v>0</v>
      </c>
      <c r="E32" s="21">
        <v>15</v>
      </c>
      <c r="F32" s="19">
        <v>1</v>
      </c>
      <c r="G32" s="19">
        <v>13</v>
      </c>
      <c r="H32" s="84">
        <v>1.1538461538461537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1</v>
      </c>
      <c r="C33" s="21">
        <v>37</v>
      </c>
      <c r="D33" s="21">
        <v>0</v>
      </c>
      <c r="E33" s="21">
        <v>38</v>
      </c>
      <c r="F33" s="19">
        <v>1</v>
      </c>
      <c r="G33" s="19">
        <v>33</v>
      </c>
      <c r="H33" s="84">
        <v>1.1515151515151516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0</v>
      </c>
      <c r="C34" s="21">
        <v>40</v>
      </c>
      <c r="D34" s="21">
        <v>0</v>
      </c>
      <c r="E34" s="21">
        <v>40</v>
      </c>
      <c r="F34" s="19">
        <v>0</v>
      </c>
      <c r="G34" s="19">
        <v>42</v>
      </c>
      <c r="H34" s="84">
        <v>0.95238095238095233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9</v>
      </c>
      <c r="C35" s="21">
        <v>105</v>
      </c>
      <c r="D35" s="21">
        <v>0</v>
      </c>
      <c r="E35" s="21">
        <v>114</v>
      </c>
      <c r="F35" s="19">
        <v>5</v>
      </c>
      <c r="G35" s="19">
        <v>109</v>
      </c>
      <c r="H35" s="84">
        <v>1.0458715596330275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5</v>
      </c>
      <c r="C36" s="21">
        <v>10</v>
      </c>
      <c r="D36" s="21">
        <v>0</v>
      </c>
      <c r="E36" s="21">
        <v>15</v>
      </c>
      <c r="F36" s="19">
        <v>2</v>
      </c>
      <c r="G36" s="19">
        <v>14</v>
      </c>
      <c r="H36" s="84">
        <v>1.0714285714285714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7</v>
      </c>
      <c r="C37" s="21">
        <v>21</v>
      </c>
      <c r="D37" s="21">
        <v>0</v>
      </c>
      <c r="E37" s="21">
        <v>28</v>
      </c>
      <c r="F37" s="19">
        <v>5</v>
      </c>
      <c r="G37" s="19">
        <v>30</v>
      </c>
      <c r="H37" s="84">
        <v>0.93333333333333335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15</v>
      </c>
      <c r="C38" s="21">
        <v>186</v>
      </c>
      <c r="D38" s="21">
        <v>1</v>
      </c>
      <c r="E38" s="21">
        <v>202</v>
      </c>
      <c r="F38" s="19">
        <v>15</v>
      </c>
      <c r="G38" s="19">
        <v>177</v>
      </c>
      <c r="H38" s="84">
        <v>1.1412429378531073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20</v>
      </c>
      <c r="C39" s="21">
        <v>94</v>
      </c>
      <c r="D39" s="21">
        <v>0</v>
      </c>
      <c r="E39" s="21">
        <v>114</v>
      </c>
      <c r="F39" s="19">
        <v>7</v>
      </c>
      <c r="G39" s="19">
        <v>62</v>
      </c>
      <c r="H39" s="84">
        <v>1.8387096774193548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5</v>
      </c>
      <c r="C40" s="21">
        <v>68</v>
      </c>
      <c r="D40" s="21">
        <v>0</v>
      </c>
      <c r="E40" s="21">
        <v>73</v>
      </c>
      <c r="F40" s="19">
        <v>4</v>
      </c>
      <c r="G40" s="19">
        <v>46</v>
      </c>
      <c r="H40" s="84">
        <v>1.5869565217391304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1</v>
      </c>
      <c r="C41" s="21">
        <v>29</v>
      </c>
      <c r="D41" s="21">
        <v>0</v>
      </c>
      <c r="E41" s="21">
        <v>30</v>
      </c>
      <c r="F41" s="19">
        <v>2</v>
      </c>
      <c r="G41" s="19">
        <v>29</v>
      </c>
      <c r="H41" s="84">
        <v>1.0344827586206897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118</v>
      </c>
      <c r="D42" s="21">
        <v>0</v>
      </c>
      <c r="E42" s="21">
        <v>132</v>
      </c>
      <c r="F42" s="19">
        <v>11</v>
      </c>
      <c r="G42" s="19">
        <v>138</v>
      </c>
      <c r="H42" s="84">
        <v>0.95652173913043481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6</v>
      </c>
      <c r="C43" s="21">
        <v>111</v>
      </c>
      <c r="D43" s="21">
        <v>0</v>
      </c>
      <c r="E43" s="21">
        <v>117</v>
      </c>
      <c r="F43" s="19">
        <v>6</v>
      </c>
      <c r="G43" s="19">
        <v>100</v>
      </c>
      <c r="H43" s="84">
        <v>1.17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27</v>
      </c>
      <c r="C44" s="21">
        <v>99</v>
      </c>
      <c r="D44" s="21">
        <v>0</v>
      </c>
      <c r="E44" s="21">
        <v>126</v>
      </c>
      <c r="F44" s="19">
        <v>27</v>
      </c>
      <c r="G44" s="19">
        <v>102</v>
      </c>
      <c r="H44" s="84">
        <v>1.2352941176470589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4</v>
      </c>
      <c r="C45" s="21">
        <v>32</v>
      </c>
      <c r="D45" s="21">
        <v>1</v>
      </c>
      <c r="E45" s="21">
        <v>37</v>
      </c>
      <c r="F45" s="19">
        <v>2</v>
      </c>
      <c r="G45" s="19">
        <v>37</v>
      </c>
      <c r="H45" s="84">
        <v>1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8</v>
      </c>
      <c r="C46" s="21">
        <v>76</v>
      </c>
      <c r="D46" s="21">
        <v>0</v>
      </c>
      <c r="E46" s="21">
        <v>84</v>
      </c>
      <c r="F46" s="19">
        <v>6</v>
      </c>
      <c r="G46" s="19">
        <v>72</v>
      </c>
      <c r="H46" s="84">
        <v>1.1666666666666667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89</v>
      </c>
      <c r="D47" s="21">
        <v>0</v>
      </c>
      <c r="E47" s="21">
        <v>99</v>
      </c>
      <c r="F47" s="19">
        <v>10</v>
      </c>
      <c r="G47" s="19">
        <v>103</v>
      </c>
      <c r="H47" s="84">
        <v>0.96116504854368934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7</v>
      </c>
      <c r="C48" s="21">
        <v>55</v>
      </c>
      <c r="D48" s="21">
        <v>0</v>
      </c>
      <c r="E48" s="21">
        <v>62</v>
      </c>
      <c r="F48" s="19">
        <v>6</v>
      </c>
      <c r="G48" s="19">
        <v>51</v>
      </c>
      <c r="H48" s="84">
        <v>1.2156862745098038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1</v>
      </c>
      <c r="C49" s="21">
        <v>25</v>
      </c>
      <c r="D49" s="21">
        <v>0</v>
      </c>
      <c r="E49" s="21">
        <v>26</v>
      </c>
      <c r="F49" s="19">
        <v>1</v>
      </c>
      <c r="G49" s="19">
        <v>19</v>
      </c>
      <c r="H49" s="84">
        <v>1.368421052631579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9</v>
      </c>
      <c r="C50" s="21">
        <v>66</v>
      </c>
      <c r="D50" s="21">
        <v>0</v>
      </c>
      <c r="E50" s="21">
        <v>75</v>
      </c>
      <c r="F50" s="19">
        <v>9</v>
      </c>
      <c r="G50" s="19">
        <v>57</v>
      </c>
      <c r="H50" s="84">
        <v>1.3157894736842106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7</v>
      </c>
      <c r="C51" s="21">
        <v>66</v>
      </c>
      <c r="D51" s="21">
        <v>0</v>
      </c>
      <c r="E51" s="21">
        <v>73</v>
      </c>
      <c r="F51" s="19">
        <v>6</v>
      </c>
      <c r="G51" s="19">
        <v>75</v>
      </c>
      <c r="H51" s="84">
        <v>0.97333333333333338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2</v>
      </c>
      <c r="C52" s="21">
        <v>27</v>
      </c>
      <c r="D52" s="21">
        <v>0</v>
      </c>
      <c r="E52" s="21">
        <v>29</v>
      </c>
      <c r="F52" s="19">
        <v>2</v>
      </c>
      <c r="G52" s="19">
        <v>27</v>
      </c>
      <c r="H52" s="84">
        <v>1.0740740740740742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18</v>
      </c>
      <c r="C53" s="21">
        <v>152</v>
      </c>
      <c r="D53" s="21">
        <v>1</v>
      </c>
      <c r="E53" s="21">
        <v>171</v>
      </c>
      <c r="F53" s="19">
        <v>5</v>
      </c>
      <c r="G53" s="19">
        <v>155</v>
      </c>
      <c r="H53" s="84">
        <v>1.1032258064516129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4</v>
      </c>
      <c r="C54" s="21">
        <v>29</v>
      </c>
      <c r="D54" s="21">
        <v>0</v>
      </c>
      <c r="E54" s="21">
        <v>33</v>
      </c>
      <c r="F54" s="19">
        <v>4</v>
      </c>
      <c r="G54" s="19">
        <v>23</v>
      </c>
      <c r="H54" s="84">
        <v>1.4347826086956521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34</v>
      </c>
      <c r="D55" s="21">
        <v>0</v>
      </c>
      <c r="E55" s="21">
        <v>36</v>
      </c>
      <c r="F55" s="19">
        <v>1</v>
      </c>
      <c r="G55" s="19">
        <v>33</v>
      </c>
      <c r="H55" s="84">
        <v>1.0909090909090908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188</v>
      </c>
      <c r="B56" s="20">
        <v>237</v>
      </c>
      <c r="C56" s="21">
        <v>3155</v>
      </c>
      <c r="D56" s="21">
        <v>4</v>
      </c>
      <c r="E56" s="21">
        <v>3396</v>
      </c>
      <c r="F56" s="19">
        <v>206</v>
      </c>
      <c r="G56" s="19">
        <v>2948</v>
      </c>
      <c r="H56" s="84">
        <v>1.1519674355495251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5</v>
      </c>
      <c r="G57" s="19">
        <v>73</v>
      </c>
      <c r="H57" s="84">
        <v>1.0136986301369864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2</v>
      </c>
      <c r="C58" s="21">
        <v>12</v>
      </c>
      <c r="D58" s="21">
        <v>0</v>
      </c>
      <c r="E58" s="21">
        <v>14</v>
      </c>
      <c r="F58" s="19">
        <v>2</v>
      </c>
      <c r="G58" s="19">
        <v>9</v>
      </c>
      <c r="H58" s="84">
        <v>1.5555555555555556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7</v>
      </c>
      <c r="C59" s="21">
        <v>63</v>
      </c>
      <c r="D59" s="21">
        <v>0</v>
      </c>
      <c r="E59" s="21">
        <v>70</v>
      </c>
      <c r="F59" s="19">
        <v>9</v>
      </c>
      <c r="G59" s="19">
        <v>65</v>
      </c>
      <c r="H59" s="84">
        <v>1.0769230769230769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9</v>
      </c>
      <c r="C60" s="21">
        <v>63</v>
      </c>
      <c r="D60" s="21">
        <v>2</v>
      </c>
      <c r="E60" s="21">
        <v>74</v>
      </c>
      <c r="F60" s="19">
        <v>8</v>
      </c>
      <c r="G60" s="19">
        <v>42</v>
      </c>
      <c r="H60" s="84">
        <v>1.7619047619047619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59</v>
      </c>
      <c r="C61" s="21">
        <v>316</v>
      </c>
      <c r="D61" s="21">
        <v>1</v>
      </c>
      <c r="E61" s="21">
        <v>376</v>
      </c>
      <c r="F61" s="19">
        <v>55</v>
      </c>
      <c r="G61" s="19">
        <v>171</v>
      </c>
      <c r="H61" s="84">
        <v>2.198830409356725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42</v>
      </c>
      <c r="C62" s="21">
        <v>370</v>
      </c>
      <c r="D62" s="21">
        <v>3</v>
      </c>
      <c r="E62" s="21">
        <v>415</v>
      </c>
      <c r="F62" s="19">
        <v>38</v>
      </c>
      <c r="G62" s="19">
        <v>97</v>
      </c>
      <c r="H62" s="84">
        <v>4.2783505154639174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13</v>
      </c>
      <c r="C63" s="21">
        <v>111</v>
      </c>
      <c r="D63" s="21">
        <v>0</v>
      </c>
      <c r="E63" s="21">
        <v>124</v>
      </c>
      <c r="F63" s="19">
        <v>4</v>
      </c>
      <c r="G63" s="19">
        <v>50</v>
      </c>
      <c r="H63" s="84">
        <v>2.48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13</v>
      </c>
      <c r="C64" s="21">
        <v>172</v>
      </c>
      <c r="D64" s="21">
        <v>0</v>
      </c>
      <c r="E64" s="21">
        <v>185</v>
      </c>
      <c r="F64" s="19">
        <v>8</v>
      </c>
      <c r="G64" s="19">
        <v>191</v>
      </c>
      <c r="H64" s="84">
        <v>0.96858638743455494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4</v>
      </c>
      <c r="C65" s="21">
        <v>60</v>
      </c>
      <c r="D65" s="21">
        <v>3</v>
      </c>
      <c r="E65" s="21">
        <v>67</v>
      </c>
      <c r="F65" s="19">
        <v>6</v>
      </c>
      <c r="G65" s="19">
        <v>37</v>
      </c>
      <c r="H65" s="84">
        <v>1.8108108108108107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v>8</v>
      </c>
      <c r="F66" s="19">
        <v>0</v>
      </c>
      <c r="G66" s="19">
        <v>7</v>
      </c>
      <c r="H66" s="84">
        <v>1.1428571428571428</v>
      </c>
      <c r="J66" s="16"/>
      <c r="K66" s="16"/>
      <c r="L66" s="16"/>
      <c r="M66" s="16"/>
      <c r="N66" s="16"/>
      <c r="O66" s="16"/>
      <c r="P66" s="16"/>
      <c r="Q66" s="16"/>
    </row>
    <row r="67" spans="1:17" s="22" customFormat="1" x14ac:dyDescent="0.2">
      <c r="A67" s="18" t="s">
        <v>253</v>
      </c>
      <c r="B67" s="20">
        <v>8</v>
      </c>
      <c r="C67" s="21">
        <v>129</v>
      </c>
      <c r="D67" s="21">
        <v>6</v>
      </c>
      <c r="E67" s="21">
        <v>143</v>
      </c>
      <c r="F67" s="19">
        <v>7</v>
      </c>
      <c r="G67" s="19">
        <v>126</v>
      </c>
      <c r="H67" s="84">
        <v>1.1349206349206349</v>
      </c>
      <c r="J67" s="16"/>
      <c r="K67" s="16"/>
      <c r="L67" s="16"/>
      <c r="M67" s="16"/>
      <c r="N67" s="16"/>
      <c r="O67" s="16"/>
      <c r="P67" s="16"/>
      <c r="Q67" s="16"/>
    </row>
    <row r="68" spans="1:17" s="22" customFormat="1" x14ac:dyDescent="0.2">
      <c r="A68" s="18" t="s">
        <v>256</v>
      </c>
      <c r="B68" s="20">
        <v>11</v>
      </c>
      <c r="C68" s="21">
        <v>96</v>
      </c>
      <c r="D68" s="21">
        <v>0</v>
      </c>
      <c r="E68" s="21">
        <v>107</v>
      </c>
      <c r="F68" s="19">
        <v>5</v>
      </c>
      <c r="G68" s="19">
        <v>108</v>
      </c>
      <c r="H68" s="84">
        <v>0.9907407407407407</v>
      </c>
      <c r="J68" s="16"/>
      <c r="K68" s="16"/>
      <c r="L68" s="16"/>
      <c r="M68" s="16"/>
      <c r="N68" s="16"/>
      <c r="O68" s="16"/>
      <c r="P68" s="16"/>
      <c r="Q68" s="16"/>
    </row>
    <row r="69" spans="1:17" s="22" customFormat="1" x14ac:dyDescent="0.2">
      <c r="A69" s="18" t="s">
        <v>260</v>
      </c>
      <c r="B69" s="20">
        <v>12</v>
      </c>
      <c r="C69" s="21">
        <v>96</v>
      </c>
      <c r="D69" s="21">
        <v>0</v>
      </c>
      <c r="E69" s="21">
        <v>108</v>
      </c>
      <c r="F69" s="19">
        <v>2</v>
      </c>
      <c r="G69" s="19">
        <v>123</v>
      </c>
      <c r="H69" s="84">
        <v>0.87804878048780488</v>
      </c>
      <c r="J69" s="16"/>
      <c r="K69" s="16"/>
      <c r="L69" s="16"/>
      <c r="M69" s="16"/>
      <c r="N69" s="16"/>
      <c r="O69" s="16"/>
      <c r="P69" s="16"/>
      <c r="Q69" s="16"/>
    </row>
    <row r="70" spans="1:17" s="22" customFormat="1" x14ac:dyDescent="0.2">
      <c r="A70" s="18" t="s">
        <v>263</v>
      </c>
      <c r="B70" s="20">
        <v>3</v>
      </c>
      <c r="C70" s="21">
        <v>61</v>
      </c>
      <c r="D70" s="21">
        <v>0</v>
      </c>
      <c r="E70" s="21">
        <v>64</v>
      </c>
      <c r="F70" s="19">
        <v>1</v>
      </c>
      <c r="G70" s="19">
        <v>81</v>
      </c>
      <c r="H70" s="84">
        <v>0.79012345679012341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266</v>
      </c>
      <c r="B71" s="20">
        <v>15</v>
      </c>
      <c r="C71" s="21">
        <v>116</v>
      </c>
      <c r="D71" s="21">
        <v>0</v>
      </c>
      <c r="E71" s="21">
        <v>131</v>
      </c>
      <c r="F71" s="19">
        <v>0</v>
      </c>
      <c r="G71" s="19">
        <v>121</v>
      </c>
      <c r="H71" s="84">
        <v>1.0826446280991735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269</v>
      </c>
      <c r="B72" s="20">
        <v>4</v>
      </c>
      <c r="C72" s="21">
        <v>32</v>
      </c>
      <c r="D72" s="21">
        <v>0</v>
      </c>
      <c r="E72" s="21">
        <v>36</v>
      </c>
      <c r="F72" s="19">
        <v>2</v>
      </c>
      <c r="G72" s="19">
        <v>36</v>
      </c>
      <c r="H72" s="84">
        <v>1</v>
      </c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8" t="s">
        <v>272</v>
      </c>
      <c r="B73" s="20">
        <v>239</v>
      </c>
      <c r="C73" s="21">
        <v>2010</v>
      </c>
      <c r="D73" s="21">
        <v>5</v>
      </c>
      <c r="E73" s="21">
        <v>2254</v>
      </c>
      <c r="F73" s="19">
        <v>166</v>
      </c>
      <c r="G73" s="19">
        <v>2066</v>
      </c>
      <c r="H73" s="84">
        <v>1.0909970958373669</v>
      </c>
    </row>
    <row r="74" spans="1:17" x14ac:dyDescent="0.2">
      <c r="A74" s="18" t="s">
        <v>297</v>
      </c>
      <c r="B74" s="20">
        <v>17</v>
      </c>
      <c r="C74" s="21">
        <v>107</v>
      </c>
      <c r="D74" s="21">
        <v>1</v>
      </c>
      <c r="E74" s="21">
        <v>125</v>
      </c>
      <c r="F74" s="19">
        <v>2</v>
      </c>
      <c r="G74" s="19">
        <v>108</v>
      </c>
      <c r="H74" s="84">
        <v>1.1574074074074074</v>
      </c>
    </row>
    <row r="75" spans="1:17" x14ac:dyDescent="0.2">
      <c r="A75" s="18" t="s">
        <v>301</v>
      </c>
      <c r="B75" s="20">
        <v>14</v>
      </c>
      <c r="C75" s="21">
        <v>83</v>
      </c>
      <c r="D75" s="21">
        <v>0</v>
      </c>
      <c r="E75" s="21">
        <v>97</v>
      </c>
      <c r="F75" s="19">
        <v>13</v>
      </c>
      <c r="G75" s="19">
        <v>93</v>
      </c>
      <c r="H75" s="84">
        <v>1.043010752688172</v>
      </c>
    </row>
    <row r="76" spans="1:17" x14ac:dyDescent="0.2">
      <c r="A76" s="18" t="s">
        <v>304</v>
      </c>
      <c r="B76" s="20">
        <v>0</v>
      </c>
      <c r="C76" s="21">
        <v>6</v>
      </c>
      <c r="D76" s="21">
        <v>0</v>
      </c>
      <c r="E76" s="21">
        <v>6</v>
      </c>
      <c r="F76" s="19">
        <v>0</v>
      </c>
      <c r="G76" s="19">
        <v>7</v>
      </c>
      <c r="H76" s="84">
        <v>0.8571428571428571</v>
      </c>
    </row>
    <row r="77" spans="1:17" x14ac:dyDescent="0.2">
      <c r="A77" s="18" t="s">
        <v>307</v>
      </c>
      <c r="B77" s="20">
        <v>3</v>
      </c>
      <c r="C77" s="21">
        <v>18</v>
      </c>
      <c r="D77" s="21">
        <v>0</v>
      </c>
      <c r="E77" s="21">
        <v>21</v>
      </c>
      <c r="F77" s="19">
        <v>1</v>
      </c>
      <c r="G77" s="19">
        <v>20</v>
      </c>
      <c r="H77" s="84">
        <v>1.05</v>
      </c>
    </row>
    <row r="78" spans="1:17" ht="13.5" thickBot="1" x14ac:dyDescent="0.25">
      <c r="A78" s="26" t="s">
        <v>310</v>
      </c>
      <c r="B78" s="28">
        <v>1</v>
      </c>
      <c r="C78" s="26">
        <v>53</v>
      </c>
      <c r="D78" s="26">
        <v>0</v>
      </c>
      <c r="E78" s="26">
        <v>54</v>
      </c>
      <c r="F78" s="27">
        <v>0</v>
      </c>
      <c r="G78" s="27">
        <v>63</v>
      </c>
      <c r="H78" s="85">
        <v>0.8571428571428571</v>
      </c>
    </row>
    <row r="79" spans="1:17" ht="13.5" thickTop="1" x14ac:dyDescent="0.2">
      <c r="A79" s="21"/>
      <c r="B79" s="20">
        <f t="shared" ref="B79:G79" si="0">SUM(B3:B78)</f>
        <v>1257</v>
      </c>
      <c r="C79" s="21">
        <f t="shared" si="0"/>
        <v>11933</v>
      </c>
      <c r="D79" s="21">
        <f t="shared" si="0"/>
        <v>51</v>
      </c>
      <c r="E79" s="21">
        <f t="shared" si="0"/>
        <v>13241</v>
      </c>
      <c r="F79" s="90">
        <f t="shared" si="0"/>
        <v>915</v>
      </c>
      <c r="G79" s="90">
        <f t="shared" si="0"/>
        <v>10923</v>
      </c>
      <c r="H79" s="88">
        <f>E79/G79</f>
        <v>1.2122127620617047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  <c r="O84" s="16" t="s">
        <v>512</v>
      </c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zoomScaleNormal="100" workbookViewId="0">
      <pane xSplit="3" ySplit="2" topLeftCell="D112" activePane="bottomRight" state="frozen"/>
      <selection activeCell="D3" sqref="D3"/>
      <selection pane="topRight" activeCell="D3" sqref="D3"/>
      <selection pane="bottomLeft" activeCell="D3" sqref="D3"/>
      <selection pane="bottomRight" activeCell="A79" sqref="A79:J7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42522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83</v>
      </c>
      <c r="F3" s="21">
        <v>0</v>
      </c>
      <c r="G3" s="21">
        <f t="shared" ref="G3:G66" si="0">SUM(D3:F3)</f>
        <v>85</v>
      </c>
      <c r="H3" s="19">
        <v>1</v>
      </c>
      <c r="I3" s="19">
        <v>52</v>
      </c>
      <c r="J3" s="84">
        <f>G3/I3</f>
        <v>1.6346153846153846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44</v>
      </c>
      <c r="F5" s="21">
        <v>0</v>
      </c>
      <c r="G5" s="21">
        <f t="shared" si="0"/>
        <v>44</v>
      </c>
      <c r="H5" s="19">
        <v>0</v>
      </c>
      <c r="I5" s="19">
        <v>42</v>
      </c>
      <c r="J5" s="84">
        <f t="shared" ref="J5:J68" si="1">G5/I5</f>
        <v>1.0476190476190477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6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53</v>
      </c>
      <c r="F7" s="21">
        <v>0</v>
      </c>
      <c r="G7" s="21">
        <f t="shared" si="0"/>
        <v>58</v>
      </c>
      <c r="H7" s="19">
        <v>5</v>
      </c>
      <c r="I7" s="19">
        <v>41</v>
      </c>
      <c r="J7" s="84">
        <f t="shared" si="1"/>
        <v>1.4146341463414633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89</v>
      </c>
      <c r="F8" s="21">
        <v>0</v>
      </c>
      <c r="G8" s="21">
        <f t="shared" si="0"/>
        <v>97</v>
      </c>
      <c r="H8" s="19">
        <v>8</v>
      </c>
      <c r="I8" s="19">
        <v>91</v>
      </c>
      <c r="J8" s="84">
        <f t="shared" si="1"/>
        <v>1.0659340659340659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6</v>
      </c>
      <c r="E9" s="21">
        <v>68</v>
      </c>
      <c r="F9" s="21">
        <v>7</v>
      </c>
      <c r="G9" s="21">
        <f t="shared" si="0"/>
        <v>81</v>
      </c>
      <c r="H9" s="19">
        <v>0</v>
      </c>
      <c r="I9" s="19">
        <v>40</v>
      </c>
      <c r="J9" s="84">
        <f t="shared" si="1"/>
        <v>2.0249999999999999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188</v>
      </c>
      <c r="F10" s="21">
        <v>0</v>
      </c>
      <c r="G10" s="21">
        <f t="shared" si="0"/>
        <v>219</v>
      </c>
      <c r="H10" s="19">
        <v>27</v>
      </c>
      <c r="I10" s="19">
        <v>162</v>
      </c>
      <c r="J10" s="84">
        <f t="shared" si="1"/>
        <v>1.3518518518518519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13</v>
      </c>
      <c r="E11" s="21">
        <v>62</v>
      </c>
      <c r="F11" s="21">
        <v>0</v>
      </c>
      <c r="G11" s="21">
        <f t="shared" si="0"/>
        <v>75</v>
      </c>
      <c r="H11" s="19">
        <v>10</v>
      </c>
      <c r="I11" s="19">
        <v>64</v>
      </c>
      <c r="J11" s="84">
        <f t="shared" si="1"/>
        <v>1.171875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11</v>
      </c>
      <c r="E12" s="21">
        <v>61</v>
      </c>
      <c r="F12" s="21">
        <v>0</v>
      </c>
      <c r="G12" s="21">
        <f t="shared" si="0"/>
        <v>72</v>
      </c>
      <c r="H12" s="19">
        <v>7</v>
      </c>
      <c r="I12" s="19">
        <v>76</v>
      </c>
      <c r="J12" s="84">
        <f t="shared" si="1"/>
        <v>0.94736842105263153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37</v>
      </c>
      <c r="E13" s="21">
        <v>364</v>
      </c>
      <c r="F13" s="21">
        <v>0</v>
      </c>
      <c r="G13" s="21">
        <f t="shared" si="0"/>
        <v>401</v>
      </c>
      <c r="H13" s="19">
        <v>27</v>
      </c>
      <c r="I13" s="19">
        <v>228</v>
      </c>
      <c r="J13" s="84">
        <f t="shared" si="1"/>
        <v>1.7587719298245614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18</v>
      </c>
      <c r="E14" s="21">
        <v>155</v>
      </c>
      <c r="F14" s="21">
        <v>1</v>
      </c>
      <c r="G14" s="21">
        <f t="shared" si="0"/>
        <v>174</v>
      </c>
      <c r="H14" s="19">
        <v>15</v>
      </c>
      <c r="I14" s="19">
        <v>95</v>
      </c>
      <c r="J14" s="84">
        <f t="shared" si="1"/>
        <v>1.831578947368421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13</v>
      </c>
      <c r="J15" s="84">
        <f t="shared" si="1"/>
        <v>1.0769230769230769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11</v>
      </c>
      <c r="E16" s="21">
        <v>62</v>
      </c>
      <c r="F16" s="21">
        <v>0</v>
      </c>
      <c r="G16" s="21">
        <f t="shared" si="0"/>
        <v>73</v>
      </c>
      <c r="H16" s="19">
        <v>5</v>
      </c>
      <c r="I16" s="19">
        <v>70</v>
      </c>
      <c r="J16" s="84">
        <f t="shared" si="1"/>
        <v>1.0428571428571429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94</v>
      </c>
      <c r="F17" s="21">
        <v>0</v>
      </c>
      <c r="G17" s="21">
        <f t="shared" si="0"/>
        <v>103</v>
      </c>
      <c r="H17" s="19">
        <v>9</v>
      </c>
      <c r="I17" s="19">
        <v>66</v>
      </c>
      <c r="J17" s="84">
        <f t="shared" si="1"/>
        <v>1.5606060606060606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2</v>
      </c>
      <c r="F18" s="21">
        <v>0</v>
      </c>
      <c r="G18" s="21">
        <f t="shared" si="0"/>
        <v>2</v>
      </c>
      <c r="H18" s="19">
        <v>0</v>
      </c>
      <c r="I18" s="19">
        <v>2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290</v>
      </c>
      <c r="F19" s="21">
        <v>0</v>
      </c>
      <c r="G19" s="21">
        <f t="shared" si="0"/>
        <v>309</v>
      </c>
      <c r="H19" s="19">
        <v>8</v>
      </c>
      <c r="I19" s="19">
        <v>280</v>
      </c>
      <c r="J19" s="84">
        <f t="shared" si="1"/>
        <v>1.1035714285714286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209</v>
      </c>
      <c r="F20" s="21">
        <v>0</v>
      </c>
      <c r="G20" s="21">
        <v>245</v>
      </c>
      <c r="H20" s="19">
        <v>23</v>
      </c>
      <c r="I20" s="19">
        <v>207</v>
      </c>
      <c r="J20" s="84">
        <f t="shared" si="1"/>
        <v>1.1835748792270531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21</v>
      </c>
      <c r="F21" s="21">
        <v>0</v>
      </c>
      <c r="G21" s="21">
        <f t="shared" si="0"/>
        <v>24</v>
      </c>
      <c r="H21" s="19">
        <v>3</v>
      </c>
      <c r="I21" s="19">
        <v>23</v>
      </c>
      <c r="J21" s="84">
        <f t="shared" si="1"/>
        <v>1.0434782608695652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74</v>
      </c>
      <c r="E22" s="21">
        <v>694</v>
      </c>
      <c r="F22" s="21">
        <v>10</v>
      </c>
      <c r="G22" s="21">
        <f t="shared" si="0"/>
        <v>778</v>
      </c>
      <c r="H22" s="19">
        <v>67</v>
      </c>
      <c r="I22" s="19">
        <v>457</v>
      </c>
      <c r="J22" s="84">
        <f t="shared" si="1"/>
        <v>1.7024070021881839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27</v>
      </c>
      <c r="F23" s="21">
        <v>0</v>
      </c>
      <c r="G23" s="21">
        <f t="shared" si="0"/>
        <v>30</v>
      </c>
      <c r="H23" s="19">
        <v>2</v>
      </c>
      <c r="I23" s="19">
        <v>20</v>
      </c>
      <c r="J23" s="84">
        <f t="shared" si="1"/>
        <v>1.5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43</v>
      </c>
      <c r="F24" s="21">
        <v>0</v>
      </c>
      <c r="G24" s="21">
        <f t="shared" si="0"/>
        <v>45</v>
      </c>
      <c r="H24" s="19">
        <v>2</v>
      </c>
      <c r="I24" s="19">
        <v>41</v>
      </c>
      <c r="J24" s="84">
        <f t="shared" si="1"/>
        <v>1.0975609756097562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159</v>
      </c>
      <c r="F25" s="21">
        <v>0</v>
      </c>
      <c r="G25" s="21">
        <f t="shared" si="0"/>
        <v>177</v>
      </c>
      <c r="H25" s="19">
        <v>9</v>
      </c>
      <c r="I25" s="19">
        <v>147</v>
      </c>
      <c r="J25" s="84">
        <f t="shared" si="1"/>
        <v>1.2040816326530612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9</v>
      </c>
      <c r="E26" s="21">
        <v>56</v>
      </c>
      <c r="F26" s="21">
        <v>0</v>
      </c>
      <c r="G26" s="21">
        <f t="shared" si="0"/>
        <v>65</v>
      </c>
      <c r="H26" s="19">
        <v>1</v>
      </c>
      <c r="I26" s="19">
        <v>55</v>
      </c>
      <c r="J26" s="84">
        <f t="shared" si="1"/>
        <v>1.1818181818181819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0</v>
      </c>
      <c r="E27" s="21">
        <v>9</v>
      </c>
      <c r="F27" s="21">
        <v>0</v>
      </c>
      <c r="G27" s="21">
        <f>SUM(D27:F27)</f>
        <v>9</v>
      </c>
      <c r="H27" s="19">
        <v>0</v>
      </c>
      <c r="I27" s="19">
        <v>5</v>
      </c>
      <c r="J27" s="84">
        <f t="shared" si="1"/>
        <v>1.8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114</v>
      </c>
      <c r="F28" s="21">
        <v>1</v>
      </c>
      <c r="G28" s="21">
        <f t="shared" si="0"/>
        <v>121</v>
      </c>
      <c r="H28" s="19">
        <v>2</v>
      </c>
      <c r="I28" s="19">
        <v>62</v>
      </c>
      <c r="J28" s="84">
        <f t="shared" si="1"/>
        <v>1.9516129032258065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81</v>
      </c>
      <c r="F29" s="21">
        <v>0</v>
      </c>
      <c r="G29" s="21">
        <f t="shared" si="0"/>
        <v>100</v>
      </c>
      <c r="H29" s="19">
        <v>8</v>
      </c>
      <c r="I29" s="19">
        <v>47</v>
      </c>
      <c r="J29" s="84">
        <f t="shared" si="1"/>
        <v>2.1276595744680851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12</v>
      </c>
      <c r="E30" s="21">
        <v>58</v>
      </c>
      <c r="F30" s="21">
        <v>0</v>
      </c>
      <c r="G30" s="21">
        <f t="shared" si="0"/>
        <v>70</v>
      </c>
      <c r="H30" s="19">
        <v>12</v>
      </c>
      <c r="I30" s="19">
        <v>69</v>
      </c>
      <c r="J30" s="84">
        <f t="shared" si="1"/>
        <v>1.0144927536231885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4</v>
      </c>
      <c r="J32" s="84">
        <f t="shared" si="1"/>
        <v>1.5</v>
      </c>
    </row>
    <row r="33" spans="1:24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335</v>
      </c>
      <c r="F33" s="21">
        <v>0</v>
      </c>
      <c r="G33" s="21">
        <f t="shared" si="0"/>
        <v>370</v>
      </c>
      <c r="H33" s="19">
        <v>14</v>
      </c>
      <c r="I33" s="19">
        <v>268</v>
      </c>
      <c r="J33" s="84">
        <f t="shared" si="1"/>
        <v>1.3805970149253732</v>
      </c>
    </row>
    <row r="34" spans="1:24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67</v>
      </c>
      <c r="F34" s="21">
        <v>0</v>
      </c>
      <c r="G34" s="21">
        <f t="shared" si="0"/>
        <v>68</v>
      </c>
      <c r="H34" s="19">
        <v>0</v>
      </c>
      <c r="I34" s="19">
        <v>69</v>
      </c>
      <c r="J34" s="84">
        <f t="shared" si="1"/>
        <v>0.98550724637681164</v>
      </c>
    </row>
    <row r="35" spans="1:24" x14ac:dyDescent="0.2">
      <c r="A35" s="17" t="s">
        <v>95</v>
      </c>
      <c r="B35" s="18" t="s">
        <v>93</v>
      </c>
      <c r="C35" s="19" t="s">
        <v>96</v>
      </c>
      <c r="D35" s="20">
        <v>0</v>
      </c>
      <c r="E35" s="21">
        <v>6</v>
      </c>
      <c r="F35" s="21">
        <v>0</v>
      </c>
      <c r="G35" s="21">
        <f t="shared" si="0"/>
        <v>6</v>
      </c>
      <c r="H35" s="19">
        <v>0</v>
      </c>
      <c r="I35" s="19">
        <v>6</v>
      </c>
      <c r="J35" s="84">
        <f t="shared" si="1"/>
        <v>1</v>
      </c>
    </row>
    <row r="36" spans="1:24" x14ac:dyDescent="0.2">
      <c r="A36" s="17" t="s">
        <v>97</v>
      </c>
      <c r="B36" s="18" t="s">
        <v>98</v>
      </c>
      <c r="C36" s="19" t="s">
        <v>99</v>
      </c>
      <c r="D36" s="20">
        <v>15</v>
      </c>
      <c r="E36" s="21">
        <v>111</v>
      </c>
      <c r="F36" s="21">
        <v>0</v>
      </c>
      <c r="G36" s="21">
        <f t="shared" si="0"/>
        <v>126</v>
      </c>
      <c r="H36" s="19">
        <v>15</v>
      </c>
      <c r="I36" s="19">
        <v>136</v>
      </c>
      <c r="J36" s="84">
        <f t="shared" si="1"/>
        <v>0.92647058823529416</v>
      </c>
    </row>
    <row r="37" spans="1:24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16</v>
      </c>
      <c r="F37" s="21">
        <v>0</v>
      </c>
      <c r="G37" s="21">
        <f t="shared" si="0"/>
        <v>18</v>
      </c>
      <c r="H37" s="19">
        <v>2</v>
      </c>
      <c r="I37" s="19">
        <v>11</v>
      </c>
      <c r="J37" s="84">
        <f t="shared" si="1"/>
        <v>1.6363636363636365</v>
      </c>
    </row>
    <row r="38" spans="1:24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29</v>
      </c>
      <c r="F38" s="21">
        <v>0</v>
      </c>
      <c r="G38" s="21">
        <f t="shared" si="0"/>
        <v>34</v>
      </c>
      <c r="H38" s="19">
        <v>7</v>
      </c>
      <c r="I38" s="19">
        <v>30</v>
      </c>
      <c r="J38" s="84">
        <f t="shared" si="1"/>
        <v>1.1333333333333333</v>
      </c>
    </row>
    <row r="39" spans="1:24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17</v>
      </c>
      <c r="F39" s="21">
        <v>0</v>
      </c>
      <c r="G39" s="21">
        <f t="shared" si="0"/>
        <v>18</v>
      </c>
      <c r="H39" s="19">
        <v>0</v>
      </c>
      <c r="I39" s="19">
        <v>13</v>
      </c>
      <c r="J39" s="84">
        <f t="shared" si="1"/>
        <v>1.3846153846153846</v>
      </c>
    </row>
    <row r="40" spans="1:24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9</v>
      </c>
      <c r="F40" s="21">
        <v>0</v>
      </c>
      <c r="G40" s="21">
        <f t="shared" si="0"/>
        <v>9</v>
      </c>
      <c r="H40" s="19">
        <v>0</v>
      </c>
      <c r="I40" s="19">
        <v>8</v>
      </c>
      <c r="J40" s="84">
        <f t="shared" si="1"/>
        <v>1.125</v>
      </c>
    </row>
    <row r="41" spans="1:24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14</v>
      </c>
      <c r="F41" s="21">
        <v>0</v>
      </c>
      <c r="G41" s="21">
        <f t="shared" si="0"/>
        <v>14</v>
      </c>
      <c r="H41" s="19">
        <v>0</v>
      </c>
      <c r="I41" s="19">
        <v>13</v>
      </c>
      <c r="J41" s="84">
        <f t="shared" si="1"/>
        <v>1.0769230769230769</v>
      </c>
    </row>
    <row r="42" spans="1:24" x14ac:dyDescent="0.2">
      <c r="A42" s="24" t="s">
        <v>114</v>
      </c>
      <c r="B42" s="18" t="s">
        <v>115</v>
      </c>
      <c r="C42" s="19" t="s">
        <v>116</v>
      </c>
      <c r="D42" s="20">
        <v>6</v>
      </c>
      <c r="E42" s="21">
        <v>59</v>
      </c>
      <c r="F42" s="21">
        <v>0</v>
      </c>
      <c r="G42" s="21">
        <f t="shared" si="0"/>
        <v>65</v>
      </c>
      <c r="H42" s="19">
        <v>6</v>
      </c>
      <c r="I42" s="19">
        <v>47</v>
      </c>
      <c r="J42" s="84">
        <f t="shared" si="1"/>
        <v>1.3829787234042554</v>
      </c>
    </row>
    <row r="43" spans="1:24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51</v>
      </c>
      <c r="F43" s="21">
        <v>0</v>
      </c>
      <c r="G43" s="21">
        <f t="shared" si="0"/>
        <v>53</v>
      </c>
      <c r="H43" s="19">
        <v>2</v>
      </c>
      <c r="I43" s="19">
        <v>54</v>
      </c>
      <c r="J43" s="84">
        <f t="shared" si="1"/>
        <v>0.98148148148148151</v>
      </c>
    </row>
    <row r="44" spans="1:24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151</v>
      </c>
      <c r="F44" s="21">
        <v>0</v>
      </c>
      <c r="G44" s="21">
        <f t="shared" si="0"/>
        <v>166</v>
      </c>
      <c r="H44" s="19">
        <v>7</v>
      </c>
      <c r="I44" s="19">
        <v>125</v>
      </c>
      <c r="J44" s="84">
        <f t="shared" si="1"/>
        <v>1.3280000000000001</v>
      </c>
    </row>
    <row r="45" spans="1:24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16</v>
      </c>
      <c r="F45" s="21">
        <v>0</v>
      </c>
      <c r="G45" s="21">
        <f t="shared" si="0"/>
        <v>17</v>
      </c>
      <c r="H45" s="19">
        <v>1</v>
      </c>
      <c r="I45" s="19">
        <v>18</v>
      </c>
      <c r="J45" s="84">
        <f t="shared" si="1"/>
        <v>0.94444444444444442</v>
      </c>
    </row>
    <row r="46" spans="1:24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30</v>
      </c>
      <c r="F46" s="21">
        <v>0</v>
      </c>
      <c r="G46" s="21">
        <f t="shared" si="0"/>
        <v>35</v>
      </c>
      <c r="H46" s="19">
        <v>4</v>
      </c>
      <c r="I46" s="19">
        <v>29</v>
      </c>
      <c r="J46" s="84">
        <f t="shared" si="1"/>
        <v>1.2068965517241379</v>
      </c>
    </row>
    <row r="47" spans="1:24" x14ac:dyDescent="0.2">
      <c r="A47" s="17" t="s">
        <v>129</v>
      </c>
      <c r="B47" s="18" t="s">
        <v>130</v>
      </c>
      <c r="C47" s="19" t="s">
        <v>131</v>
      </c>
      <c r="D47" s="20">
        <v>33</v>
      </c>
      <c r="E47" s="21">
        <v>183</v>
      </c>
      <c r="F47" s="21">
        <v>0</v>
      </c>
      <c r="G47" s="21">
        <f t="shared" si="0"/>
        <v>216</v>
      </c>
      <c r="H47" s="19">
        <v>31</v>
      </c>
      <c r="I47" s="19">
        <v>139</v>
      </c>
      <c r="J47" s="84">
        <f t="shared" si="1"/>
        <v>1.5539568345323742</v>
      </c>
    </row>
    <row r="48" spans="1:24" x14ac:dyDescent="0.2">
      <c r="A48" s="17" t="s">
        <v>132</v>
      </c>
      <c r="B48" s="18" t="s">
        <v>130</v>
      </c>
      <c r="C48" s="19" t="s">
        <v>133</v>
      </c>
      <c r="D48" s="20">
        <v>9</v>
      </c>
      <c r="E48" s="21">
        <v>75</v>
      </c>
      <c r="F48" s="21">
        <v>0</v>
      </c>
      <c r="G48" s="21">
        <f t="shared" si="0"/>
        <v>84</v>
      </c>
      <c r="H48" s="19">
        <v>9</v>
      </c>
      <c r="I48" s="19">
        <v>35</v>
      </c>
      <c r="J48" s="84">
        <f t="shared" si="1"/>
        <v>2.4</v>
      </c>
      <c r="X48" s="16" t="s">
        <v>525</v>
      </c>
    </row>
    <row r="49" spans="1:38" x14ac:dyDescent="0.2">
      <c r="A49" s="17" t="s">
        <v>134</v>
      </c>
      <c r="B49" s="18" t="s">
        <v>135</v>
      </c>
      <c r="C49" s="19" t="s">
        <v>135</v>
      </c>
      <c r="D49" s="20">
        <v>8</v>
      </c>
      <c r="E49" s="21">
        <v>91</v>
      </c>
      <c r="F49" s="21">
        <v>0</v>
      </c>
      <c r="G49" s="21">
        <f t="shared" si="0"/>
        <v>99</v>
      </c>
      <c r="H49" s="19">
        <v>2</v>
      </c>
      <c r="I49" s="19">
        <v>61</v>
      </c>
      <c r="J49" s="84">
        <f t="shared" si="1"/>
        <v>1.6229508196721312</v>
      </c>
    </row>
    <row r="50" spans="1:38" x14ac:dyDescent="0.2">
      <c r="A50" s="17" t="s">
        <v>136</v>
      </c>
      <c r="B50" s="18" t="s">
        <v>137</v>
      </c>
      <c r="C50" s="19" t="s">
        <v>138</v>
      </c>
      <c r="D50" s="20">
        <v>3</v>
      </c>
      <c r="E50" s="21">
        <v>84</v>
      </c>
      <c r="F50" s="21">
        <v>0</v>
      </c>
      <c r="G50" s="21">
        <f>SUM(D50:F50)</f>
        <v>87</v>
      </c>
      <c r="H50" s="19">
        <v>1</v>
      </c>
      <c r="I50" s="19">
        <v>42</v>
      </c>
      <c r="J50" s="84">
        <f t="shared" si="1"/>
        <v>2.0714285714285716</v>
      </c>
    </row>
    <row r="51" spans="1:38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20</v>
      </c>
      <c r="F51" s="21">
        <v>0</v>
      </c>
      <c r="G51" s="21">
        <f t="shared" si="0"/>
        <v>24</v>
      </c>
      <c r="H51" s="19">
        <v>2</v>
      </c>
      <c r="I51" s="19">
        <v>23</v>
      </c>
      <c r="J51" s="84">
        <f t="shared" si="1"/>
        <v>1.0434782608695652</v>
      </c>
    </row>
    <row r="52" spans="1:38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137</v>
      </c>
      <c r="F52" s="21">
        <v>0</v>
      </c>
      <c r="G52" s="21">
        <f t="shared" si="0"/>
        <v>149</v>
      </c>
      <c r="H52" s="19">
        <v>5</v>
      </c>
      <c r="I52" s="19">
        <v>171</v>
      </c>
      <c r="J52" s="84">
        <f t="shared" si="1"/>
        <v>0.87134502923976609</v>
      </c>
    </row>
    <row r="53" spans="1:38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95</v>
      </c>
      <c r="F53" s="21">
        <v>0</v>
      </c>
      <c r="G53" s="21">
        <v>102</v>
      </c>
      <c r="H53" s="19">
        <v>7</v>
      </c>
      <c r="I53" s="19">
        <v>80</v>
      </c>
      <c r="J53" s="84">
        <f t="shared" si="1"/>
        <v>1.2749999999999999</v>
      </c>
    </row>
    <row r="54" spans="1:38" x14ac:dyDescent="0.2">
      <c r="A54" s="17" t="s">
        <v>148</v>
      </c>
      <c r="B54" s="18" t="s">
        <v>149</v>
      </c>
      <c r="C54" s="19" t="s">
        <v>150</v>
      </c>
      <c r="D54" s="20">
        <v>21</v>
      </c>
      <c r="E54" s="21">
        <v>120</v>
      </c>
      <c r="F54" s="21">
        <v>0</v>
      </c>
      <c r="G54" s="21">
        <f t="shared" si="0"/>
        <v>141</v>
      </c>
      <c r="H54" s="19">
        <v>17</v>
      </c>
      <c r="I54" s="19">
        <v>118</v>
      </c>
      <c r="J54" s="84">
        <f t="shared" si="1"/>
        <v>1.1949152542372881</v>
      </c>
    </row>
    <row r="55" spans="1:38" x14ac:dyDescent="0.2">
      <c r="A55" s="24" t="s">
        <v>151</v>
      </c>
      <c r="B55" s="18" t="s">
        <v>152</v>
      </c>
      <c r="C55" s="19" t="s">
        <v>153</v>
      </c>
      <c r="D55" s="20">
        <v>2</v>
      </c>
      <c r="E55" s="21">
        <v>42</v>
      </c>
      <c r="F55" s="21">
        <v>0</v>
      </c>
      <c r="G55" s="21">
        <f t="shared" si="0"/>
        <v>44</v>
      </c>
      <c r="H55" s="19">
        <v>1</v>
      </c>
      <c r="I55" s="19">
        <v>41</v>
      </c>
      <c r="J55" s="84">
        <f t="shared" si="1"/>
        <v>1.0731707317073171</v>
      </c>
      <c r="M55" s="97" t="s">
        <v>524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</row>
    <row r="56" spans="1:38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31</v>
      </c>
      <c r="F56" s="21">
        <v>0</v>
      </c>
      <c r="G56" s="21">
        <f t="shared" si="0"/>
        <v>34</v>
      </c>
      <c r="H56" s="19">
        <v>1</v>
      </c>
      <c r="I56" s="19">
        <v>31</v>
      </c>
      <c r="J56" s="84">
        <f t="shared" si="1"/>
        <v>1.096774193548387</v>
      </c>
    </row>
    <row r="57" spans="1:38" x14ac:dyDescent="0.2">
      <c r="A57" s="17" t="s">
        <v>157</v>
      </c>
      <c r="B57" s="18" t="s">
        <v>155</v>
      </c>
      <c r="C57" s="19" t="s">
        <v>158</v>
      </c>
      <c r="D57" s="20">
        <v>6</v>
      </c>
      <c r="E57" s="21">
        <v>48</v>
      </c>
      <c r="F57" s="21">
        <v>0</v>
      </c>
      <c r="G57" s="21">
        <f t="shared" si="0"/>
        <v>54</v>
      </c>
      <c r="H57" s="19">
        <v>3</v>
      </c>
      <c r="I57" s="19">
        <v>48</v>
      </c>
      <c r="J57" s="84">
        <f t="shared" si="1"/>
        <v>1.125</v>
      </c>
    </row>
    <row r="58" spans="1:38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135</v>
      </c>
      <c r="F58" s="21">
        <v>0</v>
      </c>
      <c r="G58" s="21">
        <f t="shared" si="0"/>
        <v>161</v>
      </c>
      <c r="H58" s="19">
        <v>20</v>
      </c>
      <c r="I58" s="19">
        <v>107</v>
      </c>
      <c r="J58" s="84">
        <f t="shared" si="1"/>
        <v>1.5046728971962617</v>
      </c>
    </row>
    <row r="59" spans="1:38" x14ac:dyDescent="0.2">
      <c r="A59" s="17" t="s">
        <v>162</v>
      </c>
      <c r="B59" s="18" t="s">
        <v>163</v>
      </c>
      <c r="C59" s="19" t="s">
        <v>164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17</v>
      </c>
      <c r="J59" s="84">
        <f t="shared" si="1"/>
        <v>1.1176470588235294</v>
      </c>
    </row>
    <row r="60" spans="1:38" x14ac:dyDescent="0.2">
      <c r="A60" s="17" t="s">
        <v>165</v>
      </c>
      <c r="B60" s="18" t="s">
        <v>163</v>
      </c>
      <c r="C60" s="19" t="s">
        <v>166</v>
      </c>
      <c r="D60" s="20">
        <v>7</v>
      </c>
      <c r="E60" s="21">
        <v>32</v>
      </c>
      <c r="F60" s="21">
        <v>0</v>
      </c>
      <c r="G60" s="21">
        <f t="shared" si="0"/>
        <v>39</v>
      </c>
      <c r="H60" s="19">
        <v>5</v>
      </c>
      <c r="I60" s="19">
        <v>36</v>
      </c>
      <c r="J60" s="84">
        <f t="shared" si="1"/>
        <v>1.0833333333333333</v>
      </c>
    </row>
    <row r="61" spans="1:38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36</v>
      </c>
      <c r="F61" s="21">
        <v>0</v>
      </c>
      <c r="G61" s="21">
        <f t="shared" si="0"/>
        <v>40</v>
      </c>
      <c r="H61" s="19">
        <v>4</v>
      </c>
      <c r="I61" s="19">
        <v>37</v>
      </c>
      <c r="J61" s="84">
        <f t="shared" si="1"/>
        <v>1.0810810810810811</v>
      </c>
    </row>
    <row r="62" spans="1:38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57</v>
      </c>
      <c r="F62" s="21">
        <v>0</v>
      </c>
      <c r="G62" s="21">
        <f t="shared" si="0"/>
        <v>66</v>
      </c>
      <c r="H62" s="19">
        <v>6</v>
      </c>
      <c r="I62" s="19">
        <v>77</v>
      </c>
      <c r="J62" s="84">
        <f t="shared" si="1"/>
        <v>0.8571428571428571</v>
      </c>
    </row>
    <row r="63" spans="1:38" x14ac:dyDescent="0.2">
      <c r="A63" s="17" t="s">
        <v>173</v>
      </c>
      <c r="B63" s="18" t="s">
        <v>174</v>
      </c>
      <c r="C63" s="19" t="s">
        <v>175</v>
      </c>
      <c r="D63" s="20">
        <v>18</v>
      </c>
      <c r="E63" s="21">
        <v>61</v>
      </c>
      <c r="F63" s="21">
        <v>0</v>
      </c>
      <c r="G63" s="21">
        <f t="shared" si="0"/>
        <v>79</v>
      </c>
      <c r="H63" s="19">
        <v>14</v>
      </c>
      <c r="I63" s="19">
        <v>74</v>
      </c>
      <c r="J63" s="84">
        <f t="shared" si="1"/>
        <v>1.0675675675675675</v>
      </c>
    </row>
    <row r="64" spans="1:38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31</v>
      </c>
      <c r="F64" s="21">
        <v>0</v>
      </c>
      <c r="G64" s="21">
        <f t="shared" si="0"/>
        <v>35</v>
      </c>
      <c r="H64" s="19">
        <v>4</v>
      </c>
      <c r="I64" s="19">
        <v>32</v>
      </c>
      <c r="J64" s="84">
        <f t="shared" si="1"/>
        <v>1.09375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28</v>
      </c>
      <c r="E65" s="21">
        <v>148</v>
      </c>
      <c r="F65" s="21">
        <v>1</v>
      </c>
      <c r="G65" s="21">
        <f t="shared" si="0"/>
        <v>177</v>
      </c>
      <c r="H65" s="19">
        <v>8</v>
      </c>
      <c r="I65" s="19">
        <v>158</v>
      </c>
      <c r="J65" s="84">
        <f t="shared" si="1"/>
        <v>1.120253164556962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52</v>
      </c>
      <c r="F66" s="21">
        <v>0</v>
      </c>
      <c r="G66" s="21">
        <f t="shared" si="0"/>
        <v>55</v>
      </c>
      <c r="H66" s="19">
        <v>3</v>
      </c>
      <c r="I66" s="19">
        <v>30</v>
      </c>
      <c r="J66" s="84">
        <f t="shared" si="1"/>
        <v>1.8333333333333333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8</v>
      </c>
      <c r="E67" s="21">
        <v>33</v>
      </c>
      <c r="F67" s="21">
        <v>0</v>
      </c>
      <c r="G67" s="21">
        <f t="shared" ref="G67:G121" si="2">SUM(D67:F67)</f>
        <v>41</v>
      </c>
      <c r="H67" s="19">
        <v>6</v>
      </c>
      <c r="I67" s="19">
        <v>40</v>
      </c>
      <c r="J67" s="84">
        <f t="shared" si="1"/>
        <v>1.0249999999999999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38</v>
      </c>
      <c r="E68" s="21">
        <v>388</v>
      </c>
      <c r="F68" s="21">
        <v>0</v>
      </c>
      <c r="G68" s="21">
        <f t="shared" si="2"/>
        <v>426</v>
      </c>
      <c r="H68" s="19">
        <v>32</v>
      </c>
      <c r="I68" s="19">
        <v>252</v>
      </c>
      <c r="J68" s="84">
        <f t="shared" si="1"/>
        <v>1.6904761904761905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181</v>
      </c>
      <c r="F69" s="21">
        <v>0</v>
      </c>
      <c r="G69" s="21">
        <f t="shared" si="2"/>
        <v>196</v>
      </c>
      <c r="H69" s="19">
        <v>10</v>
      </c>
      <c r="I69" s="19">
        <v>168</v>
      </c>
      <c r="J69" s="84">
        <f t="shared" ref="J69:J120" si="3">G69/I69</f>
        <v>1.1666666666666667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13</v>
      </c>
      <c r="E70" s="21">
        <v>140</v>
      </c>
      <c r="F70" s="21">
        <v>0</v>
      </c>
      <c r="G70" s="21">
        <f t="shared" si="2"/>
        <v>153</v>
      </c>
      <c r="H70" s="19">
        <v>11</v>
      </c>
      <c r="I70" s="19">
        <v>148</v>
      </c>
      <c r="J70" s="84">
        <f t="shared" si="3"/>
        <v>1.0337837837837838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30</v>
      </c>
      <c r="E71" s="21">
        <v>354</v>
      </c>
      <c r="F71" s="21">
        <v>0</v>
      </c>
      <c r="G71" s="21">
        <f t="shared" si="2"/>
        <v>384</v>
      </c>
      <c r="H71" s="19">
        <v>21</v>
      </c>
      <c r="I71" s="19">
        <v>273</v>
      </c>
      <c r="J71" s="84">
        <f t="shared" si="3"/>
        <v>1.4065934065934067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>
        <v>4</v>
      </c>
      <c r="E72" s="21">
        <v>99</v>
      </c>
      <c r="F72" s="21">
        <v>0</v>
      </c>
      <c r="G72" s="21">
        <f>SUM(D72:F72)</f>
        <v>103</v>
      </c>
      <c r="H72" s="19">
        <v>4</v>
      </c>
      <c r="I72" s="19">
        <v>47</v>
      </c>
      <c r="J72" s="84">
        <f>G72/I72</f>
        <v>2.1914893617021276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99</v>
      </c>
      <c r="F73" s="21">
        <v>0</v>
      </c>
      <c r="G73" s="21">
        <f t="shared" si="2"/>
        <v>116</v>
      </c>
      <c r="H73" s="19">
        <v>13</v>
      </c>
      <c r="I73" s="19">
        <v>106</v>
      </c>
      <c r="J73" s="84">
        <f t="shared" si="3"/>
        <v>1.0943396226415094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9</v>
      </c>
      <c r="E74" s="21">
        <v>41</v>
      </c>
      <c r="F74" s="21">
        <v>0</v>
      </c>
      <c r="G74" s="21">
        <f t="shared" si="2"/>
        <v>50</v>
      </c>
      <c r="H74" s="19">
        <v>10</v>
      </c>
      <c r="I74" s="19">
        <v>54</v>
      </c>
      <c r="J74" s="84">
        <f t="shared" si="3"/>
        <v>0.92592592592592593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5</v>
      </c>
      <c r="E75" s="21">
        <v>90</v>
      </c>
      <c r="F75" s="21">
        <v>0</v>
      </c>
      <c r="G75" s="21">
        <f t="shared" si="2"/>
        <v>95</v>
      </c>
      <c r="H75" s="19">
        <v>4</v>
      </c>
      <c r="I75" s="19">
        <v>74</v>
      </c>
      <c r="J75" s="84">
        <f t="shared" si="3"/>
        <v>1.2837837837837838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10</v>
      </c>
      <c r="E76" s="21">
        <v>138</v>
      </c>
      <c r="F76" s="21">
        <v>0</v>
      </c>
      <c r="G76" s="21">
        <f t="shared" si="2"/>
        <v>148</v>
      </c>
      <c r="H76" s="19">
        <v>7</v>
      </c>
      <c r="I76" s="19">
        <v>165</v>
      </c>
      <c r="J76" s="84">
        <f t="shared" si="3"/>
        <v>0.89696969696969697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592</v>
      </c>
      <c r="F77" s="21">
        <v>0</v>
      </c>
      <c r="G77" s="21">
        <f t="shared" si="2"/>
        <v>637</v>
      </c>
      <c r="H77" s="19">
        <v>44</v>
      </c>
      <c r="I77" s="19">
        <v>699</v>
      </c>
      <c r="J77" s="84">
        <f t="shared" si="3"/>
        <v>0.9113018597997139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26</v>
      </c>
      <c r="E78" s="21">
        <v>174</v>
      </c>
      <c r="F78" s="21">
        <v>0</v>
      </c>
      <c r="G78" s="21">
        <f t="shared" si="2"/>
        <v>200</v>
      </c>
      <c r="H78" s="19">
        <v>16</v>
      </c>
      <c r="I78" s="19">
        <v>242</v>
      </c>
      <c r="J78" s="84">
        <f t="shared" si="3"/>
        <v>0.82644628099173556</v>
      </c>
    </row>
    <row r="79" spans="1:10" x14ac:dyDescent="0.2">
      <c r="A79" s="107" t="s">
        <v>208</v>
      </c>
      <c r="B79" s="101" t="s">
        <v>188</v>
      </c>
      <c r="C79" s="104" t="s">
        <v>209</v>
      </c>
      <c r="D79" s="102">
        <v>36</v>
      </c>
      <c r="E79" s="103">
        <v>425</v>
      </c>
      <c r="F79" s="103">
        <v>0</v>
      </c>
      <c r="G79" s="103">
        <f t="shared" si="2"/>
        <v>461</v>
      </c>
      <c r="H79" s="104">
        <v>28</v>
      </c>
      <c r="I79" s="104">
        <v>621</v>
      </c>
      <c r="J79" s="105">
        <f t="shared" si="3"/>
        <v>0.74235104669887275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287</v>
      </c>
      <c r="F80" s="21">
        <v>0</v>
      </c>
      <c r="G80" s="21">
        <f t="shared" si="2"/>
        <v>302</v>
      </c>
      <c r="H80" s="19">
        <v>4</v>
      </c>
      <c r="I80" s="19">
        <v>229</v>
      </c>
      <c r="J80" s="84">
        <f t="shared" si="3"/>
        <v>1.3187772925764192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11</v>
      </c>
      <c r="E81" s="21">
        <v>76</v>
      </c>
      <c r="F81" s="21">
        <v>1</v>
      </c>
      <c r="G81" s="21">
        <f t="shared" si="2"/>
        <v>88</v>
      </c>
      <c r="H81" s="19">
        <v>10</v>
      </c>
      <c r="I81" s="19">
        <v>86</v>
      </c>
      <c r="J81" s="84">
        <f t="shared" si="3"/>
        <v>1.0232558139534884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7</v>
      </c>
      <c r="E82" s="21">
        <v>62</v>
      </c>
      <c r="F82" s="21">
        <v>0</v>
      </c>
      <c r="G82" s="21">
        <f t="shared" si="2"/>
        <v>69</v>
      </c>
      <c r="H82" s="19">
        <v>7</v>
      </c>
      <c r="I82" s="19">
        <v>68</v>
      </c>
      <c r="J82" s="84">
        <f t="shared" si="3"/>
        <v>1.0147058823529411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0</v>
      </c>
      <c r="E83" s="21">
        <v>9</v>
      </c>
      <c r="F83" s="21">
        <v>0</v>
      </c>
      <c r="G83" s="21">
        <f t="shared" si="2"/>
        <v>9</v>
      </c>
      <c r="H83" s="19">
        <v>0</v>
      </c>
      <c r="I83" s="19">
        <v>10</v>
      </c>
      <c r="J83" s="84">
        <f t="shared" si="3"/>
        <v>0.9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6</v>
      </c>
      <c r="F85" s="21">
        <v>0</v>
      </c>
      <c r="G85" s="21">
        <f t="shared" si="2"/>
        <v>7</v>
      </c>
      <c r="H85" s="19">
        <v>1</v>
      </c>
      <c r="I85" s="19">
        <v>6</v>
      </c>
      <c r="J85" s="84">
        <f t="shared" si="3"/>
        <v>1.1666666666666667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69</v>
      </c>
      <c r="F86" s="21">
        <v>0</v>
      </c>
      <c r="G86" s="21">
        <f t="shared" si="2"/>
        <v>76</v>
      </c>
      <c r="H86" s="19">
        <v>1</v>
      </c>
      <c r="I86" s="19">
        <v>74</v>
      </c>
      <c r="J86" s="84">
        <f t="shared" si="3"/>
        <v>1.027027027027027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13</v>
      </c>
      <c r="F87" s="21">
        <v>0</v>
      </c>
      <c r="G87" s="21">
        <f t="shared" si="2"/>
        <v>16</v>
      </c>
      <c r="H87" s="19">
        <v>3</v>
      </c>
      <c r="I87" s="19">
        <v>11</v>
      </c>
      <c r="J87" s="84">
        <f t="shared" si="3"/>
        <v>1.4545454545454546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51</v>
      </c>
      <c r="F88" s="21">
        <v>4</v>
      </c>
      <c r="G88" s="21">
        <f>SUM(D88:F88)</f>
        <v>60</v>
      </c>
      <c r="H88" s="19">
        <v>5</v>
      </c>
      <c r="I88" s="19">
        <v>36</v>
      </c>
      <c r="J88" s="84">
        <f t="shared" si="3"/>
        <v>1.6666666666666667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243</v>
      </c>
      <c r="F89" s="21">
        <v>0</v>
      </c>
      <c r="G89" s="21">
        <f t="shared" si="2"/>
        <v>295</v>
      </c>
      <c r="H89" s="19">
        <v>43</v>
      </c>
      <c r="I89" s="19">
        <v>137</v>
      </c>
      <c r="J89" s="84">
        <f t="shared" si="3"/>
        <v>2.1532846715328469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16</v>
      </c>
      <c r="E90" s="21">
        <v>57</v>
      </c>
      <c r="F90" s="21">
        <v>2</v>
      </c>
      <c r="G90" s="21">
        <f t="shared" si="2"/>
        <v>75</v>
      </c>
      <c r="H90" s="19">
        <v>15</v>
      </c>
      <c r="I90" s="19">
        <v>56</v>
      </c>
      <c r="J90" s="84">
        <f t="shared" si="3"/>
        <v>1.3392857142857142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35</v>
      </c>
      <c r="E91" s="21">
        <v>321</v>
      </c>
      <c r="F91" s="21">
        <v>2</v>
      </c>
      <c r="G91" s="21">
        <f t="shared" si="2"/>
        <v>358</v>
      </c>
      <c r="H91" s="19">
        <v>8</v>
      </c>
      <c r="I91" s="19">
        <v>107</v>
      </c>
      <c r="J91" s="84">
        <f t="shared" si="3"/>
        <v>3.3457943925233646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140</v>
      </c>
      <c r="F92" s="21">
        <v>0</v>
      </c>
      <c r="G92" s="21">
        <f t="shared" si="2"/>
        <v>158</v>
      </c>
      <c r="H92" s="19">
        <v>13</v>
      </c>
      <c r="I92" s="19">
        <v>72</v>
      </c>
      <c r="J92" s="84">
        <f t="shared" si="3"/>
        <v>2.1944444444444446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26</v>
      </c>
      <c r="E93" s="21">
        <v>194</v>
      </c>
      <c r="F93" s="21">
        <v>0</v>
      </c>
      <c r="G93" s="21">
        <f t="shared" si="2"/>
        <v>220</v>
      </c>
      <c r="H93" s="19">
        <v>16</v>
      </c>
      <c r="I93" s="19">
        <v>212</v>
      </c>
      <c r="J93" s="84">
        <f t="shared" si="3"/>
        <v>1.0377358490566038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82</v>
      </c>
      <c r="F94" s="21">
        <v>0</v>
      </c>
      <c r="G94" s="21">
        <f t="shared" si="2"/>
        <v>89</v>
      </c>
      <c r="H94" s="19">
        <v>5</v>
      </c>
      <c r="I94" s="19">
        <v>30</v>
      </c>
      <c r="J94" s="84">
        <f t="shared" si="3"/>
        <v>2.9666666666666668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3</v>
      </c>
      <c r="E95" s="21">
        <v>5</v>
      </c>
      <c r="F95" s="21">
        <v>0</v>
      </c>
      <c r="G95" s="21">
        <f t="shared" si="2"/>
        <v>8</v>
      </c>
      <c r="H95" s="19">
        <v>0</v>
      </c>
      <c r="I95" s="19">
        <v>6</v>
      </c>
      <c r="J95" s="84">
        <f t="shared" si="3"/>
        <v>1.3333333333333333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3</v>
      </c>
      <c r="F96" s="21">
        <v>0</v>
      </c>
      <c r="G96" s="21">
        <f t="shared" si="2"/>
        <v>5</v>
      </c>
      <c r="H96" s="19">
        <v>0</v>
      </c>
      <c r="I96" s="19">
        <v>4</v>
      </c>
      <c r="J96" s="84">
        <f t="shared" si="3"/>
        <v>1.25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6</v>
      </c>
      <c r="E97" s="21">
        <v>129</v>
      </c>
      <c r="F97" s="21">
        <v>4</v>
      </c>
      <c r="G97" s="21">
        <f t="shared" si="2"/>
        <v>139</v>
      </c>
      <c r="H97" s="19">
        <v>5</v>
      </c>
      <c r="I97" s="19">
        <v>131</v>
      </c>
      <c r="J97" s="84">
        <f t="shared" si="3"/>
        <v>1.0610687022900764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34</v>
      </c>
      <c r="F98" s="21">
        <v>0</v>
      </c>
      <c r="G98" s="21">
        <f t="shared" si="2"/>
        <v>39</v>
      </c>
      <c r="H98" s="19">
        <v>5</v>
      </c>
      <c r="I98" s="19">
        <v>37</v>
      </c>
      <c r="J98" s="84">
        <f t="shared" si="3"/>
        <v>1.0540540540540539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77</v>
      </c>
      <c r="F99" s="21">
        <v>0</v>
      </c>
      <c r="G99" s="21">
        <f>SUM(D99:F99)</f>
        <v>86</v>
      </c>
      <c r="H99" s="19">
        <v>8</v>
      </c>
      <c r="I99" s="19">
        <v>85</v>
      </c>
      <c r="J99" s="84">
        <f t="shared" si="3"/>
        <v>1.0117647058823529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22</v>
      </c>
      <c r="E100" s="21">
        <v>125</v>
      </c>
      <c r="F100" s="21">
        <v>0</v>
      </c>
      <c r="G100" s="21">
        <f t="shared" si="2"/>
        <v>147</v>
      </c>
      <c r="H100" s="19">
        <v>0</v>
      </c>
      <c r="I100" s="19">
        <v>144</v>
      </c>
      <c r="J100" s="84">
        <f t="shared" si="3"/>
        <v>1.0208333333333333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64</v>
      </c>
      <c r="F101" s="21">
        <v>0</v>
      </c>
      <c r="G101" s="21">
        <f t="shared" si="2"/>
        <v>68</v>
      </c>
      <c r="H101" s="19">
        <v>3</v>
      </c>
      <c r="I101" s="19">
        <v>72</v>
      </c>
      <c r="J101" s="84">
        <f t="shared" si="3"/>
        <v>0.94444444444444442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132</v>
      </c>
      <c r="E102" s="21">
        <v>12</v>
      </c>
      <c r="F102" s="21">
        <v>0</v>
      </c>
      <c r="G102" s="21">
        <f t="shared" si="2"/>
        <v>144</v>
      </c>
      <c r="H102" s="19">
        <v>0</v>
      </c>
      <c r="I102" s="19">
        <v>136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42</v>
      </c>
      <c r="J103" s="84">
        <f t="shared" si="3"/>
        <v>1.0476190476190477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180</v>
      </c>
      <c r="F104" s="21">
        <v>1</v>
      </c>
      <c r="G104" s="21">
        <f t="shared" si="2"/>
        <v>201</v>
      </c>
      <c r="H104" s="19">
        <v>8</v>
      </c>
      <c r="I104" s="19">
        <v>194</v>
      </c>
      <c r="J104" s="84">
        <f t="shared" si="3"/>
        <v>1.0360824742268042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30</v>
      </c>
      <c r="E105" s="21">
        <v>281</v>
      </c>
      <c r="F105" s="21">
        <v>0</v>
      </c>
      <c r="G105" s="21">
        <f t="shared" si="2"/>
        <v>311</v>
      </c>
      <c r="H105" s="19">
        <v>36</v>
      </c>
      <c r="I105" s="19">
        <v>283</v>
      </c>
      <c r="J105" s="84">
        <f t="shared" si="3"/>
        <v>1.0989399293286219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13</v>
      </c>
      <c r="F106" s="21">
        <v>0</v>
      </c>
      <c r="G106" s="21">
        <f t="shared" si="2"/>
        <v>16</v>
      </c>
      <c r="H106" s="19">
        <v>2</v>
      </c>
      <c r="I106" s="19">
        <v>20</v>
      </c>
      <c r="J106" s="84">
        <f t="shared" si="3"/>
        <v>0.8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36</v>
      </c>
      <c r="E107" s="21">
        <v>396</v>
      </c>
      <c r="F107" s="21">
        <v>1</v>
      </c>
      <c r="G107" s="21">
        <f t="shared" si="2"/>
        <v>433</v>
      </c>
      <c r="H107" s="19">
        <v>16</v>
      </c>
      <c r="I107" s="19">
        <v>445</v>
      </c>
      <c r="J107" s="84">
        <f t="shared" si="3"/>
        <v>0.97303370786516852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95</v>
      </c>
      <c r="F108" s="21">
        <v>1</v>
      </c>
      <c r="G108" s="21">
        <f t="shared" si="2"/>
        <v>109</v>
      </c>
      <c r="H108" s="19">
        <v>13</v>
      </c>
      <c r="I108" s="19">
        <v>111</v>
      </c>
      <c r="J108" s="84">
        <f t="shared" si="3"/>
        <v>0.98198198198198194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17</v>
      </c>
      <c r="E109" s="21">
        <v>139</v>
      </c>
      <c r="F109" s="21">
        <v>2</v>
      </c>
      <c r="G109" s="21">
        <f t="shared" si="2"/>
        <v>158</v>
      </c>
      <c r="H109" s="19">
        <v>16</v>
      </c>
      <c r="I109" s="19">
        <v>158</v>
      </c>
      <c r="J109" s="84">
        <f t="shared" si="3"/>
        <v>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225</v>
      </c>
      <c r="F110" s="21">
        <v>3</v>
      </c>
      <c r="G110" s="21">
        <f t="shared" si="2"/>
        <v>257</v>
      </c>
      <c r="H110" s="19">
        <v>25</v>
      </c>
      <c r="I110" s="19">
        <v>158</v>
      </c>
      <c r="J110" s="84">
        <f t="shared" si="3"/>
        <v>1.6265822784810127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48</v>
      </c>
      <c r="E111" s="21">
        <v>436</v>
      </c>
      <c r="F111" s="21">
        <v>0</v>
      </c>
      <c r="G111" s="21">
        <f t="shared" si="2"/>
        <v>484</v>
      </c>
      <c r="H111" s="19">
        <v>18</v>
      </c>
      <c r="I111" s="19">
        <v>506</v>
      </c>
      <c r="J111" s="84">
        <f t="shared" si="3"/>
        <v>0.95652173913043481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52</v>
      </c>
      <c r="E112" s="21">
        <v>339</v>
      </c>
      <c r="F112" s="21">
        <v>0</v>
      </c>
      <c r="G112" s="21">
        <f t="shared" si="2"/>
        <v>391</v>
      </c>
      <c r="H112" s="19">
        <v>39</v>
      </c>
      <c r="I112" s="19">
        <v>392</v>
      </c>
      <c r="J112" s="84">
        <f t="shared" si="3"/>
        <v>0.99744897959183676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24</v>
      </c>
      <c r="F113" s="21">
        <v>0</v>
      </c>
      <c r="G113" s="21">
        <f t="shared" si="2"/>
        <v>26</v>
      </c>
      <c r="H113" s="19">
        <v>1</v>
      </c>
      <c r="I113" s="19">
        <v>29</v>
      </c>
      <c r="J113" s="84">
        <f t="shared" si="3"/>
        <v>0.89655172413793105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76</v>
      </c>
      <c r="F114" s="21">
        <v>0</v>
      </c>
      <c r="G114" s="21">
        <f t="shared" si="2"/>
        <v>90</v>
      </c>
      <c r="H114" s="19">
        <v>14</v>
      </c>
      <c r="I114" s="19">
        <v>79</v>
      </c>
      <c r="J114" s="84">
        <f t="shared" si="3"/>
        <v>1.139240506329114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18</v>
      </c>
      <c r="E115" s="21">
        <v>90</v>
      </c>
      <c r="F115" s="21">
        <v>0</v>
      </c>
      <c r="G115" s="21">
        <f t="shared" si="2"/>
        <v>108</v>
      </c>
      <c r="H115" s="19">
        <v>18</v>
      </c>
      <c r="I115" s="19">
        <v>113</v>
      </c>
      <c r="J115" s="84">
        <f t="shared" si="3"/>
        <v>0.95575221238938057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37</v>
      </c>
      <c r="F116" s="21">
        <v>0</v>
      </c>
      <c r="G116" s="21">
        <f t="shared" si="2"/>
        <v>43</v>
      </c>
      <c r="H116" s="19">
        <v>3</v>
      </c>
      <c r="I116" s="19">
        <v>39</v>
      </c>
      <c r="J116" s="84">
        <f t="shared" si="3"/>
        <v>1.1025641025641026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3</v>
      </c>
      <c r="E117" s="21">
        <v>59</v>
      </c>
      <c r="F117" s="21">
        <v>0</v>
      </c>
      <c r="G117" s="21">
        <f t="shared" si="2"/>
        <v>62</v>
      </c>
      <c r="H117" s="19">
        <v>0</v>
      </c>
      <c r="I117" s="19">
        <v>57</v>
      </c>
      <c r="J117" s="84">
        <f t="shared" si="3"/>
        <v>1.0877192982456141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15</v>
      </c>
      <c r="E118" s="21">
        <v>106</v>
      </c>
      <c r="F118" s="21">
        <v>2</v>
      </c>
      <c r="G118" s="21">
        <f t="shared" si="2"/>
        <v>123</v>
      </c>
      <c r="H118" s="19">
        <v>7</v>
      </c>
      <c r="I118" s="19">
        <v>125</v>
      </c>
      <c r="J118" s="84">
        <f t="shared" si="3"/>
        <v>0.98399999999999999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16</v>
      </c>
      <c r="F119" s="21">
        <v>0</v>
      </c>
      <c r="G119" s="21">
        <f t="shared" si="2"/>
        <v>18</v>
      </c>
      <c r="H119" s="19">
        <v>1</v>
      </c>
      <c r="I119" s="19">
        <v>17</v>
      </c>
      <c r="J119" s="84">
        <f t="shared" si="3"/>
        <v>1.0588235294117647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24</v>
      </c>
      <c r="F120" s="21">
        <v>0</v>
      </c>
      <c r="G120" s="21">
        <f>SUM(D120:F120)</f>
        <v>29</v>
      </c>
      <c r="H120" s="19">
        <v>2</v>
      </c>
      <c r="I120" s="19">
        <v>27</v>
      </c>
      <c r="J120" s="84">
        <f t="shared" si="3"/>
        <v>1.0740740740740742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40</v>
      </c>
      <c r="F121" s="26">
        <v>0</v>
      </c>
      <c r="G121" s="26">
        <f t="shared" si="2"/>
        <v>46</v>
      </c>
      <c r="H121" s="27">
        <v>4</v>
      </c>
      <c r="I121" s="27">
        <v>47</v>
      </c>
      <c r="J121" s="85">
        <f>G121/I121</f>
        <v>0.97872340425531912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1610</v>
      </c>
      <c r="E122" s="21">
        <f>SUM(E3:E121)</f>
        <v>12963</v>
      </c>
      <c r="F122" s="21">
        <f t="shared" ref="F122:I122" si="4">SUM(F3:F121)</f>
        <v>43</v>
      </c>
      <c r="G122" s="21">
        <f t="shared" si="4"/>
        <v>14616</v>
      </c>
      <c r="H122" s="90">
        <f t="shared" si="4"/>
        <v>1035</v>
      </c>
      <c r="I122" s="90">
        <f t="shared" si="4"/>
        <v>12139</v>
      </c>
      <c r="J122" s="88">
        <f>G122/I122</f>
        <v>1.2040530521459758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O40" sqref="O4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36" s="6" customFormat="1" x14ac:dyDescent="0.2">
      <c r="A1" s="2"/>
      <c r="B1" s="110">
        <v>42522</v>
      </c>
      <c r="C1" s="111"/>
      <c r="D1" s="111"/>
      <c r="E1" s="111"/>
      <c r="F1" s="111"/>
      <c r="G1" s="112"/>
      <c r="H1" s="4"/>
      <c r="I1" s="5"/>
    </row>
    <row r="2" spans="1:3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36" x14ac:dyDescent="0.2">
      <c r="A3" s="18" t="s">
        <v>9</v>
      </c>
      <c r="B3" s="20">
        <v>2</v>
      </c>
      <c r="C3" s="21">
        <v>83</v>
      </c>
      <c r="D3" s="21">
        <v>0</v>
      </c>
      <c r="E3" s="21">
        <f t="shared" ref="E3:E54" si="0">SUM(B3:D3)</f>
        <v>85</v>
      </c>
      <c r="F3" s="19">
        <v>1</v>
      </c>
      <c r="G3" s="19">
        <v>52</v>
      </c>
      <c r="H3" s="84">
        <f>E3/G3</f>
        <v>1.6346153846153846</v>
      </c>
    </row>
    <row r="4" spans="1:36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36" x14ac:dyDescent="0.2">
      <c r="A5" s="18" t="s">
        <v>15</v>
      </c>
      <c r="B5" s="20">
        <v>0</v>
      </c>
      <c r="C5" s="21">
        <v>44</v>
      </c>
      <c r="D5" s="21">
        <v>0</v>
      </c>
      <c r="E5" s="21">
        <f t="shared" si="0"/>
        <v>44</v>
      </c>
      <c r="F5" s="19">
        <v>0</v>
      </c>
      <c r="G5" s="19">
        <v>42</v>
      </c>
      <c r="H5" s="84">
        <f t="shared" ref="H5:H55" si="1">E5/G5</f>
        <v>1.0476190476190477</v>
      </c>
    </row>
    <row r="6" spans="1:36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6</v>
      </c>
      <c r="H6" s="84">
        <f t="shared" si="1"/>
        <v>1</v>
      </c>
    </row>
    <row r="7" spans="1:36" x14ac:dyDescent="0.2">
      <c r="A7" s="18" t="s">
        <v>19</v>
      </c>
      <c r="B7" s="20">
        <v>13</v>
      </c>
      <c r="C7" s="21">
        <v>142</v>
      </c>
      <c r="D7" s="21">
        <v>0</v>
      </c>
      <c r="E7" s="21">
        <v>155</v>
      </c>
      <c r="F7" s="19">
        <v>13</v>
      </c>
      <c r="G7" s="19">
        <v>132</v>
      </c>
      <c r="H7" s="84">
        <v>1.1742424242424243</v>
      </c>
    </row>
    <row r="8" spans="1:36" x14ac:dyDescent="0.2">
      <c r="A8" s="18" t="s">
        <v>24</v>
      </c>
      <c r="B8" s="20">
        <v>6</v>
      </c>
      <c r="C8" s="21">
        <v>68</v>
      </c>
      <c r="D8" s="21">
        <v>7</v>
      </c>
      <c r="E8" s="21">
        <f t="shared" si="0"/>
        <v>81</v>
      </c>
      <c r="F8" s="19">
        <v>0</v>
      </c>
      <c r="G8" s="19">
        <v>40</v>
      </c>
      <c r="H8" s="84">
        <f t="shared" si="1"/>
        <v>2.0249999999999999</v>
      </c>
    </row>
    <row r="9" spans="1:36" x14ac:dyDescent="0.2">
      <c r="A9" s="18" t="s">
        <v>27</v>
      </c>
      <c r="B9" s="20">
        <v>31</v>
      </c>
      <c r="C9" s="21">
        <v>188</v>
      </c>
      <c r="D9" s="21">
        <v>0</v>
      </c>
      <c r="E9" s="21">
        <f t="shared" si="0"/>
        <v>219</v>
      </c>
      <c r="F9" s="19">
        <v>27</v>
      </c>
      <c r="G9" s="19">
        <v>162</v>
      </c>
      <c r="H9" s="84">
        <f t="shared" si="1"/>
        <v>1.3518518518518519</v>
      </c>
    </row>
    <row r="10" spans="1:36" x14ac:dyDescent="0.2">
      <c r="A10" s="18" t="s">
        <v>30</v>
      </c>
      <c r="B10" s="20">
        <v>13</v>
      </c>
      <c r="C10" s="21">
        <v>62</v>
      </c>
      <c r="D10" s="21">
        <v>0</v>
      </c>
      <c r="E10" s="21">
        <f t="shared" si="0"/>
        <v>75</v>
      </c>
      <c r="F10" s="19">
        <v>10</v>
      </c>
      <c r="G10" s="19">
        <v>64</v>
      </c>
      <c r="H10" s="84">
        <f t="shared" si="1"/>
        <v>1.171875</v>
      </c>
    </row>
    <row r="11" spans="1:36" x14ac:dyDescent="0.2">
      <c r="A11" s="18" t="s">
        <v>33</v>
      </c>
      <c r="B11" s="20">
        <v>48</v>
      </c>
      <c r="C11" s="21">
        <v>425</v>
      </c>
      <c r="D11" s="21">
        <v>0</v>
      </c>
      <c r="E11" s="21">
        <v>473</v>
      </c>
      <c r="F11" s="19">
        <v>34</v>
      </c>
      <c r="G11" s="19">
        <v>304</v>
      </c>
      <c r="H11" s="84">
        <v>1.555921052631579</v>
      </c>
    </row>
    <row r="12" spans="1:36" x14ac:dyDescent="0.2">
      <c r="A12" s="18" t="s">
        <v>38</v>
      </c>
      <c r="B12" s="20">
        <v>18</v>
      </c>
      <c r="C12" s="21">
        <v>169</v>
      </c>
      <c r="D12" s="21">
        <v>1</v>
      </c>
      <c r="E12" s="21">
        <v>188</v>
      </c>
      <c r="F12" s="19">
        <v>15</v>
      </c>
      <c r="G12" s="19">
        <v>108</v>
      </c>
      <c r="H12" s="84">
        <v>1.7407407407407407</v>
      </c>
    </row>
    <row r="13" spans="1:36" x14ac:dyDescent="0.2">
      <c r="A13" s="18" t="s">
        <v>43</v>
      </c>
      <c r="B13" s="20">
        <v>11</v>
      </c>
      <c r="C13" s="21">
        <v>62</v>
      </c>
      <c r="D13" s="21">
        <v>0</v>
      </c>
      <c r="E13" s="21">
        <f t="shared" si="0"/>
        <v>73</v>
      </c>
      <c r="F13" s="19">
        <v>5</v>
      </c>
      <c r="G13" s="19">
        <v>70</v>
      </c>
      <c r="H13" s="84">
        <f t="shared" si="1"/>
        <v>1.0428571428571429</v>
      </c>
    </row>
    <row r="14" spans="1:36" s="22" customFormat="1" x14ac:dyDescent="0.2">
      <c r="A14" s="18" t="s">
        <v>46</v>
      </c>
      <c r="B14" s="20">
        <v>9</v>
      </c>
      <c r="C14" s="21">
        <v>94</v>
      </c>
      <c r="D14" s="21">
        <v>0</v>
      </c>
      <c r="E14" s="21">
        <f t="shared" si="0"/>
        <v>103</v>
      </c>
      <c r="F14" s="19">
        <v>9</v>
      </c>
      <c r="G14" s="19">
        <v>66</v>
      </c>
      <c r="H14" s="84">
        <f t="shared" si="1"/>
        <v>1.5606060606060606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s="22" customFormat="1" x14ac:dyDescent="0.2">
      <c r="A15" s="18" t="s">
        <v>49</v>
      </c>
      <c r="B15" s="20">
        <v>0</v>
      </c>
      <c r="C15" s="21">
        <v>2</v>
      </c>
      <c r="D15" s="21">
        <v>0</v>
      </c>
      <c r="E15" s="21">
        <f t="shared" si="0"/>
        <v>2</v>
      </c>
      <c r="F15" s="19">
        <v>0</v>
      </c>
      <c r="G15" s="19">
        <v>2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s="22" customFormat="1" x14ac:dyDescent="0.2">
      <c r="A16" s="18" t="s">
        <v>52</v>
      </c>
      <c r="B16" s="20">
        <v>55</v>
      </c>
      <c r="C16" s="21">
        <v>499</v>
      </c>
      <c r="D16" s="21">
        <v>0</v>
      </c>
      <c r="E16" s="21">
        <v>554</v>
      </c>
      <c r="F16" s="19">
        <v>31</v>
      </c>
      <c r="G16" s="19">
        <v>487</v>
      </c>
      <c r="H16" s="84">
        <v>1.1375770020533882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22" customFormat="1" x14ac:dyDescent="0.2">
      <c r="A17" s="18" t="s">
        <v>57</v>
      </c>
      <c r="B17" s="20">
        <v>3</v>
      </c>
      <c r="C17" s="21">
        <v>21</v>
      </c>
      <c r="D17" s="21">
        <v>0</v>
      </c>
      <c r="E17" s="21">
        <f t="shared" si="0"/>
        <v>24</v>
      </c>
      <c r="F17" s="19">
        <v>3</v>
      </c>
      <c r="G17" s="19">
        <v>23</v>
      </c>
      <c r="H17" s="84">
        <f t="shared" si="1"/>
        <v>1.0434782608695652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22" customFormat="1" x14ac:dyDescent="0.2">
      <c r="A18" s="18" t="s">
        <v>60</v>
      </c>
      <c r="B18" s="20">
        <v>74</v>
      </c>
      <c r="C18" s="21">
        <v>694</v>
      </c>
      <c r="D18" s="21">
        <v>10</v>
      </c>
      <c r="E18" s="21">
        <f t="shared" si="0"/>
        <v>778</v>
      </c>
      <c r="F18" s="19">
        <v>67</v>
      </c>
      <c r="G18" s="19">
        <v>457</v>
      </c>
      <c r="H18" s="84">
        <f t="shared" si="1"/>
        <v>1.7024070021881839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s="22" customFormat="1" x14ac:dyDescent="0.2">
      <c r="A19" s="18" t="s">
        <v>63</v>
      </c>
      <c r="B19" s="20">
        <v>3</v>
      </c>
      <c r="C19" s="21">
        <v>27</v>
      </c>
      <c r="D19" s="21">
        <v>0</v>
      </c>
      <c r="E19" s="21">
        <f t="shared" si="0"/>
        <v>30</v>
      </c>
      <c r="F19" s="19">
        <v>2</v>
      </c>
      <c r="G19" s="19">
        <v>20</v>
      </c>
      <c r="H19" s="84">
        <f t="shared" si="1"/>
        <v>1.5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s="22" customFormat="1" x14ac:dyDescent="0.2">
      <c r="A20" s="18" t="s">
        <v>66</v>
      </c>
      <c r="B20" s="20">
        <v>2</v>
      </c>
      <c r="C20" s="21">
        <v>43</v>
      </c>
      <c r="D20" s="21">
        <v>0</v>
      </c>
      <c r="E20" s="21">
        <f t="shared" si="0"/>
        <v>45</v>
      </c>
      <c r="F20" s="19">
        <v>2</v>
      </c>
      <c r="G20" s="19">
        <v>41</v>
      </c>
      <c r="H20" s="84">
        <f t="shared" si="1"/>
        <v>1.0975609756097562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s="22" customFormat="1" x14ac:dyDescent="0.2">
      <c r="A21" s="18" t="s">
        <v>69</v>
      </c>
      <c r="B21" s="20">
        <v>27</v>
      </c>
      <c r="C21" s="21">
        <v>224</v>
      </c>
      <c r="D21" s="21">
        <v>0</v>
      </c>
      <c r="E21" s="21">
        <v>251</v>
      </c>
      <c r="F21" s="19">
        <v>10</v>
      </c>
      <c r="G21" s="19">
        <v>207</v>
      </c>
      <c r="H21" s="84">
        <v>1.21256038647343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22" customFormat="1" x14ac:dyDescent="0.2">
      <c r="A22" s="18" t="s">
        <v>76</v>
      </c>
      <c r="B22" s="20">
        <v>25</v>
      </c>
      <c r="C22" s="21">
        <v>195</v>
      </c>
      <c r="D22" s="21">
        <v>1</v>
      </c>
      <c r="E22" s="21">
        <v>221</v>
      </c>
      <c r="F22" s="19">
        <v>10</v>
      </c>
      <c r="G22" s="19">
        <v>109</v>
      </c>
      <c r="H22" s="84">
        <v>2.0275229357798166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22" customFormat="1" x14ac:dyDescent="0.2">
      <c r="A23" s="18" t="s">
        <v>81</v>
      </c>
      <c r="B23" s="20">
        <v>12</v>
      </c>
      <c r="C23" s="21">
        <v>58</v>
      </c>
      <c r="D23" s="21">
        <v>0</v>
      </c>
      <c r="E23" s="21">
        <f t="shared" si="0"/>
        <v>70</v>
      </c>
      <c r="F23" s="19">
        <v>12</v>
      </c>
      <c r="G23" s="19">
        <v>69</v>
      </c>
      <c r="H23" s="84">
        <f t="shared" si="1"/>
        <v>1.0144927536231885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22" customFormat="1" x14ac:dyDescent="0.2">
      <c r="A25" s="18" t="s">
        <v>87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">
      <c r="A26" s="18" t="s">
        <v>90</v>
      </c>
      <c r="B26" s="20">
        <v>35</v>
      </c>
      <c r="C26" s="21">
        <v>335</v>
      </c>
      <c r="D26" s="21">
        <v>0</v>
      </c>
      <c r="E26" s="21">
        <f t="shared" si="0"/>
        <v>370</v>
      </c>
      <c r="F26" s="19">
        <v>14</v>
      </c>
      <c r="G26" s="19">
        <v>268</v>
      </c>
      <c r="H26" s="84">
        <f t="shared" si="1"/>
        <v>1.3805970149253732</v>
      </c>
    </row>
    <row r="27" spans="1:36" x14ac:dyDescent="0.2">
      <c r="A27" s="18" t="s">
        <v>93</v>
      </c>
      <c r="B27" s="20">
        <v>1</v>
      </c>
      <c r="C27" s="21">
        <v>73</v>
      </c>
      <c r="D27" s="21">
        <v>0</v>
      </c>
      <c r="E27" s="21">
        <v>74</v>
      </c>
      <c r="F27" s="19">
        <v>0</v>
      </c>
      <c r="G27" s="19">
        <v>75</v>
      </c>
      <c r="H27" s="84">
        <v>0.98666666666666669</v>
      </c>
    </row>
    <row r="28" spans="1:36" x14ac:dyDescent="0.2">
      <c r="A28" s="18" t="s">
        <v>98</v>
      </c>
      <c r="B28" s="20">
        <v>15</v>
      </c>
      <c r="C28" s="21">
        <v>111</v>
      </c>
      <c r="D28" s="21">
        <v>0</v>
      </c>
      <c r="E28" s="21">
        <f t="shared" si="0"/>
        <v>126</v>
      </c>
      <c r="F28" s="19">
        <v>15</v>
      </c>
      <c r="G28" s="19">
        <v>136</v>
      </c>
      <c r="H28" s="84">
        <f t="shared" si="1"/>
        <v>0.92647058823529416</v>
      </c>
    </row>
    <row r="29" spans="1:36" x14ac:dyDescent="0.2">
      <c r="A29" s="18" t="s">
        <v>101</v>
      </c>
      <c r="B29" s="20">
        <v>2</v>
      </c>
      <c r="C29" s="21">
        <v>16</v>
      </c>
      <c r="D29" s="21">
        <v>0</v>
      </c>
      <c r="E29" s="21">
        <f t="shared" si="0"/>
        <v>18</v>
      </c>
      <c r="F29" s="19">
        <v>2</v>
      </c>
      <c r="G29" s="19">
        <v>11</v>
      </c>
      <c r="H29" s="84">
        <f t="shared" si="1"/>
        <v>1.6363636363636365</v>
      </c>
    </row>
    <row r="30" spans="1:36" x14ac:dyDescent="0.2">
      <c r="A30" s="18" t="s">
        <v>104</v>
      </c>
      <c r="B30" s="20">
        <v>5</v>
      </c>
      <c r="C30" s="21">
        <v>29</v>
      </c>
      <c r="D30" s="21">
        <v>0</v>
      </c>
      <c r="E30" s="21">
        <f t="shared" si="0"/>
        <v>34</v>
      </c>
      <c r="F30" s="19">
        <v>7</v>
      </c>
      <c r="G30" s="19">
        <v>30</v>
      </c>
      <c r="H30" s="84">
        <f t="shared" si="1"/>
        <v>1.1333333333333333</v>
      </c>
    </row>
    <row r="31" spans="1:36" x14ac:dyDescent="0.2">
      <c r="A31" s="18" t="s">
        <v>107</v>
      </c>
      <c r="B31" s="20">
        <v>1</v>
      </c>
      <c r="C31" s="21">
        <v>17</v>
      </c>
      <c r="D31" s="21">
        <v>0</v>
      </c>
      <c r="E31" s="21">
        <f t="shared" si="0"/>
        <v>18</v>
      </c>
      <c r="F31" s="19">
        <v>0</v>
      </c>
      <c r="G31" s="19">
        <v>13</v>
      </c>
      <c r="H31" s="84">
        <f t="shared" si="1"/>
        <v>1.3846153846153846</v>
      </c>
    </row>
    <row r="32" spans="1:36" x14ac:dyDescent="0.2">
      <c r="A32" s="18" t="s">
        <v>110</v>
      </c>
      <c r="B32" s="20">
        <v>0</v>
      </c>
      <c r="C32" s="21">
        <v>23</v>
      </c>
      <c r="D32" s="21">
        <v>0</v>
      </c>
      <c r="E32" s="21">
        <v>23</v>
      </c>
      <c r="F32" s="19">
        <v>0</v>
      </c>
      <c r="G32" s="19">
        <v>21</v>
      </c>
      <c r="H32" s="84">
        <v>1.0952380952380953</v>
      </c>
    </row>
    <row r="33" spans="1:36" x14ac:dyDescent="0.2">
      <c r="A33" s="18" t="s">
        <v>115</v>
      </c>
      <c r="B33" s="20">
        <v>6</v>
      </c>
      <c r="C33" s="21">
        <v>59</v>
      </c>
      <c r="D33" s="21">
        <v>0</v>
      </c>
      <c r="E33" s="21">
        <f t="shared" si="0"/>
        <v>65</v>
      </c>
      <c r="F33" s="19">
        <v>6</v>
      </c>
      <c r="G33" s="19">
        <v>47</v>
      </c>
      <c r="H33" s="84">
        <f t="shared" si="1"/>
        <v>1.3829787234042554</v>
      </c>
    </row>
    <row r="34" spans="1:36" x14ac:dyDescent="0.2">
      <c r="A34" s="18" t="s">
        <v>118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2</v>
      </c>
      <c r="G34" s="19">
        <v>54</v>
      </c>
      <c r="H34" s="84">
        <f t="shared" si="1"/>
        <v>0.98148148148148151</v>
      </c>
    </row>
    <row r="35" spans="1:36" x14ac:dyDescent="0.2">
      <c r="A35" s="18" t="s">
        <v>121</v>
      </c>
      <c r="B35" s="20">
        <v>15</v>
      </c>
      <c r="C35" s="21">
        <v>151</v>
      </c>
      <c r="D35" s="21">
        <v>0</v>
      </c>
      <c r="E35" s="21">
        <f t="shared" si="0"/>
        <v>166</v>
      </c>
      <c r="F35" s="19">
        <v>7</v>
      </c>
      <c r="G35" s="19">
        <v>125</v>
      </c>
      <c r="H35" s="84">
        <f t="shared" si="1"/>
        <v>1.3280000000000001</v>
      </c>
    </row>
    <row r="36" spans="1:36" x14ac:dyDescent="0.2">
      <c r="A36" s="18" t="s">
        <v>124</v>
      </c>
      <c r="B36" s="20">
        <v>1</v>
      </c>
      <c r="C36" s="21">
        <v>16</v>
      </c>
      <c r="D36" s="21">
        <v>0</v>
      </c>
      <c r="E36" s="21">
        <f t="shared" si="0"/>
        <v>17</v>
      </c>
      <c r="F36" s="19">
        <v>1</v>
      </c>
      <c r="G36" s="19">
        <v>18</v>
      </c>
      <c r="H36" s="84">
        <f t="shared" si="1"/>
        <v>0.94444444444444442</v>
      </c>
    </row>
    <row r="37" spans="1:36" x14ac:dyDescent="0.2">
      <c r="A37" s="18" t="s">
        <v>127</v>
      </c>
      <c r="B37" s="20">
        <v>5</v>
      </c>
      <c r="C37" s="21">
        <v>30</v>
      </c>
      <c r="D37" s="21">
        <v>0</v>
      </c>
      <c r="E37" s="21">
        <f t="shared" si="0"/>
        <v>35</v>
      </c>
      <c r="F37" s="19">
        <v>4</v>
      </c>
      <c r="G37" s="19">
        <v>29</v>
      </c>
      <c r="H37" s="84">
        <f t="shared" si="1"/>
        <v>1.2068965517241379</v>
      </c>
    </row>
    <row r="38" spans="1:36" x14ac:dyDescent="0.2">
      <c r="A38" s="18" t="s">
        <v>130</v>
      </c>
      <c r="B38" s="20">
        <v>42</v>
      </c>
      <c r="C38" s="21">
        <v>258</v>
      </c>
      <c r="D38" s="21">
        <v>0</v>
      </c>
      <c r="E38" s="21">
        <v>300</v>
      </c>
      <c r="F38" s="19">
        <v>40</v>
      </c>
      <c r="G38" s="19">
        <v>174</v>
      </c>
      <c r="H38" s="84">
        <v>1.7241379310344827</v>
      </c>
    </row>
    <row r="39" spans="1:36" x14ac:dyDescent="0.2">
      <c r="A39" s="18" t="s">
        <v>135</v>
      </c>
      <c r="B39" s="20">
        <v>8</v>
      </c>
      <c r="C39" s="21">
        <v>91</v>
      </c>
      <c r="D39" s="21">
        <v>0</v>
      </c>
      <c r="E39" s="21">
        <f t="shared" si="0"/>
        <v>99</v>
      </c>
      <c r="F39" s="19">
        <v>2</v>
      </c>
      <c r="G39" s="19">
        <v>61</v>
      </c>
      <c r="H39" s="84">
        <f t="shared" si="1"/>
        <v>1.6229508196721312</v>
      </c>
    </row>
    <row r="40" spans="1:36" x14ac:dyDescent="0.2">
      <c r="A40" s="18" t="s">
        <v>137</v>
      </c>
      <c r="B40" s="20">
        <v>3</v>
      </c>
      <c r="C40" s="21">
        <v>84</v>
      </c>
      <c r="D40" s="21">
        <v>0</v>
      </c>
      <c r="E40" s="21">
        <f>SUM(B40:D40)</f>
        <v>87</v>
      </c>
      <c r="F40" s="19">
        <v>1</v>
      </c>
      <c r="G40" s="19">
        <v>42</v>
      </c>
      <c r="H40" s="84">
        <f t="shared" si="1"/>
        <v>2.0714285714285716</v>
      </c>
    </row>
    <row r="41" spans="1:36" x14ac:dyDescent="0.2">
      <c r="A41" s="18" t="s">
        <v>140</v>
      </c>
      <c r="B41" s="20">
        <v>4</v>
      </c>
      <c r="C41" s="21">
        <v>20</v>
      </c>
      <c r="D41" s="21">
        <v>0</v>
      </c>
      <c r="E41" s="21">
        <f t="shared" si="0"/>
        <v>24</v>
      </c>
      <c r="F41" s="19">
        <v>2</v>
      </c>
      <c r="G41" s="19">
        <v>23</v>
      </c>
      <c r="H41" s="84">
        <f t="shared" si="1"/>
        <v>1.0434782608695652</v>
      </c>
    </row>
    <row r="42" spans="1:36" x14ac:dyDescent="0.2">
      <c r="A42" s="18" t="s">
        <v>143</v>
      </c>
      <c r="B42" s="20">
        <v>12</v>
      </c>
      <c r="C42" s="21">
        <v>137</v>
      </c>
      <c r="D42" s="21">
        <v>0</v>
      </c>
      <c r="E42" s="21">
        <f t="shared" si="0"/>
        <v>149</v>
      </c>
      <c r="F42" s="19">
        <v>5</v>
      </c>
      <c r="G42" s="19">
        <v>171</v>
      </c>
      <c r="H42" s="84">
        <f t="shared" si="1"/>
        <v>0.87134502923976609</v>
      </c>
    </row>
    <row r="43" spans="1:36" x14ac:dyDescent="0.2">
      <c r="A43" s="18" t="s">
        <v>146</v>
      </c>
      <c r="B43" s="20">
        <v>7</v>
      </c>
      <c r="C43" s="21">
        <v>95</v>
      </c>
      <c r="D43" s="21">
        <v>0</v>
      </c>
      <c r="E43" s="21">
        <v>102</v>
      </c>
      <c r="F43" s="19">
        <v>7</v>
      </c>
      <c r="G43" s="19">
        <v>80</v>
      </c>
      <c r="H43" s="84">
        <f t="shared" si="1"/>
        <v>1.2749999999999999</v>
      </c>
    </row>
    <row r="44" spans="1:36" x14ac:dyDescent="0.2">
      <c r="A44" s="18" t="s">
        <v>149</v>
      </c>
      <c r="B44" s="20">
        <v>21</v>
      </c>
      <c r="C44" s="21">
        <v>120</v>
      </c>
      <c r="D44" s="21">
        <v>0</v>
      </c>
      <c r="E44" s="21">
        <f t="shared" si="0"/>
        <v>141</v>
      </c>
      <c r="F44" s="19">
        <v>17</v>
      </c>
      <c r="G44" s="19">
        <v>118</v>
      </c>
      <c r="H44" s="84">
        <f t="shared" si="1"/>
        <v>1.1949152542372881</v>
      </c>
    </row>
    <row r="45" spans="1:36" x14ac:dyDescent="0.2">
      <c r="A45" s="18" t="s">
        <v>152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9">
        <v>41</v>
      </c>
      <c r="H45" s="84">
        <f t="shared" si="1"/>
        <v>1.0731707317073171</v>
      </c>
      <c r="K45" s="97" t="s">
        <v>524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</row>
    <row r="46" spans="1:36" x14ac:dyDescent="0.2">
      <c r="A46" s="18" t="s">
        <v>155</v>
      </c>
      <c r="B46" s="20">
        <v>9</v>
      </c>
      <c r="C46" s="21">
        <v>79</v>
      </c>
      <c r="D46" s="21">
        <v>0</v>
      </c>
      <c r="E46" s="21">
        <v>88</v>
      </c>
      <c r="F46" s="19">
        <v>4</v>
      </c>
      <c r="G46" s="19">
        <v>79</v>
      </c>
      <c r="H46" s="84">
        <v>1.1139240506329113</v>
      </c>
    </row>
    <row r="47" spans="1:36" x14ac:dyDescent="0.2">
      <c r="A47" s="18" t="s">
        <v>160</v>
      </c>
      <c r="B47" s="20">
        <v>26</v>
      </c>
      <c r="C47" s="21">
        <v>135</v>
      </c>
      <c r="D47" s="21">
        <v>0</v>
      </c>
      <c r="E47" s="21">
        <f t="shared" si="0"/>
        <v>161</v>
      </c>
      <c r="F47" s="19">
        <v>20</v>
      </c>
      <c r="G47" s="19">
        <v>107</v>
      </c>
      <c r="H47" s="84">
        <f t="shared" si="1"/>
        <v>1.5046728971962617</v>
      </c>
    </row>
    <row r="48" spans="1:36" x14ac:dyDescent="0.2">
      <c r="A48" s="18" t="s">
        <v>163</v>
      </c>
      <c r="B48" s="20">
        <v>7</v>
      </c>
      <c r="C48" s="21">
        <v>51</v>
      </c>
      <c r="D48" s="21">
        <v>0</v>
      </c>
      <c r="E48" s="21">
        <v>58</v>
      </c>
      <c r="F48" s="19">
        <v>5</v>
      </c>
      <c r="G48" s="19">
        <v>53</v>
      </c>
      <c r="H48" s="84">
        <v>1.0943396226415094</v>
      </c>
    </row>
    <row r="49" spans="1:36" x14ac:dyDescent="0.2">
      <c r="A49" s="18" t="s">
        <v>168</v>
      </c>
      <c r="B49" s="20">
        <v>4</v>
      </c>
      <c r="C49" s="21">
        <v>36</v>
      </c>
      <c r="D49" s="21">
        <v>0</v>
      </c>
      <c r="E49" s="21">
        <f t="shared" si="0"/>
        <v>40</v>
      </c>
      <c r="F49" s="19">
        <v>4</v>
      </c>
      <c r="G49" s="19">
        <v>37</v>
      </c>
      <c r="H49" s="84">
        <f t="shared" si="1"/>
        <v>1.0810810810810811</v>
      </c>
    </row>
    <row r="50" spans="1:36" x14ac:dyDescent="0.2">
      <c r="A50" s="18" t="s">
        <v>171</v>
      </c>
      <c r="B50" s="20">
        <v>9</v>
      </c>
      <c r="C50" s="21">
        <v>57</v>
      </c>
      <c r="D50" s="21">
        <v>0</v>
      </c>
      <c r="E50" s="21">
        <f t="shared" si="0"/>
        <v>66</v>
      </c>
      <c r="F50" s="19">
        <v>6</v>
      </c>
      <c r="G50" s="19">
        <v>77</v>
      </c>
      <c r="H50" s="84">
        <f t="shared" si="1"/>
        <v>0.8571428571428571</v>
      </c>
    </row>
    <row r="51" spans="1:36" x14ac:dyDescent="0.2">
      <c r="A51" s="18" t="s">
        <v>174</v>
      </c>
      <c r="B51" s="20">
        <v>18</v>
      </c>
      <c r="C51" s="21">
        <v>61</v>
      </c>
      <c r="D51" s="21">
        <v>0</v>
      </c>
      <c r="E51" s="21">
        <f t="shared" si="0"/>
        <v>79</v>
      </c>
      <c r="F51" s="19">
        <v>14</v>
      </c>
      <c r="G51" s="19">
        <v>74</v>
      </c>
      <c r="H51" s="84">
        <f t="shared" si="1"/>
        <v>1.0675675675675675</v>
      </c>
    </row>
    <row r="52" spans="1:36" x14ac:dyDescent="0.2">
      <c r="A52" s="18" t="s">
        <v>177</v>
      </c>
      <c r="B52" s="20">
        <v>4</v>
      </c>
      <c r="C52" s="21">
        <v>31</v>
      </c>
      <c r="D52" s="21">
        <v>0</v>
      </c>
      <c r="E52" s="21">
        <f t="shared" si="0"/>
        <v>35</v>
      </c>
      <c r="F52" s="19">
        <v>4</v>
      </c>
      <c r="G52" s="19">
        <v>32</v>
      </c>
      <c r="H52" s="84">
        <f t="shared" si="1"/>
        <v>1.09375</v>
      </c>
    </row>
    <row r="53" spans="1:36" s="22" customFormat="1" x14ac:dyDescent="0.2">
      <c r="A53" s="18" t="s">
        <v>180</v>
      </c>
      <c r="B53" s="20">
        <v>28</v>
      </c>
      <c r="C53" s="21">
        <v>148</v>
      </c>
      <c r="D53" s="21">
        <v>1</v>
      </c>
      <c r="E53" s="21">
        <f t="shared" si="0"/>
        <v>177</v>
      </c>
      <c r="F53" s="19">
        <v>8</v>
      </c>
      <c r="G53" s="19">
        <v>158</v>
      </c>
      <c r="H53" s="84">
        <f t="shared" si="1"/>
        <v>1.120253164556962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22" customFormat="1" x14ac:dyDescent="0.2">
      <c r="A54" s="18" t="s">
        <v>182</v>
      </c>
      <c r="B54" s="20">
        <v>3</v>
      </c>
      <c r="C54" s="21">
        <v>52</v>
      </c>
      <c r="D54" s="21">
        <v>0</v>
      </c>
      <c r="E54" s="21">
        <f t="shared" si="0"/>
        <v>55</v>
      </c>
      <c r="F54" s="19">
        <v>3</v>
      </c>
      <c r="G54" s="19">
        <v>30</v>
      </c>
      <c r="H54" s="84">
        <f t="shared" si="1"/>
        <v>1.8333333333333333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22" customFormat="1" x14ac:dyDescent="0.2">
      <c r="A55" s="18" t="s">
        <v>185</v>
      </c>
      <c r="B55" s="20">
        <v>8</v>
      </c>
      <c r="C55" s="21">
        <v>33</v>
      </c>
      <c r="D55" s="21">
        <v>0</v>
      </c>
      <c r="E55" s="21">
        <f t="shared" ref="E55:E78" si="2">SUM(B55:D55)</f>
        <v>41</v>
      </c>
      <c r="F55" s="19">
        <v>6</v>
      </c>
      <c r="G55" s="19">
        <v>40</v>
      </c>
      <c r="H55" s="84">
        <f t="shared" si="1"/>
        <v>1.0249999999999999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22" customFormat="1" x14ac:dyDescent="0.2">
      <c r="A56" s="18" t="s">
        <v>188</v>
      </c>
      <c r="B56" s="20">
        <v>274</v>
      </c>
      <c r="C56" s="21">
        <v>3084</v>
      </c>
      <c r="D56" s="21">
        <v>1</v>
      </c>
      <c r="E56" s="21">
        <v>3359</v>
      </c>
      <c r="F56" s="19">
        <v>214</v>
      </c>
      <c r="G56" s="19">
        <v>3164</v>
      </c>
      <c r="H56" s="84">
        <v>1.0616308470290772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22" customFormat="1" x14ac:dyDescent="0.2">
      <c r="A57" s="18" t="s">
        <v>216</v>
      </c>
      <c r="B57" s="20">
        <v>7</v>
      </c>
      <c r="C57" s="21">
        <v>74</v>
      </c>
      <c r="D57" s="21">
        <v>0</v>
      </c>
      <c r="E57" s="21">
        <v>81</v>
      </c>
      <c r="F57" s="19">
        <v>7</v>
      </c>
      <c r="G57" s="19">
        <v>81</v>
      </c>
      <c r="H57" s="84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22" customFormat="1" x14ac:dyDescent="0.2">
      <c r="A58" s="18" t="s">
        <v>222</v>
      </c>
      <c r="B58" s="20">
        <v>1</v>
      </c>
      <c r="C58" s="21">
        <v>6</v>
      </c>
      <c r="D58" s="21">
        <v>0</v>
      </c>
      <c r="E58" s="21">
        <f t="shared" si="2"/>
        <v>7</v>
      </c>
      <c r="F58" s="19">
        <v>1</v>
      </c>
      <c r="G58" s="19">
        <v>6</v>
      </c>
      <c r="H58" s="84">
        <f t="shared" ref="H58:H77" si="3">E58/G58</f>
        <v>1.1666666666666667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22" customFormat="1" x14ac:dyDescent="0.2">
      <c r="A59" s="18" t="s">
        <v>225</v>
      </c>
      <c r="B59" s="20">
        <v>7</v>
      </c>
      <c r="C59" s="21">
        <v>69</v>
      </c>
      <c r="D59" s="21">
        <v>0</v>
      </c>
      <c r="E59" s="21">
        <f t="shared" si="2"/>
        <v>76</v>
      </c>
      <c r="F59" s="19">
        <v>1</v>
      </c>
      <c r="G59" s="19">
        <v>74</v>
      </c>
      <c r="H59" s="84">
        <f t="shared" si="3"/>
        <v>1.027027027027027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22" customFormat="1" x14ac:dyDescent="0.2">
      <c r="A60" s="18" t="s">
        <v>228</v>
      </c>
      <c r="B60" s="20">
        <v>8</v>
      </c>
      <c r="C60" s="21">
        <v>64</v>
      </c>
      <c r="D60" s="21">
        <v>4</v>
      </c>
      <c r="E60" s="21">
        <v>76</v>
      </c>
      <c r="F60" s="19">
        <v>8</v>
      </c>
      <c r="G60" s="19">
        <v>47</v>
      </c>
      <c r="H60" s="84">
        <v>1.6170212765957446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22" customFormat="1" x14ac:dyDescent="0.2">
      <c r="A61" s="18" t="s">
        <v>231</v>
      </c>
      <c r="B61" s="20">
        <v>68</v>
      </c>
      <c r="C61" s="21">
        <v>300</v>
      </c>
      <c r="D61" s="21">
        <v>2</v>
      </c>
      <c r="E61" s="21">
        <v>370</v>
      </c>
      <c r="F61" s="19">
        <v>58</v>
      </c>
      <c r="G61" s="19">
        <v>193</v>
      </c>
      <c r="H61" s="84">
        <v>1.9170984455958548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22" customFormat="1" x14ac:dyDescent="0.2">
      <c r="A62" s="18" t="s">
        <v>236</v>
      </c>
      <c r="B62" s="20">
        <v>35</v>
      </c>
      <c r="C62" s="21">
        <v>321</v>
      </c>
      <c r="D62" s="21">
        <v>2</v>
      </c>
      <c r="E62" s="21">
        <f t="shared" si="2"/>
        <v>358</v>
      </c>
      <c r="F62" s="19">
        <v>8</v>
      </c>
      <c r="G62" s="19">
        <v>107</v>
      </c>
      <c r="H62" s="84">
        <f t="shared" si="3"/>
        <v>3.3457943925233646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22" customFormat="1" x14ac:dyDescent="0.2">
      <c r="A63" s="18" t="s">
        <v>239</v>
      </c>
      <c r="B63" s="20">
        <v>18</v>
      </c>
      <c r="C63" s="21">
        <v>140</v>
      </c>
      <c r="D63" s="21">
        <v>0</v>
      </c>
      <c r="E63" s="21">
        <f t="shared" si="2"/>
        <v>158</v>
      </c>
      <c r="F63" s="19">
        <v>13</v>
      </c>
      <c r="G63" s="19">
        <v>72</v>
      </c>
      <c r="H63" s="84">
        <f t="shared" si="3"/>
        <v>2.1944444444444446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22" customFormat="1" x14ac:dyDescent="0.2">
      <c r="A64" s="18" t="s">
        <v>242</v>
      </c>
      <c r="B64" s="20">
        <v>26</v>
      </c>
      <c r="C64" s="21">
        <v>194</v>
      </c>
      <c r="D64" s="21">
        <v>0</v>
      </c>
      <c r="E64" s="21">
        <f t="shared" si="2"/>
        <v>220</v>
      </c>
      <c r="F64" s="19">
        <v>16</v>
      </c>
      <c r="G64" s="19">
        <v>212</v>
      </c>
      <c r="H64" s="84">
        <f t="shared" si="3"/>
        <v>1.0377358490566038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22" customFormat="1" x14ac:dyDescent="0.2">
      <c r="A65" s="18" t="s">
        <v>245</v>
      </c>
      <c r="B65" s="20">
        <v>10</v>
      </c>
      <c r="C65" s="21">
        <v>87</v>
      </c>
      <c r="D65" s="21">
        <v>0</v>
      </c>
      <c r="E65" s="21">
        <v>97</v>
      </c>
      <c r="F65" s="19">
        <v>5</v>
      </c>
      <c r="G65" s="19">
        <v>36</v>
      </c>
      <c r="H65" s="84">
        <v>2.6944444444444446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22" customFormat="1" x14ac:dyDescent="0.2">
      <c r="A66" s="18" t="s">
        <v>250</v>
      </c>
      <c r="B66" s="20">
        <v>2</v>
      </c>
      <c r="C66" s="21">
        <v>3</v>
      </c>
      <c r="D66" s="21">
        <v>0</v>
      </c>
      <c r="E66" s="21">
        <f t="shared" si="2"/>
        <v>5</v>
      </c>
      <c r="F66" s="19">
        <v>0</v>
      </c>
      <c r="G66" s="19">
        <v>4</v>
      </c>
      <c r="H66" s="84">
        <f t="shared" si="3"/>
        <v>1.25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22" customFormat="1" x14ac:dyDescent="0.2">
      <c r="A67" s="18" t="s">
        <v>253</v>
      </c>
      <c r="B67" s="20">
        <v>6</v>
      </c>
      <c r="C67" s="21">
        <v>129</v>
      </c>
      <c r="D67" s="21">
        <v>4</v>
      </c>
      <c r="E67" s="21">
        <f t="shared" si="2"/>
        <v>139</v>
      </c>
      <c r="F67" s="19">
        <v>5</v>
      </c>
      <c r="G67" s="19">
        <v>131</v>
      </c>
      <c r="H67" s="84">
        <f t="shared" si="3"/>
        <v>1.0610687022900764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22" customFormat="1" x14ac:dyDescent="0.2">
      <c r="A68" s="18" t="s">
        <v>256</v>
      </c>
      <c r="B68" s="20">
        <v>14</v>
      </c>
      <c r="C68" s="21">
        <v>111</v>
      </c>
      <c r="D68" s="21">
        <v>0</v>
      </c>
      <c r="E68" s="21">
        <v>125</v>
      </c>
      <c r="F68" s="19">
        <v>13</v>
      </c>
      <c r="G68" s="19">
        <v>122</v>
      </c>
      <c r="H68" s="84">
        <v>1.0245901639344261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22" customFormat="1" x14ac:dyDescent="0.2">
      <c r="A69" s="18" t="s">
        <v>260</v>
      </c>
      <c r="B69" s="20">
        <v>22</v>
      </c>
      <c r="C69" s="21">
        <v>125</v>
      </c>
      <c r="D69" s="21">
        <v>0</v>
      </c>
      <c r="E69" s="21">
        <f t="shared" si="2"/>
        <v>147</v>
      </c>
      <c r="F69" s="19">
        <v>0</v>
      </c>
      <c r="G69" s="19">
        <v>144</v>
      </c>
      <c r="H69" s="84">
        <f t="shared" si="3"/>
        <v>1.0208333333333333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22" customFormat="1" x14ac:dyDescent="0.2">
      <c r="A70" s="18" t="s">
        <v>263</v>
      </c>
      <c r="B70" s="20">
        <v>4</v>
      </c>
      <c r="C70" s="21">
        <v>64</v>
      </c>
      <c r="D70" s="21">
        <v>0</v>
      </c>
      <c r="E70" s="21">
        <f t="shared" si="2"/>
        <v>68</v>
      </c>
      <c r="F70" s="19">
        <v>3</v>
      </c>
      <c r="G70" s="19">
        <v>72</v>
      </c>
      <c r="H70" s="84">
        <f t="shared" si="3"/>
        <v>0.94444444444444442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22" customFormat="1" x14ac:dyDescent="0.2">
      <c r="A71" s="18" t="s">
        <v>266</v>
      </c>
      <c r="B71" s="20">
        <v>132</v>
      </c>
      <c r="C71" s="21">
        <v>12</v>
      </c>
      <c r="D71" s="21">
        <v>0</v>
      </c>
      <c r="E71" s="21">
        <f t="shared" si="2"/>
        <v>144</v>
      </c>
      <c r="F71" s="19">
        <v>0</v>
      </c>
      <c r="G71" s="19">
        <v>136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22" customFormat="1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42</v>
      </c>
      <c r="H72" s="84">
        <f t="shared" si="3"/>
        <v>1.0476190476190477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x14ac:dyDescent="0.2">
      <c r="A73" s="18" t="s">
        <v>272</v>
      </c>
      <c r="B73" s="20">
        <v>282</v>
      </c>
      <c r="C73" s="21">
        <v>2294</v>
      </c>
      <c r="D73" s="21">
        <v>8</v>
      </c>
      <c r="E73" s="21">
        <v>2584</v>
      </c>
      <c r="F73" s="19">
        <v>206</v>
      </c>
      <c r="G73" s="19">
        <v>2488</v>
      </c>
      <c r="H73" s="84">
        <v>1.0385852090032155</v>
      </c>
    </row>
    <row r="74" spans="1:36" x14ac:dyDescent="0.2">
      <c r="A74" s="18" t="s">
        <v>297</v>
      </c>
      <c r="B74" s="20">
        <v>9</v>
      </c>
      <c r="C74" s="21">
        <v>96</v>
      </c>
      <c r="D74" s="21">
        <v>0</v>
      </c>
      <c r="E74" s="21">
        <v>105</v>
      </c>
      <c r="F74" s="19">
        <v>3</v>
      </c>
      <c r="G74" s="19">
        <v>96</v>
      </c>
      <c r="H74" s="84">
        <v>1.09375</v>
      </c>
    </row>
    <row r="75" spans="1:36" x14ac:dyDescent="0.2">
      <c r="A75" s="18" t="s">
        <v>301</v>
      </c>
      <c r="B75" s="20">
        <v>15</v>
      </c>
      <c r="C75" s="21">
        <v>106</v>
      </c>
      <c r="D75" s="21">
        <v>2</v>
      </c>
      <c r="E75" s="21">
        <f t="shared" si="2"/>
        <v>123</v>
      </c>
      <c r="F75" s="19">
        <v>7</v>
      </c>
      <c r="G75" s="19">
        <v>125</v>
      </c>
      <c r="H75" s="84">
        <f t="shared" si="3"/>
        <v>0.98399999999999999</v>
      </c>
    </row>
    <row r="76" spans="1:36" x14ac:dyDescent="0.2">
      <c r="A76" s="18" t="s">
        <v>304</v>
      </c>
      <c r="B76" s="20">
        <v>2</v>
      </c>
      <c r="C76" s="21">
        <v>16</v>
      </c>
      <c r="D76" s="21">
        <v>0</v>
      </c>
      <c r="E76" s="21">
        <f t="shared" si="2"/>
        <v>18</v>
      </c>
      <c r="F76" s="19">
        <v>1</v>
      </c>
      <c r="G76" s="19">
        <v>17</v>
      </c>
      <c r="H76" s="84">
        <f t="shared" si="3"/>
        <v>1.0588235294117647</v>
      </c>
    </row>
    <row r="77" spans="1:36" x14ac:dyDescent="0.2">
      <c r="A77" s="18" t="s">
        <v>307</v>
      </c>
      <c r="B77" s="20">
        <v>5</v>
      </c>
      <c r="C77" s="21">
        <v>24</v>
      </c>
      <c r="D77" s="21">
        <v>0</v>
      </c>
      <c r="E77" s="21">
        <f>SUM(B77:D77)</f>
        <v>29</v>
      </c>
      <c r="F77" s="19">
        <v>2</v>
      </c>
      <c r="G77" s="19">
        <v>27</v>
      </c>
      <c r="H77" s="84">
        <f t="shared" si="3"/>
        <v>1.0740740740740742</v>
      </c>
    </row>
    <row r="78" spans="1:36" ht="13.5" thickBot="1" x14ac:dyDescent="0.25">
      <c r="A78" s="26" t="s">
        <v>310</v>
      </c>
      <c r="B78" s="28">
        <v>6</v>
      </c>
      <c r="C78" s="26">
        <v>40</v>
      </c>
      <c r="D78" s="26">
        <v>0</v>
      </c>
      <c r="E78" s="26">
        <f t="shared" si="2"/>
        <v>46</v>
      </c>
      <c r="F78" s="27">
        <v>4</v>
      </c>
      <c r="G78" s="27">
        <v>47</v>
      </c>
      <c r="H78" s="85">
        <f>E78/G78</f>
        <v>0.97872340425531912</v>
      </c>
    </row>
    <row r="79" spans="1:36" ht="13.5" thickTop="1" x14ac:dyDescent="0.2">
      <c r="A79" s="21"/>
      <c r="B79" s="20">
        <f>SUM(B3:B78)</f>
        <v>1610</v>
      </c>
      <c r="C79" s="21">
        <f>SUM(C3:C78)</f>
        <v>12963</v>
      </c>
      <c r="D79" s="21">
        <f t="shared" ref="D79:G79" si="4">SUM(D3:D78)</f>
        <v>43</v>
      </c>
      <c r="E79" s="21">
        <f t="shared" si="4"/>
        <v>14616</v>
      </c>
      <c r="F79" s="90">
        <f t="shared" si="4"/>
        <v>1035</v>
      </c>
      <c r="G79" s="90">
        <f t="shared" si="4"/>
        <v>12139</v>
      </c>
      <c r="H79" s="88">
        <f>E79/G79</f>
        <v>1.2040530521459758</v>
      </c>
      <c r="I79" s="89"/>
    </row>
    <row r="80" spans="1:3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3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3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36" x14ac:dyDescent="0.2">
      <c r="A83" s="18"/>
      <c r="B83" s="18"/>
      <c r="C83" s="18"/>
      <c r="D83" s="21"/>
      <c r="E83" s="18"/>
      <c r="F83" s="18"/>
      <c r="G83" s="18"/>
    </row>
    <row r="84" spans="1:36" x14ac:dyDescent="0.2">
      <c r="A84" s="18"/>
      <c r="B84" s="18"/>
      <c r="C84" s="18"/>
      <c r="D84" s="21"/>
      <c r="E84" s="18"/>
      <c r="F84" s="18"/>
      <c r="G84" s="18"/>
    </row>
    <row r="85" spans="1:36" x14ac:dyDescent="0.2">
      <c r="A85" s="18"/>
      <c r="B85" s="18"/>
      <c r="C85" s="18"/>
      <c r="D85" s="21"/>
      <c r="E85" s="18"/>
      <c r="F85" s="18"/>
      <c r="G85" s="18"/>
    </row>
    <row r="86" spans="1:3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117" activePane="bottomRight" state="frozen"/>
      <selection activeCell="D3" sqref="D3"/>
      <selection pane="topRight" activeCell="D3" sqref="D3"/>
      <selection pane="bottomLeft" activeCell="D3" sqref="D3"/>
      <selection pane="bottomRight" activeCell="M125" sqref="M125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10">
        <v>42552</v>
      </c>
      <c r="E1" s="111"/>
      <c r="F1" s="111"/>
      <c r="G1" s="111"/>
      <c r="H1" s="111"/>
      <c r="I1" s="112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55</v>
      </c>
      <c r="F3" s="21">
        <v>0</v>
      </c>
      <c r="G3" s="21">
        <f t="shared" ref="G3:G66" si="0">SUM(D3:F3)</f>
        <v>60</v>
      </c>
      <c r="H3" s="19">
        <v>5</v>
      </c>
      <c r="I3" s="19">
        <v>41</v>
      </c>
      <c r="J3" s="84">
        <f>G3/I3</f>
        <v>1.4634146341463414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7</v>
      </c>
      <c r="F4" s="21">
        <v>0</v>
      </c>
      <c r="G4" s="21">
        <f t="shared" si="0"/>
        <v>8</v>
      </c>
      <c r="H4" s="19">
        <v>0</v>
      </c>
      <c r="I4" s="19">
        <v>8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43</v>
      </c>
      <c r="F5" s="21">
        <v>0</v>
      </c>
      <c r="G5" s="21">
        <f t="shared" si="0"/>
        <v>46</v>
      </c>
      <c r="H5" s="19">
        <v>3</v>
      </c>
      <c r="I5" s="19">
        <v>42</v>
      </c>
      <c r="J5" s="84">
        <f t="shared" ref="J5:J68" si="1">G5/I5</f>
        <v>1.0952380952380953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11</v>
      </c>
      <c r="J6" s="84">
        <f t="shared" si="1"/>
        <v>1.1818181818181819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11</v>
      </c>
      <c r="E7" s="21">
        <v>43</v>
      </c>
      <c r="F7" s="21">
        <v>0</v>
      </c>
      <c r="G7" s="21">
        <f t="shared" si="0"/>
        <v>54</v>
      </c>
      <c r="H7" s="19">
        <v>9</v>
      </c>
      <c r="I7" s="19">
        <v>31</v>
      </c>
      <c r="J7" s="84">
        <f t="shared" si="1"/>
        <v>1.7419354838709677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89</v>
      </c>
      <c r="F8" s="21">
        <v>0</v>
      </c>
      <c r="G8" s="21">
        <f t="shared" si="0"/>
        <v>101</v>
      </c>
      <c r="H8" s="19">
        <v>9</v>
      </c>
      <c r="I8" s="19">
        <v>90</v>
      </c>
      <c r="J8" s="84">
        <f t="shared" si="1"/>
        <v>1.1222222222222222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8</v>
      </c>
      <c r="E9" s="21">
        <v>60</v>
      </c>
      <c r="F9" s="21">
        <v>12</v>
      </c>
      <c r="G9" s="21">
        <f t="shared" si="0"/>
        <v>80</v>
      </c>
      <c r="H9" s="19">
        <v>8</v>
      </c>
      <c r="I9" s="19">
        <v>54</v>
      </c>
      <c r="J9" s="84">
        <f t="shared" si="1"/>
        <v>1.4814814814814814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20</v>
      </c>
      <c r="E10" s="21">
        <v>122</v>
      </c>
      <c r="F10" s="21">
        <v>0</v>
      </c>
      <c r="G10" s="21">
        <f t="shared" si="0"/>
        <v>142</v>
      </c>
      <c r="H10" s="19">
        <v>11</v>
      </c>
      <c r="I10" s="19">
        <v>160</v>
      </c>
      <c r="J10" s="84">
        <f t="shared" si="1"/>
        <v>0.88749999999999996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3</v>
      </c>
      <c r="I11" s="19">
        <v>27</v>
      </c>
      <c r="J11" s="84">
        <f t="shared" si="1"/>
        <v>1.2962962962962963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22</v>
      </c>
      <c r="E12" s="21">
        <v>83</v>
      </c>
      <c r="F12" s="21">
        <v>0</v>
      </c>
      <c r="G12" s="21">
        <f t="shared" si="0"/>
        <v>105</v>
      </c>
      <c r="H12" s="19">
        <v>13</v>
      </c>
      <c r="I12" s="19">
        <v>56</v>
      </c>
      <c r="J12" s="84">
        <f t="shared" si="1"/>
        <v>1.875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35</v>
      </c>
      <c r="E13" s="21">
        <v>293</v>
      </c>
      <c r="F13" s="21">
        <v>0</v>
      </c>
      <c r="G13" s="21">
        <f t="shared" si="0"/>
        <v>328</v>
      </c>
      <c r="H13" s="19">
        <v>29</v>
      </c>
      <c r="I13" s="19">
        <v>185</v>
      </c>
      <c r="J13" s="84">
        <f t="shared" si="1"/>
        <v>1.7729729729729731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112</v>
      </c>
      <c r="F14" s="21">
        <v>2</v>
      </c>
      <c r="G14" s="21">
        <f t="shared" si="0"/>
        <v>134</v>
      </c>
      <c r="H14" s="19">
        <v>20</v>
      </c>
      <c r="I14" s="19">
        <v>74</v>
      </c>
      <c r="J14" s="84">
        <f t="shared" si="1"/>
        <v>1.8108108108108107</v>
      </c>
      <c r="Q14" s="16" t="s">
        <v>519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16</v>
      </c>
      <c r="F15" s="21">
        <v>0</v>
      </c>
      <c r="G15" s="21">
        <f t="shared" si="0"/>
        <v>18</v>
      </c>
      <c r="H15" s="19">
        <v>2</v>
      </c>
      <c r="I15" s="19">
        <v>16</v>
      </c>
      <c r="J15" s="84">
        <f t="shared" si="1"/>
        <v>1.125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59</v>
      </c>
      <c r="F16" s="21">
        <v>0</v>
      </c>
      <c r="G16" s="21">
        <f t="shared" si="0"/>
        <v>66</v>
      </c>
      <c r="H16" s="19">
        <v>7</v>
      </c>
      <c r="I16" s="19">
        <v>59</v>
      </c>
      <c r="J16" s="84">
        <f t="shared" si="1"/>
        <v>1.1186440677966101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90</v>
      </c>
      <c r="F17" s="21">
        <v>0</v>
      </c>
      <c r="G17" s="21">
        <f t="shared" si="0"/>
        <v>96</v>
      </c>
      <c r="H17" s="19">
        <v>6</v>
      </c>
      <c r="I17" s="19">
        <v>49</v>
      </c>
      <c r="J17" s="84">
        <f t="shared" si="1"/>
        <v>1.9591836734693877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7</v>
      </c>
      <c r="J18" s="84">
        <f t="shared" si="1"/>
        <v>1.2857142857142858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18</v>
      </c>
      <c r="E19" s="21">
        <v>277</v>
      </c>
      <c r="F19" s="21">
        <v>0</v>
      </c>
      <c r="G19" s="21">
        <f t="shared" si="0"/>
        <v>295</v>
      </c>
      <c r="H19" s="19">
        <v>10</v>
      </c>
      <c r="I19" s="19">
        <v>259</v>
      </c>
      <c r="J19" s="84">
        <f t="shared" si="1"/>
        <v>1.1389961389961389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29</v>
      </c>
      <c r="E20" s="21">
        <v>183</v>
      </c>
      <c r="F20" s="21">
        <v>1</v>
      </c>
      <c r="G20" s="21">
        <f t="shared" si="0"/>
        <v>213</v>
      </c>
      <c r="H20" s="19">
        <v>22</v>
      </c>
      <c r="I20" s="19">
        <v>217</v>
      </c>
      <c r="J20" s="84">
        <f t="shared" si="1"/>
        <v>0.98156682027649766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10</v>
      </c>
      <c r="F21" s="21">
        <v>0</v>
      </c>
      <c r="G21" s="21">
        <f t="shared" si="0"/>
        <v>14</v>
      </c>
      <c r="H21" s="19">
        <v>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671</v>
      </c>
      <c r="F22" s="21">
        <v>5</v>
      </c>
      <c r="G22" s="21">
        <f t="shared" si="0"/>
        <v>740</v>
      </c>
      <c r="H22" s="19">
        <v>52</v>
      </c>
      <c r="I22" s="19">
        <v>428</v>
      </c>
      <c r="J22" s="84">
        <f t="shared" si="1"/>
        <v>1.7289719626168225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24</v>
      </c>
      <c r="F23" s="21">
        <v>0</v>
      </c>
      <c r="G23" s="21">
        <f t="shared" si="0"/>
        <v>30</v>
      </c>
      <c r="H23" s="19">
        <v>4</v>
      </c>
      <c r="I23" s="19">
        <v>17</v>
      </c>
      <c r="J23" s="84">
        <f t="shared" si="1"/>
        <v>1.7647058823529411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53</v>
      </c>
      <c r="F24" s="21">
        <v>0</v>
      </c>
      <c r="G24" s="21">
        <f t="shared" si="0"/>
        <v>60</v>
      </c>
      <c r="H24" s="19">
        <v>5</v>
      </c>
      <c r="I24" s="19">
        <v>53</v>
      </c>
      <c r="J24" s="84">
        <f t="shared" si="1"/>
        <v>1.1320754716981132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46</v>
      </c>
      <c r="E25" s="21">
        <v>145</v>
      </c>
      <c r="F25" s="21">
        <v>0</v>
      </c>
      <c r="G25" s="21">
        <f t="shared" si="0"/>
        <v>191</v>
      </c>
      <c r="H25" s="19">
        <v>16</v>
      </c>
      <c r="I25" s="19">
        <v>115</v>
      </c>
      <c r="J25" s="84">
        <f t="shared" si="1"/>
        <v>1.6608695652173913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47</v>
      </c>
      <c r="F26" s="21">
        <v>0</v>
      </c>
      <c r="G26" s="21">
        <f t="shared" si="0"/>
        <v>55</v>
      </c>
      <c r="H26" s="19">
        <v>8</v>
      </c>
      <c r="I26" s="19">
        <v>50</v>
      </c>
      <c r="J26" s="84">
        <f t="shared" si="1"/>
        <v>1.1000000000000001</v>
      </c>
    </row>
    <row r="27" spans="1:10" x14ac:dyDescent="0.2">
      <c r="A27" s="17" t="s">
        <v>73</v>
      </c>
      <c r="B27" s="18" t="s">
        <v>69</v>
      </c>
      <c r="C27" s="19" t="s">
        <v>546</v>
      </c>
      <c r="D27" s="113" t="s">
        <v>545</v>
      </c>
      <c r="E27" s="114"/>
      <c r="F27" s="114"/>
      <c r="G27" s="114"/>
      <c r="H27" s="115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124</v>
      </c>
      <c r="F28" s="21">
        <v>0</v>
      </c>
      <c r="G28" s="21">
        <f t="shared" si="0"/>
        <v>132</v>
      </c>
      <c r="H28" s="19">
        <v>6</v>
      </c>
      <c r="I28" s="19">
        <v>85</v>
      </c>
      <c r="J28" s="84">
        <f t="shared" si="1"/>
        <v>1.5529411764705883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58</v>
      </c>
      <c r="F29" s="21">
        <v>0</v>
      </c>
      <c r="G29" s="21">
        <f t="shared" si="0"/>
        <v>68</v>
      </c>
      <c r="H29" s="19">
        <v>10</v>
      </c>
      <c r="I29" s="19">
        <v>58</v>
      </c>
      <c r="J29" s="84">
        <f t="shared" si="1"/>
        <v>1.1724137931034482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43</v>
      </c>
      <c r="F30" s="21">
        <v>0</v>
      </c>
      <c r="G30" s="21">
        <f t="shared" si="0"/>
        <v>56</v>
      </c>
      <c r="H30" s="19">
        <v>13</v>
      </c>
      <c r="I30" s="19">
        <v>63</v>
      </c>
      <c r="J30" s="84">
        <f t="shared" si="1"/>
        <v>0.88888888888888884</v>
      </c>
    </row>
    <row r="31" spans="1:10" x14ac:dyDescent="0.2">
      <c r="A31" s="107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v>2</v>
      </c>
      <c r="H31" s="104">
        <v>0</v>
      </c>
      <c r="I31" s="104">
        <v>4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9</v>
      </c>
      <c r="F32" s="21">
        <v>0</v>
      </c>
      <c r="G32" s="21">
        <f t="shared" si="0"/>
        <v>10</v>
      </c>
      <c r="H32" s="19">
        <v>0</v>
      </c>
      <c r="I32" s="19">
        <v>4</v>
      </c>
      <c r="J32" s="84">
        <f t="shared" si="1"/>
        <v>2.5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26</v>
      </c>
      <c r="E33" s="21">
        <v>291</v>
      </c>
      <c r="F33" s="21">
        <v>0</v>
      </c>
      <c r="G33" s="21">
        <f t="shared" si="0"/>
        <v>317</v>
      </c>
      <c r="H33" s="19">
        <v>6</v>
      </c>
      <c r="I33" s="19">
        <v>261</v>
      </c>
      <c r="J33" s="84">
        <f t="shared" si="1"/>
        <v>1.2145593869731801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64</v>
      </c>
      <c r="F34" s="21">
        <v>0</v>
      </c>
      <c r="G34" s="21">
        <f t="shared" si="0"/>
        <v>71</v>
      </c>
      <c r="H34" s="19">
        <v>4</v>
      </c>
      <c r="I34" s="19">
        <v>71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547</v>
      </c>
      <c r="D35" s="113" t="s">
        <v>545</v>
      </c>
      <c r="E35" s="114"/>
      <c r="F35" s="114"/>
      <c r="G35" s="114"/>
      <c r="H35" s="115"/>
      <c r="I35" s="106"/>
      <c r="J35" s="100"/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29</v>
      </c>
      <c r="E36" s="21">
        <v>198</v>
      </c>
      <c r="F36" s="21">
        <v>0</v>
      </c>
      <c r="G36" s="21">
        <f t="shared" si="0"/>
        <v>227</v>
      </c>
      <c r="H36" s="19">
        <v>24</v>
      </c>
      <c r="I36" s="19">
        <v>106</v>
      </c>
      <c r="J36" s="84">
        <f t="shared" si="1"/>
        <v>2.141509433962264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3</v>
      </c>
      <c r="E37" s="21">
        <v>18</v>
      </c>
      <c r="F37" s="21">
        <v>0</v>
      </c>
      <c r="G37" s="21">
        <f t="shared" si="0"/>
        <v>21</v>
      </c>
      <c r="H37" s="19">
        <v>2</v>
      </c>
      <c r="I37" s="19">
        <v>14</v>
      </c>
      <c r="J37" s="84">
        <f t="shared" si="1"/>
        <v>1.5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22</v>
      </c>
      <c r="F38" s="21">
        <v>0</v>
      </c>
      <c r="G38" s="21">
        <f t="shared" si="0"/>
        <v>25</v>
      </c>
      <c r="H38" s="19">
        <v>3</v>
      </c>
      <c r="I38" s="19">
        <v>24</v>
      </c>
      <c r="J38" s="84">
        <f t="shared" si="1"/>
        <v>1.0416666666666667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19</v>
      </c>
      <c r="F39" s="21">
        <v>0</v>
      </c>
      <c r="G39" s="21">
        <f t="shared" si="0"/>
        <v>19</v>
      </c>
      <c r="H39" s="19">
        <v>0</v>
      </c>
      <c r="I39" s="19">
        <v>18</v>
      </c>
      <c r="J39" s="84">
        <f t="shared" si="1"/>
        <v>1.0555555555555556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13" t="s">
        <v>545</v>
      </c>
      <c r="E40" s="114"/>
      <c r="F40" s="114"/>
      <c r="G40" s="114"/>
      <c r="H40" s="115"/>
      <c r="I40" s="106"/>
      <c r="J40" s="100"/>
    </row>
    <row r="41" spans="1:10" x14ac:dyDescent="0.2">
      <c r="A41" s="108" t="s">
        <v>112</v>
      </c>
      <c r="B41" s="101" t="s">
        <v>110</v>
      </c>
      <c r="C41" s="104" t="s">
        <v>113</v>
      </c>
      <c r="D41" s="102">
        <v>0</v>
      </c>
      <c r="E41" s="103">
        <v>14</v>
      </c>
      <c r="F41" s="103">
        <v>0</v>
      </c>
      <c r="G41" s="103">
        <f t="shared" si="0"/>
        <v>14</v>
      </c>
      <c r="H41" s="104">
        <v>0</v>
      </c>
      <c r="I41" s="104">
        <v>20</v>
      </c>
      <c r="J41" s="105">
        <f t="shared" si="1"/>
        <v>0.7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3</v>
      </c>
      <c r="E42" s="21">
        <v>57</v>
      </c>
      <c r="F42" s="21">
        <v>0</v>
      </c>
      <c r="G42" s="21">
        <f t="shared" si="0"/>
        <v>60</v>
      </c>
      <c r="H42" s="19">
        <v>3</v>
      </c>
      <c r="I42" s="19">
        <v>36</v>
      </c>
      <c r="J42" s="84">
        <f t="shared" si="1"/>
        <v>1.6666666666666667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46</v>
      </c>
      <c r="F43" s="21">
        <v>0</v>
      </c>
      <c r="G43" s="21">
        <f t="shared" si="0"/>
        <v>51</v>
      </c>
      <c r="H43" s="19">
        <v>5</v>
      </c>
      <c r="I43" s="19">
        <v>52</v>
      </c>
      <c r="J43" s="84">
        <f t="shared" si="1"/>
        <v>0.98076923076923073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12</v>
      </c>
      <c r="E44" s="21">
        <v>149</v>
      </c>
      <c r="F44" s="21">
        <v>0</v>
      </c>
      <c r="G44" s="21">
        <f t="shared" si="0"/>
        <v>161</v>
      </c>
      <c r="H44" s="19">
        <v>5</v>
      </c>
      <c r="I44" s="19">
        <v>134</v>
      </c>
      <c r="J44" s="84">
        <f t="shared" si="1"/>
        <v>1.2014925373134329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14</v>
      </c>
      <c r="F45" s="21">
        <v>0</v>
      </c>
      <c r="G45" s="21">
        <f t="shared" si="0"/>
        <v>15</v>
      </c>
      <c r="H45" s="19">
        <v>0</v>
      </c>
      <c r="I45" s="19">
        <v>17</v>
      </c>
      <c r="J45" s="84">
        <f t="shared" si="1"/>
        <v>0.88235294117647056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30</v>
      </c>
      <c r="F46" s="21">
        <v>0</v>
      </c>
      <c r="G46" s="21">
        <f t="shared" si="0"/>
        <v>34</v>
      </c>
      <c r="H46" s="19">
        <v>2</v>
      </c>
      <c r="I46" s="19">
        <v>30</v>
      </c>
      <c r="J46" s="84">
        <f t="shared" si="1"/>
        <v>1.1333333333333333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45</v>
      </c>
      <c r="E47" s="21">
        <v>202</v>
      </c>
      <c r="F47" s="21">
        <v>0</v>
      </c>
      <c r="G47" s="21">
        <f t="shared" si="0"/>
        <v>247</v>
      </c>
      <c r="H47" s="19">
        <v>34</v>
      </c>
      <c r="I47" s="19">
        <v>169</v>
      </c>
      <c r="J47" s="84">
        <f t="shared" si="1"/>
        <v>1.4615384615384615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3</v>
      </c>
      <c r="E48" s="21">
        <v>77</v>
      </c>
      <c r="F48" s="21">
        <v>0</v>
      </c>
      <c r="G48" s="21">
        <f t="shared" si="0"/>
        <v>80</v>
      </c>
      <c r="H48" s="19">
        <v>3</v>
      </c>
      <c r="I48" s="19">
        <v>34</v>
      </c>
      <c r="J48" s="84">
        <f t="shared" si="1"/>
        <v>2.3529411764705883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3</v>
      </c>
      <c r="E49" s="21">
        <v>65</v>
      </c>
      <c r="F49" s="21">
        <v>0</v>
      </c>
      <c r="G49" s="21">
        <f t="shared" si="0"/>
        <v>68</v>
      </c>
      <c r="H49" s="19">
        <v>3</v>
      </c>
      <c r="I49" s="19">
        <v>50</v>
      </c>
      <c r="J49" s="84">
        <f t="shared" si="1"/>
        <v>1.36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57</v>
      </c>
      <c r="F50" s="21">
        <v>0</v>
      </c>
      <c r="G50" s="21">
        <f t="shared" si="0"/>
        <v>64</v>
      </c>
      <c r="H50" s="19">
        <v>4</v>
      </c>
      <c r="I50" s="19">
        <v>30</v>
      </c>
      <c r="J50" s="84">
        <f t="shared" si="1"/>
        <v>2.1333333333333333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24</v>
      </c>
      <c r="F51" s="21">
        <v>0</v>
      </c>
      <c r="G51" s="21">
        <f t="shared" si="0"/>
        <v>28</v>
      </c>
      <c r="H51" s="19">
        <v>2</v>
      </c>
      <c r="I51" s="19">
        <v>26</v>
      </c>
      <c r="J51" s="84">
        <f t="shared" si="1"/>
        <v>1.0769230769230769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20</v>
      </c>
      <c r="E52" s="21">
        <v>185</v>
      </c>
      <c r="F52" s="21">
        <v>0</v>
      </c>
      <c r="G52" s="21">
        <f t="shared" si="0"/>
        <v>205</v>
      </c>
      <c r="H52" s="19">
        <v>18</v>
      </c>
      <c r="I52" s="19">
        <v>142</v>
      </c>
      <c r="J52" s="84">
        <f t="shared" si="1"/>
        <v>1.443661971830986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91</v>
      </c>
      <c r="F53" s="21">
        <v>0</v>
      </c>
      <c r="G53" s="21">
        <f t="shared" si="0"/>
        <v>102</v>
      </c>
      <c r="H53" s="19">
        <v>11</v>
      </c>
      <c r="I53" s="19">
        <v>86</v>
      </c>
      <c r="J53" s="84">
        <f t="shared" si="1"/>
        <v>1.1860465116279071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12</v>
      </c>
      <c r="E54" s="21">
        <v>82</v>
      </c>
      <c r="F54" s="21">
        <v>0</v>
      </c>
      <c r="G54" s="21">
        <f t="shared" si="0"/>
        <v>94</v>
      </c>
      <c r="H54" s="19">
        <v>10</v>
      </c>
      <c r="I54" s="19">
        <v>94</v>
      </c>
      <c r="J54" s="84">
        <f t="shared" si="1"/>
        <v>1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0</v>
      </c>
      <c r="E55" s="21">
        <v>28</v>
      </c>
      <c r="F55" s="21">
        <v>0</v>
      </c>
      <c r="G55" s="21">
        <f t="shared" si="0"/>
        <v>28</v>
      </c>
      <c r="H55" s="19">
        <v>0</v>
      </c>
      <c r="I55" s="19">
        <v>24</v>
      </c>
      <c r="J55" s="84">
        <f t="shared" si="1"/>
        <v>1.1666666666666667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5</v>
      </c>
      <c r="E56" s="21">
        <v>21</v>
      </c>
      <c r="F56" s="21">
        <v>0</v>
      </c>
      <c r="G56" s="21">
        <f t="shared" si="0"/>
        <v>26</v>
      </c>
      <c r="H56" s="19">
        <v>4</v>
      </c>
      <c r="I56" s="19">
        <v>22</v>
      </c>
      <c r="J56" s="84">
        <f t="shared" si="1"/>
        <v>1.1818181818181819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0</v>
      </c>
      <c r="E57" s="21">
        <v>24</v>
      </c>
      <c r="F57" s="21">
        <v>0</v>
      </c>
      <c r="G57" s="21">
        <f t="shared" si="0"/>
        <v>24</v>
      </c>
      <c r="H57" s="19">
        <v>0</v>
      </c>
      <c r="I57" s="19">
        <v>23</v>
      </c>
      <c r="J57" s="84">
        <f t="shared" si="1"/>
        <v>1.0434782608695652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95</v>
      </c>
      <c r="F58" s="21">
        <v>0</v>
      </c>
      <c r="G58" s="21">
        <f t="shared" si="0"/>
        <v>124</v>
      </c>
      <c r="H58" s="19">
        <v>33</v>
      </c>
      <c r="I58" s="19">
        <v>76</v>
      </c>
      <c r="J58" s="84">
        <f t="shared" si="1"/>
        <v>1.631578947368421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20</v>
      </c>
      <c r="F59" s="21">
        <v>0</v>
      </c>
      <c r="G59" s="21">
        <f t="shared" si="0"/>
        <v>24</v>
      </c>
      <c r="H59" s="19">
        <v>3</v>
      </c>
      <c r="I59" s="19">
        <v>23</v>
      </c>
      <c r="J59" s="84">
        <f t="shared" si="1"/>
        <v>1.0434782608695652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12</v>
      </c>
      <c r="E60" s="21">
        <v>37</v>
      </c>
      <c r="F60" s="21">
        <v>0</v>
      </c>
      <c r="G60" s="21">
        <f t="shared" si="0"/>
        <v>49</v>
      </c>
      <c r="H60" s="19">
        <v>9</v>
      </c>
      <c r="I60" s="19">
        <v>38</v>
      </c>
      <c r="J60" s="84">
        <f t="shared" si="1"/>
        <v>1.2894736842105263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30</v>
      </c>
      <c r="F61" s="21">
        <v>0</v>
      </c>
      <c r="G61" s="21">
        <f t="shared" si="0"/>
        <v>30</v>
      </c>
      <c r="H61" s="19">
        <v>0</v>
      </c>
      <c r="I61" s="19">
        <v>30</v>
      </c>
      <c r="J61" s="84">
        <f t="shared" si="1"/>
        <v>1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46</v>
      </c>
      <c r="F62" s="21">
        <v>0</v>
      </c>
      <c r="G62" s="21">
        <f t="shared" si="0"/>
        <v>50</v>
      </c>
      <c r="H62" s="19">
        <v>3</v>
      </c>
      <c r="I62" s="19">
        <v>46</v>
      </c>
      <c r="J62" s="84">
        <f t="shared" si="1"/>
        <v>1.0869565217391304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63</v>
      </c>
      <c r="F63" s="21">
        <v>0</v>
      </c>
      <c r="G63" s="21">
        <f t="shared" si="0"/>
        <v>73</v>
      </c>
      <c r="H63" s="19">
        <v>7</v>
      </c>
      <c r="I63" s="19">
        <v>70</v>
      </c>
      <c r="J63" s="84">
        <f t="shared" si="1"/>
        <v>1.0428571428571429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1</v>
      </c>
      <c r="I64" s="19">
        <v>29</v>
      </c>
      <c r="J64" s="84">
        <f t="shared" si="1"/>
        <v>1.103448275862069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103</v>
      </c>
      <c r="F65" s="21">
        <v>0</v>
      </c>
      <c r="G65" s="21">
        <f t="shared" si="0"/>
        <v>121</v>
      </c>
      <c r="H65" s="19">
        <v>7</v>
      </c>
      <c r="I65" s="19">
        <v>141</v>
      </c>
      <c r="J65" s="84">
        <f t="shared" si="1"/>
        <v>0.85815602836879434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50</v>
      </c>
      <c r="F66" s="21">
        <v>0</v>
      </c>
      <c r="G66" s="21">
        <f t="shared" si="0"/>
        <v>56</v>
      </c>
      <c r="H66" s="19">
        <v>6</v>
      </c>
      <c r="I66" s="19">
        <v>33</v>
      </c>
      <c r="J66" s="84">
        <f t="shared" si="1"/>
        <v>1.696969696969697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37</v>
      </c>
      <c r="F67" s="21">
        <v>0</v>
      </c>
      <c r="G67" s="21">
        <f t="shared" ref="G67:G121" si="2">SUM(D67:F67)</f>
        <v>42</v>
      </c>
      <c r="H67" s="19">
        <v>1</v>
      </c>
      <c r="I67" s="19">
        <v>40</v>
      </c>
      <c r="J67" s="84">
        <f t="shared" si="1"/>
        <v>1.05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26</v>
      </c>
      <c r="E68" s="21">
        <v>284</v>
      </c>
      <c r="F68" s="21">
        <v>0</v>
      </c>
      <c r="G68" s="21">
        <f t="shared" si="2"/>
        <v>310</v>
      </c>
      <c r="H68" s="19">
        <v>24</v>
      </c>
      <c r="I68" s="19">
        <v>230</v>
      </c>
      <c r="J68" s="84">
        <f t="shared" si="1"/>
        <v>1.3478260869565217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20</v>
      </c>
      <c r="E69" s="21">
        <v>151</v>
      </c>
      <c r="F69" s="21">
        <v>0</v>
      </c>
      <c r="G69" s="21">
        <f t="shared" si="2"/>
        <v>171</v>
      </c>
      <c r="H69" s="19">
        <v>20</v>
      </c>
      <c r="I69" s="19">
        <v>130</v>
      </c>
      <c r="J69" s="84">
        <f t="shared" ref="J69:J120" si="3">G69/I69</f>
        <v>1.3153846153846154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14</v>
      </c>
      <c r="E70" s="21">
        <v>141</v>
      </c>
      <c r="F70" s="21">
        <v>0</v>
      </c>
      <c r="G70" s="21">
        <f t="shared" si="2"/>
        <v>155</v>
      </c>
      <c r="H70" s="19">
        <v>19</v>
      </c>
      <c r="I70" s="19">
        <v>151</v>
      </c>
      <c r="J70" s="84">
        <f t="shared" si="3"/>
        <v>1.0264900662251655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20</v>
      </c>
      <c r="E71" s="21">
        <v>297</v>
      </c>
      <c r="F71" s="21">
        <v>0</v>
      </c>
      <c r="G71" s="21">
        <f t="shared" si="2"/>
        <v>317</v>
      </c>
      <c r="H71" s="19">
        <v>12</v>
      </c>
      <c r="I71" s="19">
        <v>203</v>
      </c>
      <c r="J71" s="84">
        <f t="shared" si="3"/>
        <v>1.5615763546798029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>
        <v>9</v>
      </c>
      <c r="E72" s="21">
        <v>101</v>
      </c>
      <c r="F72" s="21">
        <v>0</v>
      </c>
      <c r="G72" s="21">
        <f>SUM(D72:F72)</f>
        <v>110</v>
      </c>
      <c r="H72" s="19">
        <v>7</v>
      </c>
      <c r="I72" s="19">
        <v>53</v>
      </c>
      <c r="J72" s="84">
        <f>G72/I72</f>
        <v>2.0754716981132075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115</v>
      </c>
      <c r="F73" s="21">
        <v>0</v>
      </c>
      <c r="G73" s="21">
        <f t="shared" si="2"/>
        <v>134</v>
      </c>
      <c r="H73" s="19">
        <v>20</v>
      </c>
      <c r="I73" s="19">
        <v>118</v>
      </c>
      <c r="J73" s="84">
        <f t="shared" si="3"/>
        <v>1.1355932203389831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47</v>
      </c>
      <c r="F74" s="21">
        <v>0</v>
      </c>
      <c r="G74" s="21">
        <f t="shared" si="2"/>
        <v>58</v>
      </c>
      <c r="H74" s="19">
        <v>11</v>
      </c>
      <c r="I74" s="19">
        <v>54</v>
      </c>
      <c r="J74" s="84">
        <f t="shared" si="3"/>
        <v>1.0740740740740742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75</v>
      </c>
      <c r="F75" s="21">
        <v>0</v>
      </c>
      <c r="G75" s="21">
        <f t="shared" si="2"/>
        <v>82</v>
      </c>
      <c r="H75" s="19">
        <v>4</v>
      </c>
      <c r="I75" s="19">
        <v>60</v>
      </c>
      <c r="J75" s="84">
        <f t="shared" si="3"/>
        <v>1.3666666666666667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9</v>
      </c>
      <c r="I76" s="19">
        <v>149</v>
      </c>
      <c r="J76" s="84">
        <f t="shared" si="3"/>
        <v>0.93288590604026844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62</v>
      </c>
      <c r="E77" s="21">
        <v>505</v>
      </c>
      <c r="F77" s="21">
        <v>1</v>
      </c>
      <c r="G77" s="21">
        <f t="shared" si="2"/>
        <v>568</v>
      </c>
      <c r="H77" s="19">
        <v>60</v>
      </c>
      <c r="I77" s="19">
        <v>594</v>
      </c>
      <c r="J77" s="84">
        <f t="shared" si="3"/>
        <v>0.95622895622895621</v>
      </c>
    </row>
    <row r="78" spans="1:10" x14ac:dyDescent="0.2">
      <c r="A78" s="108" t="s">
        <v>206</v>
      </c>
      <c r="B78" s="101" t="s">
        <v>188</v>
      </c>
      <c r="C78" s="104" t="s">
        <v>207</v>
      </c>
      <c r="D78" s="102">
        <v>16</v>
      </c>
      <c r="E78" s="103">
        <v>125</v>
      </c>
      <c r="F78" s="103">
        <v>0</v>
      </c>
      <c r="G78" s="103">
        <f t="shared" si="2"/>
        <v>141</v>
      </c>
      <c r="H78" s="104">
        <v>14</v>
      </c>
      <c r="I78" s="104">
        <v>189</v>
      </c>
      <c r="J78" s="105">
        <f t="shared" si="3"/>
        <v>0.74603174603174605</v>
      </c>
    </row>
    <row r="79" spans="1:10" x14ac:dyDescent="0.2">
      <c r="A79" s="107" t="s">
        <v>208</v>
      </c>
      <c r="B79" s="101" t="s">
        <v>188</v>
      </c>
      <c r="C79" s="104" t="s">
        <v>209</v>
      </c>
      <c r="D79" s="102">
        <v>25</v>
      </c>
      <c r="E79" s="103">
        <v>373</v>
      </c>
      <c r="F79" s="103">
        <v>0</v>
      </c>
      <c r="G79" s="103">
        <f t="shared" si="2"/>
        <v>398</v>
      </c>
      <c r="H79" s="104">
        <v>13</v>
      </c>
      <c r="I79" s="104">
        <v>605</v>
      </c>
      <c r="J79" s="105">
        <f t="shared" si="3"/>
        <v>0.65785123966942149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274</v>
      </c>
      <c r="F80" s="21">
        <v>0</v>
      </c>
      <c r="G80" s="21">
        <f t="shared" si="2"/>
        <v>292</v>
      </c>
      <c r="H80" s="19">
        <v>10</v>
      </c>
      <c r="I80" s="19">
        <v>226</v>
      </c>
      <c r="J80" s="84">
        <f t="shared" si="3"/>
        <v>1.2920353982300885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10</v>
      </c>
      <c r="E81" s="21">
        <v>52</v>
      </c>
      <c r="F81" s="21">
        <v>0</v>
      </c>
      <c r="G81" s="21">
        <f t="shared" si="2"/>
        <v>62</v>
      </c>
      <c r="H81" s="19">
        <v>10</v>
      </c>
      <c r="I81" s="19">
        <v>61</v>
      </c>
      <c r="J81" s="84">
        <f t="shared" si="3"/>
        <v>1.0163934426229508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82</v>
      </c>
      <c r="F82" s="21">
        <v>0</v>
      </c>
      <c r="G82" s="21">
        <f t="shared" si="2"/>
        <v>94</v>
      </c>
      <c r="H82" s="19">
        <v>6</v>
      </c>
      <c r="I82" s="19">
        <v>90</v>
      </c>
      <c r="J82" s="84">
        <f t="shared" si="3"/>
        <v>1.0444444444444445</v>
      </c>
    </row>
    <row r="83" spans="1:10" x14ac:dyDescent="0.2">
      <c r="A83" s="17" t="s">
        <v>217</v>
      </c>
      <c r="B83" s="18" t="s">
        <v>216</v>
      </c>
      <c r="C83" s="19" t="s">
        <v>548</v>
      </c>
      <c r="D83" s="113" t="s">
        <v>545</v>
      </c>
      <c r="E83" s="114"/>
      <c r="F83" s="114"/>
      <c r="G83" s="114"/>
      <c r="H83" s="115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549</v>
      </c>
      <c r="D84" s="113" t="s">
        <v>545</v>
      </c>
      <c r="E84" s="114"/>
      <c r="F84" s="114"/>
      <c r="G84" s="114"/>
      <c r="H84" s="115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4</v>
      </c>
      <c r="F85" s="21">
        <v>1</v>
      </c>
      <c r="G85" s="21">
        <f t="shared" si="2"/>
        <v>7</v>
      </c>
      <c r="H85" s="19">
        <v>1</v>
      </c>
      <c r="I85" s="19">
        <v>5</v>
      </c>
      <c r="J85" s="84">
        <f t="shared" si="3"/>
        <v>1.4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10</v>
      </c>
      <c r="E86" s="21">
        <v>66</v>
      </c>
      <c r="F86" s="21">
        <v>0</v>
      </c>
      <c r="G86" s="21">
        <f t="shared" si="2"/>
        <v>76</v>
      </c>
      <c r="H86" s="19">
        <v>1</v>
      </c>
      <c r="I86" s="19">
        <v>76</v>
      </c>
      <c r="J86" s="84">
        <f t="shared" si="3"/>
        <v>1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21</v>
      </c>
      <c r="F87" s="21">
        <v>0</v>
      </c>
      <c r="G87" s="21">
        <f t="shared" si="2"/>
        <v>23</v>
      </c>
      <c r="H87" s="19">
        <v>2</v>
      </c>
      <c r="I87" s="19">
        <v>17</v>
      </c>
      <c r="J87" s="84">
        <f t="shared" si="3"/>
        <v>1.3529411764705883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46</v>
      </c>
      <c r="F88" s="21">
        <v>1</v>
      </c>
      <c r="G88" s="21">
        <f>SUM(D88:F88)</f>
        <v>56</v>
      </c>
      <c r="H88" s="19">
        <v>6</v>
      </c>
      <c r="I88" s="19">
        <v>31</v>
      </c>
      <c r="J88" s="84">
        <f t="shared" si="3"/>
        <v>1.8064516129032258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241</v>
      </c>
      <c r="F89" s="21">
        <v>0</v>
      </c>
      <c r="G89" s="21">
        <f t="shared" si="2"/>
        <v>293</v>
      </c>
      <c r="H89" s="19">
        <v>50</v>
      </c>
      <c r="I89" s="19">
        <v>135</v>
      </c>
      <c r="J89" s="84">
        <f t="shared" si="3"/>
        <v>2.1703703703703705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40</v>
      </c>
      <c r="F90" s="21">
        <v>1</v>
      </c>
      <c r="G90" s="21">
        <f t="shared" si="2"/>
        <v>53</v>
      </c>
      <c r="H90" s="19">
        <v>11</v>
      </c>
      <c r="I90" s="19">
        <v>54</v>
      </c>
      <c r="J90" s="84">
        <f t="shared" si="3"/>
        <v>0.98148148148148151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29</v>
      </c>
      <c r="E91" s="21">
        <v>274</v>
      </c>
      <c r="F91" s="21">
        <v>12</v>
      </c>
      <c r="G91" s="21">
        <f t="shared" si="2"/>
        <v>315</v>
      </c>
      <c r="H91" s="19">
        <v>29</v>
      </c>
      <c r="I91" s="19">
        <v>124</v>
      </c>
      <c r="J91" s="84">
        <f t="shared" si="3"/>
        <v>2.5403225806451615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16</v>
      </c>
      <c r="E92" s="21">
        <v>112</v>
      </c>
      <c r="F92" s="21">
        <v>0</v>
      </c>
      <c r="G92" s="21">
        <f t="shared" si="2"/>
        <v>128</v>
      </c>
      <c r="H92" s="19">
        <v>16</v>
      </c>
      <c r="I92" s="19">
        <v>73</v>
      </c>
      <c r="J92" s="84">
        <f t="shared" si="3"/>
        <v>1.7534246575342465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14</v>
      </c>
      <c r="E93" s="21">
        <v>160</v>
      </c>
      <c r="F93" s="21">
        <v>0</v>
      </c>
      <c r="G93" s="21">
        <f t="shared" si="2"/>
        <v>174</v>
      </c>
      <c r="H93" s="19">
        <v>8</v>
      </c>
      <c r="I93" s="19">
        <v>171</v>
      </c>
      <c r="J93" s="84">
        <f t="shared" si="3"/>
        <v>1.0175438596491229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68</v>
      </c>
      <c r="F94" s="21">
        <v>3</v>
      </c>
      <c r="G94" s="21">
        <f t="shared" si="2"/>
        <v>78</v>
      </c>
      <c r="H94" s="19">
        <v>6</v>
      </c>
      <c r="I94" s="19">
        <v>18</v>
      </c>
      <c r="J94" s="84">
        <f t="shared" si="3"/>
        <v>4.333333333333333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7</v>
      </c>
      <c r="F95" s="21">
        <v>0</v>
      </c>
      <c r="G95" s="21">
        <f t="shared" si="2"/>
        <v>7</v>
      </c>
      <c r="H95" s="19">
        <v>0</v>
      </c>
      <c r="I95" s="19">
        <v>5</v>
      </c>
      <c r="J95" s="84">
        <f t="shared" si="3"/>
        <v>1.4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12</v>
      </c>
      <c r="E97" s="21">
        <v>108</v>
      </c>
      <c r="F97" s="21">
        <v>4</v>
      </c>
      <c r="G97" s="21">
        <f t="shared" si="2"/>
        <v>124</v>
      </c>
      <c r="H97" s="19">
        <v>6</v>
      </c>
      <c r="I97" s="19">
        <v>114</v>
      </c>
      <c r="J97" s="84">
        <f t="shared" si="3"/>
        <v>1.0877192982456141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14</v>
      </c>
      <c r="F98" s="21">
        <v>0</v>
      </c>
      <c r="G98" s="21">
        <f t="shared" si="2"/>
        <v>16</v>
      </c>
      <c r="H98" s="19">
        <v>2</v>
      </c>
      <c r="I98" s="19">
        <v>16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13</v>
      </c>
      <c r="E99" s="21">
        <v>82</v>
      </c>
      <c r="F99" s="21">
        <v>0</v>
      </c>
      <c r="G99" s="21">
        <f t="shared" si="2"/>
        <v>95</v>
      </c>
      <c r="H99" s="19">
        <v>6</v>
      </c>
      <c r="I99" s="19">
        <v>95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21</v>
      </c>
      <c r="E100" s="21">
        <v>127</v>
      </c>
      <c r="F100" s="21">
        <v>0</v>
      </c>
      <c r="G100" s="21">
        <f t="shared" si="2"/>
        <v>148</v>
      </c>
      <c r="H100" s="19">
        <v>1</v>
      </c>
      <c r="I100" s="19">
        <v>142</v>
      </c>
      <c r="J100" s="84">
        <f t="shared" si="3"/>
        <v>1.0422535211267605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8</v>
      </c>
      <c r="E101" s="21">
        <v>75</v>
      </c>
      <c r="F101" s="21">
        <v>0</v>
      </c>
      <c r="G101" s="21">
        <f t="shared" si="2"/>
        <v>83</v>
      </c>
      <c r="H101" s="19">
        <v>2</v>
      </c>
      <c r="I101" s="19">
        <v>104</v>
      </c>
      <c r="J101" s="84">
        <f t="shared" si="3"/>
        <v>0.79807692307692313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12</v>
      </c>
      <c r="E102" s="21">
        <v>114</v>
      </c>
      <c r="F102" s="21">
        <v>0</v>
      </c>
      <c r="G102" s="21">
        <f t="shared" si="2"/>
        <v>126</v>
      </c>
      <c r="H102" s="19">
        <v>0</v>
      </c>
      <c r="I102" s="19">
        <v>119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49</v>
      </c>
      <c r="F103" s="21">
        <v>0</v>
      </c>
      <c r="G103" s="21">
        <f t="shared" si="2"/>
        <v>54</v>
      </c>
      <c r="H103" s="19">
        <v>4</v>
      </c>
      <c r="I103" s="19">
        <v>48</v>
      </c>
      <c r="J103" s="84">
        <f t="shared" si="3"/>
        <v>1.125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13</v>
      </c>
      <c r="E104" s="21">
        <v>161</v>
      </c>
      <c r="F104" s="21">
        <v>0</v>
      </c>
      <c r="G104" s="21">
        <f t="shared" si="2"/>
        <v>174</v>
      </c>
      <c r="H104" s="19">
        <v>2</v>
      </c>
      <c r="I104" s="19">
        <v>164</v>
      </c>
      <c r="J104" s="84">
        <f t="shared" si="3"/>
        <v>1.0609756097560976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22</v>
      </c>
      <c r="E105" s="21">
        <v>247</v>
      </c>
      <c r="F105" s="21">
        <v>0</v>
      </c>
      <c r="G105" s="21">
        <f t="shared" si="2"/>
        <v>269</v>
      </c>
      <c r="H105" s="19">
        <v>20</v>
      </c>
      <c r="I105" s="19">
        <v>244</v>
      </c>
      <c r="J105" s="84">
        <f t="shared" si="3"/>
        <v>1.1024590163934427</v>
      </c>
    </row>
    <row r="106" spans="1:10" x14ac:dyDescent="0.2">
      <c r="A106" s="107" t="s">
        <v>276</v>
      </c>
      <c r="B106" s="101" t="s">
        <v>272</v>
      </c>
      <c r="C106" s="104" t="s">
        <v>277</v>
      </c>
      <c r="D106" s="102">
        <v>1</v>
      </c>
      <c r="E106" s="103">
        <v>14</v>
      </c>
      <c r="F106" s="103">
        <v>0</v>
      </c>
      <c r="G106" s="103">
        <f t="shared" si="2"/>
        <v>15</v>
      </c>
      <c r="H106" s="104">
        <v>0</v>
      </c>
      <c r="I106" s="104">
        <v>19</v>
      </c>
      <c r="J106" s="105">
        <f t="shared" si="3"/>
        <v>0.78947368421052633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30</v>
      </c>
      <c r="E107" s="21">
        <v>202</v>
      </c>
      <c r="F107" s="21">
        <v>0</v>
      </c>
      <c r="G107" s="21">
        <f t="shared" si="2"/>
        <v>232</v>
      </c>
      <c r="H107" s="19">
        <v>17</v>
      </c>
      <c r="I107" s="19">
        <v>268</v>
      </c>
      <c r="J107" s="84">
        <f t="shared" si="3"/>
        <v>0.86567164179104472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83</v>
      </c>
      <c r="F108" s="21">
        <v>1</v>
      </c>
      <c r="G108" s="21">
        <f t="shared" si="2"/>
        <v>95</v>
      </c>
      <c r="H108" s="19">
        <v>11</v>
      </c>
      <c r="I108" s="19">
        <v>93</v>
      </c>
      <c r="J108" s="84">
        <f t="shared" si="3"/>
        <v>1.021505376344086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25</v>
      </c>
      <c r="E109" s="21">
        <v>75</v>
      </c>
      <c r="F109" s="21">
        <v>1</v>
      </c>
      <c r="G109" s="21">
        <f t="shared" si="2"/>
        <v>101</v>
      </c>
      <c r="H109" s="19">
        <v>24</v>
      </c>
      <c r="I109" s="19">
        <v>100</v>
      </c>
      <c r="J109" s="84">
        <f t="shared" si="3"/>
        <v>1.01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18</v>
      </c>
      <c r="E110" s="21">
        <v>148</v>
      </c>
      <c r="F110" s="21">
        <v>5</v>
      </c>
      <c r="G110" s="21">
        <f t="shared" si="2"/>
        <v>171</v>
      </c>
      <c r="H110" s="19">
        <v>14</v>
      </c>
      <c r="I110" s="19">
        <v>109</v>
      </c>
      <c r="J110" s="84">
        <f t="shared" si="3"/>
        <v>1.5688073394495412</v>
      </c>
    </row>
    <row r="111" spans="1:10" x14ac:dyDescent="0.2">
      <c r="A111" s="107" t="s">
        <v>286</v>
      </c>
      <c r="B111" s="101" t="s">
        <v>272</v>
      </c>
      <c r="C111" s="104" t="s">
        <v>287</v>
      </c>
      <c r="D111" s="109">
        <v>20</v>
      </c>
      <c r="E111" s="103">
        <v>207</v>
      </c>
      <c r="F111" s="103">
        <v>0</v>
      </c>
      <c r="G111" s="103">
        <f t="shared" si="2"/>
        <v>227</v>
      </c>
      <c r="H111" s="104">
        <v>7</v>
      </c>
      <c r="I111" s="104">
        <v>320</v>
      </c>
      <c r="J111" s="105">
        <f t="shared" si="3"/>
        <v>0.70937499999999998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239</v>
      </c>
      <c r="F112" s="21">
        <v>0</v>
      </c>
      <c r="G112" s="21">
        <f t="shared" si="2"/>
        <v>267</v>
      </c>
      <c r="H112" s="19">
        <v>25</v>
      </c>
      <c r="I112" s="19">
        <v>276</v>
      </c>
      <c r="J112" s="84">
        <f t="shared" si="3"/>
        <v>0.96739130434782605</v>
      </c>
    </row>
    <row r="113" spans="1:15" x14ac:dyDescent="0.2">
      <c r="A113" s="17" t="s">
        <v>290</v>
      </c>
      <c r="B113" s="18" t="s">
        <v>272</v>
      </c>
      <c r="C113" s="19" t="s">
        <v>291</v>
      </c>
      <c r="D113" s="20">
        <v>6</v>
      </c>
      <c r="E113" s="21">
        <v>32</v>
      </c>
      <c r="F113" s="21">
        <v>0</v>
      </c>
      <c r="G113" s="21">
        <f t="shared" si="2"/>
        <v>38</v>
      </c>
      <c r="H113" s="19">
        <v>2</v>
      </c>
      <c r="I113" s="19">
        <v>34</v>
      </c>
      <c r="J113" s="84">
        <f t="shared" si="3"/>
        <v>1.1176470588235294</v>
      </c>
    </row>
    <row r="114" spans="1:15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63</v>
      </c>
      <c r="F114" s="21">
        <v>0</v>
      </c>
      <c r="G114" s="21">
        <f t="shared" si="2"/>
        <v>73</v>
      </c>
      <c r="H114" s="19">
        <v>9</v>
      </c>
      <c r="I114" s="19">
        <v>73</v>
      </c>
      <c r="J114" s="84">
        <f t="shared" si="3"/>
        <v>1</v>
      </c>
    </row>
    <row r="115" spans="1:15" x14ac:dyDescent="0.2">
      <c r="A115" s="17" t="s">
        <v>294</v>
      </c>
      <c r="B115" s="18" t="s">
        <v>272</v>
      </c>
      <c r="C115" s="19" t="s">
        <v>295</v>
      </c>
      <c r="D115" s="20">
        <v>11</v>
      </c>
      <c r="E115" s="21">
        <v>91</v>
      </c>
      <c r="F115" s="21">
        <v>0</v>
      </c>
      <c r="G115" s="21">
        <f t="shared" si="2"/>
        <v>102</v>
      </c>
      <c r="H115" s="19">
        <v>11</v>
      </c>
      <c r="I115" s="19">
        <v>109</v>
      </c>
      <c r="J115" s="84">
        <f t="shared" si="3"/>
        <v>0.93577981651376152</v>
      </c>
    </row>
    <row r="116" spans="1:15" x14ac:dyDescent="0.2">
      <c r="A116" s="17" t="s">
        <v>296</v>
      </c>
      <c r="B116" s="18" t="s">
        <v>297</v>
      </c>
      <c r="C116" s="19" t="s">
        <v>297</v>
      </c>
      <c r="D116" s="20">
        <v>7</v>
      </c>
      <c r="E116" s="21">
        <v>34</v>
      </c>
      <c r="F116" s="21">
        <v>1</v>
      </c>
      <c r="G116" s="21">
        <f t="shared" si="2"/>
        <v>42</v>
      </c>
      <c r="H116" s="19">
        <v>4</v>
      </c>
      <c r="I116" s="19">
        <v>50</v>
      </c>
      <c r="J116" s="84">
        <f t="shared" si="3"/>
        <v>0.84</v>
      </c>
    </row>
    <row r="117" spans="1:15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49</v>
      </c>
      <c r="F117" s="21">
        <v>0</v>
      </c>
      <c r="G117" s="21">
        <f t="shared" si="2"/>
        <v>55</v>
      </c>
      <c r="H117" s="19">
        <v>0</v>
      </c>
      <c r="I117" s="19">
        <v>44</v>
      </c>
      <c r="J117" s="84">
        <f t="shared" si="3"/>
        <v>1.25</v>
      </c>
      <c r="O117" s="16" t="s">
        <v>519</v>
      </c>
    </row>
    <row r="118" spans="1:15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101</v>
      </c>
      <c r="F118" s="21">
        <v>0</v>
      </c>
      <c r="G118" s="21">
        <f t="shared" si="2"/>
        <v>119</v>
      </c>
      <c r="H118" s="19">
        <v>12</v>
      </c>
      <c r="I118" s="19">
        <v>126</v>
      </c>
      <c r="J118" s="84">
        <f t="shared" si="3"/>
        <v>0.94444444444444442</v>
      </c>
    </row>
    <row r="119" spans="1:15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8</v>
      </c>
      <c r="F119" s="21">
        <v>0</v>
      </c>
      <c r="G119" s="21">
        <f t="shared" si="2"/>
        <v>8</v>
      </c>
      <c r="H119" s="19">
        <v>0</v>
      </c>
      <c r="I119" s="19">
        <v>8</v>
      </c>
      <c r="J119" s="84">
        <f t="shared" si="3"/>
        <v>1</v>
      </c>
    </row>
    <row r="120" spans="1:15" x14ac:dyDescent="0.2">
      <c r="A120" s="107" t="s">
        <v>306</v>
      </c>
      <c r="B120" s="101" t="s">
        <v>307</v>
      </c>
      <c r="C120" s="104" t="s">
        <v>308</v>
      </c>
      <c r="D120" s="102">
        <v>3</v>
      </c>
      <c r="E120" s="103">
        <v>11</v>
      </c>
      <c r="F120" s="103">
        <v>0</v>
      </c>
      <c r="G120" s="103">
        <f t="shared" si="2"/>
        <v>14</v>
      </c>
      <c r="H120" s="104">
        <v>0</v>
      </c>
      <c r="I120" s="104">
        <v>19</v>
      </c>
      <c r="J120" s="105">
        <f t="shared" si="3"/>
        <v>0.73684210526315785</v>
      </c>
    </row>
    <row r="121" spans="1:15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69</v>
      </c>
      <c r="F121" s="26">
        <v>0</v>
      </c>
      <c r="G121" s="26">
        <f t="shared" si="2"/>
        <v>75</v>
      </c>
      <c r="H121" s="27">
        <v>5</v>
      </c>
      <c r="I121" s="27">
        <v>69</v>
      </c>
      <c r="J121" s="85">
        <f>G121/I121</f>
        <v>1.0869565217391304</v>
      </c>
    </row>
    <row r="122" spans="1:15" ht="13.5" thickTop="1" x14ac:dyDescent="0.2">
      <c r="A122" s="29" t="s">
        <v>311</v>
      </c>
      <c r="B122" s="21"/>
      <c r="C122" s="19"/>
      <c r="D122" s="20">
        <f>SUM(D3:D121)</f>
        <v>1409</v>
      </c>
      <c r="E122" s="21">
        <f>SUM(E3:E121)</f>
        <v>11251</v>
      </c>
      <c r="F122" s="21">
        <f t="shared" ref="F122:I122" si="4">SUM(F3:F121)</f>
        <v>51</v>
      </c>
      <c r="G122" s="21">
        <f t="shared" si="4"/>
        <v>12711</v>
      </c>
      <c r="H122" s="90">
        <f t="shared" si="4"/>
        <v>1041</v>
      </c>
      <c r="I122" s="90">
        <f t="shared" si="4"/>
        <v>10676</v>
      </c>
      <c r="J122" s="88">
        <f>G122/I122</f>
        <v>1.1906144623454478</v>
      </c>
      <c r="K122" s="89"/>
    </row>
    <row r="123" spans="1:15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5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5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5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5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5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46" sqref="R46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6" s="6" customFormat="1" x14ac:dyDescent="0.2">
      <c r="A1" s="2"/>
      <c r="B1" s="110">
        <v>42552</v>
      </c>
      <c r="C1" s="111"/>
      <c r="D1" s="111"/>
      <c r="E1" s="111"/>
      <c r="F1" s="111"/>
      <c r="G1" s="112"/>
      <c r="H1" s="4"/>
      <c r="I1" s="5"/>
    </row>
    <row r="2" spans="1:1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6" x14ac:dyDescent="0.2">
      <c r="A3" s="18" t="s">
        <v>9</v>
      </c>
      <c r="B3" s="20">
        <v>5</v>
      </c>
      <c r="C3" s="21">
        <v>55</v>
      </c>
      <c r="D3" s="21">
        <v>0</v>
      </c>
      <c r="E3" s="21">
        <f t="shared" ref="E3:E54" si="0">SUM(B3:D3)</f>
        <v>60</v>
      </c>
      <c r="F3" s="19">
        <v>5</v>
      </c>
      <c r="G3" s="19">
        <v>41</v>
      </c>
      <c r="H3" s="84">
        <f>E3/G3</f>
        <v>1.4634146341463414</v>
      </c>
    </row>
    <row r="4" spans="1:16" x14ac:dyDescent="0.2">
      <c r="A4" s="18" t="s">
        <v>12</v>
      </c>
      <c r="B4" s="20">
        <v>1</v>
      </c>
      <c r="C4" s="21">
        <v>7</v>
      </c>
      <c r="D4" s="21">
        <v>0</v>
      </c>
      <c r="E4" s="21">
        <f t="shared" si="0"/>
        <v>8</v>
      </c>
      <c r="F4" s="19">
        <v>0</v>
      </c>
      <c r="G4" s="19">
        <v>8</v>
      </c>
      <c r="H4" s="84">
        <f>E4/G4</f>
        <v>1</v>
      </c>
    </row>
    <row r="5" spans="1:16" x14ac:dyDescent="0.2">
      <c r="A5" s="18" t="s">
        <v>15</v>
      </c>
      <c r="B5" s="20">
        <v>3</v>
      </c>
      <c r="C5" s="21">
        <v>43</v>
      </c>
      <c r="D5" s="21">
        <v>0</v>
      </c>
      <c r="E5" s="21">
        <f t="shared" si="0"/>
        <v>46</v>
      </c>
      <c r="F5" s="19">
        <v>3</v>
      </c>
      <c r="G5" s="19">
        <v>42</v>
      </c>
      <c r="H5" s="84">
        <f t="shared" ref="H5:H55" si="1">E5/G5</f>
        <v>1.0952380952380953</v>
      </c>
    </row>
    <row r="6" spans="1:16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11</v>
      </c>
      <c r="H6" s="84">
        <f t="shared" si="1"/>
        <v>1.1818181818181819</v>
      </c>
    </row>
    <row r="7" spans="1:16" x14ac:dyDescent="0.2">
      <c r="A7" s="18" t="s">
        <v>19</v>
      </c>
      <c r="B7" s="20">
        <v>23</v>
      </c>
      <c r="C7" s="21">
        <v>132</v>
      </c>
      <c r="D7" s="21">
        <v>0</v>
      </c>
      <c r="E7" s="21">
        <v>155</v>
      </c>
      <c r="F7" s="19">
        <v>18</v>
      </c>
      <c r="G7" s="19">
        <v>121</v>
      </c>
      <c r="H7" s="84">
        <v>1.28099173553719</v>
      </c>
    </row>
    <row r="8" spans="1:16" x14ac:dyDescent="0.2">
      <c r="A8" s="18" t="s">
        <v>24</v>
      </c>
      <c r="B8" s="20">
        <v>8</v>
      </c>
      <c r="C8" s="21">
        <v>60</v>
      </c>
      <c r="D8" s="21">
        <v>12</v>
      </c>
      <c r="E8" s="21">
        <f t="shared" si="0"/>
        <v>80</v>
      </c>
      <c r="F8" s="19">
        <v>8</v>
      </c>
      <c r="G8" s="19">
        <v>54</v>
      </c>
      <c r="H8" s="84">
        <f t="shared" si="1"/>
        <v>1.4814814814814814</v>
      </c>
    </row>
    <row r="9" spans="1:16" x14ac:dyDescent="0.2">
      <c r="A9" s="18" t="s">
        <v>27</v>
      </c>
      <c r="B9" s="20">
        <v>20</v>
      </c>
      <c r="C9" s="21">
        <v>122</v>
      </c>
      <c r="D9" s="21">
        <v>0</v>
      </c>
      <c r="E9" s="21">
        <f t="shared" si="0"/>
        <v>142</v>
      </c>
      <c r="F9" s="19">
        <v>11</v>
      </c>
      <c r="G9" s="19">
        <v>160</v>
      </c>
      <c r="H9" s="84">
        <f t="shared" si="1"/>
        <v>0.88749999999999996</v>
      </c>
    </row>
    <row r="10" spans="1:16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3</v>
      </c>
      <c r="G10" s="19">
        <v>27</v>
      </c>
      <c r="H10" s="84">
        <f t="shared" si="1"/>
        <v>1.2962962962962963</v>
      </c>
    </row>
    <row r="11" spans="1:16" x14ac:dyDescent="0.2">
      <c r="A11" s="18" t="s">
        <v>33</v>
      </c>
      <c r="B11" s="20">
        <v>57</v>
      </c>
      <c r="C11" s="21">
        <v>376</v>
      </c>
      <c r="D11" s="21">
        <v>0</v>
      </c>
      <c r="E11" s="21">
        <v>433</v>
      </c>
      <c r="F11" s="19">
        <v>42</v>
      </c>
      <c r="G11" s="19">
        <v>241</v>
      </c>
      <c r="H11" s="84">
        <v>1.7966804979253113</v>
      </c>
    </row>
    <row r="12" spans="1:16" x14ac:dyDescent="0.2">
      <c r="A12" s="18" t="s">
        <v>38</v>
      </c>
      <c r="B12" s="20">
        <v>22</v>
      </c>
      <c r="C12" s="21">
        <v>128</v>
      </c>
      <c r="D12" s="21">
        <v>2</v>
      </c>
      <c r="E12" s="21">
        <v>152</v>
      </c>
      <c r="F12" s="19">
        <v>22</v>
      </c>
      <c r="G12" s="19">
        <v>90</v>
      </c>
      <c r="H12" s="84">
        <v>1.6888888888888889</v>
      </c>
    </row>
    <row r="13" spans="1:16" x14ac:dyDescent="0.2">
      <c r="A13" s="18" t="s">
        <v>43</v>
      </c>
      <c r="B13" s="20">
        <v>7</v>
      </c>
      <c r="C13" s="21">
        <v>59</v>
      </c>
      <c r="D13" s="21">
        <v>0</v>
      </c>
      <c r="E13" s="21">
        <f t="shared" si="0"/>
        <v>66</v>
      </c>
      <c r="F13" s="19">
        <v>7</v>
      </c>
      <c r="G13" s="19">
        <v>59</v>
      </c>
      <c r="H13" s="84">
        <f t="shared" si="1"/>
        <v>1.1186440677966101</v>
      </c>
    </row>
    <row r="14" spans="1:16" s="22" customFormat="1" x14ac:dyDescent="0.2">
      <c r="A14" s="18" t="s">
        <v>46</v>
      </c>
      <c r="B14" s="20">
        <v>6</v>
      </c>
      <c r="C14" s="21">
        <v>90</v>
      </c>
      <c r="D14" s="21">
        <v>0</v>
      </c>
      <c r="E14" s="21">
        <f t="shared" si="0"/>
        <v>96</v>
      </c>
      <c r="F14" s="19">
        <v>6</v>
      </c>
      <c r="G14" s="19">
        <v>49</v>
      </c>
      <c r="H14" s="84">
        <f t="shared" si="1"/>
        <v>1.9591836734693877</v>
      </c>
      <c r="J14" s="16"/>
      <c r="K14" s="16"/>
      <c r="L14" s="16"/>
      <c r="M14" s="16"/>
      <c r="N14" s="16"/>
      <c r="O14" s="16"/>
      <c r="P14" s="16"/>
    </row>
    <row r="15" spans="1:16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f t="shared" si="0"/>
        <v>9</v>
      </c>
      <c r="F15" s="19">
        <v>0</v>
      </c>
      <c r="G15" s="19">
        <v>7</v>
      </c>
      <c r="H15" s="84">
        <f t="shared" si="1"/>
        <v>1.2857142857142858</v>
      </c>
      <c r="J15" s="16"/>
      <c r="K15" s="16"/>
      <c r="L15" s="16"/>
      <c r="M15" s="16"/>
      <c r="N15" s="16"/>
      <c r="O15" s="16"/>
      <c r="P15" s="16"/>
    </row>
    <row r="16" spans="1:16" s="22" customFormat="1" x14ac:dyDescent="0.2">
      <c r="A16" s="18" t="s">
        <v>52</v>
      </c>
      <c r="B16" s="20">
        <v>47</v>
      </c>
      <c r="C16" s="21">
        <v>460</v>
      </c>
      <c r="D16" s="21">
        <v>1</v>
      </c>
      <c r="E16" s="21">
        <v>508</v>
      </c>
      <c r="F16" s="19">
        <v>32</v>
      </c>
      <c r="G16" s="19">
        <v>476</v>
      </c>
      <c r="H16" s="84">
        <v>1.0672268907563025</v>
      </c>
      <c r="J16" s="16"/>
      <c r="K16" s="16"/>
      <c r="L16" s="16"/>
      <c r="M16" s="16"/>
      <c r="N16" s="16"/>
      <c r="O16" s="16"/>
      <c r="P16" s="16"/>
    </row>
    <row r="17" spans="1:16" s="22" customFormat="1" x14ac:dyDescent="0.2">
      <c r="A17" s="18" t="s">
        <v>57</v>
      </c>
      <c r="B17" s="20">
        <v>4</v>
      </c>
      <c r="C17" s="21">
        <v>10</v>
      </c>
      <c r="D17" s="21">
        <v>0</v>
      </c>
      <c r="E17" s="21">
        <f t="shared" si="0"/>
        <v>14</v>
      </c>
      <c r="F17" s="19">
        <v>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  <c r="N17" s="16"/>
      <c r="O17" s="16"/>
      <c r="P17" s="16"/>
    </row>
    <row r="18" spans="1:16" s="22" customFormat="1" x14ac:dyDescent="0.2">
      <c r="A18" s="18" t="s">
        <v>60</v>
      </c>
      <c r="B18" s="20">
        <v>64</v>
      </c>
      <c r="C18" s="21">
        <v>671</v>
      </c>
      <c r="D18" s="21">
        <v>5</v>
      </c>
      <c r="E18" s="21">
        <f t="shared" si="0"/>
        <v>740</v>
      </c>
      <c r="F18" s="19">
        <v>52</v>
      </c>
      <c r="G18" s="19">
        <v>428</v>
      </c>
      <c r="H18" s="84">
        <f t="shared" si="1"/>
        <v>1.7289719626168225</v>
      </c>
      <c r="J18" s="16"/>
      <c r="K18" s="16"/>
      <c r="L18" s="16"/>
      <c r="M18" s="16"/>
      <c r="N18" s="16"/>
      <c r="O18" s="16"/>
      <c r="P18" s="16"/>
    </row>
    <row r="19" spans="1:16" s="22" customFormat="1" x14ac:dyDescent="0.2">
      <c r="A19" s="18" t="s">
        <v>63</v>
      </c>
      <c r="B19" s="20">
        <v>6</v>
      </c>
      <c r="C19" s="21">
        <v>24</v>
      </c>
      <c r="D19" s="21">
        <v>0</v>
      </c>
      <c r="E19" s="21">
        <f t="shared" si="0"/>
        <v>30</v>
      </c>
      <c r="F19" s="19">
        <v>4</v>
      </c>
      <c r="G19" s="19">
        <v>17</v>
      </c>
      <c r="H19" s="84">
        <f t="shared" si="1"/>
        <v>1.7647058823529411</v>
      </c>
      <c r="J19" s="16"/>
      <c r="K19" s="16"/>
      <c r="L19" s="16"/>
      <c r="M19" s="16"/>
      <c r="N19" s="16"/>
      <c r="O19" s="16"/>
      <c r="P19" s="16"/>
    </row>
    <row r="20" spans="1:16" s="22" customFormat="1" x14ac:dyDescent="0.2">
      <c r="A20" s="18" t="s">
        <v>66</v>
      </c>
      <c r="B20" s="20">
        <v>7</v>
      </c>
      <c r="C20" s="21">
        <v>53</v>
      </c>
      <c r="D20" s="21">
        <v>0</v>
      </c>
      <c r="E20" s="21">
        <f t="shared" si="0"/>
        <v>60</v>
      </c>
      <c r="F20" s="19">
        <v>5</v>
      </c>
      <c r="G20" s="19">
        <v>53</v>
      </c>
      <c r="H20" s="84">
        <f t="shared" si="1"/>
        <v>1.1320754716981132</v>
      </c>
      <c r="J20" s="16"/>
      <c r="K20" s="16"/>
      <c r="L20" s="16"/>
      <c r="M20" s="16"/>
      <c r="N20" s="16"/>
      <c r="O20" s="16"/>
      <c r="P20" s="16"/>
    </row>
    <row r="21" spans="1:16" s="22" customFormat="1" x14ac:dyDescent="0.2">
      <c r="A21" s="18" t="s">
        <v>69</v>
      </c>
      <c r="B21" s="20">
        <v>54</v>
      </c>
      <c r="C21" s="21">
        <v>192</v>
      </c>
      <c r="D21" s="21">
        <v>0</v>
      </c>
      <c r="E21" s="21">
        <v>246</v>
      </c>
      <c r="F21" s="19">
        <v>24</v>
      </c>
      <c r="G21" s="19">
        <v>165</v>
      </c>
      <c r="H21" s="84">
        <v>1.490909090909091</v>
      </c>
      <c r="J21" s="16"/>
      <c r="K21" s="16"/>
      <c r="L21" s="16"/>
      <c r="M21" s="16"/>
      <c r="N21" s="16"/>
      <c r="O21" s="16"/>
      <c r="P21" s="16"/>
    </row>
    <row r="22" spans="1:16" s="22" customFormat="1" x14ac:dyDescent="0.2">
      <c r="A22" s="18" t="s">
        <v>76</v>
      </c>
      <c r="B22" s="20">
        <v>18</v>
      </c>
      <c r="C22" s="21">
        <v>182</v>
      </c>
      <c r="D22" s="21">
        <v>0</v>
      </c>
      <c r="E22" s="21">
        <v>200</v>
      </c>
      <c r="F22" s="19">
        <v>16</v>
      </c>
      <c r="G22" s="19">
        <v>143</v>
      </c>
      <c r="H22" s="84">
        <v>1.3986013986013985</v>
      </c>
      <c r="J22" s="16"/>
      <c r="K22" s="16"/>
      <c r="L22" s="16"/>
      <c r="M22" s="16"/>
      <c r="N22" s="16"/>
      <c r="O22" s="16"/>
      <c r="P22" s="16"/>
    </row>
    <row r="23" spans="1:16" s="22" customFormat="1" x14ac:dyDescent="0.2">
      <c r="A23" s="18" t="s">
        <v>81</v>
      </c>
      <c r="B23" s="20">
        <v>13</v>
      </c>
      <c r="C23" s="21">
        <v>43</v>
      </c>
      <c r="D23" s="21">
        <v>0</v>
      </c>
      <c r="E23" s="21">
        <f t="shared" si="0"/>
        <v>56</v>
      </c>
      <c r="F23" s="19">
        <v>13</v>
      </c>
      <c r="G23" s="19">
        <v>63</v>
      </c>
      <c r="H23" s="84">
        <f t="shared" si="1"/>
        <v>0.88888888888888884</v>
      </c>
      <c r="J23" s="16"/>
      <c r="K23" s="16"/>
      <c r="L23" s="16"/>
      <c r="M23" s="16"/>
      <c r="N23" s="16"/>
      <c r="O23" s="16"/>
      <c r="P23" s="16"/>
    </row>
    <row r="24" spans="1:16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4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</row>
    <row r="25" spans="1:16" s="22" customFormat="1" x14ac:dyDescent="0.2">
      <c r="A25" s="18" t="s">
        <v>87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0</v>
      </c>
      <c r="G25" s="19">
        <v>4</v>
      </c>
      <c r="H25" s="84">
        <f t="shared" si="1"/>
        <v>2.5</v>
      </c>
      <c r="J25" s="16"/>
      <c r="K25" s="16"/>
      <c r="L25" s="16"/>
      <c r="M25" s="16"/>
      <c r="N25" s="16"/>
      <c r="O25" s="16"/>
      <c r="P25" s="16"/>
    </row>
    <row r="26" spans="1:16" s="22" customFormat="1" x14ac:dyDescent="0.2">
      <c r="A26" s="18" t="s">
        <v>90</v>
      </c>
      <c r="B26" s="20">
        <v>26</v>
      </c>
      <c r="C26" s="21">
        <v>291</v>
      </c>
      <c r="D26" s="21">
        <v>0</v>
      </c>
      <c r="E26" s="21">
        <f t="shared" si="0"/>
        <v>317</v>
      </c>
      <c r="F26" s="19">
        <v>6</v>
      </c>
      <c r="G26" s="19">
        <v>261</v>
      </c>
      <c r="H26" s="84">
        <f t="shared" si="1"/>
        <v>1.2145593869731801</v>
      </c>
      <c r="J26" s="16"/>
      <c r="K26" s="16"/>
      <c r="L26" s="16"/>
      <c r="M26" s="16"/>
      <c r="N26" s="16"/>
      <c r="O26" s="16"/>
      <c r="P26" s="16"/>
    </row>
    <row r="27" spans="1:16" s="22" customFormat="1" x14ac:dyDescent="0.2">
      <c r="A27" s="18" t="s">
        <v>93</v>
      </c>
      <c r="B27" s="20">
        <v>7</v>
      </c>
      <c r="C27" s="21">
        <v>64</v>
      </c>
      <c r="D27" s="21">
        <v>0</v>
      </c>
      <c r="E27" s="21">
        <f t="shared" si="0"/>
        <v>71</v>
      </c>
      <c r="F27" s="19">
        <v>4</v>
      </c>
      <c r="G27" s="19">
        <v>71</v>
      </c>
      <c r="H27" s="84">
        <f t="shared" si="1"/>
        <v>1</v>
      </c>
      <c r="J27" s="16"/>
      <c r="K27" s="16"/>
      <c r="L27" s="16"/>
      <c r="M27" s="16"/>
      <c r="N27" s="16"/>
      <c r="O27" s="16"/>
      <c r="P27" s="16"/>
    </row>
    <row r="28" spans="1:16" s="22" customFormat="1" x14ac:dyDescent="0.2">
      <c r="A28" s="18" t="s">
        <v>98</v>
      </c>
      <c r="B28" s="20">
        <v>29</v>
      </c>
      <c r="C28" s="21">
        <v>198</v>
      </c>
      <c r="D28" s="21">
        <v>0</v>
      </c>
      <c r="E28" s="21">
        <f t="shared" si="0"/>
        <v>227</v>
      </c>
      <c r="F28" s="19">
        <v>24</v>
      </c>
      <c r="G28" s="19">
        <v>106</v>
      </c>
      <c r="H28" s="84">
        <f t="shared" si="1"/>
        <v>2.141509433962264</v>
      </c>
      <c r="J28" s="16"/>
      <c r="K28" s="16"/>
      <c r="L28" s="16"/>
      <c r="M28" s="16"/>
      <c r="N28" s="16"/>
      <c r="O28" s="16"/>
      <c r="P28" s="16"/>
    </row>
    <row r="29" spans="1:16" s="22" customFormat="1" x14ac:dyDescent="0.2">
      <c r="A29" s="18" t="s">
        <v>101</v>
      </c>
      <c r="B29" s="20">
        <v>3</v>
      </c>
      <c r="C29" s="21">
        <v>18</v>
      </c>
      <c r="D29" s="21">
        <v>0</v>
      </c>
      <c r="E29" s="21">
        <f t="shared" si="0"/>
        <v>21</v>
      </c>
      <c r="F29" s="19">
        <v>2</v>
      </c>
      <c r="G29" s="19">
        <v>14</v>
      </c>
      <c r="H29" s="84">
        <f t="shared" si="1"/>
        <v>1.5</v>
      </c>
      <c r="J29" s="16"/>
      <c r="K29" s="16"/>
      <c r="L29" s="16"/>
      <c r="M29" s="16"/>
      <c r="N29" s="16"/>
      <c r="O29" s="16"/>
      <c r="P29" s="16"/>
    </row>
    <row r="30" spans="1:16" s="22" customFormat="1" x14ac:dyDescent="0.2">
      <c r="A30" s="18" t="s">
        <v>104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3</v>
      </c>
      <c r="G30" s="19">
        <v>24</v>
      </c>
      <c r="H30" s="84">
        <f t="shared" si="1"/>
        <v>1.0416666666666667</v>
      </c>
      <c r="J30" s="16"/>
      <c r="K30" s="16"/>
      <c r="L30" s="16"/>
      <c r="M30" s="16"/>
      <c r="N30" s="16"/>
      <c r="O30" s="16"/>
      <c r="P30" s="16"/>
    </row>
    <row r="31" spans="1:16" s="22" customFormat="1" x14ac:dyDescent="0.2">
      <c r="A31" s="18" t="s">
        <v>107</v>
      </c>
      <c r="B31" s="20">
        <v>0</v>
      </c>
      <c r="C31" s="21">
        <v>19</v>
      </c>
      <c r="D31" s="21">
        <v>0</v>
      </c>
      <c r="E31" s="21">
        <f t="shared" si="0"/>
        <v>19</v>
      </c>
      <c r="F31" s="19">
        <v>0</v>
      </c>
      <c r="G31" s="19">
        <v>18</v>
      </c>
      <c r="H31" s="84">
        <f t="shared" si="1"/>
        <v>1.0555555555555556</v>
      </c>
      <c r="J31" s="16"/>
      <c r="K31" s="16"/>
      <c r="L31" s="16"/>
      <c r="M31" s="16"/>
      <c r="N31" s="16"/>
      <c r="O31" s="16"/>
      <c r="P31" s="16"/>
    </row>
    <row r="32" spans="1:16" s="22" customFormat="1" x14ac:dyDescent="0.2">
      <c r="A32" s="101" t="s">
        <v>110</v>
      </c>
      <c r="B32" s="102">
        <v>0</v>
      </c>
      <c r="C32" s="103">
        <v>14</v>
      </c>
      <c r="D32" s="103">
        <v>0</v>
      </c>
      <c r="E32" s="103">
        <f t="shared" si="0"/>
        <v>14</v>
      </c>
      <c r="F32" s="104">
        <v>0</v>
      </c>
      <c r="G32" s="104">
        <v>20</v>
      </c>
      <c r="H32" s="105">
        <f t="shared" si="1"/>
        <v>0.7</v>
      </c>
      <c r="J32" s="16"/>
      <c r="K32" s="16"/>
      <c r="L32" s="16"/>
      <c r="M32" s="16"/>
      <c r="N32" s="16"/>
      <c r="O32" s="16"/>
      <c r="P32" s="16"/>
    </row>
    <row r="33" spans="1:16" s="22" customFormat="1" x14ac:dyDescent="0.2">
      <c r="A33" s="18" t="s">
        <v>115</v>
      </c>
      <c r="B33" s="20">
        <v>3</v>
      </c>
      <c r="C33" s="21">
        <v>57</v>
      </c>
      <c r="D33" s="21">
        <v>0</v>
      </c>
      <c r="E33" s="21">
        <f t="shared" si="0"/>
        <v>60</v>
      </c>
      <c r="F33" s="19">
        <v>3</v>
      </c>
      <c r="G33" s="19">
        <v>36</v>
      </c>
      <c r="H33" s="84">
        <f t="shared" si="1"/>
        <v>1.6666666666666667</v>
      </c>
      <c r="J33" s="16"/>
      <c r="K33" s="16"/>
      <c r="L33" s="16"/>
      <c r="M33" s="16"/>
      <c r="N33" s="16"/>
      <c r="O33" s="16"/>
      <c r="P33" s="16"/>
    </row>
    <row r="34" spans="1:16" s="22" customFormat="1" x14ac:dyDescent="0.2">
      <c r="A34" s="18" t="s">
        <v>118</v>
      </c>
      <c r="B34" s="20">
        <v>5</v>
      </c>
      <c r="C34" s="21">
        <v>46</v>
      </c>
      <c r="D34" s="21">
        <v>0</v>
      </c>
      <c r="E34" s="21">
        <f t="shared" si="0"/>
        <v>51</v>
      </c>
      <c r="F34" s="19">
        <v>5</v>
      </c>
      <c r="G34" s="19">
        <v>52</v>
      </c>
      <c r="H34" s="84">
        <f t="shared" si="1"/>
        <v>0.98076923076923073</v>
      </c>
      <c r="J34" s="16"/>
      <c r="K34" s="16"/>
      <c r="L34" s="16"/>
      <c r="M34" s="16"/>
      <c r="N34" s="16"/>
      <c r="O34" s="16"/>
      <c r="P34" s="16"/>
    </row>
    <row r="35" spans="1:16" s="22" customFormat="1" x14ac:dyDescent="0.2">
      <c r="A35" s="18" t="s">
        <v>121</v>
      </c>
      <c r="B35" s="20">
        <v>12</v>
      </c>
      <c r="C35" s="21">
        <v>149</v>
      </c>
      <c r="D35" s="21">
        <v>0</v>
      </c>
      <c r="E35" s="21">
        <f t="shared" si="0"/>
        <v>161</v>
      </c>
      <c r="F35" s="19">
        <v>5</v>
      </c>
      <c r="G35" s="19">
        <v>134</v>
      </c>
      <c r="H35" s="84">
        <f t="shared" si="1"/>
        <v>1.2014925373134329</v>
      </c>
      <c r="J35" s="16"/>
      <c r="K35" s="16"/>
      <c r="L35" s="16"/>
      <c r="M35" s="16"/>
      <c r="N35" s="16"/>
      <c r="O35" s="16"/>
      <c r="P35" s="16"/>
    </row>
    <row r="36" spans="1:16" s="22" customFormat="1" x14ac:dyDescent="0.2">
      <c r="A36" s="18" t="s">
        <v>124</v>
      </c>
      <c r="B36" s="20">
        <v>1</v>
      </c>
      <c r="C36" s="21">
        <v>14</v>
      </c>
      <c r="D36" s="21">
        <v>0</v>
      </c>
      <c r="E36" s="21">
        <f t="shared" si="0"/>
        <v>15</v>
      </c>
      <c r="F36" s="19">
        <v>0</v>
      </c>
      <c r="G36" s="19">
        <v>17</v>
      </c>
      <c r="H36" s="84">
        <f t="shared" si="1"/>
        <v>0.88235294117647056</v>
      </c>
      <c r="J36" s="16"/>
      <c r="K36" s="16"/>
      <c r="L36" s="16"/>
      <c r="M36" s="16"/>
      <c r="N36" s="16"/>
      <c r="O36" s="16"/>
      <c r="P36" s="16"/>
    </row>
    <row r="37" spans="1:16" s="22" customFormat="1" x14ac:dyDescent="0.2">
      <c r="A37" s="18" t="s">
        <v>127</v>
      </c>
      <c r="B37" s="20">
        <v>4</v>
      </c>
      <c r="C37" s="21">
        <v>30</v>
      </c>
      <c r="D37" s="21">
        <v>0</v>
      </c>
      <c r="E37" s="21">
        <f t="shared" si="0"/>
        <v>34</v>
      </c>
      <c r="F37" s="19">
        <v>2</v>
      </c>
      <c r="G37" s="19">
        <v>30</v>
      </c>
      <c r="H37" s="84">
        <f t="shared" si="1"/>
        <v>1.1333333333333333</v>
      </c>
      <c r="J37" s="16"/>
      <c r="K37" s="16"/>
      <c r="L37" s="16"/>
      <c r="M37" s="16"/>
      <c r="N37" s="16"/>
      <c r="O37" s="16"/>
      <c r="P37" s="16"/>
    </row>
    <row r="38" spans="1:16" s="22" customFormat="1" x14ac:dyDescent="0.2">
      <c r="A38" s="18" t="s">
        <v>130</v>
      </c>
      <c r="B38" s="20">
        <v>48</v>
      </c>
      <c r="C38" s="21">
        <v>279</v>
      </c>
      <c r="D38" s="21">
        <v>0</v>
      </c>
      <c r="E38" s="21">
        <v>327</v>
      </c>
      <c r="F38" s="19">
        <v>37</v>
      </c>
      <c r="G38" s="19">
        <v>203</v>
      </c>
      <c r="H38" s="84">
        <v>1.6108374384236452</v>
      </c>
      <c r="J38" s="16"/>
      <c r="K38" s="16"/>
      <c r="L38" s="16"/>
      <c r="M38" s="16"/>
      <c r="N38" s="16"/>
      <c r="O38" s="16"/>
      <c r="P38" s="16"/>
    </row>
    <row r="39" spans="1:16" s="22" customFormat="1" x14ac:dyDescent="0.2">
      <c r="A39" s="18" t="s">
        <v>135</v>
      </c>
      <c r="B39" s="20">
        <v>3</v>
      </c>
      <c r="C39" s="21">
        <v>65</v>
      </c>
      <c r="D39" s="21">
        <v>0</v>
      </c>
      <c r="E39" s="21">
        <f t="shared" si="0"/>
        <v>68</v>
      </c>
      <c r="F39" s="19">
        <v>3</v>
      </c>
      <c r="G39" s="19">
        <v>50</v>
      </c>
      <c r="H39" s="84">
        <f t="shared" si="1"/>
        <v>1.36</v>
      </c>
      <c r="J39" s="16"/>
      <c r="K39" s="16"/>
      <c r="L39" s="16"/>
      <c r="M39" s="16"/>
      <c r="N39" s="16"/>
      <c r="O39" s="16"/>
      <c r="P39" s="16"/>
    </row>
    <row r="40" spans="1:16" s="22" customFormat="1" x14ac:dyDescent="0.2">
      <c r="A40" s="18" t="s">
        <v>137</v>
      </c>
      <c r="B40" s="20">
        <v>7</v>
      </c>
      <c r="C40" s="21">
        <v>57</v>
      </c>
      <c r="D40" s="21">
        <v>0</v>
      </c>
      <c r="E40" s="21">
        <f t="shared" si="0"/>
        <v>64</v>
      </c>
      <c r="F40" s="19">
        <v>4</v>
      </c>
      <c r="G40" s="19">
        <v>30</v>
      </c>
      <c r="H40" s="84">
        <f t="shared" si="1"/>
        <v>2.1333333333333333</v>
      </c>
      <c r="J40" s="16"/>
      <c r="K40" s="16"/>
      <c r="L40" s="16"/>
      <c r="M40" s="16"/>
      <c r="N40" s="16"/>
      <c r="O40" s="16"/>
      <c r="P40" s="16"/>
    </row>
    <row r="41" spans="1:16" s="22" customFormat="1" x14ac:dyDescent="0.2">
      <c r="A41" s="18" t="s">
        <v>140</v>
      </c>
      <c r="B41" s="20">
        <v>4</v>
      </c>
      <c r="C41" s="21">
        <v>24</v>
      </c>
      <c r="D41" s="21">
        <v>0</v>
      </c>
      <c r="E41" s="21">
        <f t="shared" si="0"/>
        <v>28</v>
      </c>
      <c r="F41" s="19">
        <v>2</v>
      </c>
      <c r="G41" s="19">
        <v>26</v>
      </c>
      <c r="H41" s="84">
        <f t="shared" si="1"/>
        <v>1.0769230769230769</v>
      </c>
      <c r="J41" s="16"/>
      <c r="K41" s="16"/>
      <c r="L41" s="16"/>
      <c r="M41" s="16"/>
      <c r="N41" s="16"/>
      <c r="O41" s="16"/>
      <c r="P41" s="16"/>
    </row>
    <row r="42" spans="1:16" s="22" customFormat="1" x14ac:dyDescent="0.2">
      <c r="A42" s="18" t="s">
        <v>143</v>
      </c>
      <c r="B42" s="20">
        <v>20</v>
      </c>
      <c r="C42" s="21">
        <v>185</v>
      </c>
      <c r="D42" s="21">
        <v>0</v>
      </c>
      <c r="E42" s="21">
        <f t="shared" si="0"/>
        <v>205</v>
      </c>
      <c r="F42" s="19">
        <v>18</v>
      </c>
      <c r="G42" s="19">
        <v>142</v>
      </c>
      <c r="H42" s="84">
        <f t="shared" si="1"/>
        <v>1.443661971830986</v>
      </c>
      <c r="J42" s="16"/>
      <c r="K42" s="16"/>
      <c r="L42" s="16"/>
      <c r="M42" s="16"/>
      <c r="N42" s="16"/>
      <c r="O42" s="16"/>
      <c r="P42" s="16"/>
    </row>
    <row r="43" spans="1:16" s="22" customFormat="1" x14ac:dyDescent="0.2">
      <c r="A43" s="18" t="s">
        <v>146</v>
      </c>
      <c r="B43" s="20">
        <v>11</v>
      </c>
      <c r="C43" s="21">
        <v>91</v>
      </c>
      <c r="D43" s="21">
        <v>0</v>
      </c>
      <c r="E43" s="21">
        <f t="shared" si="0"/>
        <v>102</v>
      </c>
      <c r="F43" s="19">
        <v>11</v>
      </c>
      <c r="G43" s="19">
        <v>86</v>
      </c>
      <c r="H43" s="84">
        <f t="shared" si="1"/>
        <v>1.1860465116279071</v>
      </c>
      <c r="J43" s="16"/>
      <c r="K43" s="16"/>
      <c r="L43" s="16"/>
      <c r="M43" s="16"/>
      <c r="N43" s="16"/>
      <c r="O43" s="16"/>
      <c r="P43" s="16"/>
    </row>
    <row r="44" spans="1:16" s="22" customFormat="1" x14ac:dyDescent="0.2">
      <c r="A44" s="18" t="s">
        <v>149</v>
      </c>
      <c r="B44" s="20">
        <v>12</v>
      </c>
      <c r="C44" s="21">
        <v>82</v>
      </c>
      <c r="D44" s="21">
        <v>0</v>
      </c>
      <c r="E44" s="21">
        <f t="shared" si="0"/>
        <v>94</v>
      </c>
      <c r="F44" s="19">
        <v>10</v>
      </c>
      <c r="G44" s="19">
        <v>94</v>
      </c>
      <c r="H44" s="84">
        <f t="shared" si="1"/>
        <v>1</v>
      </c>
      <c r="J44" s="16"/>
      <c r="K44" s="16"/>
      <c r="L44" s="16"/>
      <c r="M44" s="16"/>
      <c r="N44" s="16"/>
      <c r="O44" s="16"/>
      <c r="P44" s="16"/>
    </row>
    <row r="45" spans="1:16" s="22" customFormat="1" x14ac:dyDescent="0.2">
      <c r="A45" s="18" t="s">
        <v>152</v>
      </c>
      <c r="B45" s="20">
        <v>0</v>
      </c>
      <c r="C45" s="21">
        <v>28</v>
      </c>
      <c r="D45" s="21">
        <v>0</v>
      </c>
      <c r="E45" s="21">
        <f t="shared" si="0"/>
        <v>28</v>
      </c>
      <c r="F45" s="19">
        <v>0</v>
      </c>
      <c r="G45" s="19">
        <v>24</v>
      </c>
      <c r="H45" s="84">
        <f t="shared" si="1"/>
        <v>1.1666666666666667</v>
      </c>
      <c r="J45" s="16"/>
      <c r="K45" s="16"/>
      <c r="L45" s="16"/>
      <c r="M45" s="16"/>
      <c r="N45" s="16"/>
      <c r="O45" s="16"/>
      <c r="P45" s="16"/>
    </row>
    <row r="46" spans="1:16" s="22" customFormat="1" x14ac:dyDescent="0.2">
      <c r="A46" s="18" t="s">
        <v>155</v>
      </c>
      <c r="B46" s="20">
        <v>5</v>
      </c>
      <c r="C46" s="21">
        <v>45</v>
      </c>
      <c r="D46" s="21">
        <v>0</v>
      </c>
      <c r="E46" s="21">
        <v>50</v>
      </c>
      <c r="F46" s="19">
        <v>4</v>
      </c>
      <c r="G46" s="19">
        <v>45</v>
      </c>
      <c r="H46" s="84">
        <v>1.1111111111111112</v>
      </c>
      <c r="J46" s="16"/>
      <c r="K46" s="16"/>
      <c r="L46" s="16"/>
      <c r="M46" s="16"/>
      <c r="N46" s="16"/>
      <c r="O46" s="16"/>
      <c r="P46" s="16"/>
    </row>
    <row r="47" spans="1:16" s="22" customFormat="1" x14ac:dyDescent="0.2">
      <c r="A47" s="18" t="s">
        <v>160</v>
      </c>
      <c r="B47" s="20">
        <v>29</v>
      </c>
      <c r="C47" s="21">
        <v>95</v>
      </c>
      <c r="D47" s="21">
        <v>0</v>
      </c>
      <c r="E47" s="21">
        <f t="shared" si="0"/>
        <v>124</v>
      </c>
      <c r="F47" s="19">
        <v>33</v>
      </c>
      <c r="G47" s="19">
        <v>76</v>
      </c>
      <c r="H47" s="84">
        <f t="shared" si="1"/>
        <v>1.631578947368421</v>
      </c>
      <c r="J47" s="16"/>
      <c r="K47" s="16"/>
      <c r="L47" s="16"/>
      <c r="M47" s="16"/>
      <c r="N47" s="16"/>
      <c r="O47" s="16"/>
      <c r="P47" s="16"/>
    </row>
    <row r="48" spans="1:16" s="22" customFormat="1" x14ac:dyDescent="0.2">
      <c r="A48" s="18" t="s">
        <v>163</v>
      </c>
      <c r="B48" s="20">
        <v>16</v>
      </c>
      <c r="C48" s="21">
        <v>57</v>
      </c>
      <c r="D48" s="21">
        <v>0</v>
      </c>
      <c r="E48" s="21">
        <v>73</v>
      </c>
      <c r="F48" s="19">
        <v>12</v>
      </c>
      <c r="G48" s="19">
        <v>61</v>
      </c>
      <c r="H48" s="84">
        <v>1.1967213114754098</v>
      </c>
      <c r="J48" s="16"/>
      <c r="K48" s="16"/>
      <c r="L48" s="16"/>
      <c r="M48" s="16"/>
      <c r="N48" s="16"/>
      <c r="O48" s="16"/>
      <c r="P48" s="16"/>
    </row>
    <row r="49" spans="1:16" s="22" customFormat="1" x14ac:dyDescent="0.2">
      <c r="A49" s="18" t="s">
        <v>168</v>
      </c>
      <c r="B49" s="20">
        <v>0</v>
      </c>
      <c r="C49" s="21">
        <v>30</v>
      </c>
      <c r="D49" s="21">
        <v>0</v>
      </c>
      <c r="E49" s="21">
        <f t="shared" si="0"/>
        <v>30</v>
      </c>
      <c r="F49" s="19">
        <v>0</v>
      </c>
      <c r="G49" s="19">
        <v>30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</row>
    <row r="50" spans="1:16" s="22" customFormat="1" x14ac:dyDescent="0.2">
      <c r="A50" s="18" t="s">
        <v>171</v>
      </c>
      <c r="B50" s="20">
        <v>4</v>
      </c>
      <c r="C50" s="21">
        <v>46</v>
      </c>
      <c r="D50" s="21">
        <v>0</v>
      </c>
      <c r="E50" s="21">
        <f t="shared" si="0"/>
        <v>50</v>
      </c>
      <c r="F50" s="19">
        <v>3</v>
      </c>
      <c r="G50" s="19">
        <v>46</v>
      </c>
      <c r="H50" s="84">
        <f t="shared" si="1"/>
        <v>1.0869565217391304</v>
      </c>
      <c r="J50" s="16"/>
      <c r="K50" s="16"/>
      <c r="L50" s="16"/>
      <c r="M50" s="16"/>
      <c r="N50" s="16"/>
      <c r="O50" s="16"/>
      <c r="P50" s="16"/>
    </row>
    <row r="51" spans="1:16" s="22" customFormat="1" x14ac:dyDescent="0.2">
      <c r="A51" s="18" t="s">
        <v>174</v>
      </c>
      <c r="B51" s="20">
        <v>10</v>
      </c>
      <c r="C51" s="21">
        <v>63</v>
      </c>
      <c r="D51" s="21">
        <v>0</v>
      </c>
      <c r="E51" s="21">
        <f t="shared" si="0"/>
        <v>73</v>
      </c>
      <c r="F51" s="19">
        <v>7</v>
      </c>
      <c r="G51" s="19">
        <v>70</v>
      </c>
      <c r="H51" s="84">
        <f t="shared" si="1"/>
        <v>1.0428571428571429</v>
      </c>
      <c r="J51" s="16"/>
      <c r="K51" s="16"/>
      <c r="L51" s="16"/>
      <c r="M51" s="16"/>
      <c r="N51" s="16"/>
      <c r="O51" s="16"/>
      <c r="P51" s="16"/>
    </row>
    <row r="52" spans="1:16" s="22" customFormat="1" x14ac:dyDescent="0.2">
      <c r="A52" s="18" t="s">
        <v>177</v>
      </c>
      <c r="B52" s="20">
        <v>3</v>
      </c>
      <c r="C52" s="21">
        <v>29</v>
      </c>
      <c r="D52" s="21">
        <v>0</v>
      </c>
      <c r="E52" s="21">
        <f t="shared" si="0"/>
        <v>32</v>
      </c>
      <c r="F52" s="19">
        <v>1</v>
      </c>
      <c r="G52" s="19">
        <v>29</v>
      </c>
      <c r="H52" s="84">
        <f t="shared" si="1"/>
        <v>1.103448275862069</v>
      </c>
      <c r="J52" s="16"/>
      <c r="K52" s="16"/>
      <c r="L52" s="16"/>
      <c r="M52" s="16"/>
      <c r="N52" s="16"/>
      <c r="O52" s="16"/>
      <c r="P52" s="16"/>
    </row>
    <row r="53" spans="1:16" s="22" customFormat="1" x14ac:dyDescent="0.2">
      <c r="A53" s="18" t="s">
        <v>180</v>
      </c>
      <c r="B53" s="20">
        <v>18</v>
      </c>
      <c r="C53" s="21">
        <v>103</v>
      </c>
      <c r="D53" s="21">
        <v>0</v>
      </c>
      <c r="E53" s="21">
        <f t="shared" si="0"/>
        <v>121</v>
      </c>
      <c r="F53" s="19">
        <v>7</v>
      </c>
      <c r="G53" s="19">
        <v>141</v>
      </c>
      <c r="H53" s="84">
        <f t="shared" si="1"/>
        <v>0.85815602836879434</v>
      </c>
      <c r="J53" s="16"/>
      <c r="K53" s="16"/>
      <c r="L53" s="16"/>
      <c r="M53" s="16"/>
      <c r="N53" s="16"/>
      <c r="O53" s="16"/>
      <c r="P53" s="16"/>
    </row>
    <row r="54" spans="1:16" s="22" customFormat="1" x14ac:dyDescent="0.2">
      <c r="A54" s="18" t="s">
        <v>182</v>
      </c>
      <c r="B54" s="20">
        <v>6</v>
      </c>
      <c r="C54" s="21">
        <v>50</v>
      </c>
      <c r="D54" s="21">
        <v>0</v>
      </c>
      <c r="E54" s="21">
        <f t="shared" si="0"/>
        <v>56</v>
      </c>
      <c r="F54" s="19">
        <v>6</v>
      </c>
      <c r="G54" s="19">
        <v>33</v>
      </c>
      <c r="H54" s="84">
        <f t="shared" si="1"/>
        <v>1.696969696969697</v>
      </c>
      <c r="J54" s="16"/>
      <c r="K54" s="16"/>
      <c r="L54" s="16"/>
      <c r="M54" s="16"/>
      <c r="N54" s="16"/>
      <c r="O54" s="16"/>
      <c r="P54" s="16"/>
    </row>
    <row r="55" spans="1:16" s="22" customFormat="1" x14ac:dyDescent="0.2">
      <c r="A55" s="18" t="s">
        <v>185</v>
      </c>
      <c r="B55" s="20">
        <v>5</v>
      </c>
      <c r="C55" s="21">
        <v>37</v>
      </c>
      <c r="D55" s="21">
        <v>0</v>
      </c>
      <c r="E55" s="21">
        <f t="shared" ref="E55:E78" si="2">SUM(B55:D55)</f>
        <v>42</v>
      </c>
      <c r="F55" s="19">
        <v>1</v>
      </c>
      <c r="G55" s="19">
        <v>40</v>
      </c>
      <c r="H55" s="84">
        <f t="shared" si="1"/>
        <v>1.05</v>
      </c>
      <c r="J55" s="16"/>
      <c r="K55" s="16"/>
      <c r="L55" s="16"/>
      <c r="M55" s="16"/>
      <c r="N55" s="16"/>
      <c r="O55" s="16"/>
      <c r="P55" s="16"/>
    </row>
    <row r="56" spans="1:16" s="22" customFormat="1" x14ac:dyDescent="0.2">
      <c r="A56" s="18" t="s">
        <v>188</v>
      </c>
      <c r="B56" s="20">
        <v>270</v>
      </c>
      <c r="C56" s="21">
        <v>2666</v>
      </c>
      <c r="D56" s="21">
        <v>1</v>
      </c>
      <c r="E56" s="21">
        <v>2937</v>
      </c>
      <c r="F56" s="19">
        <v>233</v>
      </c>
      <c r="G56" s="19">
        <v>2823</v>
      </c>
      <c r="H56" s="84">
        <v>1.0403825717321997</v>
      </c>
      <c r="J56" s="16"/>
      <c r="K56" s="16"/>
      <c r="L56" s="16"/>
      <c r="M56" s="16"/>
      <c r="N56" s="16"/>
      <c r="O56" s="16"/>
      <c r="P56" s="16"/>
    </row>
    <row r="57" spans="1:16" s="22" customFormat="1" x14ac:dyDescent="0.2">
      <c r="A57" s="18" t="s">
        <v>216</v>
      </c>
      <c r="B57" s="20">
        <v>12</v>
      </c>
      <c r="C57" s="21">
        <v>82</v>
      </c>
      <c r="D57" s="21">
        <v>0</v>
      </c>
      <c r="E57" s="21">
        <f t="shared" si="2"/>
        <v>94</v>
      </c>
      <c r="F57" s="19">
        <v>6</v>
      </c>
      <c r="G57" s="19">
        <v>90</v>
      </c>
      <c r="H57" s="84">
        <f t="shared" ref="H57:H77" si="3">E57/G57</f>
        <v>1.0444444444444445</v>
      </c>
      <c r="J57" s="16"/>
      <c r="K57" s="16"/>
      <c r="L57" s="16"/>
      <c r="M57" s="16"/>
      <c r="N57" s="16"/>
      <c r="O57" s="16"/>
      <c r="P57" s="16"/>
    </row>
    <row r="58" spans="1:16" s="22" customFormat="1" x14ac:dyDescent="0.2">
      <c r="A58" s="18" t="s">
        <v>222</v>
      </c>
      <c r="B58" s="20">
        <v>2</v>
      </c>
      <c r="C58" s="21">
        <v>4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  <c r="J58" s="16"/>
      <c r="K58" s="16"/>
      <c r="L58" s="16"/>
      <c r="M58" s="16"/>
      <c r="N58" s="16"/>
      <c r="O58" s="16"/>
      <c r="P58" s="16"/>
    </row>
    <row r="59" spans="1:16" s="22" customFormat="1" x14ac:dyDescent="0.2">
      <c r="A59" s="18" t="s">
        <v>225</v>
      </c>
      <c r="B59" s="20">
        <v>10</v>
      </c>
      <c r="C59" s="21">
        <v>66</v>
      </c>
      <c r="D59" s="21">
        <v>0</v>
      </c>
      <c r="E59" s="21">
        <f t="shared" si="2"/>
        <v>76</v>
      </c>
      <c r="F59" s="19">
        <v>1</v>
      </c>
      <c r="G59" s="19">
        <v>76</v>
      </c>
      <c r="H59" s="84">
        <f t="shared" si="3"/>
        <v>1</v>
      </c>
      <c r="J59" s="16"/>
      <c r="K59" s="16"/>
      <c r="L59" s="16"/>
      <c r="M59" s="16"/>
      <c r="N59" s="16"/>
      <c r="O59" s="16"/>
      <c r="P59" s="16"/>
    </row>
    <row r="60" spans="1:16" s="22" customFormat="1" x14ac:dyDescent="0.2">
      <c r="A60" s="18" t="s">
        <v>228</v>
      </c>
      <c r="B60" s="20">
        <v>11</v>
      </c>
      <c r="C60" s="21">
        <v>67</v>
      </c>
      <c r="D60" s="21">
        <v>1</v>
      </c>
      <c r="E60" s="21">
        <v>79</v>
      </c>
      <c r="F60" s="19">
        <v>8</v>
      </c>
      <c r="G60" s="19">
        <v>48</v>
      </c>
      <c r="H60" s="84">
        <v>1.6458333333333333</v>
      </c>
      <c r="J60" s="16"/>
      <c r="K60" s="16"/>
      <c r="L60" s="16"/>
      <c r="M60" s="16"/>
      <c r="N60" s="16"/>
      <c r="O60" s="16"/>
      <c r="P60" s="16"/>
    </row>
    <row r="61" spans="1:16" s="22" customFormat="1" x14ac:dyDescent="0.2">
      <c r="A61" s="18" t="s">
        <v>231</v>
      </c>
      <c r="B61" s="20">
        <v>64</v>
      </c>
      <c r="C61" s="21">
        <v>281</v>
      </c>
      <c r="D61" s="21">
        <v>1</v>
      </c>
      <c r="E61" s="21">
        <v>346</v>
      </c>
      <c r="F61" s="19">
        <v>61</v>
      </c>
      <c r="G61" s="19">
        <v>189</v>
      </c>
      <c r="H61" s="84">
        <v>1.8306878306878307</v>
      </c>
      <c r="J61" s="16"/>
      <c r="K61" s="16"/>
      <c r="L61" s="16"/>
      <c r="M61" s="16"/>
      <c r="N61" s="16"/>
      <c r="O61" s="16"/>
      <c r="P61" s="16"/>
    </row>
    <row r="62" spans="1:16" s="22" customFormat="1" x14ac:dyDescent="0.2">
      <c r="A62" s="18" t="s">
        <v>236</v>
      </c>
      <c r="B62" s="20">
        <v>29</v>
      </c>
      <c r="C62" s="21">
        <v>274</v>
      </c>
      <c r="D62" s="21">
        <v>12</v>
      </c>
      <c r="E62" s="21">
        <f t="shared" si="2"/>
        <v>315</v>
      </c>
      <c r="F62" s="19">
        <v>29</v>
      </c>
      <c r="G62" s="19">
        <v>124</v>
      </c>
      <c r="H62" s="84">
        <f t="shared" si="3"/>
        <v>2.5403225806451615</v>
      </c>
      <c r="J62" s="16"/>
      <c r="K62" s="16"/>
      <c r="L62" s="16"/>
      <c r="M62" s="16"/>
      <c r="N62" s="16"/>
      <c r="O62" s="16"/>
      <c r="P62" s="16"/>
    </row>
    <row r="63" spans="1:16" s="22" customFormat="1" x14ac:dyDescent="0.2">
      <c r="A63" s="18" t="s">
        <v>239</v>
      </c>
      <c r="B63" s="20">
        <v>16</v>
      </c>
      <c r="C63" s="21">
        <v>112</v>
      </c>
      <c r="D63" s="21">
        <v>0</v>
      </c>
      <c r="E63" s="21">
        <f t="shared" si="2"/>
        <v>128</v>
      </c>
      <c r="F63" s="19">
        <v>16</v>
      </c>
      <c r="G63" s="19">
        <v>73</v>
      </c>
      <c r="H63" s="84">
        <f t="shared" si="3"/>
        <v>1.7534246575342465</v>
      </c>
      <c r="J63" s="16"/>
      <c r="K63" s="16"/>
      <c r="L63" s="16"/>
      <c r="M63" s="16"/>
      <c r="N63" s="16"/>
      <c r="O63" s="16"/>
      <c r="P63" s="16"/>
    </row>
    <row r="64" spans="1:16" s="22" customFormat="1" x14ac:dyDescent="0.2">
      <c r="A64" s="18" t="s">
        <v>242</v>
      </c>
      <c r="B64" s="20">
        <v>14</v>
      </c>
      <c r="C64" s="21">
        <v>160</v>
      </c>
      <c r="D64" s="21">
        <v>0</v>
      </c>
      <c r="E64" s="21">
        <f t="shared" si="2"/>
        <v>174</v>
      </c>
      <c r="F64" s="19">
        <v>8</v>
      </c>
      <c r="G64" s="19">
        <v>171</v>
      </c>
      <c r="H64" s="84">
        <f t="shared" si="3"/>
        <v>1.0175438596491229</v>
      </c>
      <c r="J64" s="16"/>
      <c r="K64" s="16"/>
      <c r="L64" s="16"/>
      <c r="M64" s="16"/>
      <c r="N64" s="16"/>
      <c r="O64" s="16"/>
      <c r="P64" s="16"/>
    </row>
    <row r="65" spans="1:16" s="22" customFormat="1" x14ac:dyDescent="0.2">
      <c r="A65" s="18" t="s">
        <v>245</v>
      </c>
      <c r="B65" s="20">
        <v>7</v>
      </c>
      <c r="C65" s="21">
        <v>75</v>
      </c>
      <c r="D65" s="21">
        <v>3</v>
      </c>
      <c r="E65" s="21">
        <v>85</v>
      </c>
      <c r="F65" s="19">
        <v>6</v>
      </c>
      <c r="G65" s="19">
        <v>23</v>
      </c>
      <c r="H65" s="84">
        <v>3.6956521739130435</v>
      </c>
      <c r="J65" s="16"/>
      <c r="K65" s="16"/>
      <c r="L65" s="16"/>
      <c r="M65" s="16"/>
      <c r="N65" s="16"/>
      <c r="O65" s="16"/>
      <c r="P65" s="16"/>
    </row>
    <row r="66" spans="1:16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</row>
    <row r="67" spans="1:16" s="22" customFormat="1" x14ac:dyDescent="0.2">
      <c r="A67" s="18" t="s">
        <v>253</v>
      </c>
      <c r="B67" s="20">
        <v>12</v>
      </c>
      <c r="C67" s="21">
        <v>108</v>
      </c>
      <c r="D67" s="21">
        <v>4</v>
      </c>
      <c r="E67" s="21">
        <f t="shared" si="2"/>
        <v>124</v>
      </c>
      <c r="F67" s="19">
        <v>6</v>
      </c>
      <c r="G67" s="19">
        <v>114</v>
      </c>
      <c r="H67" s="84">
        <f t="shared" si="3"/>
        <v>1.0877192982456141</v>
      </c>
      <c r="J67" s="16"/>
      <c r="K67" s="16"/>
      <c r="L67" s="16"/>
      <c r="M67" s="16"/>
      <c r="N67" s="16"/>
      <c r="O67" s="16"/>
      <c r="P67" s="16"/>
    </row>
    <row r="68" spans="1:16" s="22" customFormat="1" x14ac:dyDescent="0.2">
      <c r="A68" s="18" t="s">
        <v>256</v>
      </c>
      <c r="B68" s="20">
        <v>15</v>
      </c>
      <c r="C68" s="21">
        <v>96</v>
      </c>
      <c r="D68" s="21">
        <v>0</v>
      </c>
      <c r="E68" s="21">
        <v>111</v>
      </c>
      <c r="F68" s="19">
        <v>8</v>
      </c>
      <c r="G68" s="19">
        <v>111</v>
      </c>
      <c r="H68" s="84">
        <v>1</v>
      </c>
      <c r="J68" s="16"/>
      <c r="K68" s="16"/>
      <c r="L68" s="16"/>
      <c r="M68" s="16"/>
      <c r="N68" s="16"/>
      <c r="O68" s="16"/>
      <c r="P68" s="16"/>
    </row>
    <row r="69" spans="1:16" s="22" customFormat="1" x14ac:dyDescent="0.2">
      <c r="A69" s="18" t="s">
        <v>260</v>
      </c>
      <c r="B69" s="20">
        <v>21</v>
      </c>
      <c r="C69" s="21">
        <v>127</v>
      </c>
      <c r="D69" s="21">
        <v>0</v>
      </c>
      <c r="E69" s="21">
        <f t="shared" si="2"/>
        <v>148</v>
      </c>
      <c r="F69" s="19">
        <v>1</v>
      </c>
      <c r="G69" s="19">
        <v>142</v>
      </c>
      <c r="H69" s="84">
        <f t="shared" si="3"/>
        <v>1.0422535211267605</v>
      </c>
      <c r="J69" s="16"/>
      <c r="K69" s="16"/>
      <c r="L69" s="16"/>
      <c r="M69" s="16"/>
      <c r="N69" s="16"/>
      <c r="O69" s="16"/>
      <c r="P69" s="16"/>
    </row>
    <row r="70" spans="1:16" s="22" customFormat="1" x14ac:dyDescent="0.2">
      <c r="A70" s="18" t="s">
        <v>263</v>
      </c>
      <c r="B70" s="20">
        <v>8</v>
      </c>
      <c r="C70" s="21">
        <v>75</v>
      </c>
      <c r="D70" s="21">
        <v>0</v>
      </c>
      <c r="E70" s="21">
        <f t="shared" si="2"/>
        <v>83</v>
      </c>
      <c r="F70" s="19">
        <v>2</v>
      </c>
      <c r="G70" s="19">
        <v>104</v>
      </c>
      <c r="H70" s="84">
        <f t="shared" si="3"/>
        <v>0.79807692307692313</v>
      </c>
      <c r="J70" s="16"/>
      <c r="K70" s="16"/>
      <c r="L70" s="16"/>
      <c r="M70" s="16"/>
      <c r="N70" s="16"/>
      <c r="O70" s="16"/>
      <c r="P70" s="16"/>
    </row>
    <row r="71" spans="1:16" s="22" customFormat="1" x14ac:dyDescent="0.2">
      <c r="A71" s="18" t="s">
        <v>266</v>
      </c>
      <c r="B71" s="20">
        <v>12</v>
      </c>
      <c r="C71" s="21">
        <v>114</v>
      </c>
      <c r="D71" s="21">
        <v>0</v>
      </c>
      <c r="E71" s="21">
        <f t="shared" si="2"/>
        <v>126</v>
      </c>
      <c r="F71" s="19">
        <v>0</v>
      </c>
      <c r="G71" s="19">
        <v>119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</row>
    <row r="72" spans="1:16" s="22" customFormat="1" x14ac:dyDescent="0.2">
      <c r="A72" s="18" t="s">
        <v>269</v>
      </c>
      <c r="B72" s="20">
        <v>5</v>
      </c>
      <c r="C72" s="21">
        <v>49</v>
      </c>
      <c r="D72" s="21">
        <v>0</v>
      </c>
      <c r="E72" s="21">
        <f t="shared" si="2"/>
        <v>54</v>
      </c>
      <c r="F72" s="19">
        <v>4</v>
      </c>
      <c r="G72" s="19">
        <v>48</v>
      </c>
      <c r="H72" s="84">
        <f t="shared" si="3"/>
        <v>1.125</v>
      </c>
      <c r="J72" s="16"/>
      <c r="K72" s="16"/>
      <c r="L72" s="16"/>
      <c r="M72" s="16"/>
      <c r="N72" s="16"/>
      <c r="O72" s="16"/>
      <c r="P72" s="16"/>
    </row>
    <row r="73" spans="1:16" x14ac:dyDescent="0.2">
      <c r="A73" s="18" t="s">
        <v>272</v>
      </c>
      <c r="B73" s="20">
        <v>195</v>
      </c>
      <c r="C73" s="21">
        <v>1562</v>
      </c>
      <c r="D73" s="21">
        <v>7</v>
      </c>
      <c r="E73" s="21">
        <v>1764</v>
      </c>
      <c r="F73" s="19">
        <v>142</v>
      </c>
      <c r="G73" s="19">
        <v>1809</v>
      </c>
      <c r="H73" s="84">
        <v>0.97512437810945274</v>
      </c>
    </row>
    <row r="74" spans="1:16" x14ac:dyDescent="0.2">
      <c r="A74" s="18" t="s">
        <v>297</v>
      </c>
      <c r="B74" s="20">
        <v>13</v>
      </c>
      <c r="C74" s="21">
        <v>83</v>
      </c>
      <c r="D74" s="21">
        <v>1</v>
      </c>
      <c r="E74" s="21">
        <v>97</v>
      </c>
      <c r="F74" s="19">
        <v>4</v>
      </c>
      <c r="G74" s="19">
        <v>94</v>
      </c>
      <c r="H74" s="84">
        <v>1.0319148936170213</v>
      </c>
    </row>
    <row r="75" spans="1:16" x14ac:dyDescent="0.2">
      <c r="A75" s="18" t="s">
        <v>301</v>
      </c>
      <c r="B75" s="20">
        <v>18</v>
      </c>
      <c r="C75" s="21">
        <v>101</v>
      </c>
      <c r="D75" s="21">
        <v>0</v>
      </c>
      <c r="E75" s="21">
        <f t="shared" si="2"/>
        <v>119</v>
      </c>
      <c r="F75" s="19">
        <v>12</v>
      </c>
      <c r="G75" s="19">
        <v>126</v>
      </c>
      <c r="H75" s="84">
        <f t="shared" si="3"/>
        <v>0.94444444444444442</v>
      </c>
    </row>
    <row r="76" spans="1:16" x14ac:dyDescent="0.2">
      <c r="A76" s="18" t="s">
        <v>304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6" x14ac:dyDescent="0.2">
      <c r="A77" s="18" t="s">
        <v>307</v>
      </c>
      <c r="B77" s="20">
        <v>3</v>
      </c>
      <c r="C77" s="21">
        <v>11</v>
      </c>
      <c r="D77" s="21">
        <v>0</v>
      </c>
      <c r="E77" s="21">
        <f t="shared" si="2"/>
        <v>14</v>
      </c>
      <c r="F77" s="19">
        <v>0</v>
      </c>
      <c r="G77" s="19">
        <v>19</v>
      </c>
      <c r="H77" s="84">
        <f t="shared" si="3"/>
        <v>0.73684210526315785</v>
      </c>
    </row>
    <row r="78" spans="1:16" ht="13.5" thickBot="1" x14ac:dyDescent="0.25">
      <c r="A78" s="26" t="s">
        <v>310</v>
      </c>
      <c r="B78" s="28">
        <v>6</v>
      </c>
      <c r="C78" s="26">
        <v>69</v>
      </c>
      <c r="D78" s="26">
        <v>0</v>
      </c>
      <c r="E78" s="26">
        <f t="shared" si="2"/>
        <v>75</v>
      </c>
      <c r="F78" s="27">
        <v>5</v>
      </c>
      <c r="G78" s="27">
        <v>69</v>
      </c>
      <c r="H78" s="85">
        <f>E78/G78</f>
        <v>1.0869565217391304</v>
      </c>
    </row>
    <row r="79" spans="1:16" ht="13.5" thickTop="1" x14ac:dyDescent="0.2">
      <c r="A79" s="21"/>
      <c r="B79" s="20">
        <f>SUM(B3:B78)</f>
        <v>1409</v>
      </c>
      <c r="C79" s="21">
        <f>SUM(C3:C78)</f>
        <v>11251</v>
      </c>
      <c r="D79" s="21">
        <f t="shared" ref="D79:G79" si="4">SUM(D3:D78)</f>
        <v>51</v>
      </c>
      <c r="E79" s="21">
        <f t="shared" si="4"/>
        <v>12711</v>
      </c>
      <c r="F79" s="90">
        <f t="shared" si="4"/>
        <v>1041</v>
      </c>
      <c r="G79" s="90">
        <f t="shared" si="4"/>
        <v>10676</v>
      </c>
      <c r="H79" s="88">
        <f>E79/G79</f>
        <v>1.1906144623454478</v>
      </c>
      <c r="I79" s="89"/>
    </row>
    <row r="80" spans="1:1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6" x14ac:dyDescent="0.2">
      <c r="A83" s="18"/>
      <c r="B83" s="18"/>
      <c r="C83" s="18"/>
      <c r="D83" s="21"/>
      <c r="E83" s="18"/>
      <c r="F83" s="18"/>
      <c r="G83" s="18"/>
    </row>
    <row r="84" spans="1:16" x14ac:dyDescent="0.2">
      <c r="A84" s="18"/>
      <c r="B84" s="18"/>
      <c r="C84" s="18"/>
      <c r="D84" s="21"/>
      <c r="E84" s="18"/>
      <c r="F84" s="18"/>
      <c r="G84" s="18"/>
    </row>
    <row r="85" spans="1:16" x14ac:dyDescent="0.2">
      <c r="A85" s="18"/>
      <c r="B85" s="18"/>
      <c r="C85" s="18"/>
      <c r="D85" s="21"/>
      <c r="E85" s="18"/>
      <c r="F85" s="18"/>
      <c r="G85" s="18"/>
    </row>
    <row r="86" spans="1:1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</row>
    <row r="87" spans="1:1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</row>
    <row r="88" spans="1:1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</row>
    <row r="89" spans="1:1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</row>
    <row r="90" spans="1:1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</row>
    <row r="91" spans="1:1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</row>
    <row r="92" spans="1:1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</row>
    <row r="93" spans="1:1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</row>
    <row r="94" spans="1:1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</row>
    <row r="95" spans="1:1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</row>
    <row r="96" spans="1:1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</row>
    <row r="97" spans="1:1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</row>
    <row r="98" spans="1:1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42583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42614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42644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42675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42705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6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0">
        <v>42370</v>
      </c>
      <c r="C1" s="111"/>
      <c r="D1" s="111"/>
      <c r="E1" s="111"/>
      <c r="F1" s="111"/>
      <c r="G1" s="11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4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4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4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4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4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4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4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4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4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4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4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4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4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4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4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4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4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4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4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4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4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4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4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4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4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4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4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4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4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4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4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4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4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4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4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4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4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4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4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4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4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4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4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4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4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4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4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4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4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4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4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4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4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4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4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4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4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4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4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4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4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4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4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4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4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4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4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4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4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4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4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4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5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93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0">
        <f t="shared" si="4"/>
        <v>1018</v>
      </c>
      <c r="G79" s="90">
        <f t="shared" si="4"/>
        <v>12135</v>
      </c>
      <c r="H79" s="84">
        <f>E79/G79</f>
        <v>1.1313555830243098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84" activePane="bottomRight" state="frozen"/>
      <selection activeCell="K75" sqref="K75"/>
      <selection pane="topRight" activeCell="K75" sqref="K75"/>
      <selection pane="bottomLeft" activeCell="K75" sqref="K75"/>
      <selection pane="bottomRight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10" t="s">
        <v>317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1.1428571428571428</v>
      </c>
      <c r="E3" s="95">
        <f>Feb!J3</f>
        <v>1.4186046511627908</v>
      </c>
      <c r="F3" s="95">
        <f>Mar!J3</f>
        <v>1.2241379310344827</v>
      </c>
      <c r="G3" s="95">
        <f>Apr!J3</f>
        <v>1.3947368421052631</v>
      </c>
      <c r="H3" s="95">
        <f>May!J3</f>
        <v>1.1212121212121211</v>
      </c>
      <c r="I3" s="56">
        <f>Jun!J3</f>
        <v>1.6346153846153846</v>
      </c>
      <c r="J3" s="56">
        <f>Jul!J3</f>
        <v>1.4634146341463414</v>
      </c>
      <c r="K3" s="56"/>
      <c r="L3" s="56"/>
      <c r="M3" s="56"/>
      <c r="N3" s="56"/>
      <c r="O3" s="56"/>
      <c r="P3" s="87">
        <f>(Jan!G3+Feb!G3+Mar!G3+Apr!G3+May!G3+Jun!G3+Jul!G3)/(Jan!I3+Feb!I3+Mar!I3+Apr!I3+May!I3+Jun!I3+Jul!I3)</f>
        <v>1.3517915309446253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</v>
      </c>
      <c r="E4" s="95">
        <f>Feb!J4</f>
        <v>2</v>
      </c>
      <c r="F4" s="95">
        <f>Mar!J4</f>
        <v>1.875</v>
      </c>
      <c r="G4" s="95">
        <f>Apr!J4</f>
        <v>2.2000000000000002</v>
      </c>
      <c r="H4" s="95">
        <f>May!J4</f>
        <v>3.6666666666666665</v>
      </c>
      <c r="I4" s="56">
        <f>Jun!J4</f>
        <v>1.3333333333333333</v>
      </c>
      <c r="J4" s="56">
        <f>Jul!J4</f>
        <v>1</v>
      </c>
      <c r="K4" s="56"/>
      <c r="L4" s="56"/>
      <c r="M4" s="56"/>
      <c r="N4" s="56"/>
      <c r="O4" s="56"/>
      <c r="P4" s="87">
        <f>(Jan!G4+Feb!G4+Mar!G4+Apr!G4+May!G4+Jun!G4+Jul!G4)/(Jan!I4+Feb!I4+Mar!I4+Apr!I4+May!I4+Jun!I4+Jul!I4)</f>
        <v>1.6666666666666667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0.97674418604651159</v>
      </c>
      <c r="E5" s="95">
        <f>Feb!J5</f>
        <v>0.90909090909090906</v>
      </c>
      <c r="F5" s="95">
        <f>Mar!J5</f>
        <v>0.96551724137931039</v>
      </c>
      <c r="G5" s="95">
        <f>Apr!J5</f>
        <v>1</v>
      </c>
      <c r="H5" s="95">
        <f>May!J5</f>
        <v>0.8571428571428571</v>
      </c>
      <c r="I5" s="56">
        <f>Jun!J5</f>
        <v>1.0476190476190477</v>
      </c>
      <c r="J5" s="56">
        <f>Jul!J5</f>
        <v>1.0952380952380953</v>
      </c>
      <c r="K5" s="56"/>
      <c r="L5" s="56"/>
      <c r="M5" s="56"/>
      <c r="N5" s="56"/>
      <c r="O5" s="56"/>
      <c r="P5" s="87">
        <f>(Jan!G5+Feb!G5+Mar!G5+Apr!G5+May!G5+Jun!G5+Jul!G5)/(Jan!I5+Feb!I5+Mar!I5+Apr!I5+May!I5+Jun!I5+Jul!I5)</f>
        <v>0.98473282442748089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</v>
      </c>
      <c r="E6" s="95">
        <f>Feb!J6</f>
        <v>1.1000000000000001</v>
      </c>
      <c r="F6" s="95">
        <f>Mar!J6</f>
        <v>1.25</v>
      </c>
      <c r="G6" s="95">
        <f>Apr!J6</f>
        <v>1</v>
      </c>
      <c r="H6" s="95">
        <f>May!J6</f>
        <v>1.1111111111111112</v>
      </c>
      <c r="I6" s="56">
        <f>Jun!J6</f>
        <v>1</v>
      </c>
      <c r="J6" s="56">
        <f>Jul!J6</f>
        <v>1.1818181818181819</v>
      </c>
      <c r="K6" s="56"/>
      <c r="L6" s="56"/>
      <c r="M6" s="56"/>
      <c r="N6" s="56"/>
      <c r="O6" s="56"/>
      <c r="P6" s="87">
        <f>(Jan!G6+Feb!G6+Mar!G6+Apr!G6+May!G6+Jun!G6+Jul!G6)/(Jan!I6+Feb!I6+Mar!I6+Apr!I6+May!I6+Jun!I6+Jul!I6)</f>
        <v>1.0952380952380953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0.65384615384615385</v>
      </c>
      <c r="E7" s="95">
        <f>Feb!J7</f>
        <v>1.5142857142857142</v>
      </c>
      <c r="F7" s="95">
        <f>Mar!J7</f>
        <v>2.3030303030303032</v>
      </c>
      <c r="G7" s="95">
        <f>Apr!J7</f>
        <v>2.6774193548387095</v>
      </c>
      <c r="H7" s="95">
        <f>May!J7</f>
        <v>1.9459459459459461</v>
      </c>
      <c r="I7" s="56">
        <f>Jun!J7</f>
        <v>1.4146341463414633</v>
      </c>
      <c r="J7" s="56">
        <f>Jul!J7</f>
        <v>1.7419354838709677</v>
      </c>
      <c r="K7" s="56"/>
      <c r="L7" s="56"/>
      <c r="M7" s="56"/>
      <c r="N7" s="56"/>
      <c r="O7" s="56"/>
      <c r="P7" s="87">
        <f>(Jan!G7+Feb!G7+Mar!G7+Apr!G7+May!G7+Jun!G7+Jul!G7)/(Jan!I7+Feb!I7+Mar!I7+Apr!I7+May!I7+Jun!I7+Jul!I7)</f>
        <v>1.7649572649572649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1.4938271604938271</v>
      </c>
      <c r="E8" s="95">
        <f>Feb!J8</f>
        <v>1.3402061855670102</v>
      </c>
      <c r="F8" s="95">
        <f>Mar!J8</f>
        <v>1.6233766233766234</v>
      </c>
      <c r="G8" s="95">
        <f>Apr!J8</f>
        <v>1.2875000000000001</v>
      </c>
      <c r="H8" s="95">
        <f>May!J8</f>
        <v>1.4366197183098592</v>
      </c>
      <c r="I8" s="56">
        <f>Jun!J8</f>
        <v>1.0659340659340659</v>
      </c>
      <c r="J8" s="56">
        <f>Jul!J8</f>
        <v>1.1222222222222222</v>
      </c>
      <c r="K8" s="56"/>
      <c r="L8" s="56"/>
      <c r="M8" s="56"/>
      <c r="N8" s="56"/>
      <c r="O8" s="56"/>
      <c r="P8" s="87">
        <f>(Jan!G8+Feb!G8+Mar!G8+Apr!G8+May!G8+Jun!G8+Jul!G8)/(Jan!I8+Feb!I8+Mar!I8+Apr!I8+May!I8+Jun!I8+Jul!I8)</f>
        <v>1.3270868824531517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0.8867924528301887</v>
      </c>
      <c r="E9" s="95">
        <f>Feb!J9</f>
        <v>1.0819672131147542</v>
      </c>
      <c r="F9" s="95">
        <f>Mar!J9</f>
        <v>1.459016393442623</v>
      </c>
      <c r="G9" s="95">
        <f>Apr!J9</f>
        <v>1.0454545454545454</v>
      </c>
      <c r="H9" s="95">
        <f>May!J9</f>
        <v>2.0566037735849059</v>
      </c>
      <c r="I9" s="56">
        <f>Jun!J9</f>
        <v>2.0249999999999999</v>
      </c>
      <c r="J9" s="56">
        <f>Jul!J9</f>
        <v>1.4814814814814814</v>
      </c>
      <c r="K9" s="56"/>
      <c r="L9" s="56"/>
      <c r="M9" s="56"/>
      <c r="N9" s="56"/>
      <c r="O9" s="56"/>
      <c r="P9" s="87">
        <f>(Jan!G9+Feb!G9+Mar!G9+Apr!G9+May!G9+Jun!G9+Jul!G9)/(Jan!I9+Feb!I9+Mar!I9+Apr!I9+May!I9+Jun!I9+Jul!I9)</f>
        <v>1.3943298969072164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0.86813186813186816</v>
      </c>
      <c r="E10" s="95">
        <f>Feb!J10</f>
        <v>0.88666666666666671</v>
      </c>
      <c r="F10" s="95">
        <f>Mar!J10</f>
        <v>1.1696969696969697</v>
      </c>
      <c r="G10" s="95">
        <f>Apr!J10</f>
        <v>1.0208333333333333</v>
      </c>
      <c r="H10" s="95">
        <f>May!J10</f>
        <v>0.6967741935483871</v>
      </c>
      <c r="I10" s="56">
        <f>Jun!J10</f>
        <v>1.3518518518518519</v>
      </c>
      <c r="J10" s="56">
        <f>Jul!J10</f>
        <v>0.88749999999999996</v>
      </c>
      <c r="K10" s="56"/>
      <c r="L10" s="56"/>
      <c r="M10" s="56"/>
      <c r="N10" s="56"/>
      <c r="O10" s="56"/>
      <c r="P10" s="87">
        <f>(Jan!G10+Feb!G10+Mar!G10+Apr!G10+May!G10+Jun!G10+Jul!G10)/(Jan!I10+Feb!I10+Mar!I10+Apr!I10+May!I10+Jun!I10+Jul!I10)</f>
        <v>0.98389982110912344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0.91891891891891897</v>
      </c>
      <c r="E11" s="95">
        <f>Feb!J11</f>
        <v>0.97619047619047616</v>
      </c>
      <c r="F11" s="95">
        <f>Mar!J11</f>
        <v>0.97777777777777775</v>
      </c>
      <c r="G11" s="95">
        <f>Apr!J11</f>
        <v>0.95744680851063835</v>
      </c>
      <c r="H11" s="95">
        <f>May!J11</f>
        <v>0.9285714285714286</v>
      </c>
      <c r="I11" s="56">
        <f>Jun!J11</f>
        <v>1.171875</v>
      </c>
      <c r="J11" s="56">
        <f>Jul!J11</f>
        <v>1.2962962962962963</v>
      </c>
      <c r="K11" s="56"/>
      <c r="L11" s="56"/>
      <c r="M11" s="56"/>
      <c r="N11" s="56"/>
      <c r="O11" s="56"/>
      <c r="P11" s="87">
        <f>(Jan!G11+Feb!G11+Mar!G11+Apr!G11+May!G11+Jun!G11+Jul!G11)/(Jan!I11+Feb!I11+Mar!I11+Apr!I11+May!I11+Jun!I11+Jul!I11)</f>
        <v>1.0296052631578947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0.53731343283582089</v>
      </c>
      <c r="E12" s="95">
        <f>Feb!J12</f>
        <v>1.1499999999999999</v>
      </c>
      <c r="F12" s="95">
        <f>Mar!J12</f>
        <v>1.3037974683544304</v>
      </c>
      <c r="G12" s="95">
        <f>Apr!J12</f>
        <v>1.3043478260869565</v>
      </c>
      <c r="H12" s="95">
        <f>May!J12</f>
        <v>0.91803278688524592</v>
      </c>
      <c r="I12" s="56">
        <f>Jun!J12</f>
        <v>0.94736842105263153</v>
      </c>
      <c r="J12" s="56">
        <f>Jul!J12</f>
        <v>1.875</v>
      </c>
      <c r="K12" s="56"/>
      <c r="L12" s="56"/>
      <c r="M12" s="56"/>
      <c r="N12" s="56"/>
      <c r="O12" s="56"/>
      <c r="P12" s="87">
        <f>(Jan!G12+Feb!G12+Mar!G12+Apr!G12+May!G12+Jun!G12+Jul!G12)/(Jan!I12+Feb!I12+Mar!I12+Apr!I12+May!I12+Jun!I12+Jul!I12)</f>
        <v>1.1358267716535433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2.0271493212669682</v>
      </c>
      <c r="E13" s="95">
        <f>Feb!J13</f>
        <v>2.2105263157894739</v>
      </c>
      <c r="F13" s="95">
        <f>Mar!J13</f>
        <v>2.3406113537117905</v>
      </c>
      <c r="G13" s="95">
        <f>Apr!J13</f>
        <v>2.6769230769230767</v>
      </c>
      <c r="H13" s="95">
        <f>May!J13</f>
        <v>1.9183673469387754</v>
      </c>
      <c r="I13" s="56">
        <f>Jun!J13</f>
        <v>1.7587719298245614</v>
      </c>
      <c r="J13" s="56">
        <f>Jul!J13</f>
        <v>1.7729729729729731</v>
      </c>
      <c r="K13" s="56"/>
      <c r="L13" s="56"/>
      <c r="M13" s="56"/>
      <c r="N13" s="56"/>
      <c r="O13" s="56"/>
      <c r="P13" s="87">
        <f>(Jan!G13+Feb!G13+Mar!G13+Apr!G13+May!G13+Jun!G13+Jul!G13)/(Jan!I13+Feb!I13+Mar!I13+Apr!I13+May!I13+Jun!I13+Jul!I13)</f>
        <v>2.1018893387314441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1.7628865979381443</v>
      </c>
      <c r="E14" s="95">
        <f>Feb!J14</f>
        <v>2.7380952380952381</v>
      </c>
      <c r="F14" s="95">
        <f>Mar!J14</f>
        <v>2.7124999999999999</v>
      </c>
      <c r="G14" s="95">
        <f>Apr!J14</f>
        <v>2.1568627450980391</v>
      </c>
      <c r="H14" s="95">
        <f>May!J14</f>
        <v>2.1927710843373496</v>
      </c>
      <c r="I14" s="56">
        <f>Jun!J14</f>
        <v>1.831578947368421</v>
      </c>
      <c r="J14" s="56">
        <f>Jul!J14</f>
        <v>1.8108108108108107</v>
      </c>
      <c r="K14" s="56"/>
      <c r="L14" s="56"/>
      <c r="M14" s="56"/>
      <c r="N14" s="56"/>
      <c r="O14" s="56"/>
      <c r="P14" s="87">
        <f>(Jan!G14+Feb!G14+Mar!G14+Apr!G14+May!G14+Jun!G14+Jul!G14)/(Jan!I14+Feb!I14+Mar!I14+Apr!I14+May!I14+Jun!I14+Jul!I14)</f>
        <v>2.1593495934959348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1.1304347826086956</v>
      </c>
      <c r="E15" s="95">
        <f>Feb!J15</f>
        <v>1.1538461538461537</v>
      </c>
      <c r="F15" s="95">
        <f>Mar!J15</f>
        <v>1.2272727272727273</v>
      </c>
      <c r="G15" s="95">
        <f>Apr!J15</f>
        <v>1.0666666666666667</v>
      </c>
      <c r="H15" s="95">
        <f>May!J15</f>
        <v>1.0625</v>
      </c>
      <c r="I15" s="56">
        <f>Jun!J15</f>
        <v>1.0769230769230769</v>
      </c>
      <c r="J15" s="56">
        <f>Jul!J15</f>
        <v>1.125</v>
      </c>
      <c r="K15" s="56"/>
      <c r="L15" s="56"/>
      <c r="M15" s="56"/>
      <c r="N15" s="56"/>
      <c r="O15" s="56"/>
      <c r="P15" s="87">
        <f>(Jan!G15+Feb!G15+Mar!G15+Apr!G15+May!G15+Jun!G15+Jul!G15)/(Jan!I15+Feb!I15+Mar!I15+Apr!I15+May!I15+Jun!I15+Jul!I15)</f>
        <v>1.1271186440677967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1.1176470588235294</v>
      </c>
      <c r="E16" s="95">
        <f>Feb!J16</f>
        <v>1.0566037735849056</v>
      </c>
      <c r="F16" s="95">
        <f>Mar!J16</f>
        <v>1.0483870967741935</v>
      </c>
      <c r="G16" s="95">
        <f>Apr!J16</f>
        <v>1.0149253731343284</v>
      </c>
      <c r="H16" s="95">
        <f>May!J16</f>
        <v>1.0454545454545454</v>
      </c>
      <c r="I16" s="56">
        <f>Jun!J16</f>
        <v>1.0428571428571429</v>
      </c>
      <c r="J16" s="56">
        <f>Jul!J16</f>
        <v>1.1186440677966101</v>
      </c>
      <c r="K16" s="56"/>
      <c r="L16" s="56"/>
      <c r="M16" s="56"/>
      <c r="N16" s="56"/>
      <c r="O16" s="56"/>
      <c r="P16" s="87">
        <f>(Jan!G16+Feb!G16+Mar!G16+Apr!G16+May!G16+Jun!G16+Jul!G16)/(Jan!I16+Feb!I16+Mar!I16+Apr!I16+May!I16+Jun!I16+Jul!I16)</f>
        <v>1.0629213483146067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0.5757575757575758</v>
      </c>
      <c r="E17" s="95">
        <f>Feb!J17</f>
        <v>1.1702127659574468</v>
      </c>
      <c r="F17" s="95">
        <f>Mar!J17</f>
        <v>1.4126984126984128</v>
      </c>
      <c r="G17" s="95">
        <f>Apr!J17</f>
        <v>1.75</v>
      </c>
      <c r="H17" s="95">
        <f>May!J17</f>
        <v>1.4363636363636363</v>
      </c>
      <c r="I17" s="56">
        <f>Jun!J17</f>
        <v>1.5606060606060606</v>
      </c>
      <c r="J17" s="56">
        <f>Jul!J17</f>
        <v>1.9591836734693877</v>
      </c>
      <c r="K17" s="56"/>
      <c r="L17" s="56"/>
      <c r="M17" s="56"/>
      <c r="N17" s="56"/>
      <c r="O17" s="56"/>
      <c r="P17" s="87">
        <f>(Jan!G17+Feb!G17+Mar!G17+Apr!G17+May!G17+Jun!G17+Jul!G17)/(Jan!I17+Feb!I17+Mar!I17+Apr!I17+May!I17+Jun!I17+Jul!I17)</f>
        <v>1.3807106598984771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0.9</v>
      </c>
      <c r="E18" s="95">
        <f>Feb!J18</f>
        <v>1</v>
      </c>
      <c r="F18" s="95">
        <f>Mar!J18</f>
        <v>1</v>
      </c>
      <c r="G18" s="95">
        <f>Apr!J18</f>
        <v>1.1111111111111112</v>
      </c>
      <c r="H18" s="95">
        <f>May!J18</f>
        <v>1</v>
      </c>
      <c r="I18" s="56">
        <f>Jun!J18</f>
        <v>1</v>
      </c>
      <c r="J18" s="56">
        <f>Jul!J18</f>
        <v>1.2857142857142858</v>
      </c>
      <c r="K18" s="56"/>
      <c r="L18" s="56"/>
      <c r="M18" s="56"/>
      <c r="N18" s="56"/>
      <c r="O18" s="56"/>
      <c r="P18" s="87">
        <f>(Jan!G18+Feb!G18+Mar!G18+Apr!G18+May!G18+Jun!G18+Jul!G18)/(Jan!I18+Feb!I18+Mar!I18+Apr!I18+May!I18+Jun!I18+Jul!I18)</f>
        <v>1.0384615384615385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1.0684039087947883</v>
      </c>
      <c r="E19" s="95">
        <f>Feb!J19</f>
        <v>0.98480243161094227</v>
      </c>
      <c r="F19" s="95">
        <f>Mar!J19</f>
        <v>0.96501457725947526</v>
      </c>
      <c r="G19" s="95">
        <f>Apr!J19</f>
        <v>0.88216560509554143</v>
      </c>
      <c r="H19" s="95">
        <f>May!J19</f>
        <v>1.1340996168582376</v>
      </c>
      <c r="I19" s="56">
        <f>Jun!J19</f>
        <v>1.1035714285714286</v>
      </c>
      <c r="J19" s="56">
        <f>Jul!J19</f>
        <v>1.1389961389961389</v>
      </c>
      <c r="K19" s="56"/>
      <c r="L19" s="56"/>
      <c r="M19" s="56"/>
      <c r="N19" s="56"/>
      <c r="O19" s="56"/>
      <c r="P19" s="87">
        <f>(Jan!G19+Feb!G19+Mar!G19+Apr!G19+May!G19+Jun!G19+Jul!G19)/(Jan!I19+Feb!I19+Mar!I19+Apr!I19+May!I19+Jun!I19+Jul!I19)</f>
        <v>1.0320114667940754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1.1170731707317074</v>
      </c>
      <c r="E20" s="95">
        <f>Feb!J20</f>
        <v>1.1317073170731706</v>
      </c>
      <c r="F20" s="95">
        <f>Mar!J20</f>
        <v>0.90188679245283021</v>
      </c>
      <c r="G20" s="95">
        <f>Apr!J20</f>
        <v>0.95833333333333337</v>
      </c>
      <c r="H20" s="95">
        <f>May!J20</f>
        <v>0.93617021276595747</v>
      </c>
      <c r="I20" s="56">
        <f>Jun!J20</f>
        <v>1.1835748792270531</v>
      </c>
      <c r="J20" s="56">
        <f>Jul!J20</f>
        <v>0.98156682027649766</v>
      </c>
      <c r="K20" s="56"/>
      <c r="L20" s="56"/>
      <c r="M20" s="56"/>
      <c r="N20" s="56"/>
      <c r="O20" s="56"/>
      <c r="P20" s="87">
        <f>(Jan!G20+Feb!G20+Mar!G20+Apr!G20+May!G20+Jun!G20+Jul!G20)/(Jan!I20+Feb!I20+Mar!I20+Apr!I20+May!I20+Jun!I20+Jul!I20)</f>
        <v>1.0252827677977379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0.92307692307692313</v>
      </c>
      <c r="E21" s="95">
        <f>Feb!J21</f>
        <v>1.0625</v>
      </c>
      <c r="F21" s="95">
        <f>Mar!J21</f>
        <v>1.0555555555555556</v>
      </c>
      <c r="G21" s="95">
        <f>Apr!J21</f>
        <v>1</v>
      </c>
      <c r="H21" s="95">
        <f>May!J21</f>
        <v>1.0666666666666667</v>
      </c>
      <c r="I21" s="56">
        <f>Jun!J21</f>
        <v>1.0434782608695652</v>
      </c>
      <c r="J21" s="56">
        <f>Jul!J21</f>
        <v>0.93333333333333335</v>
      </c>
      <c r="K21" s="56"/>
      <c r="L21" s="56"/>
      <c r="M21" s="56"/>
      <c r="N21" s="56"/>
      <c r="O21" s="56"/>
      <c r="P21" s="87">
        <f>(Jan!G21+Feb!G21+Mar!G21+Apr!G21+May!G21+Jun!G21+Jul!G21)/(Jan!I21+Feb!I21+Mar!I21+Apr!I21+May!I21+Jun!I21+Jul!I21)</f>
        <v>1.0080645161290323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1.6601731601731602</v>
      </c>
      <c r="E22" s="95">
        <f>Feb!J22</f>
        <v>1.7049891540130151</v>
      </c>
      <c r="F22" s="95">
        <f>Mar!J22</f>
        <v>1.4656964656964657</v>
      </c>
      <c r="G22" s="95">
        <f>Apr!J22</f>
        <v>1.7086419753086419</v>
      </c>
      <c r="H22" s="95">
        <f>May!J22</f>
        <v>1.5769230769230769</v>
      </c>
      <c r="I22" s="56">
        <f>Jun!J22</f>
        <v>1.7024070021881839</v>
      </c>
      <c r="J22" s="56">
        <f>Jul!J22</f>
        <v>1.7289719626168225</v>
      </c>
      <c r="K22" s="56"/>
      <c r="L22" s="56"/>
      <c r="M22" s="56"/>
      <c r="N22" s="56"/>
      <c r="O22" s="56"/>
      <c r="P22" s="87">
        <f>(Jan!G22+Feb!G22+Mar!G22+Apr!G22+May!G22+Jun!G22+Jul!G22)/(Jan!I22+Feb!I22+Mar!I22+Apr!I22+May!I22+Jun!I22+Jul!I22)</f>
        <v>1.6475884244372991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1.5263157894736843</v>
      </c>
      <c r="E23" s="95">
        <f>Feb!J23</f>
        <v>1.1200000000000001</v>
      </c>
      <c r="F23" s="95">
        <f>Mar!J23</f>
        <v>1.1200000000000001</v>
      </c>
      <c r="G23" s="95">
        <f>Apr!J23</f>
        <v>1.2142857142857142</v>
      </c>
      <c r="H23" s="95">
        <f>May!J23</f>
        <v>1.6111111111111112</v>
      </c>
      <c r="I23" s="56">
        <f>Jun!J23</f>
        <v>1.5</v>
      </c>
      <c r="J23" s="56">
        <f>Jul!J23</f>
        <v>1.7647058823529411</v>
      </c>
      <c r="K23" s="56"/>
      <c r="L23" s="56"/>
      <c r="M23" s="56"/>
      <c r="N23" s="56"/>
      <c r="O23" s="56"/>
      <c r="P23" s="87">
        <f>(Jan!G23+Feb!G23+Mar!G23+Apr!G23+May!G23+Jun!G23+Jul!G23)/(Jan!I23+Feb!I23+Mar!I23+Apr!I23+May!I23+Jun!I23+Jul!I23)</f>
        <v>1.368421052631579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1.015625</v>
      </c>
      <c r="E24" s="95">
        <f>Feb!J24</f>
        <v>1.0625</v>
      </c>
      <c r="F24" s="95">
        <f>Mar!J24</f>
        <v>1.1132075471698113</v>
      </c>
      <c r="G24" s="95">
        <f>Apr!J24</f>
        <v>1.1886792452830188</v>
      </c>
      <c r="H24" s="95">
        <f>May!J24</f>
        <v>1.1764705882352942</v>
      </c>
      <c r="I24" s="56">
        <f>Jun!J24</f>
        <v>1.0975609756097562</v>
      </c>
      <c r="J24" s="56">
        <f>Jul!J24</f>
        <v>1.1320754716981132</v>
      </c>
      <c r="K24" s="56"/>
      <c r="L24" s="56"/>
      <c r="M24" s="56"/>
      <c r="N24" s="56"/>
      <c r="O24" s="56"/>
      <c r="P24" s="87">
        <f>(Jan!G24+Feb!G24+Mar!G24+Apr!G24+May!G24+Jun!G24+Jul!G24)/(Jan!I24+Feb!I24+Mar!I24+Apr!I24+May!I24+Jun!I24+Jul!I24)</f>
        <v>1.1101928374655647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1.1599999999999999</v>
      </c>
      <c r="E25" s="95">
        <f>Feb!J25</f>
        <v>1.0802469135802468</v>
      </c>
      <c r="F25" s="95">
        <f>Mar!J25</f>
        <v>1.0977011494252873</v>
      </c>
      <c r="G25" s="95">
        <f>Apr!J25</f>
        <v>1.0657894736842106</v>
      </c>
      <c r="H25" s="95">
        <f>May!J25</f>
        <v>1.1888111888111887</v>
      </c>
      <c r="I25" s="56">
        <f>Jun!J25</f>
        <v>1.2040816326530612</v>
      </c>
      <c r="J25" s="56">
        <f>Jul!J25</f>
        <v>1.6608695652173913</v>
      </c>
      <c r="K25" s="56"/>
      <c r="L25" s="56"/>
      <c r="M25" s="56"/>
      <c r="N25" s="56"/>
      <c r="O25" s="56"/>
      <c r="P25" s="87">
        <f>(Jan!G25+Feb!G25+Mar!G25+Apr!G25+May!G25+Jun!G25+Jul!G25)/(Jan!I25+Feb!I25+Mar!I25+Apr!I25+May!I25+Jun!I25+Jul!I25)</f>
        <v>1.1888782358581016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0.94871794871794868</v>
      </c>
      <c r="E26" s="95">
        <f>Feb!J26</f>
        <v>1.0784313725490196</v>
      </c>
      <c r="F26" s="95">
        <f>Mar!J26</f>
        <v>1.2075471698113207</v>
      </c>
      <c r="G26" s="95">
        <f>Apr!J26</f>
        <v>1.0754716981132075</v>
      </c>
      <c r="H26" s="95">
        <f>May!J26</f>
        <v>0.82051282051282048</v>
      </c>
      <c r="I26" s="56">
        <f>Jun!J26</f>
        <v>1.1818181818181819</v>
      </c>
      <c r="J26" s="56">
        <f>Jul!J26</f>
        <v>1.1000000000000001</v>
      </c>
      <c r="K26" s="56"/>
      <c r="L26" s="56"/>
      <c r="M26" s="56"/>
      <c r="N26" s="56"/>
      <c r="O26" s="56"/>
      <c r="P26" s="87">
        <f>(Jan!G26+Feb!G26+Mar!G26+Apr!G26+May!G26+Jun!G26+Jul!G26)/(Jan!I26+Feb!I26+Mar!I26+Apr!I26+May!I26+Jun!I26+Jul!I26)</f>
        <v>1.0735294117647058</v>
      </c>
    </row>
    <row r="27" spans="1:16" x14ac:dyDescent="0.2">
      <c r="A27" s="53" t="s">
        <v>73</v>
      </c>
      <c r="B27" s="54" t="s">
        <v>69</v>
      </c>
      <c r="C27" s="55" t="s">
        <v>532</v>
      </c>
      <c r="D27" s="86">
        <f>Jan!J27</f>
        <v>0.88888888888888884</v>
      </c>
      <c r="E27" s="95">
        <f>Feb!J27</f>
        <v>1.625</v>
      </c>
      <c r="F27" s="95">
        <f>Mar!J27</f>
        <v>1.1599999999999999</v>
      </c>
      <c r="G27" s="95">
        <f>Apr!J27</f>
        <v>1.3846153846153846</v>
      </c>
      <c r="H27" s="95">
        <f>May!J27</f>
        <v>1.2307692307692308</v>
      </c>
      <c r="I27" s="56">
        <f>Jun!J27</f>
        <v>1.8</v>
      </c>
      <c r="J27" s="99" t="s">
        <v>533</v>
      </c>
      <c r="K27" s="99" t="s">
        <v>533</v>
      </c>
      <c r="L27" s="99" t="s">
        <v>533</v>
      </c>
      <c r="M27" s="99" t="s">
        <v>533</v>
      </c>
      <c r="N27" s="99" t="s">
        <v>533</v>
      </c>
      <c r="O27" s="99" t="s">
        <v>533</v>
      </c>
      <c r="P27" s="87">
        <f>(Jan!G27+Feb!G27+Mar!G27+Apr!G27+May!G27+Jun!G27)/(Jan!I27+Feb!I27+Mar!I27+Apr!I27+May!I27+Jun!I27)</f>
        <v>1.2666666666666666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6">
        <f>Jan!J28</f>
        <v>2.0229885057471266</v>
      </c>
      <c r="E28" s="95">
        <f>Feb!J28</f>
        <v>2</v>
      </c>
      <c r="F28" s="95">
        <f>Mar!J28</f>
        <v>2.5396825396825395</v>
      </c>
      <c r="G28" s="95">
        <f>Apr!J28</f>
        <v>2.0975609756097562</v>
      </c>
      <c r="H28" s="95">
        <f>May!J28</f>
        <v>1.9473684210526316</v>
      </c>
      <c r="I28" s="56">
        <f>Jun!J28</f>
        <v>1.9516129032258065</v>
      </c>
      <c r="J28" s="56">
        <f>Jul!J28</f>
        <v>1.5529411764705883</v>
      </c>
      <c r="K28" s="56"/>
      <c r="L28" s="56"/>
      <c r="M28" s="56"/>
      <c r="N28" s="56"/>
      <c r="O28" s="56"/>
      <c r="P28" s="87">
        <f>(Jan!G28+Feb!G28+Mar!G28+Apr!G28+May!G28+Jun!G28+Jul!G28)/(Jan!I28+Feb!I28+Mar!I28+Apr!I28+May!I28+Jun!I28+Jul!I28)</f>
        <v>2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6">
        <f>Jan!J29</f>
        <v>2</v>
      </c>
      <c r="E29" s="95">
        <f>Feb!J29</f>
        <v>1.9433962264150944</v>
      </c>
      <c r="F29" s="95">
        <f>Mar!J29</f>
        <v>3.6833333333333331</v>
      </c>
      <c r="G29" s="95">
        <f>Apr!J29</f>
        <v>2.4583333333333335</v>
      </c>
      <c r="H29" s="95">
        <f>May!J29</f>
        <v>1.7450980392156863</v>
      </c>
      <c r="I29" s="56">
        <f>Jun!J29</f>
        <v>2.1276595744680851</v>
      </c>
      <c r="J29" s="56">
        <f>Jul!J29</f>
        <v>1.1724137931034482</v>
      </c>
      <c r="K29" s="56"/>
      <c r="L29" s="56"/>
      <c r="M29" s="56"/>
      <c r="N29" s="56"/>
      <c r="O29" s="56"/>
      <c r="P29" s="87">
        <f>(Jan!G29+Feb!G29+Mar!G29+Apr!G29+May!G29+Jun!G29+Jul!G29)/(Jan!I29+Feb!I29+Mar!I29+Apr!I29+May!I29+Jun!I29+Jul!I29)</f>
        <v>2.1766304347826089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6">
        <f>Jan!J30</f>
        <v>0.95714285714285718</v>
      </c>
      <c r="E30" s="95">
        <f>Feb!J30</f>
        <v>0.93827160493827155</v>
      </c>
      <c r="F30" s="95">
        <f>Mar!J30</f>
        <v>0.92045454545454541</v>
      </c>
      <c r="G30" s="95">
        <f>Apr!J30</f>
        <v>0.94666666666666666</v>
      </c>
      <c r="H30" s="95">
        <f>May!J30</f>
        <v>0.89552238805970152</v>
      </c>
      <c r="I30" s="56">
        <f>Jun!J30</f>
        <v>1.0144927536231885</v>
      </c>
      <c r="J30" s="56">
        <f>Jul!J30</f>
        <v>0.88888888888888884</v>
      </c>
      <c r="K30" s="56"/>
      <c r="L30" s="56"/>
      <c r="M30" s="56"/>
      <c r="N30" s="56"/>
      <c r="O30" s="56"/>
      <c r="P30" s="87">
        <f>(Jan!G30+Feb!G30+Mar!G30+Apr!G30+May!G30+Jun!G30+Jul!G30)/(Jan!I30+Feb!I30+Mar!I30+Apr!I30+May!I30+Jun!I30+Jul!I30)</f>
        <v>0.93762183235867447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6">
        <f>Jan!J31</f>
        <v>2.5</v>
      </c>
      <c r="E31" s="95">
        <f>Feb!J31</f>
        <v>2</v>
      </c>
      <c r="F31" s="95">
        <f>Mar!J31</f>
        <v>2.5</v>
      </c>
      <c r="G31" s="95">
        <f>Apr!J31</f>
        <v>1</v>
      </c>
      <c r="H31" s="95">
        <f>May!J31</f>
        <v>0.66666666666666663</v>
      </c>
      <c r="I31" s="56">
        <f>Jun!J31</f>
        <v>1</v>
      </c>
      <c r="J31" s="56">
        <f>Jul!J31</f>
        <v>0.5</v>
      </c>
      <c r="K31" s="56"/>
      <c r="L31" s="56"/>
      <c r="M31" s="56"/>
      <c r="N31" s="56"/>
      <c r="O31" s="56"/>
      <c r="P31" s="87">
        <f>(Jan!G31+Feb!G31+Mar!G31+Apr!G31+May!G31+Jun!G31+Jul!G31)/(Jan!I31+Feb!I31+Mar!I31+Apr!I31+May!I31+Jun!I31+Jul!I31)</f>
        <v>1.4210526315789473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6">
        <f>Jan!J32</f>
        <v>2.5</v>
      </c>
      <c r="E32" s="95">
        <f>Feb!J32</f>
        <v>2</v>
      </c>
      <c r="F32" s="95">
        <f>Mar!J32</f>
        <v>1.8</v>
      </c>
      <c r="G32" s="95">
        <f>Apr!J32</f>
        <v>2</v>
      </c>
      <c r="H32" s="95">
        <f>May!J32</f>
        <v>2.25</v>
      </c>
      <c r="I32" s="56">
        <f>Jun!J32</f>
        <v>1.5</v>
      </c>
      <c r="J32" s="56">
        <f>Jul!J32</f>
        <v>2.5</v>
      </c>
      <c r="K32" s="56"/>
      <c r="L32" s="56"/>
      <c r="M32" s="56"/>
      <c r="N32" s="56"/>
      <c r="O32" s="56"/>
      <c r="P32" s="87">
        <f>(Jan!G32+Feb!G32+Mar!G32+Apr!G32+May!G32+Jun!G32+Jul!G32)/(Jan!I32+Feb!I32+Mar!I32+Apr!I32+May!I32+Jun!I32+Jul!I32)</f>
        <v>2.0625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6">
        <f>Jan!J33</f>
        <v>0.84351145038167941</v>
      </c>
      <c r="E33" s="95">
        <f>Feb!J33</f>
        <v>0.96825396825396826</v>
      </c>
      <c r="F33" s="95">
        <f>Mar!J33</f>
        <v>0.58214285714285718</v>
      </c>
      <c r="G33" s="95">
        <f>Apr!J33</f>
        <v>1.1254612546125462</v>
      </c>
      <c r="H33" s="95">
        <f>May!J33</f>
        <v>1.012</v>
      </c>
      <c r="I33" s="56">
        <f>Jun!J33</f>
        <v>1.3805970149253732</v>
      </c>
      <c r="J33" s="56">
        <f>Jul!J33</f>
        <v>1.2145593869731801</v>
      </c>
      <c r="K33" s="56"/>
      <c r="L33" s="56"/>
      <c r="M33" s="56"/>
      <c r="N33" s="56"/>
      <c r="O33" s="56"/>
      <c r="P33" s="87">
        <f>(Jan!G33+Feb!G33+Mar!G33+Apr!G33+May!G33+Jun!G33+Jul!G33)/(Jan!I33+Feb!I33+Mar!I33+Apr!I33+May!I33+Jun!I33+Jul!I33)</f>
        <v>1.0157266811279826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6">
        <f>Jan!J34</f>
        <v>1</v>
      </c>
      <c r="E34" s="95">
        <f>Feb!J34</f>
        <v>1</v>
      </c>
      <c r="F34" s="95">
        <f>Mar!J34</f>
        <v>1</v>
      </c>
      <c r="G34" s="95">
        <f>Apr!J34</f>
        <v>0.95652173913043481</v>
      </c>
      <c r="H34" s="95">
        <f>May!J34</f>
        <v>1.0140845070422535</v>
      </c>
      <c r="I34" s="56">
        <f>Jun!J34</f>
        <v>0.98550724637681164</v>
      </c>
      <c r="J34" s="56">
        <f>Jul!J34</f>
        <v>1</v>
      </c>
      <c r="K34" s="56"/>
      <c r="L34" s="56"/>
      <c r="M34" s="56"/>
      <c r="N34" s="56"/>
      <c r="O34" s="56"/>
      <c r="P34" s="87">
        <f>(Jan!G34+Feb!G34+Mar!G34+Apr!G34+May!G34+Jun!G34+Jul!G34)/(Jan!I34+Feb!I34+Mar!I34+Apr!I34+May!I34+Jun!I34+Jul!I34)</f>
        <v>0.99521531100478466</v>
      </c>
    </row>
    <row r="35" spans="1:16" x14ac:dyDescent="0.2">
      <c r="A35" s="53" t="s">
        <v>95</v>
      </c>
      <c r="B35" s="54" t="s">
        <v>93</v>
      </c>
      <c r="C35" s="55" t="s">
        <v>534</v>
      </c>
      <c r="D35" s="86">
        <f>Jan!J35</f>
        <v>0.9642857142857143</v>
      </c>
      <c r="E35" s="95">
        <f>Feb!J35</f>
        <v>1.0384615384615385</v>
      </c>
      <c r="F35" s="95">
        <f>Mar!J35</f>
        <v>0.8571428571428571</v>
      </c>
      <c r="G35" s="95">
        <f>Apr!J35</f>
        <v>1</v>
      </c>
      <c r="H35" s="95">
        <f>May!J35</f>
        <v>1</v>
      </c>
      <c r="I35" s="56">
        <f>Jun!J35</f>
        <v>1</v>
      </c>
      <c r="J35" s="99" t="s">
        <v>533</v>
      </c>
      <c r="K35" s="99" t="s">
        <v>533</v>
      </c>
      <c r="L35" s="99" t="s">
        <v>533</v>
      </c>
      <c r="M35" s="99" t="s">
        <v>533</v>
      </c>
      <c r="N35" s="99" t="s">
        <v>533</v>
      </c>
      <c r="O35" s="99" t="s">
        <v>533</v>
      </c>
      <c r="P35" s="87">
        <f>(Jan!G35+Feb!G35+Mar!G35+Apr!G35+May!G35+Jun!G35)/(Jan!I35+Feb!I35+Mar!I35+Apr!I35+May!I35+Jun!I35)</f>
        <v>0.98095238095238091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6">
        <f>Jan!J36</f>
        <v>1.0526315789473684</v>
      </c>
      <c r="E36" s="95">
        <f>Feb!J36</f>
        <v>1.0869565217391304</v>
      </c>
      <c r="F36" s="95">
        <f>Mar!J36</f>
        <v>1.0426829268292683</v>
      </c>
      <c r="G36" s="95">
        <f>Apr!J36</f>
        <v>1.0566037735849056</v>
      </c>
      <c r="H36" s="95">
        <f>May!J36</f>
        <v>1.0347826086956522</v>
      </c>
      <c r="I36" s="56">
        <f>Jun!J36</f>
        <v>0.92647058823529416</v>
      </c>
      <c r="J36" s="56">
        <f>Jul!J36</f>
        <v>2.141509433962264</v>
      </c>
      <c r="K36" s="56"/>
      <c r="L36" s="56"/>
      <c r="M36" s="56"/>
      <c r="N36" s="56"/>
      <c r="O36" s="56"/>
      <c r="P36" s="87">
        <f>(Jan!G36+Feb!G36+Mar!G36+Apr!G36+May!G36+Jun!G36+Jul!G36)/(Jan!I36+Feb!I36+Mar!I36+Apr!I36+May!I36+Jun!I36+Jul!I36)</f>
        <v>1.1682242990654206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6">
        <f>Jan!J37</f>
        <v>0.83333333333333337</v>
      </c>
      <c r="E37" s="95">
        <f>Feb!J37</f>
        <v>1.1333333333333333</v>
      </c>
      <c r="F37" s="95">
        <f>Mar!J37</f>
        <v>1.1000000000000001</v>
      </c>
      <c r="G37" s="95">
        <f>Apr!J37</f>
        <v>1.2727272727272727</v>
      </c>
      <c r="H37" s="95">
        <f>May!J37</f>
        <v>2</v>
      </c>
      <c r="I37" s="56">
        <f>Jun!J37</f>
        <v>1.6363636363636365</v>
      </c>
      <c r="J37" s="56">
        <f>Jul!J37</f>
        <v>1.5</v>
      </c>
      <c r="K37" s="56"/>
      <c r="L37" s="56"/>
      <c r="M37" s="56"/>
      <c r="N37" s="56"/>
      <c r="O37" s="56"/>
      <c r="P37" s="87">
        <f>(Jan!G37+Feb!G37+Mar!G37+Apr!G37+May!G37+Jun!G37+Jul!G37)/(Jan!I37+Feb!I37+Mar!I37+Apr!I37+May!I37+Jun!I37+Jul!I37)</f>
        <v>1.2619047619047619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6">
        <f>Jan!J38</f>
        <v>1.1200000000000001</v>
      </c>
      <c r="E38" s="95">
        <f>Feb!J38</f>
        <v>1.0740740740740742</v>
      </c>
      <c r="F38" s="95">
        <f>Mar!J38</f>
        <v>1.0666666666666667</v>
      </c>
      <c r="G38" s="95">
        <f>Apr!J38</f>
        <v>1.0384615384615385</v>
      </c>
      <c r="H38" s="95">
        <f>May!J38</f>
        <v>0.95</v>
      </c>
      <c r="I38" s="56">
        <f>Jun!J38</f>
        <v>1.1333333333333333</v>
      </c>
      <c r="J38" s="56">
        <f>Jul!J38</f>
        <v>1.0416666666666667</v>
      </c>
      <c r="K38" s="56"/>
      <c r="L38" s="56"/>
      <c r="M38" s="56"/>
      <c r="N38" s="56"/>
      <c r="O38" s="56"/>
      <c r="P38" s="87">
        <f>(Jan!G38+Feb!G38+Mar!G38+Apr!G38+May!G38+Jun!G38+Jul!G38)/(Jan!I38+Feb!I38+Mar!I38+Apr!I38+May!I38+Jun!I38+Jul!I38)</f>
        <v>1.0659340659340659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6">
        <f>Jan!J39</f>
        <v>1.08</v>
      </c>
      <c r="E39" s="95">
        <f>Feb!J39</f>
        <v>0.93333333333333335</v>
      </c>
      <c r="F39" s="95">
        <f>Mar!J39</f>
        <v>1.0714285714285714</v>
      </c>
      <c r="G39" s="95">
        <f>Apr!J39</f>
        <v>1</v>
      </c>
      <c r="H39" s="95">
        <f>May!J39</f>
        <v>0.9375</v>
      </c>
      <c r="I39" s="56">
        <f>Jun!J39</f>
        <v>1.3846153846153846</v>
      </c>
      <c r="J39" s="56">
        <f>Jul!J39</f>
        <v>1.0555555555555556</v>
      </c>
      <c r="K39" s="56"/>
      <c r="L39" s="56"/>
      <c r="M39" s="56"/>
      <c r="N39" s="56"/>
      <c r="O39" s="56"/>
      <c r="P39" s="87">
        <f>(Jan!G39+Feb!G39+Mar!G39+Apr!G39+May!G39+Jun!G39+Jul!G39)/(Jan!I39+Feb!I39+Mar!I39+Apr!I39+May!I39+Jun!I39+Jul!I39)</f>
        <v>1.0619469026548674</v>
      </c>
    </row>
    <row r="40" spans="1:16" x14ac:dyDescent="0.2">
      <c r="A40" s="59" t="s">
        <v>109</v>
      </c>
      <c r="B40" s="54" t="s">
        <v>110</v>
      </c>
      <c r="C40" s="55" t="s">
        <v>535</v>
      </c>
      <c r="D40" s="86">
        <f>Jan!J40</f>
        <v>1.9166666666666667</v>
      </c>
      <c r="E40" s="95">
        <f>Feb!J40</f>
        <v>1.1428571428571428</v>
      </c>
      <c r="F40" s="95">
        <f>Mar!J40</f>
        <v>1.6363636363636365</v>
      </c>
      <c r="G40" s="95">
        <f>Apr!J40</f>
        <v>1</v>
      </c>
      <c r="H40" s="95">
        <f>May!J40</f>
        <v>1.3333333333333333</v>
      </c>
      <c r="I40" s="56">
        <f>Jun!J40</f>
        <v>1.125</v>
      </c>
      <c r="J40" s="99" t="s">
        <v>533</v>
      </c>
      <c r="K40" s="99" t="s">
        <v>533</v>
      </c>
      <c r="L40" s="99" t="s">
        <v>533</v>
      </c>
      <c r="M40" s="99" t="s">
        <v>533</v>
      </c>
      <c r="N40" s="99" t="s">
        <v>533</v>
      </c>
      <c r="O40" s="99" t="s">
        <v>533</v>
      </c>
      <c r="P40" s="87">
        <f>(Jan!G40+Feb!G40+Mar!G40+Apr!G40+May!G40+Jun!G40)/(Jan!I40+Feb!I40+Mar!I40+Apr!I40+May!I40+Jun!I40)</f>
        <v>1.4883720930232558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6">
        <f>Jan!J41</f>
        <v>1.0909090909090908</v>
      </c>
      <c r="E41" s="95">
        <f>Feb!J41</f>
        <v>1.2666666666666666</v>
      </c>
      <c r="F41" s="95">
        <f>Mar!J41</f>
        <v>1</v>
      </c>
      <c r="G41" s="95">
        <f>Apr!J41</f>
        <v>1.1666666666666667</v>
      </c>
      <c r="H41" s="95">
        <f>May!J41</f>
        <v>1.1000000000000001</v>
      </c>
      <c r="I41" s="56">
        <f>Jun!J41</f>
        <v>1.0769230769230769</v>
      </c>
      <c r="J41" s="56">
        <f>Jul!J41</f>
        <v>0.7</v>
      </c>
      <c r="K41" s="56"/>
      <c r="L41" s="56"/>
      <c r="M41" s="56"/>
      <c r="N41" s="56"/>
      <c r="O41" s="56"/>
      <c r="P41" s="87">
        <f>(Jan!G41+Feb!G41+Mar!G41+Apr!G41+May!G41+Jun!G41+Jul!G41)/(Jan!I41+Feb!I41+Mar!I41+Apr!I41+May!I41+Jun!I41+Jul!I41)</f>
        <v>1.0238095238095237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Jan!J42</f>
        <v>1.6585365853658536</v>
      </c>
      <c r="E42" s="95">
        <f>Feb!J42</f>
        <v>1.1818181818181819</v>
      </c>
      <c r="F42" s="95">
        <f>Mar!J42</f>
        <v>1.2222222222222223</v>
      </c>
      <c r="G42" s="95">
        <f>Apr!J42</f>
        <v>1.3103448275862069</v>
      </c>
      <c r="H42" s="95">
        <f>May!J42</f>
        <v>1.1515151515151516</v>
      </c>
      <c r="I42" s="56">
        <f>Jun!J42</f>
        <v>1.3829787234042554</v>
      </c>
      <c r="J42" s="56">
        <f>Jul!J42</f>
        <v>1.6666666666666667</v>
      </c>
      <c r="K42" s="56"/>
      <c r="L42" s="56"/>
      <c r="M42" s="56"/>
      <c r="N42" s="56"/>
      <c r="O42" s="56"/>
      <c r="P42" s="87">
        <f>(Jan!G42+Feb!G42+Mar!G42+Apr!G42+May!G42+Jun!G42+Jul!G42)/(Jan!I42+Feb!I42+Mar!I42+Apr!I42+May!I42+Jun!I42+Jul!I42)</f>
        <v>1.3803921568627451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Jan!J43</f>
        <v>0.95744680851063835</v>
      </c>
      <c r="E43" s="95">
        <f>Feb!J43</f>
        <v>0.90384615384615385</v>
      </c>
      <c r="F43" s="95">
        <f>Mar!J43</f>
        <v>0.91228070175438591</v>
      </c>
      <c r="G43" s="95">
        <f>Apr!J43</f>
        <v>1.0208333333333333</v>
      </c>
      <c r="H43" s="95">
        <f>May!J43</f>
        <v>0.95238095238095233</v>
      </c>
      <c r="I43" s="56">
        <f>Jun!J43</f>
        <v>0.98148148148148151</v>
      </c>
      <c r="J43" s="56">
        <f>Jul!J43</f>
        <v>0.98076923076923073</v>
      </c>
      <c r="K43" s="56"/>
      <c r="L43" s="56"/>
      <c r="M43" s="56"/>
      <c r="N43" s="56"/>
      <c r="O43" s="56"/>
      <c r="P43" s="87">
        <f>(Jan!G43+Feb!G43+Mar!G43+Apr!G43+May!G43+Jun!G43+Jul!G43)/(Jan!I43+Feb!I43+Mar!I43+Apr!I43+May!I43+Jun!I43+Jul!I43)</f>
        <v>0.95738636363636365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Jan!J44</f>
        <v>1.129251700680272</v>
      </c>
      <c r="E44" s="95">
        <f>Feb!J44</f>
        <v>1.2444444444444445</v>
      </c>
      <c r="F44" s="95">
        <f>Mar!J44</f>
        <v>1.303030303030303</v>
      </c>
      <c r="G44" s="95">
        <f>Apr!J44</f>
        <v>1.0818181818181818</v>
      </c>
      <c r="H44" s="95">
        <f>May!J44</f>
        <v>1.0458715596330275</v>
      </c>
      <c r="I44" s="56">
        <f>Jun!J44</f>
        <v>1.3280000000000001</v>
      </c>
      <c r="J44" s="56">
        <f>Jul!J44</f>
        <v>1.2014925373134329</v>
      </c>
      <c r="K44" s="56"/>
      <c r="L44" s="56"/>
      <c r="M44" s="56"/>
      <c r="N44" s="56"/>
      <c r="O44" s="56"/>
      <c r="P44" s="87">
        <f>(Jan!G44+Feb!G44+Mar!G44+Apr!G44+May!G44+Jun!G44+Jul!G44)/(Jan!I44+Feb!I44+Mar!I44+Apr!I44+May!I44+Jun!I44+Jul!I44)</f>
        <v>1.195067264573991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Jan!J45</f>
        <v>1</v>
      </c>
      <c r="E45" s="95">
        <f>Feb!J45</f>
        <v>0.91304347826086951</v>
      </c>
      <c r="F45" s="95">
        <f>Mar!J45</f>
        <v>0.9375</v>
      </c>
      <c r="G45" s="95">
        <f>Apr!J45</f>
        <v>0.93333333333333335</v>
      </c>
      <c r="H45" s="95">
        <f>May!J45</f>
        <v>1.0714285714285714</v>
      </c>
      <c r="I45" s="56">
        <f>Jun!J45</f>
        <v>0.94444444444444442</v>
      </c>
      <c r="J45" s="56">
        <f>Jul!J45</f>
        <v>0.88235294117647056</v>
      </c>
      <c r="K45" s="56"/>
      <c r="L45" s="56"/>
      <c r="M45" s="56"/>
      <c r="N45" s="56"/>
      <c r="O45" s="56"/>
      <c r="P45" s="87">
        <f>(Jan!G45+Feb!G45+Mar!G45+Apr!G45+May!G45+Jun!G45+Jul!G45)/(Jan!I45+Feb!I45+Mar!I45+Apr!I45+May!I45+Jun!I45+Jul!I45)</f>
        <v>0.95121951219512191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6">
        <f>Jan!J46</f>
        <v>0.8125</v>
      </c>
      <c r="E46" s="95">
        <f>Feb!J46</f>
        <v>1</v>
      </c>
      <c r="F46" s="95">
        <f>Mar!J46</f>
        <v>0.93103448275862066</v>
      </c>
      <c r="G46" s="95">
        <f>Apr!J46</f>
        <v>0.83333333333333337</v>
      </c>
      <c r="H46" s="95">
        <f>May!J46</f>
        <v>0.93333333333333335</v>
      </c>
      <c r="I46" s="56">
        <f>Jun!J46</f>
        <v>1.2068965517241379</v>
      </c>
      <c r="J46" s="56">
        <f>Jul!J46</f>
        <v>1.1333333333333333</v>
      </c>
      <c r="K46" s="56"/>
      <c r="L46" s="56"/>
      <c r="M46" s="56"/>
      <c r="N46" s="56"/>
      <c r="O46" s="56"/>
      <c r="P46" s="87">
        <f>(Jan!G46+Feb!G46+Mar!G46+Apr!G46+May!G46+Jun!G46+Jul!G46)/(Jan!I46+Feb!I46+Mar!I46+Apr!I46+May!I46+Jun!I46+Jul!I46)</f>
        <v>0.97607655502392343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6">
        <f>Jan!J47</f>
        <v>0.89610389610389607</v>
      </c>
      <c r="E47" s="95">
        <f>Feb!J47</f>
        <v>0.94285714285714284</v>
      </c>
      <c r="F47" s="95">
        <f>Mar!J47</f>
        <v>0.89932885906040272</v>
      </c>
      <c r="G47" s="95">
        <f>Apr!J47</f>
        <v>0.9517241379310345</v>
      </c>
      <c r="H47" s="95">
        <f>May!J47</f>
        <v>0.91034482758620694</v>
      </c>
      <c r="I47" s="56">
        <f>Jun!J47</f>
        <v>1.5539568345323742</v>
      </c>
      <c r="J47" s="56">
        <f>Jul!J47</f>
        <v>1.4615384615384615</v>
      </c>
      <c r="K47" s="56"/>
      <c r="L47" s="56"/>
      <c r="M47" s="56"/>
      <c r="N47" s="56"/>
      <c r="O47" s="56"/>
      <c r="P47" s="87">
        <f>(Jan!G47+Feb!G47+Mar!G47+Apr!G47+May!G47+Jun!G47+Jul!G47)/(Jan!I47+Feb!I47+Mar!I47+Apr!I47+May!I47+Jun!I47+Jul!I47)</f>
        <v>1.0974155069582505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6">
        <f>Jan!J48</f>
        <v>0.88372093023255816</v>
      </c>
      <c r="E48" s="95">
        <f>Feb!J48</f>
        <v>0.7407407407407407</v>
      </c>
      <c r="F48" s="95">
        <f>Mar!J48</f>
        <v>2.0285714285714285</v>
      </c>
      <c r="G48" s="95">
        <f>Apr!J48</f>
        <v>2.2121212121212119</v>
      </c>
      <c r="H48" s="95">
        <f>May!J48</f>
        <v>2.1875</v>
      </c>
      <c r="I48" s="56">
        <f>Jun!J48</f>
        <v>2.4</v>
      </c>
      <c r="J48" s="56">
        <f>Jul!J48</f>
        <v>2.3529411764705883</v>
      </c>
      <c r="K48" s="56"/>
      <c r="L48" s="56"/>
      <c r="M48" s="56"/>
      <c r="N48" s="56"/>
      <c r="O48" s="56"/>
      <c r="P48" s="87">
        <f>(Jan!G48+Feb!G48+Mar!G48+Apr!G48+May!G48+Jun!G48+Jul!G48)/(Jan!I48+Feb!I48+Mar!I48+Apr!I48+May!I48+Jun!I48+Jul!I48)</f>
        <v>1.8242677824267783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6">
        <f>Jan!J49</f>
        <v>1.893939393939394</v>
      </c>
      <c r="E49" s="95">
        <f>Feb!J49</f>
        <v>1.8153846153846154</v>
      </c>
      <c r="F49" s="95">
        <f>Mar!J49</f>
        <v>1.8333333333333333</v>
      </c>
      <c r="G49" s="95">
        <f>Apr!J49</f>
        <v>1.9019607843137254</v>
      </c>
      <c r="H49" s="95">
        <f>May!J49</f>
        <v>1.8387096774193548</v>
      </c>
      <c r="I49" s="56">
        <f>Jun!J49</f>
        <v>1.6229508196721312</v>
      </c>
      <c r="J49" s="56">
        <f>Jul!J49</f>
        <v>1.36</v>
      </c>
      <c r="K49" s="56"/>
      <c r="L49" s="56"/>
      <c r="M49" s="56"/>
      <c r="N49" s="56"/>
      <c r="O49" s="56"/>
      <c r="P49" s="87">
        <f>(Jan!G49+Feb!G49+Mar!G49+Apr!G49+May!G49+Jun!G49+Jul!G49)/(Jan!I49+Feb!I49+Mar!I49+Apr!I49+May!I49+Jun!I49+Jul!I49)</f>
        <v>1.7603911980440097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Jan!J50</f>
        <v>0.69387755102040816</v>
      </c>
      <c r="E50" s="95">
        <f>Feb!J50</f>
        <v>1.1521739130434783</v>
      </c>
      <c r="F50" s="95">
        <f>Mar!J50</f>
        <v>1.3947368421052631</v>
      </c>
      <c r="G50" s="95">
        <f>Apr!J50</f>
        <v>1.2790697674418605</v>
      </c>
      <c r="H50" s="95">
        <f>May!J50</f>
        <v>1.5869565217391304</v>
      </c>
      <c r="I50" s="56">
        <f>Jun!J50</f>
        <v>2.0714285714285716</v>
      </c>
      <c r="J50" s="56">
        <f>Jul!J50</f>
        <v>2.1333333333333333</v>
      </c>
      <c r="K50" s="56"/>
      <c r="L50" s="56"/>
      <c r="M50" s="56"/>
      <c r="N50" s="56"/>
      <c r="O50" s="56"/>
      <c r="P50" s="87">
        <f>(Jan!G50+Feb!G50+Mar!G50+Apr!G50+May!G50+Jun!G50+Jul!G50)/(Jan!I50+Feb!I50+Mar!I50+Apr!I50+May!I50+Jun!I50+Jul!I50)</f>
        <v>1.4251700680272108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Jan!J51</f>
        <v>1</v>
      </c>
      <c r="E51" s="95">
        <f>Feb!J51</f>
        <v>1.1111111111111112</v>
      </c>
      <c r="F51" s="95">
        <f>Mar!J51</f>
        <v>1.096774193548387</v>
      </c>
      <c r="G51" s="95">
        <f>Apr!J51</f>
        <v>1.0666666666666667</v>
      </c>
      <c r="H51" s="95">
        <f>May!J51</f>
        <v>1.0344827586206897</v>
      </c>
      <c r="I51" s="56">
        <f>Jun!J51</f>
        <v>1.0434782608695652</v>
      </c>
      <c r="J51" s="56">
        <f>Jul!J51</f>
        <v>1.0769230769230769</v>
      </c>
      <c r="K51" s="56"/>
      <c r="L51" s="56"/>
      <c r="M51" s="56"/>
      <c r="N51" s="56"/>
      <c r="O51" s="56"/>
      <c r="P51" s="87">
        <f>(Jan!G51+Feb!G51+Mar!G51+Apr!G51+May!G51+Jun!G51+Jul!G51)/(Jan!I51+Feb!I51+Mar!I51+Apr!I51+May!I51+Jun!I51+Jul!I51)</f>
        <v>1.0625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6">
        <f>Jan!J52</f>
        <v>1.0076335877862594</v>
      </c>
      <c r="E52" s="95">
        <f>Feb!J52</f>
        <v>0.92517006802721091</v>
      </c>
      <c r="F52" s="95">
        <f>Mar!J52</f>
        <v>0.8994413407821229</v>
      </c>
      <c r="G52" s="95">
        <f>Apr!J52</f>
        <v>0.93382352941176472</v>
      </c>
      <c r="H52" s="95">
        <f>May!J52</f>
        <v>0.95652173913043481</v>
      </c>
      <c r="I52" s="56">
        <f>Jun!J52</f>
        <v>0.87134502923976609</v>
      </c>
      <c r="J52" s="56">
        <f>Jul!J52</f>
        <v>1.443661971830986</v>
      </c>
      <c r="K52" s="56"/>
      <c r="L52" s="56"/>
      <c r="M52" s="56"/>
      <c r="N52" s="56"/>
      <c r="O52" s="56"/>
      <c r="P52" s="87">
        <f>(Jan!G52+Feb!G52+Mar!G52+Apr!G52+May!G52+Jun!G52+Jul!G52)/(Jan!I52+Feb!I52+Mar!I52+Apr!I52+May!I52+Jun!I52+Jul!I52)</f>
        <v>0.99808429118773945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Jan!J53</f>
        <v>1.1962616822429906</v>
      </c>
      <c r="E53" s="95">
        <f>Feb!J53</f>
        <v>1.5061728395061729</v>
      </c>
      <c r="F53" s="95">
        <f>Mar!J53</f>
        <v>1.0918367346938775</v>
      </c>
      <c r="G53" s="95">
        <f>Apr!J53</f>
        <v>1.2298850574712643</v>
      </c>
      <c r="H53" s="95">
        <f>May!J53</f>
        <v>1.17</v>
      </c>
      <c r="I53" s="56">
        <f>Jun!J53</f>
        <v>1.2749999999999999</v>
      </c>
      <c r="J53" s="56">
        <f>Jul!J53</f>
        <v>1.1860465116279071</v>
      </c>
      <c r="K53" s="56"/>
      <c r="L53" s="56"/>
      <c r="M53" s="56"/>
      <c r="N53" s="56"/>
      <c r="O53" s="56"/>
      <c r="P53" s="87">
        <f>(Jan!G53+Feb!G53+Mar!G53+Apr!G53+May!G53+Jun!G53+Jul!G53)/(Jan!I53+Feb!I53+Mar!I53+Apr!I53+May!I53+Jun!I53+Jul!I53)</f>
        <v>1.2284820031298904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6">
        <f>Jan!J54</f>
        <v>0.97887323943661975</v>
      </c>
      <c r="E54" s="95">
        <f>Feb!J54</f>
        <v>1.0535714285714286</v>
      </c>
      <c r="F54" s="95">
        <f>Mar!J54</f>
        <v>0.91366906474820142</v>
      </c>
      <c r="G54" s="95">
        <f>Apr!J54</f>
        <v>1.25</v>
      </c>
      <c r="H54" s="95">
        <f>May!J54</f>
        <v>1.2352941176470589</v>
      </c>
      <c r="I54" s="56">
        <f>Jun!J54</f>
        <v>1.1949152542372881</v>
      </c>
      <c r="J54" s="56">
        <f>Jul!J54</f>
        <v>1</v>
      </c>
      <c r="K54" s="56"/>
      <c r="L54" s="56"/>
      <c r="M54" s="56"/>
      <c r="N54" s="56"/>
      <c r="O54" s="56"/>
      <c r="P54" s="87">
        <f>(Jan!G54+Feb!G54+Mar!G54+Apr!G54+May!G54+Jun!G54+Jul!G54)/(Jan!I54+Feb!I54+Mar!I54+Apr!I54+May!I54+Jun!I54+Jul!I54)</f>
        <v>1.0797546012269938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6">
        <f>Jan!J55</f>
        <v>1.0188679245283019</v>
      </c>
      <c r="E55" s="95">
        <f>Feb!J55</f>
        <v>1.0512820512820513</v>
      </c>
      <c r="F55" s="95">
        <f>Mar!J55</f>
        <v>0.95</v>
      </c>
      <c r="G55" s="95">
        <f>Apr!J55</f>
        <v>0.91891891891891897</v>
      </c>
      <c r="H55" s="95">
        <f>May!J55</f>
        <v>1</v>
      </c>
      <c r="I55" s="56">
        <f>Jun!J55</f>
        <v>1.0731707317073171</v>
      </c>
      <c r="J55" s="56">
        <f>Jul!J55</f>
        <v>1.1666666666666667</v>
      </c>
      <c r="K55" s="56"/>
      <c r="L55" s="56"/>
      <c r="M55" s="56"/>
      <c r="N55" s="56"/>
      <c r="O55" s="56"/>
      <c r="P55" s="87">
        <f>(Jan!G55+Feb!G55+Mar!G55+Apr!G55+May!G55+Jun!G55+Jul!G55)/(Jan!I55+Feb!I55+Mar!I55+Apr!I55+May!I55+Jun!I55+Jul!I55)</f>
        <v>1.018450184501845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6">
        <f>Jan!J56</f>
        <v>1</v>
      </c>
      <c r="E56" s="95">
        <f>Feb!J56</f>
        <v>1.1111111111111112</v>
      </c>
      <c r="F56" s="95">
        <f>Mar!J56</f>
        <v>1.075</v>
      </c>
      <c r="G56" s="95">
        <f>Apr!J56</f>
        <v>1.2258064516129032</v>
      </c>
      <c r="H56" s="95">
        <f>May!J56</f>
        <v>1.2903225806451613</v>
      </c>
      <c r="I56" s="56">
        <f>Jun!J56</f>
        <v>1.096774193548387</v>
      </c>
      <c r="J56" s="56">
        <f>Jul!J56</f>
        <v>1.1818181818181819</v>
      </c>
      <c r="K56" s="56"/>
      <c r="L56" s="56"/>
      <c r="M56" s="56"/>
      <c r="N56" s="56"/>
      <c r="O56" s="56"/>
      <c r="P56" s="87">
        <f>(Jan!G56+Feb!G56+Mar!G56+Apr!G56+May!G56+Jun!G56+Jul!G56)/(Jan!I56+Feb!I56+Mar!I56+Apr!I56+May!I56+Jun!I56+Jul!I56)</f>
        <v>1.1339285714285714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6">
        <f>Jan!J57</f>
        <v>0.78787878787878785</v>
      </c>
      <c r="E57" s="95">
        <f>Feb!J57</f>
        <v>1.0512820512820513</v>
      </c>
      <c r="F57" s="95">
        <f>Mar!J57</f>
        <v>1.2</v>
      </c>
      <c r="G57" s="95">
        <f>Apr!J57</f>
        <v>1.1388888888888888</v>
      </c>
      <c r="H57" s="95">
        <f>May!J57</f>
        <v>1.0731707317073171</v>
      </c>
      <c r="I57" s="56">
        <f>Jun!J57</f>
        <v>1.125</v>
      </c>
      <c r="J57" s="56">
        <f>Jul!J57</f>
        <v>1.0434782608695652</v>
      </c>
      <c r="K57" s="56"/>
      <c r="L57" s="56"/>
      <c r="M57" s="56"/>
      <c r="N57" s="56"/>
      <c r="O57" s="56"/>
      <c r="P57" s="87">
        <f>(Jan!G57+Feb!G57+Mar!G57+Apr!G57+May!G57+Jun!G57+Jul!G57)/(Jan!I57+Feb!I57+Mar!I57+Apr!I57+May!I57+Jun!I57+Jul!I57)</f>
        <v>1.0716981132075472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6">
        <f>Jan!J58</f>
        <v>1.7889908256880733</v>
      </c>
      <c r="E58" s="95">
        <f>Feb!J58</f>
        <v>1.5544554455445545</v>
      </c>
      <c r="F58" s="95">
        <f>Mar!J58</f>
        <v>1.4622641509433962</v>
      </c>
      <c r="G58" s="95">
        <f>Apr!J58</f>
        <v>0.88118811881188119</v>
      </c>
      <c r="H58" s="95">
        <f>May!J58</f>
        <v>0.96116504854368934</v>
      </c>
      <c r="I58" s="56">
        <f>Jun!J58</f>
        <v>1.5046728971962617</v>
      </c>
      <c r="J58" s="56">
        <f>Jul!J58</f>
        <v>1.631578947368421</v>
      </c>
      <c r="K58" s="56"/>
      <c r="L58" s="56"/>
      <c r="M58" s="56"/>
      <c r="N58" s="56"/>
      <c r="O58" s="56"/>
      <c r="P58" s="87">
        <f>(Jan!G58+Feb!G58+Mar!G58+Apr!G58+May!G58+Jun!G58+Jul!G58)/(Jan!I58+Feb!I58+Mar!I58+Apr!I58+May!I58+Jun!I58+Jul!I58)</f>
        <v>1.3940256045519204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6">
        <f>Jan!J59</f>
        <v>1.0540540540540539</v>
      </c>
      <c r="E59" s="95">
        <f>Feb!J59</f>
        <v>1.2</v>
      </c>
      <c r="F59" s="95">
        <f>Mar!J59</f>
        <v>0.96666666666666667</v>
      </c>
      <c r="G59" s="95">
        <f>Apr!J59</f>
        <v>1.0740740740740742</v>
      </c>
      <c r="H59" s="95">
        <f>May!J59</f>
        <v>1.3181818181818181</v>
      </c>
      <c r="I59" s="56">
        <f>Jun!J59</f>
        <v>1.1176470588235294</v>
      </c>
      <c r="J59" s="56">
        <f>Jul!J59</f>
        <v>1.0434782608695652</v>
      </c>
      <c r="K59" s="56"/>
      <c r="L59" s="56"/>
      <c r="M59" s="56"/>
      <c r="N59" s="56"/>
      <c r="O59" s="56"/>
      <c r="P59" s="87">
        <f>(Jan!G59+Feb!G59+Mar!G59+Apr!G59+May!G59+Jun!G59+Jul!G59)/(Jan!I59+Feb!I59+Mar!I59+Apr!I59+May!I59+Jun!I59+Jul!I59)</f>
        <v>1.1021505376344085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6">
        <f>Jan!J60</f>
        <v>1.25</v>
      </c>
      <c r="E60" s="95">
        <f>Feb!J60</f>
        <v>1</v>
      </c>
      <c r="F60" s="95">
        <f>Mar!J60</f>
        <v>1.3333333333333333</v>
      </c>
      <c r="G60" s="95">
        <f>Apr!J60</f>
        <v>1.1621621621621621</v>
      </c>
      <c r="H60" s="95">
        <f>May!J60</f>
        <v>1.1379310344827587</v>
      </c>
      <c r="I60" s="56">
        <f>Jun!J60</f>
        <v>1.0833333333333333</v>
      </c>
      <c r="J60" s="56">
        <f>Jul!J60</f>
        <v>1.2894736842105263</v>
      </c>
      <c r="K60" s="56"/>
      <c r="L60" s="56"/>
      <c r="M60" s="56"/>
      <c r="N60" s="56"/>
      <c r="O60" s="56"/>
      <c r="P60" s="87">
        <f>(Jan!G60+Feb!G60+Mar!G60+Apr!G60+May!G60+Jun!G60+Jul!G60)/(Jan!I60+Feb!I60+Mar!I60+Apr!I60+May!I60+Jun!I60+Jul!I60)</f>
        <v>1.1818181818181819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Jan!J61</f>
        <v>0.96875</v>
      </c>
      <c r="E61" s="95">
        <f>Feb!J61</f>
        <v>2.4230769230769229</v>
      </c>
      <c r="F61" s="95">
        <f>Mar!J61</f>
        <v>1.3409090909090908</v>
      </c>
      <c r="G61" s="95">
        <f>Apr!J61</f>
        <v>1.5263157894736843</v>
      </c>
      <c r="H61" s="95">
        <f>May!J61</f>
        <v>1.368421052631579</v>
      </c>
      <c r="I61" s="56">
        <f>Jun!J61</f>
        <v>1.0810810810810811</v>
      </c>
      <c r="J61" s="56">
        <f>Jul!J61</f>
        <v>1</v>
      </c>
      <c r="K61" s="56"/>
      <c r="L61" s="56"/>
      <c r="M61" s="56"/>
      <c r="N61" s="56"/>
      <c r="O61" s="56"/>
      <c r="P61" s="87">
        <f>(Jan!G61+Feb!G61+Mar!G61+Apr!G61+May!G61+Jun!G61+Jul!G61)/(Jan!I61+Feb!I61+Mar!I61+Apr!I61+May!I61+Jun!I61+Jul!I61)</f>
        <v>1.3584070796460177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Jan!J62</f>
        <v>1.2777777777777777</v>
      </c>
      <c r="E62" s="95">
        <f>Feb!J62</f>
        <v>1.2372881355932204</v>
      </c>
      <c r="F62" s="95">
        <f>Mar!J62</f>
        <v>1.0135135135135136</v>
      </c>
      <c r="G62" s="95">
        <f>Apr!J62</f>
        <v>1.6567164179104477</v>
      </c>
      <c r="H62" s="95">
        <f>May!J62</f>
        <v>1.3157894736842106</v>
      </c>
      <c r="I62" s="56">
        <f>Jun!J62</f>
        <v>0.8571428571428571</v>
      </c>
      <c r="J62" s="56">
        <f>Jul!J62</f>
        <v>1.0869565217391304</v>
      </c>
      <c r="K62" s="56"/>
      <c r="L62" s="56"/>
      <c r="M62" s="56"/>
      <c r="N62" s="56"/>
      <c r="O62" s="56"/>
      <c r="P62" s="87">
        <f>(Jan!G62+Feb!G62+Mar!G62+Apr!G62+May!G62+Jun!G62+Jul!G62)/(Jan!I62+Feb!I62+Mar!I62+Apr!I62+May!I62+Jun!I62+Jul!I62)</f>
        <v>1.1991150442477876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6">
        <f>Jan!J63</f>
        <v>1.0595238095238095</v>
      </c>
      <c r="E63" s="95">
        <f>Feb!J63</f>
        <v>1</v>
      </c>
      <c r="F63" s="95">
        <f>Mar!J63</f>
        <v>1.0444444444444445</v>
      </c>
      <c r="G63" s="95">
        <f>Apr!J63</f>
        <v>1</v>
      </c>
      <c r="H63" s="95">
        <f>May!J63</f>
        <v>0.97333333333333338</v>
      </c>
      <c r="I63" s="56">
        <f>Jun!J63</f>
        <v>1.0675675675675675</v>
      </c>
      <c r="J63" s="56">
        <f>Jul!J63</f>
        <v>1.0428571428571429</v>
      </c>
      <c r="K63" s="56"/>
      <c r="L63" s="56"/>
      <c r="M63" s="56"/>
      <c r="N63" s="56"/>
      <c r="O63" s="56"/>
      <c r="P63" s="87">
        <f>(Jan!G63+Feb!G63+Mar!G63+Apr!G63+May!G63+Jun!G63+Jul!G63)/(Jan!I63+Feb!I63+Mar!I63+Apr!I63+May!I63+Jun!I63+Jul!I63)</f>
        <v>1.0272727272727273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6">
        <f>Jan!J64</f>
        <v>1.1212121212121211</v>
      </c>
      <c r="E64" s="95">
        <f>Feb!J64</f>
        <v>1.0666666666666667</v>
      </c>
      <c r="F64" s="95">
        <f>Mar!J64</f>
        <v>1.1499999999999999</v>
      </c>
      <c r="G64" s="95">
        <f>Apr!J64</f>
        <v>1.0789473684210527</v>
      </c>
      <c r="H64" s="95">
        <f>May!J64</f>
        <v>1.0740740740740742</v>
      </c>
      <c r="I64" s="56">
        <f>Jun!J64</f>
        <v>1.09375</v>
      </c>
      <c r="J64" s="56">
        <f>Jul!J64</f>
        <v>1.103448275862069</v>
      </c>
      <c r="K64" s="56"/>
      <c r="L64" s="56"/>
      <c r="M64" s="56"/>
      <c r="N64" s="56"/>
      <c r="O64" s="56"/>
      <c r="P64" s="87">
        <f>(Jan!G64+Feb!G64+Mar!G64+Apr!G64+May!G64+Jun!G64+Jul!G64)/(Jan!I64+Feb!I64+Mar!I64+Apr!I64+May!I64+Jun!I64+Jul!I64)</f>
        <v>1.1004366812227073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6">
        <f>Jan!J65</f>
        <v>1.441860465116279</v>
      </c>
      <c r="E65" s="95">
        <f>Feb!J65</f>
        <v>1.1242603550295858</v>
      </c>
      <c r="F65" s="95">
        <f>Mar!J65</f>
        <v>0.91477272727272729</v>
      </c>
      <c r="G65" s="95">
        <f>Apr!J65</f>
        <v>1.1077844311377245</v>
      </c>
      <c r="H65" s="95">
        <f>May!J65</f>
        <v>1.1032258064516129</v>
      </c>
      <c r="I65" s="56">
        <f>Jun!J65</f>
        <v>1.120253164556962</v>
      </c>
      <c r="J65" s="56">
        <f>Jul!J65</f>
        <v>0.85815602836879434</v>
      </c>
      <c r="K65" s="56"/>
      <c r="L65" s="56"/>
      <c r="M65" s="56"/>
      <c r="N65" s="56"/>
      <c r="O65" s="56"/>
      <c r="P65" s="87">
        <f>(Jan!G65+Feb!G65+Mar!G65+Apr!G65+May!G65+Jun!G65+Jul!G65)/(Jan!I65+Feb!I65+Mar!I65+Apr!I65+May!I65+Jun!I65+Jul!I65)</f>
        <v>1.101054481546573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Jan!J66</f>
        <v>1</v>
      </c>
      <c r="E66" s="95">
        <f>Feb!J66</f>
        <v>1.2222222222222223</v>
      </c>
      <c r="F66" s="95">
        <f>Mar!J66</f>
        <v>1.2</v>
      </c>
      <c r="G66" s="95">
        <f>Apr!J66</f>
        <v>1.0454545454545454</v>
      </c>
      <c r="H66" s="95">
        <f>May!J66</f>
        <v>1.4347826086956521</v>
      </c>
      <c r="I66" s="56">
        <f>Jun!J66</f>
        <v>1.8333333333333333</v>
      </c>
      <c r="J66" s="56">
        <f>Jul!J66</f>
        <v>1.696969696969697</v>
      </c>
      <c r="K66" s="56"/>
      <c r="L66" s="56"/>
      <c r="M66" s="56"/>
      <c r="N66" s="56"/>
      <c r="O66" s="56"/>
      <c r="P66" s="87">
        <f>(Jan!G66+Feb!G66+Mar!G66+Apr!G66+May!G66+Jun!G66+Jul!G66)/(Jan!I66+Feb!I66+Mar!I66+Apr!I66+May!I66+Jun!I66+Jul!I66)</f>
        <v>1.3736263736263736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6">
        <f>Jan!J67</f>
        <v>1.0222222222222221</v>
      </c>
      <c r="E67" s="95">
        <f>Feb!J67</f>
        <v>1</v>
      </c>
      <c r="F67" s="95">
        <f>Mar!J67</f>
        <v>0.96</v>
      </c>
      <c r="G67" s="95">
        <f>Apr!J67</f>
        <v>1.0344827586206897</v>
      </c>
      <c r="H67" s="95">
        <f>May!J67</f>
        <v>1.0909090909090908</v>
      </c>
      <c r="I67" s="56">
        <f>Jun!J67</f>
        <v>1.0249999999999999</v>
      </c>
      <c r="J67" s="56">
        <f>Jul!J67</f>
        <v>1.05</v>
      </c>
      <c r="K67" s="56"/>
      <c r="L67" s="56"/>
      <c r="M67" s="56"/>
      <c r="N67" s="56"/>
      <c r="O67" s="56"/>
      <c r="P67" s="87">
        <f>(Jan!G67+Feb!G67+Mar!G67+Apr!G67+May!G67+Jun!G67+Jul!G67)/(Jan!I67+Feb!I67+Mar!I67+Apr!I67+May!I67+Jun!I67+Jul!I67)</f>
        <v>1.0224719101123596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6">
        <f>Jan!J68</f>
        <v>1.1478260869565218</v>
      </c>
      <c r="E68" s="95">
        <f>Feb!J68</f>
        <v>1.0173611111111112</v>
      </c>
      <c r="F68" s="95">
        <f>Mar!J68</f>
        <v>1.088235294117647</v>
      </c>
      <c r="G68" s="95">
        <f>Apr!J68</f>
        <v>0.93061224489795913</v>
      </c>
      <c r="H68" s="95">
        <f>May!J68</f>
        <v>1.2817460317460319</v>
      </c>
      <c r="I68" s="56">
        <f>Jun!J68</f>
        <v>1.6904761904761905</v>
      </c>
      <c r="J68" s="56">
        <f>Jul!J68</f>
        <v>1.3478260869565217</v>
      </c>
      <c r="K68" s="56"/>
      <c r="L68" s="56"/>
      <c r="M68" s="56"/>
      <c r="N68" s="56"/>
      <c r="O68" s="56"/>
      <c r="P68" s="87">
        <f>(Jan!G68+Feb!G68+Mar!G68+Apr!G68+May!G68+Jun!G68+Jul!G68)/(Jan!I68+Feb!I68+Mar!I68+Apr!I68+May!I68+Jun!I68+Jul!I68)</f>
        <v>1.2097230073487846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6">
        <f>Jan!J69</f>
        <v>1.0598802395209581</v>
      </c>
      <c r="E69" s="95">
        <f>Feb!J69</f>
        <v>0.9375</v>
      </c>
      <c r="F69" s="95">
        <f>Mar!J69</f>
        <v>1.0409356725146199</v>
      </c>
      <c r="G69" s="95">
        <f>Apr!J69</f>
        <v>1.3441558441558441</v>
      </c>
      <c r="H69" s="95">
        <f>May!J69</f>
        <v>1.2727272727272727</v>
      </c>
      <c r="I69" s="56">
        <f>Jun!J69</f>
        <v>1.1666666666666667</v>
      </c>
      <c r="J69" s="56">
        <f>Jul!J69</f>
        <v>1.3153846153846154</v>
      </c>
      <c r="K69" s="56"/>
      <c r="L69" s="56"/>
      <c r="M69" s="56"/>
      <c r="N69" s="56"/>
      <c r="O69" s="56"/>
      <c r="P69" s="87">
        <f>(Jan!G69+Feb!G69+Mar!G69+Apr!G69+May!G69+Jun!G69+Jul!G69)/(Jan!I69+Feb!I69+Mar!I69+Apr!I69+May!I69+Jun!I69+Jul!I69)</f>
        <v>1.1569173630454967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6">
        <f>Jan!J70</f>
        <v>1.0365853658536586</v>
      </c>
      <c r="E70" s="95">
        <f>Feb!J70</f>
        <v>1.0249999999999999</v>
      </c>
      <c r="F70" s="95">
        <f>Mar!J70</f>
        <v>1.1358024691358024</v>
      </c>
      <c r="G70" s="95">
        <f>Apr!J70</f>
        <v>1.0962962962962963</v>
      </c>
      <c r="H70" s="95">
        <f>May!J70</f>
        <v>1.2483660130718954</v>
      </c>
      <c r="I70" s="56">
        <f>Jun!J70</f>
        <v>1.0337837837837838</v>
      </c>
      <c r="J70" s="56">
        <f>Jul!J70</f>
        <v>1.0264900662251655</v>
      </c>
      <c r="K70" s="56"/>
      <c r="L70" s="56"/>
      <c r="M70" s="56"/>
      <c r="N70" s="56"/>
      <c r="O70" s="56"/>
      <c r="P70" s="87">
        <f>(Jan!G70+Feb!G70+Mar!G70+Apr!G70+May!G70+Jun!G70+Jul!G70)/(Jan!I70+Feb!I70+Mar!I70+Apr!I70+May!I70+Jun!I70+Jul!I70)</f>
        <v>1.0857409133271203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6">
        <f>Jan!J71</f>
        <v>1.4335443037974684</v>
      </c>
      <c r="E71" s="95">
        <f>Feb!J71</f>
        <v>1.4065573770491804</v>
      </c>
      <c r="F71" s="95">
        <f>Mar!J71</f>
        <v>1.5335689045936396</v>
      </c>
      <c r="G71" s="95">
        <f>Apr!J71</f>
        <v>1.5888501742160279</v>
      </c>
      <c r="H71" s="95">
        <f>May!J71</f>
        <v>1.6061776061776061</v>
      </c>
      <c r="I71" s="56">
        <f>Jun!J71</f>
        <v>1.4065934065934067</v>
      </c>
      <c r="J71" s="56">
        <f>Jul!J71</f>
        <v>1.5615763546798029</v>
      </c>
      <c r="K71" s="56"/>
      <c r="L71" s="56"/>
      <c r="M71" s="56"/>
      <c r="N71" s="56"/>
      <c r="O71" s="56"/>
      <c r="P71" s="87">
        <f>(Jan!G71+Feb!G71+Mar!G71+Apr!G71+May!G71+Jun!G71+Jul!G71)/(Jan!I71+Feb!I71+Mar!I71+Apr!I71+May!I71+Jun!I71+Jul!I71)</f>
        <v>1.5</v>
      </c>
    </row>
    <row r="72" spans="1:16" x14ac:dyDescent="0.2">
      <c r="A72" s="53" t="s">
        <v>214</v>
      </c>
      <c r="B72" s="54" t="s">
        <v>188</v>
      </c>
      <c r="C72" s="55" t="s">
        <v>493</v>
      </c>
      <c r="D72" s="86">
        <f>Jan!J72</f>
        <v>1.9743589743589745</v>
      </c>
      <c r="E72" s="95">
        <f>Feb!J72</f>
        <v>2.3015873015873014</v>
      </c>
      <c r="F72" s="95">
        <f>Mar!J72</f>
        <v>1.8170731707317074</v>
      </c>
      <c r="G72" s="95">
        <f>Apr!J72</f>
        <v>1.7704918032786885</v>
      </c>
      <c r="H72" s="95">
        <f>May!J72</f>
        <v>1.8032786885245902</v>
      </c>
      <c r="I72" s="56">
        <f>Jun!J72</f>
        <v>2.1914893617021276</v>
      </c>
      <c r="J72" s="56">
        <f>Jul!J72</f>
        <v>2.0754716981132075</v>
      </c>
      <c r="K72" s="56"/>
      <c r="L72" s="56"/>
      <c r="M72" s="56"/>
      <c r="N72" s="56"/>
      <c r="O72" s="56"/>
      <c r="P72" s="87">
        <f>(Jan!G72+Feb!G72+Mar!G72+Apr!G72+May!G72+Jun!G72+Jul!G72)/(Jan!I72+Feb!I72+Mar!I72+Apr!I72+May!I72+Jun!I72+Jul!I72)</f>
        <v>1.9753694581280787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6">
        <f>Jan!J73</f>
        <v>1.0758620689655172</v>
      </c>
      <c r="E73" s="95">
        <f>Feb!J73</f>
        <v>1.0071428571428571</v>
      </c>
      <c r="F73" s="95">
        <f>Mar!J73</f>
        <v>1.1712328767123288</v>
      </c>
      <c r="G73" s="95">
        <f>Apr!J73</f>
        <v>1.28099173553719</v>
      </c>
      <c r="H73" s="95">
        <f>May!J73</f>
        <v>1.2195121951219512</v>
      </c>
      <c r="I73" s="56">
        <f>Jun!J73</f>
        <v>1.0943396226415094</v>
      </c>
      <c r="J73" s="56">
        <f>Jul!J73</f>
        <v>1.1355932203389831</v>
      </c>
      <c r="K73" s="56"/>
      <c r="L73" s="56"/>
      <c r="M73" s="56"/>
      <c r="N73" s="56"/>
      <c r="O73" s="56"/>
      <c r="P73" s="87">
        <f>(Jan!G73+Feb!G73+Mar!G73+Apr!G73+May!G73+Jun!G73+Jul!G73)/(Jan!I73+Feb!I73+Mar!I73+Apr!I73+May!I73+Jun!I73+Jul!I73)</f>
        <v>1.1379310344827587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6">
        <f>Jan!J74</f>
        <v>0.82926829268292679</v>
      </c>
      <c r="E74" s="95">
        <f>Feb!J74</f>
        <v>1.096774193548387</v>
      </c>
      <c r="F74" s="95">
        <f>Mar!J74</f>
        <v>1.1136363636363635</v>
      </c>
      <c r="G74" s="95">
        <f>Apr!J74</f>
        <v>1.2333333333333334</v>
      </c>
      <c r="H74" s="95">
        <f>May!J74</f>
        <v>1.0444444444444445</v>
      </c>
      <c r="I74" s="56">
        <f>Jun!J74</f>
        <v>0.92592592592592593</v>
      </c>
      <c r="J74" s="56">
        <f>Jul!J74</f>
        <v>1.0740740740740742</v>
      </c>
      <c r="K74" s="56"/>
      <c r="L74" s="56"/>
      <c r="M74" s="56"/>
      <c r="N74" s="56"/>
      <c r="O74" s="56"/>
      <c r="P74" s="87">
        <f>(Jan!G74+Feb!G74+Mar!G74+Apr!G74+May!G74+Jun!G74+Jul!G74)/(Jan!I74+Feb!I74+Mar!I74+Apr!I74+May!I74+Jun!I74+Jul!I74)</f>
        <v>1.0334448160535117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6">
        <f>Jan!J75</f>
        <v>1.3333333333333333</v>
      </c>
      <c r="E75" s="95">
        <f>Feb!J75</f>
        <v>1.3166666666666667</v>
      </c>
      <c r="F75" s="95">
        <f>Mar!J75</f>
        <v>1.2388059701492538</v>
      </c>
      <c r="G75" s="95">
        <f>Apr!J75</f>
        <v>1.4561403508771931</v>
      </c>
      <c r="H75" s="95">
        <f>May!J75</f>
        <v>1.2580645161290323</v>
      </c>
      <c r="I75" s="56">
        <f>Jun!J75</f>
        <v>1.2837837837837838</v>
      </c>
      <c r="J75" s="56">
        <f>Jul!J75</f>
        <v>1.3666666666666667</v>
      </c>
      <c r="K75" s="56"/>
      <c r="L75" s="56"/>
      <c r="M75" s="56"/>
      <c r="N75" s="56"/>
      <c r="O75" s="56"/>
      <c r="P75" s="87">
        <f>(Jan!G75+Feb!G75+Mar!G75+Apr!G75+May!G75+Jun!G75+Jul!G75)/(Jan!I75+Feb!I75+Mar!I75+Apr!I75+May!I75+Jun!I75+Jul!I75)</f>
        <v>1.3180778032036613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6">
        <f>Jan!J76</f>
        <v>0.84246575342465757</v>
      </c>
      <c r="E76" s="95">
        <f>Feb!J76</f>
        <v>0.9707602339181286</v>
      </c>
      <c r="F76" s="95">
        <f>Mar!J76</f>
        <v>1</v>
      </c>
      <c r="G76" s="95">
        <f>Apr!J76</f>
        <v>0.93548387096774188</v>
      </c>
      <c r="H76" s="95">
        <f>May!J76</f>
        <v>0.97202797202797198</v>
      </c>
      <c r="I76" s="56">
        <f>Jun!J76</f>
        <v>0.89696969696969697</v>
      </c>
      <c r="J76" s="56">
        <f>Jul!J76</f>
        <v>0.93288590604026844</v>
      </c>
      <c r="K76" s="56"/>
      <c r="L76" s="56"/>
      <c r="M76" s="56"/>
      <c r="N76" s="56"/>
      <c r="O76" s="56"/>
      <c r="P76" s="87">
        <f>(Jan!G76+Feb!G76+Mar!G76+Apr!G76+May!G76+Jun!G76+Jul!G76)/(Jan!I76+Feb!I76+Mar!I76+Apr!I76+May!I76+Jun!I76+Jul!I76)</f>
        <v>0.93861209964412806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6">
        <f>Jan!J77</f>
        <v>0.87849162011173187</v>
      </c>
      <c r="E77" s="95">
        <f>Feb!J77</f>
        <v>0.93283582089552242</v>
      </c>
      <c r="F77" s="95">
        <f>Mar!J77</f>
        <v>0.98979591836734693</v>
      </c>
      <c r="G77" s="95">
        <f>Apr!J77</f>
        <v>0.94471544715447153</v>
      </c>
      <c r="H77" s="95">
        <f>May!J77</f>
        <v>1.0223752151462995</v>
      </c>
      <c r="I77" s="56">
        <f>Jun!J77</f>
        <v>0.9113018597997139</v>
      </c>
      <c r="J77" s="56">
        <f>Jul!J77</f>
        <v>0.95622895622895621</v>
      </c>
      <c r="K77" s="56"/>
      <c r="L77" s="56"/>
      <c r="M77" s="56"/>
      <c r="N77" s="56"/>
      <c r="O77" s="56"/>
      <c r="P77" s="87">
        <f>(Jan!G77+Feb!G77+Mar!G77+Apr!G77+May!G77+Jun!G77+Jul!G77)/(Jan!I77+Feb!I77+Mar!I77+Apr!I77+May!I77+Jun!I77+Jul!I77)</f>
        <v>0.94562595921946946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6">
        <f>Jan!J78</f>
        <v>1.0155642023346303</v>
      </c>
      <c r="E78" s="95">
        <f>Feb!J78</f>
        <v>0.99111111111111116</v>
      </c>
      <c r="F78" s="95">
        <f>Mar!J78</f>
        <v>1.0325581395348837</v>
      </c>
      <c r="G78" s="95">
        <f>Apr!J78</f>
        <v>1.0153061224489797</v>
      </c>
      <c r="H78" s="95">
        <f>May!J78</f>
        <v>1.0443349753694582</v>
      </c>
      <c r="I78" s="56">
        <f>Jun!J78</f>
        <v>0.82644628099173556</v>
      </c>
      <c r="J78" s="56">
        <f>Jul!J78</f>
        <v>0.74603174603174605</v>
      </c>
      <c r="K78" s="56"/>
      <c r="L78" s="56"/>
      <c r="M78" s="56"/>
      <c r="N78" s="56"/>
      <c r="O78" s="56"/>
      <c r="P78" s="87">
        <f>(Jan!G78+Feb!G78+Mar!G78+Apr!G78+May!G78+Jun!G78+Jul!G78)/(Jan!I78+Feb!I78+Mar!I78+Apr!I78+May!I78+Jun!I78+Jul!I78)</f>
        <v>0.95481335952848723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6">
        <f>Jan!J79</f>
        <v>1.0044709388971684</v>
      </c>
      <c r="E79" s="95">
        <f>Feb!J79</f>
        <v>0.96380090497737558</v>
      </c>
      <c r="F79" s="95">
        <f>Mar!J79</f>
        <v>0.9788617886178862</v>
      </c>
      <c r="G79" s="95">
        <f>Apr!J79</f>
        <v>0.930576070901034</v>
      </c>
      <c r="H79" s="95">
        <f>May!J79</f>
        <v>0.87908496732026142</v>
      </c>
      <c r="I79" s="56">
        <f>Jun!J79</f>
        <v>0.74235104669887275</v>
      </c>
      <c r="J79" s="56">
        <f>Jul!J79</f>
        <v>0.65785123966942149</v>
      </c>
      <c r="K79" s="56"/>
      <c r="L79" s="56"/>
      <c r="M79" s="56"/>
      <c r="N79" s="56"/>
      <c r="O79" s="56"/>
      <c r="P79" s="87">
        <f>(Jan!G79+Feb!G79+Mar!G79+Apr!G79+May!G79+Jun!G79+Jul!G79)/(Jan!I79+Feb!I79+Mar!I79+Apr!I79+May!I79+Jun!I79+Jul!I79)</f>
        <v>0.88306451612903225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6">
        <f>Jan!J80</f>
        <v>1.3924050632911393</v>
      </c>
      <c r="E80" s="95">
        <f>Feb!J80</f>
        <v>1.1955719557195572</v>
      </c>
      <c r="F80" s="95">
        <f>Mar!J80</f>
        <v>1.3240000000000001</v>
      </c>
      <c r="G80" s="95">
        <f>Apr!J80</f>
        <v>1.3292682926829269</v>
      </c>
      <c r="H80" s="95">
        <f>May!J80</f>
        <v>1.4935622317596566</v>
      </c>
      <c r="I80" s="56">
        <f>Jun!J80</f>
        <v>1.3187772925764192</v>
      </c>
      <c r="J80" s="56">
        <f>Jul!J80</f>
        <v>1.2920353982300885</v>
      </c>
      <c r="K80" s="56"/>
      <c r="L80" s="56"/>
      <c r="M80" s="56"/>
      <c r="N80" s="56"/>
      <c r="O80" s="56"/>
      <c r="P80" s="87">
        <f>(Jan!G80+Feb!G80+Mar!G80+Apr!G80+May!G80+Jun!G80+Jul!G80)/(Jan!I80+Feb!I80+Mar!I80+Apr!I80+May!I80+Jun!I80+Jul!I80)</f>
        <v>1.3321513002364067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6">
        <f>Jan!J81</f>
        <v>0.98765432098765427</v>
      </c>
      <c r="E81" s="95">
        <f>Feb!J81</f>
        <v>0.93548387096774188</v>
      </c>
      <c r="F81" s="95">
        <f>Mar!J81</f>
        <v>1</v>
      </c>
      <c r="G81" s="95">
        <f>Apr!J81</f>
        <v>0.95061728395061729</v>
      </c>
      <c r="H81" s="95">
        <f>May!J81</f>
        <v>0.87179487179487181</v>
      </c>
      <c r="I81" s="56">
        <f>Jun!J81</f>
        <v>1.0232558139534884</v>
      </c>
      <c r="J81" s="56">
        <f>Jul!J81</f>
        <v>1.0163934426229508</v>
      </c>
      <c r="K81" s="56"/>
      <c r="L81" s="56"/>
      <c r="M81" s="56"/>
      <c r="N81" s="56"/>
      <c r="O81" s="56"/>
      <c r="P81" s="87">
        <f>(Jan!G81+Feb!G81+Mar!G81+Apr!G81+May!G81+Jun!G81+Jul!G81)/(Jan!I81+Feb!I81+Mar!I81+Apr!I81+May!I81+Jun!I81+Jul!I81)</f>
        <v>0.96963946869070206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6">
        <f>Jan!J82</f>
        <v>1.0289855072463767</v>
      </c>
      <c r="E82" s="95">
        <f>Feb!J82</f>
        <v>1</v>
      </c>
      <c r="F82" s="95">
        <f>Mar!J82</f>
        <v>1.0151515151515151</v>
      </c>
      <c r="G82" s="95">
        <f>Apr!J82</f>
        <v>1.0185185185185186</v>
      </c>
      <c r="H82" s="95">
        <f>May!J82</f>
        <v>1</v>
      </c>
      <c r="I82" s="56">
        <f>Jun!J82</f>
        <v>1.0147058823529411</v>
      </c>
      <c r="J82" s="56">
        <f>Jul!J82</f>
        <v>1.0444444444444445</v>
      </c>
      <c r="K82" s="56"/>
      <c r="L82" s="56"/>
      <c r="M82" s="56"/>
      <c r="N82" s="56"/>
      <c r="O82" s="56"/>
      <c r="P82" s="87">
        <f>(Jan!G82+Feb!G82+Mar!G82+Apr!G82+May!G82+Jun!G82+Jul!G82)/(Jan!I82+Feb!I82+Mar!I82+Apr!I82+May!I82+Jun!I82+Jul!I82)</f>
        <v>1.0196506550218341</v>
      </c>
    </row>
    <row r="83" spans="1:16" x14ac:dyDescent="0.2">
      <c r="A83" s="53" t="s">
        <v>217</v>
      </c>
      <c r="B83" s="54" t="s">
        <v>216</v>
      </c>
      <c r="C83" s="55" t="s">
        <v>537</v>
      </c>
      <c r="D83" s="86">
        <f>Jan!J83</f>
        <v>1.0588235294117647</v>
      </c>
      <c r="E83" s="95">
        <f>Feb!J83</f>
        <v>1.3</v>
      </c>
      <c r="F83" s="95">
        <f>Mar!J83</f>
        <v>1</v>
      </c>
      <c r="G83" s="95">
        <f>Apr!J83</f>
        <v>1.0714285714285714</v>
      </c>
      <c r="H83" s="95">
        <f>May!J83</f>
        <v>1.0769230769230769</v>
      </c>
      <c r="I83" s="56">
        <f>Jun!J83</f>
        <v>0.9</v>
      </c>
      <c r="J83" s="99" t="s">
        <v>533</v>
      </c>
      <c r="K83" s="99" t="s">
        <v>533</v>
      </c>
      <c r="L83" s="99" t="s">
        <v>533</v>
      </c>
      <c r="M83" s="99" t="s">
        <v>533</v>
      </c>
      <c r="N83" s="99" t="s">
        <v>533</v>
      </c>
      <c r="O83" s="99" t="s">
        <v>533</v>
      </c>
      <c r="P83" s="87">
        <f>(Jan!G83+Feb!G83+Mar!G83+Apr!G83+May!G83+Jun!G83)/(Jan!I83+Feb!I83+Mar!I83+Apr!I83+May!I83+Jun!I83)</f>
        <v>1.0632911392405062</v>
      </c>
    </row>
    <row r="84" spans="1:16" x14ac:dyDescent="0.2">
      <c r="A84" s="53" t="s">
        <v>219</v>
      </c>
      <c r="B84" s="54" t="s">
        <v>216</v>
      </c>
      <c r="C84" s="55" t="s">
        <v>536</v>
      </c>
      <c r="D84" s="86">
        <f>Jan!J84</f>
        <v>1</v>
      </c>
      <c r="E84" s="95">
        <f>Feb!J84</f>
        <v>1</v>
      </c>
      <c r="F84" s="95">
        <f>Mar!J84</f>
        <v>0.88888888888888884</v>
      </c>
      <c r="G84" s="95">
        <f>Apr!J84</f>
        <v>1</v>
      </c>
      <c r="H84" s="95">
        <f>May!J84</f>
        <v>1</v>
      </c>
      <c r="I84" s="56">
        <f>Jun!J84</f>
        <v>1</v>
      </c>
      <c r="J84" s="99" t="s">
        <v>533</v>
      </c>
      <c r="K84" s="99" t="s">
        <v>533</v>
      </c>
      <c r="L84" s="99" t="s">
        <v>533</v>
      </c>
      <c r="M84" s="99" t="s">
        <v>533</v>
      </c>
      <c r="N84" s="99" t="s">
        <v>533</v>
      </c>
      <c r="O84" s="99" t="s">
        <v>533</v>
      </c>
      <c r="P84" s="87">
        <f>(Jan!G84+Feb!G84+Mar!G84+Apr!G84+May!G84+Jun!G84)/(Jan!I84+Feb!I84+Mar!I84+Apr!I84+May!I84+Jun!I84)</f>
        <v>0.96875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6">
        <f>Jan!J85</f>
        <v>1.5</v>
      </c>
      <c r="E85" s="95">
        <f>Feb!J85</f>
        <v>2</v>
      </c>
      <c r="F85" s="95">
        <f>Mar!J85</f>
        <v>1</v>
      </c>
      <c r="G85" s="95">
        <f>Apr!J85</f>
        <v>1.1428571428571428</v>
      </c>
      <c r="H85" s="95">
        <f>May!J85</f>
        <v>1.5555555555555556</v>
      </c>
      <c r="I85" s="56">
        <f>Jun!J85</f>
        <v>1.1666666666666667</v>
      </c>
      <c r="J85" s="56">
        <f>Jul!J85</f>
        <v>1.4</v>
      </c>
      <c r="K85" s="56"/>
      <c r="L85" s="56"/>
      <c r="M85" s="56"/>
      <c r="N85" s="56"/>
      <c r="O85" s="56"/>
      <c r="P85" s="87">
        <f>(Jan!G85+Feb!G85+Mar!G85+Apr!G85+May!G85+Jun!G85+Jul!G85)/(Jan!I85+Feb!I85+Mar!I85+Apr!I85+May!I85+Jun!I85+Jul!I85)</f>
        <v>1.3902439024390243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1.0740740740740742</v>
      </c>
      <c r="E86" s="95">
        <f>Feb!J86</f>
        <v>1.0555555555555556</v>
      </c>
      <c r="F86" s="95">
        <f>Mar!J86</f>
        <v>1.0232558139534884</v>
      </c>
      <c r="G86" s="95">
        <f>Apr!J86</f>
        <v>1.0416666666666667</v>
      </c>
      <c r="H86" s="95">
        <f>May!J86</f>
        <v>1.0769230769230769</v>
      </c>
      <c r="I86" s="56">
        <f>Jun!J86</f>
        <v>1.027027027027027</v>
      </c>
      <c r="J86" s="56">
        <f>Jul!J86</f>
        <v>1</v>
      </c>
      <c r="K86" s="56"/>
      <c r="L86" s="56"/>
      <c r="M86" s="56"/>
      <c r="N86" s="56"/>
      <c r="O86" s="56"/>
      <c r="P86" s="87">
        <f>(Jan!G86+Feb!G86+Mar!G86+Apr!G86+May!G86+Jun!G86+Jul!G86)/(Jan!I86+Feb!I86+Mar!I86+Apr!I86+May!I86+Jun!I86+Jul!I86)</f>
        <v>1.0413385826771653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6">
        <f>Jan!J87</f>
        <v>1.5</v>
      </c>
      <c r="E87" s="95">
        <f>Feb!J87</f>
        <v>1</v>
      </c>
      <c r="F87" s="95">
        <f>Mar!J87</f>
        <v>1.2</v>
      </c>
      <c r="G87" s="95">
        <f>Apr!J87</f>
        <v>1.4</v>
      </c>
      <c r="H87" s="95">
        <f>May!J87</f>
        <v>1.5</v>
      </c>
      <c r="I87" s="56">
        <f>Jun!J87</f>
        <v>1.4545454545454546</v>
      </c>
      <c r="J87" s="56">
        <f>Jul!J87</f>
        <v>1.3529411764705883</v>
      </c>
      <c r="K87" s="56"/>
      <c r="L87" s="56"/>
      <c r="M87" s="56"/>
      <c r="N87" s="56"/>
      <c r="O87" s="56"/>
      <c r="P87" s="87">
        <f>(Jan!G87+Feb!G87+Mar!G87+Apr!G87+May!G87+Jun!G87+Jul!G87)/(Jan!I87+Feb!I87+Mar!I87+Apr!I87+May!I87+Jun!I87+Jul!I87)</f>
        <v>1.3195876288659794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6">
        <f>Jan!J88</f>
        <v>1.3</v>
      </c>
      <c r="E88" s="95">
        <f>Feb!J88</f>
        <v>1.1794871794871795</v>
      </c>
      <c r="F88" s="95">
        <f>Mar!J88</f>
        <v>1.2258064516129032</v>
      </c>
      <c r="G88" s="95">
        <f>Apr!J88</f>
        <v>1.641025641025641</v>
      </c>
      <c r="H88" s="95">
        <f>May!J88</f>
        <v>1.8666666666666667</v>
      </c>
      <c r="I88" s="56">
        <f>Jun!J88</f>
        <v>1.6666666666666667</v>
      </c>
      <c r="J88" s="56">
        <f>Jul!J88</f>
        <v>1.8064516129032258</v>
      </c>
      <c r="K88" s="56"/>
      <c r="L88" s="56"/>
      <c r="M88" s="56"/>
      <c r="N88" s="56"/>
      <c r="O88" s="56"/>
      <c r="P88" s="87">
        <f>(Jan!G88+Feb!G88+Mar!G88+Apr!G88+May!G88+Jun!G88+Jul!G88)/(Jan!I88+Feb!I88+Mar!I88+Apr!I88+May!I88+Jun!I88+Jul!I88)</f>
        <v>1.521186440677966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>
        <f>Jan!J89</f>
        <v>1.0584795321637428</v>
      </c>
      <c r="E89" s="95">
        <f>Feb!J89</f>
        <v>1.0208333333333333</v>
      </c>
      <c r="F89" s="95">
        <f>Mar!J89</f>
        <v>1.0245398773006136</v>
      </c>
      <c r="G89" s="95">
        <f>Apr!J89</f>
        <v>1.4733333333333334</v>
      </c>
      <c r="H89" s="95">
        <f>May!J89</f>
        <v>2.5483870967741935</v>
      </c>
      <c r="I89" s="56">
        <f>Jun!J89</f>
        <v>2.1532846715328469</v>
      </c>
      <c r="J89" s="56">
        <f>Jul!J89</f>
        <v>2.1703703703703705</v>
      </c>
      <c r="K89" s="56"/>
      <c r="L89" s="56"/>
      <c r="M89" s="56"/>
      <c r="N89" s="56"/>
      <c r="O89" s="56"/>
      <c r="P89" s="87">
        <f>(Jan!G89+Feb!G89+Mar!G89+Apr!G89+May!G89+Jun!G89+Jul!G89)/(Jan!I89+Feb!I89+Mar!I89+Apr!I89+May!I89+Jun!I89+Jul!I89)</f>
        <v>1.58203125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6">
        <f>Jan!J90</f>
        <v>1.2115384615384615</v>
      </c>
      <c r="E90" s="95">
        <f>Feb!J90</f>
        <v>0.96721311475409832</v>
      </c>
      <c r="F90" s="95">
        <f>Mar!J90</f>
        <v>1.5227272727272727</v>
      </c>
      <c r="G90" s="95">
        <f>Apr!J90</f>
        <v>1.1111111111111112</v>
      </c>
      <c r="H90" s="95">
        <f>May!J90</f>
        <v>1.2765957446808511</v>
      </c>
      <c r="I90" s="56">
        <f>Jun!J90</f>
        <v>1.3392857142857142</v>
      </c>
      <c r="J90" s="56">
        <f>Jul!J90</f>
        <v>0.98148148148148151</v>
      </c>
      <c r="K90" s="56"/>
      <c r="L90" s="56"/>
      <c r="M90" s="56"/>
      <c r="N90" s="56"/>
      <c r="O90" s="56"/>
      <c r="P90" s="87">
        <f>(Jan!G90+Feb!G90+Mar!G90+Apr!G90+May!G90+Jun!G90+Jul!G90)/(Jan!I90+Feb!I90+Mar!I90+Apr!I90+May!I90+Jun!I90+Jul!I90)</f>
        <v>1.1875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6">
        <f>Jan!J91</f>
        <v>1.4426229508196722</v>
      </c>
      <c r="E91" s="95">
        <f>Feb!J91</f>
        <v>0.75630252100840334</v>
      </c>
      <c r="F91" s="95">
        <f>Mar!J91</f>
        <v>4.6311475409836067</v>
      </c>
      <c r="G91" s="95">
        <f>Apr!J91</f>
        <v>4.4017857142857144</v>
      </c>
      <c r="H91" s="95">
        <f>May!J91</f>
        <v>4.2783505154639174</v>
      </c>
      <c r="I91" s="56">
        <f>Jun!J91</f>
        <v>3.3457943925233646</v>
      </c>
      <c r="J91" s="56">
        <f>Jul!J91</f>
        <v>2.5403225806451615</v>
      </c>
      <c r="K91" s="56"/>
      <c r="L91" s="56"/>
      <c r="M91" s="56"/>
      <c r="N91" s="56"/>
      <c r="O91" s="56"/>
      <c r="P91" s="87">
        <f>(Jan!G91+Feb!G91+Mar!G91+Apr!G91+May!G91+Jun!G91+Jul!G91)/(Jan!I91+Feb!I91+Mar!I91+Apr!I91+May!I91+Jun!I91+Jul!I91)</f>
        <v>3.0037359900373599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>
        <f>Jan!J92</f>
        <v>2.4142857142857141</v>
      </c>
      <c r="E92" s="95">
        <f>Feb!J92</f>
        <v>3.22</v>
      </c>
      <c r="F92" s="95">
        <f>Mar!J92</f>
        <v>2.5438596491228069</v>
      </c>
      <c r="G92" s="95">
        <f>Apr!J92</f>
        <v>2.3859649122807016</v>
      </c>
      <c r="H92" s="95">
        <f>May!J92</f>
        <v>2.48</v>
      </c>
      <c r="I92" s="56">
        <f>Jun!J92</f>
        <v>2.1944444444444446</v>
      </c>
      <c r="J92" s="56">
        <f>Jul!J92</f>
        <v>1.7534246575342465</v>
      </c>
      <c r="K92" s="56"/>
      <c r="L92" s="56"/>
      <c r="M92" s="56"/>
      <c r="N92" s="56"/>
      <c r="O92" s="56"/>
      <c r="P92" s="87">
        <f>(Jan!G92+Feb!G92+Mar!G92+Apr!G92+May!G92+Jun!G92+Jul!G92)/(Jan!I92+Feb!I92+Mar!I92+Apr!I92+May!I92+Jun!I92+Jul!I92)</f>
        <v>2.3799533799533799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>
        <f>Jan!J93</f>
        <v>0.99024390243902438</v>
      </c>
      <c r="E93" s="95">
        <f>Feb!J93</f>
        <v>1.0445544554455446</v>
      </c>
      <c r="F93" s="95">
        <f>Mar!J93</f>
        <v>0.91769547325102885</v>
      </c>
      <c r="G93" s="95">
        <f>Apr!J93</f>
        <v>0.97524752475247523</v>
      </c>
      <c r="H93" s="95">
        <f>May!J93</f>
        <v>0.96858638743455494</v>
      </c>
      <c r="I93" s="56">
        <f>Jun!J93</f>
        <v>1.0377358490566038</v>
      </c>
      <c r="J93" s="56">
        <f>Jul!J93</f>
        <v>1.0175438596491229</v>
      </c>
      <c r="K93" s="56"/>
      <c r="L93" s="56"/>
      <c r="M93" s="56"/>
      <c r="N93" s="56"/>
      <c r="O93" s="56"/>
      <c r="P93" s="87">
        <f>(Jan!G93+Feb!G93+Mar!G93+Apr!G93+May!G93+Jun!G93+Jul!G93)/(Jan!I93+Feb!I93+Mar!I93+Apr!I93+May!I93+Jun!I93+Jul!I93)</f>
        <v>0.99088359046283314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>
        <f>Jan!J94</f>
        <v>2.0303030303030303</v>
      </c>
      <c r="E94" s="95">
        <f>Feb!J94</f>
        <v>1.7804878048780488</v>
      </c>
      <c r="F94" s="95">
        <f>Mar!J94</f>
        <v>2.3170731707317072</v>
      </c>
      <c r="G94" s="95">
        <f>Apr!J94</f>
        <v>2.2857142857142856</v>
      </c>
      <c r="H94" s="95">
        <f>May!J94</f>
        <v>1.7878787878787878</v>
      </c>
      <c r="I94" s="56">
        <f>Jun!J94</f>
        <v>2.9666666666666668</v>
      </c>
      <c r="J94" s="56">
        <f>Jul!J94</f>
        <v>4.333333333333333</v>
      </c>
      <c r="K94" s="56"/>
      <c r="L94" s="56"/>
      <c r="M94" s="56"/>
      <c r="N94" s="56"/>
      <c r="O94" s="56"/>
      <c r="P94" s="87">
        <f>(Jan!G94+Feb!G94+Mar!G94+Apr!G94+May!G94+Jun!G94+Jul!G94)/(Jan!I94+Feb!I94+Mar!I94+Apr!I94+May!I94+Jun!I94+Jul!I94)</f>
        <v>2.3419913419913421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6">
        <f>Jan!J95</f>
        <v>2.75</v>
      </c>
      <c r="E95" s="95">
        <f>Feb!J95</f>
        <v>1</v>
      </c>
      <c r="F95" s="95">
        <f>Mar!J95</f>
        <v>1.5</v>
      </c>
      <c r="G95" s="95">
        <f>Apr!J95</f>
        <v>1.5</v>
      </c>
      <c r="H95" s="95">
        <f>May!J95</f>
        <v>2</v>
      </c>
      <c r="I95" s="56">
        <f>Jun!J95</f>
        <v>1.3333333333333333</v>
      </c>
      <c r="J95" s="56">
        <f>Jul!J95</f>
        <v>1.4</v>
      </c>
      <c r="K95" s="56"/>
      <c r="L95" s="56"/>
      <c r="M95" s="56"/>
      <c r="N95" s="56"/>
      <c r="O95" s="56"/>
      <c r="P95" s="87">
        <f>(Jan!G95+Feb!G95+Mar!G95+Apr!G95+May!G95+Jun!G95+Jul!G95)/(Jan!I95+Feb!I95+Mar!I95+Apr!I95+May!I95+Jun!I95+Jul!I95)</f>
        <v>1.6428571428571428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6">
        <f>Jan!J96</f>
        <v>1</v>
      </c>
      <c r="E96" s="95">
        <f>Feb!J96</f>
        <v>0.83333333333333337</v>
      </c>
      <c r="F96" s="95">
        <f>Mar!J96</f>
        <v>1</v>
      </c>
      <c r="G96" s="95">
        <f>Apr!J96</f>
        <v>1</v>
      </c>
      <c r="H96" s="95">
        <f>May!J96</f>
        <v>1.1428571428571428</v>
      </c>
      <c r="I96" s="56">
        <f>Jun!J96</f>
        <v>1.25</v>
      </c>
      <c r="J96" s="56">
        <f>Jul!J96</f>
        <v>1</v>
      </c>
      <c r="K96" s="56"/>
      <c r="L96" s="56"/>
      <c r="M96" s="56"/>
      <c r="N96" s="56"/>
      <c r="O96" s="56"/>
      <c r="P96" s="87">
        <f>(Jan!G96+Feb!G96+Mar!G96+Apr!G96+May!G96+Jun!G96+Jul!G96)/(Jan!I96+Feb!I96+Mar!I96+Apr!I96+May!I96+Jun!I96+Jul!I96)</f>
        <v>1.0256410256410255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6">
        <f>Jan!J97</f>
        <v>1.0888888888888888</v>
      </c>
      <c r="E97" s="95">
        <f>Feb!J97</f>
        <v>1.0625</v>
      </c>
      <c r="F97" s="95">
        <f>Mar!J97</f>
        <v>1.0615384615384615</v>
      </c>
      <c r="G97" s="95">
        <f>Apr!J97</f>
        <v>1.0169491525423728</v>
      </c>
      <c r="H97" s="95">
        <f>May!J97</f>
        <v>1.1349206349206349</v>
      </c>
      <c r="I97" s="56">
        <f>Jun!J97</f>
        <v>1.0610687022900764</v>
      </c>
      <c r="J97" s="56">
        <f>Jul!J97</f>
        <v>1.0877192982456141</v>
      </c>
      <c r="K97" s="56"/>
      <c r="L97" s="56"/>
      <c r="M97" s="56"/>
      <c r="N97" s="56"/>
      <c r="O97" s="56"/>
      <c r="P97" s="87">
        <f>(Jan!G97+Feb!G97+Mar!G97+Apr!G97+May!G97+Jun!G97+Jul!G97)/(Jan!I97+Feb!I97+Mar!I97+Apr!I97+May!I97+Jun!I97+Jul!I97)</f>
        <v>1.0736961451247165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6">
        <f>Jan!J98</f>
        <v>1</v>
      </c>
      <c r="E98" s="95">
        <f>Feb!J98</f>
        <v>1</v>
      </c>
      <c r="F98" s="95">
        <f>Mar!J98</f>
        <v>1.25</v>
      </c>
      <c r="G98" s="95">
        <f>Apr!J98</f>
        <v>1</v>
      </c>
      <c r="H98" s="95">
        <f>May!J98</f>
        <v>1</v>
      </c>
      <c r="I98" s="56">
        <f>Jun!J98</f>
        <v>1.0540540540540539</v>
      </c>
      <c r="J98" s="56">
        <f>Jul!J98</f>
        <v>1</v>
      </c>
      <c r="K98" s="56"/>
      <c r="L98" s="56"/>
      <c r="M98" s="56"/>
      <c r="N98" s="56"/>
      <c r="O98" s="56"/>
      <c r="P98" s="87">
        <f>(Jan!G98+Feb!G98+Mar!G98+Apr!G98+May!G98+Jun!G98+Jul!G98)/(Jan!I98+Feb!I98+Mar!I98+Apr!I98+May!I98+Jun!I98+Jul!I98)</f>
        <v>1.0552486187845305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6">
        <f>Jan!J99</f>
        <v>1.1066666666666667</v>
      </c>
      <c r="E99" s="95">
        <f>Feb!J99</f>
        <v>1.0886075949367089</v>
      </c>
      <c r="F99" s="95">
        <f>Mar!J99</f>
        <v>1.1477272727272727</v>
      </c>
      <c r="G99" s="95">
        <f>Apr!J99</f>
        <v>1.0729166666666667</v>
      </c>
      <c r="H99" s="95">
        <f>May!J99</f>
        <v>0.98837209302325579</v>
      </c>
      <c r="I99" s="56">
        <f>Jun!J99</f>
        <v>1.0117647058823529</v>
      </c>
      <c r="J99" s="56">
        <f>Jul!J99</f>
        <v>1</v>
      </c>
      <c r="K99" s="56"/>
      <c r="L99" s="56"/>
      <c r="M99" s="56"/>
      <c r="N99" s="56"/>
      <c r="O99" s="56"/>
      <c r="P99" s="87">
        <f>(Jan!G99+Feb!G99+Mar!G99+Apr!G99+May!G99+Jun!G99+Jul!G99)/(Jan!I99+Feb!I99+Mar!I99+Apr!I99+May!I99+Jun!I99+Jul!I99)</f>
        <v>1.0579470198675496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Jan!J100</f>
        <v>1.0338983050847457</v>
      </c>
      <c r="E100" s="95">
        <f>Feb!J100</f>
        <v>0.97368421052631582</v>
      </c>
      <c r="F100" s="95">
        <f>Mar!J100</f>
        <v>0.82269503546099287</v>
      </c>
      <c r="G100" s="95">
        <f>Apr!J100</f>
        <v>0.95145631067961167</v>
      </c>
      <c r="H100" s="95">
        <f>May!J100</f>
        <v>0.87804878048780488</v>
      </c>
      <c r="I100" s="56">
        <f>Jun!J100</f>
        <v>1.0208333333333333</v>
      </c>
      <c r="J100" s="56">
        <f>Jul!J100</f>
        <v>1.0422535211267605</v>
      </c>
      <c r="K100" s="56"/>
      <c r="L100" s="56"/>
      <c r="M100" s="56"/>
      <c r="N100" s="56"/>
      <c r="O100" s="56"/>
      <c r="P100" s="87">
        <f>(Jan!G100+Feb!G100+Mar!G100+Apr!G100+May!G100+Jun!G100+Jul!G100)/(Jan!I100+Feb!I100+Mar!I100+Apr!I100+May!I100+Jun!I100+Jul!I100)</f>
        <v>0.96045197740112997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6">
        <f>Jan!J101</f>
        <v>1.1808510638297873</v>
      </c>
      <c r="E101" s="95">
        <f>Feb!J101</f>
        <v>1.0874999999999999</v>
      </c>
      <c r="F101" s="95">
        <f>Mar!J101</f>
        <v>1.1559633027522935</v>
      </c>
      <c r="G101" s="95">
        <f>Apr!J101</f>
        <v>1.0129870129870129</v>
      </c>
      <c r="H101" s="95">
        <f>May!J101</f>
        <v>0.79012345679012341</v>
      </c>
      <c r="I101" s="56">
        <f>Jun!J101</f>
        <v>0.94444444444444442</v>
      </c>
      <c r="J101" s="56">
        <f>Jul!J101</f>
        <v>0.79807692307692313</v>
      </c>
      <c r="K101" s="56"/>
      <c r="L101" s="56"/>
      <c r="M101" s="56"/>
      <c r="N101" s="56"/>
      <c r="O101" s="56"/>
      <c r="P101" s="87">
        <f>(Jan!G101+Feb!G101+Mar!G101+Apr!G101+May!G101+Jun!G101+Jul!G101)/(Jan!I101+Feb!I101+Mar!I101+Apr!I101+May!I101+Jun!I101+Jul!I101)</f>
        <v>1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6">
        <f>Jan!J102</f>
        <v>1.1666666666666667</v>
      </c>
      <c r="E102" s="95">
        <f>Feb!J102</f>
        <v>1.146067415730337</v>
      </c>
      <c r="F102" s="95">
        <f>Mar!J102</f>
        <v>1.0807453416149069</v>
      </c>
      <c r="G102" s="95">
        <f>Apr!J102</f>
        <v>1.0459770114942528</v>
      </c>
      <c r="H102" s="95">
        <f>May!J102</f>
        <v>1.0826446280991735</v>
      </c>
      <c r="I102" s="56">
        <f>Jun!J102</f>
        <v>1.0588235294117647</v>
      </c>
      <c r="J102" s="56">
        <f>Jul!J102</f>
        <v>1.0588235294117647</v>
      </c>
      <c r="K102" s="56"/>
      <c r="L102" s="56"/>
      <c r="M102" s="56"/>
      <c r="N102" s="56"/>
      <c r="O102" s="56"/>
      <c r="P102" s="87">
        <f>(Jan!G102+Feb!G102+Mar!G102+Apr!G102+May!G102+Jun!G102+Jul!G102)/(Jan!I102+Feb!I102+Mar!I102+Apr!I102+May!I102+Jun!I102+Jul!I102)</f>
        <v>1.0877626699629173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6">
        <f>Jan!J103</f>
        <v>0.89795918367346939</v>
      </c>
      <c r="E103" s="95">
        <f>Feb!J103</f>
        <v>1.0294117647058822</v>
      </c>
      <c r="F103" s="95">
        <f>Mar!J103</f>
        <v>1.2162162162162162</v>
      </c>
      <c r="G103" s="95">
        <f>Apr!J103</f>
        <v>1.2195121951219512</v>
      </c>
      <c r="H103" s="95">
        <f>May!J103</f>
        <v>1</v>
      </c>
      <c r="I103" s="56">
        <f>Jun!J103</f>
        <v>1.0476190476190477</v>
      </c>
      <c r="J103" s="56">
        <f>Jul!J103</f>
        <v>1.125</v>
      </c>
      <c r="K103" s="56"/>
      <c r="L103" s="56"/>
      <c r="M103" s="56"/>
      <c r="N103" s="56"/>
      <c r="O103" s="56"/>
      <c r="P103" s="87">
        <f>(Jan!G103+Feb!G103+Mar!G103+Apr!G103+May!G103+Jun!G103+Jul!G103)/(Jan!I103+Feb!I103+Mar!I103+Apr!I103+May!I103+Jun!I103+Jul!I103)</f>
        <v>1.0731707317073171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6">
        <f>Jan!J104</f>
        <v>1.02</v>
      </c>
      <c r="E104" s="95">
        <f>Feb!J104</f>
        <v>0.9946236559139785</v>
      </c>
      <c r="F104" s="95">
        <f>Mar!J104</f>
        <v>1.0228571428571429</v>
      </c>
      <c r="G104" s="95">
        <f>Apr!J104</f>
        <v>1.0377358490566038</v>
      </c>
      <c r="H104" s="95">
        <f>May!J104</f>
        <v>1.0783132530120483</v>
      </c>
      <c r="I104" s="56">
        <f>Jun!J104</f>
        <v>1.0360824742268042</v>
      </c>
      <c r="J104" s="56">
        <f>Jul!J104</f>
        <v>1.0609756097560976</v>
      </c>
      <c r="K104" s="56"/>
      <c r="L104" s="56"/>
      <c r="M104" s="56"/>
      <c r="N104" s="56"/>
      <c r="O104" s="56"/>
      <c r="P104" s="87">
        <f>(Jan!G104+Feb!G104+Mar!G104+Apr!G104+May!G104+Jun!G104+Jul!G104)/(Jan!I104+Feb!I104+Mar!I104+Apr!I104+May!I104+Jun!I104+Jul!I104)</f>
        <v>1.0345659163987138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6">
        <f>Jan!J105</f>
        <v>1.1226765799256506</v>
      </c>
      <c r="E105" s="95">
        <f>Feb!J105</f>
        <v>1.0620915032679739</v>
      </c>
      <c r="F105" s="95">
        <f>Mar!J105</f>
        <v>1.1323529411764706</v>
      </c>
      <c r="G105" s="95">
        <f>Apr!J105</f>
        <v>1.0826771653543308</v>
      </c>
      <c r="H105" s="95">
        <f>May!J105</f>
        <v>1.1189710610932475</v>
      </c>
      <c r="I105" s="56">
        <f>Jun!J105</f>
        <v>1.0989399293286219</v>
      </c>
      <c r="J105" s="56">
        <f>Jul!J105</f>
        <v>1.1024590163934427</v>
      </c>
      <c r="K105" s="56"/>
      <c r="L105" s="56"/>
      <c r="M105" s="56"/>
      <c r="N105" s="56"/>
      <c r="O105" s="56"/>
      <c r="P105" s="87">
        <f>(Jan!G105+Feb!G105+Mar!G105+Apr!G105+May!G105+Jun!G105+Jul!G105)/(Jan!I105+Feb!I105+Mar!I105+Apr!I105+May!I105+Jun!I105+Jul!I105)</f>
        <v>1.1026302217637958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6">
        <f>Jan!J106</f>
        <v>1.1200000000000001</v>
      </c>
      <c r="E106" s="95">
        <f>Feb!J106</f>
        <v>1.05</v>
      </c>
      <c r="F106" s="95">
        <f>Mar!J106</f>
        <v>1.263157894736842</v>
      </c>
      <c r="G106" s="95">
        <f>Apr!J106</f>
        <v>1.1599999999999999</v>
      </c>
      <c r="H106" s="95">
        <f>May!J106</f>
        <v>1.1428571428571428</v>
      </c>
      <c r="I106" s="56">
        <f>Jun!J106</f>
        <v>0.8</v>
      </c>
      <c r="J106" s="56">
        <f>Jul!J106</f>
        <v>0.78947368421052633</v>
      </c>
      <c r="K106" s="56"/>
      <c r="L106" s="56"/>
      <c r="M106" s="56"/>
      <c r="N106" s="56"/>
      <c r="O106" s="56"/>
      <c r="P106" s="87">
        <f>(Jan!G106+Feb!G106+Mar!G106+Apr!G106+May!G106+Jun!G106+Jul!G106)/(Jan!I106+Feb!I106+Mar!I106+Apr!I106+May!I106+Jun!I106+Jul!I106)</f>
        <v>1.0536912751677852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6">
        <f>Jan!J107</f>
        <v>0.85515320334261835</v>
      </c>
      <c r="E107" s="95">
        <f>Feb!J107</f>
        <v>1.0246305418719213</v>
      </c>
      <c r="F107" s="95">
        <f>Mar!J107</f>
        <v>1.0071942446043165</v>
      </c>
      <c r="G107" s="95">
        <f>Apr!J107</f>
        <v>0.97066666666666668</v>
      </c>
      <c r="H107" s="95">
        <f>May!J107</f>
        <v>1.0189189189189189</v>
      </c>
      <c r="I107" s="56">
        <f>Jun!J107</f>
        <v>0.97303370786516852</v>
      </c>
      <c r="J107" s="56">
        <f>Jul!J107</f>
        <v>0.86567164179104472</v>
      </c>
      <c r="K107" s="56"/>
      <c r="L107" s="56"/>
      <c r="M107" s="56"/>
      <c r="N107" s="56"/>
      <c r="O107" s="56"/>
      <c r="P107" s="87">
        <f>(Jan!G107+Feb!G107+Mar!G107+Apr!G107+May!G107+Jun!G107+Jul!G107)/(Jan!I107+Feb!I107+Mar!I107+Apr!I107+May!I107+Jun!I107+Jul!I107)</f>
        <v>0.96553030303030307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6">
        <f>Jan!J108</f>
        <v>0.8351648351648352</v>
      </c>
      <c r="E108" s="95">
        <f>Feb!J108</f>
        <v>1.1411764705882352</v>
      </c>
      <c r="F108" s="95">
        <f>Mar!J108</f>
        <v>0.89473684210526316</v>
      </c>
      <c r="G108" s="95">
        <f>Apr!J108</f>
        <v>1.1585365853658536</v>
      </c>
      <c r="H108" s="95">
        <f>May!J108</f>
        <v>1.1447368421052631</v>
      </c>
      <c r="I108" s="56">
        <f>Jun!J108</f>
        <v>0.98198198198198194</v>
      </c>
      <c r="J108" s="56">
        <f>Jul!J108</f>
        <v>1.021505376344086</v>
      </c>
      <c r="K108" s="56"/>
      <c r="L108" s="56"/>
      <c r="M108" s="56"/>
      <c r="N108" s="56"/>
      <c r="O108" s="56"/>
      <c r="P108" s="87">
        <f>(Jan!G108+Feb!G108+Mar!G108+Apr!G108+May!G108+Jun!G108+Jul!G108)/(Jan!I108+Feb!I108+Mar!I108+Apr!I108+May!I108+Jun!I108+Jul!I108)</f>
        <v>1.0211726384364821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6">
        <f>Jan!J109</f>
        <v>1.0769230769230769</v>
      </c>
      <c r="E109" s="95">
        <f>Feb!J109</f>
        <v>1.0873015873015872</v>
      </c>
      <c r="F109" s="95">
        <f>Mar!J109</f>
        <v>1.1000000000000001</v>
      </c>
      <c r="G109" s="95">
        <f>Apr!J109</f>
        <v>1.1282051282051282</v>
      </c>
      <c r="H109" s="95">
        <f>May!J109</f>
        <v>1.1326530612244898</v>
      </c>
      <c r="I109" s="56">
        <f>Jun!J109</f>
        <v>1</v>
      </c>
      <c r="J109" s="56">
        <f>Jul!J109</f>
        <v>1.01</v>
      </c>
      <c r="K109" s="56"/>
      <c r="L109" s="56"/>
      <c r="M109" s="56"/>
      <c r="N109" s="56"/>
      <c r="O109" s="56"/>
      <c r="P109" s="87">
        <f>(Jan!G109+Feb!G109+Mar!G109+Apr!G109+May!G109+Jun!G109+Jul!G109)/(Jan!I109+Feb!I109+Mar!I109+Apr!I109+May!I109+Jun!I109+Jul!I109)</f>
        <v>1.072570725707257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6">
        <f>Jan!J110</f>
        <v>1.368421052631579</v>
      </c>
      <c r="E110" s="95">
        <f>Feb!J110</f>
        <v>1.2542372881355932</v>
      </c>
      <c r="F110" s="95">
        <f>Mar!J110</f>
        <v>1.588235294117647</v>
      </c>
      <c r="G110" s="95">
        <f>Apr!J110</f>
        <v>1.6178861788617886</v>
      </c>
      <c r="H110" s="95">
        <f>May!J110</f>
        <v>1.882882882882883</v>
      </c>
      <c r="I110" s="56">
        <f>Jun!J110</f>
        <v>1.6265822784810127</v>
      </c>
      <c r="J110" s="56">
        <f>Jul!J110</f>
        <v>1.5688073394495412</v>
      </c>
      <c r="K110" s="56"/>
      <c r="L110" s="56"/>
      <c r="M110" s="56"/>
      <c r="N110" s="56"/>
      <c r="O110" s="56"/>
      <c r="P110" s="87">
        <f>(Jan!G110+Feb!G110+Mar!G110+Apr!G110+May!G110+Jun!G110+Jul!G110)/(Jan!I110+Feb!I110+Mar!I110+Apr!I110+May!I110+Jun!I110+Jul!I110)</f>
        <v>1.5598591549295775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6">
        <f>Jan!J111</f>
        <v>1.0221238938053097</v>
      </c>
      <c r="E111" s="95">
        <f>Feb!J111</f>
        <v>1.0718816067653276</v>
      </c>
      <c r="F111" s="95">
        <f>Mar!J111</f>
        <v>0.98228346456692917</v>
      </c>
      <c r="G111" s="95">
        <f>Apr!J111</f>
        <v>1.0554371002132197</v>
      </c>
      <c r="H111" s="95">
        <f>May!J111</f>
        <v>1.0022831050228311</v>
      </c>
      <c r="I111" s="56">
        <f>Jun!J111</f>
        <v>0.95652173913043481</v>
      </c>
      <c r="J111" s="56">
        <f>Jul!J111</f>
        <v>0.70937499999999998</v>
      </c>
      <c r="K111" s="56"/>
      <c r="L111" s="56"/>
      <c r="M111" s="56"/>
      <c r="N111" s="56"/>
      <c r="O111" s="56"/>
      <c r="P111" s="87">
        <f>(Jan!G111+Feb!G111+Mar!G111+Apr!G111+May!G111+Jun!G111+Jul!G111)/(Jan!I111+Feb!I111+Mar!I111+Apr!I111+May!I111+Jun!I111+Jul!I111)</f>
        <v>0.98325963360707513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6">
        <f>Jan!J112</f>
        <v>1.0274914089347078</v>
      </c>
      <c r="E112" s="95">
        <f>Feb!J112</f>
        <v>1.0273224043715847</v>
      </c>
      <c r="F112" s="95">
        <f>Mar!J112</f>
        <v>0.98153034300791553</v>
      </c>
      <c r="G112" s="95">
        <f>Apr!J112</f>
        <v>1.0032786885245901</v>
      </c>
      <c r="H112" s="95">
        <f>May!J112</f>
        <v>0.9859154929577465</v>
      </c>
      <c r="I112" s="56">
        <f>Jun!J112</f>
        <v>0.99744897959183676</v>
      </c>
      <c r="J112" s="56">
        <f>Jul!J112</f>
        <v>0.96739130434782605</v>
      </c>
      <c r="K112" s="56"/>
      <c r="L112" s="56"/>
      <c r="M112" s="56"/>
      <c r="N112" s="56"/>
      <c r="O112" s="56"/>
      <c r="P112" s="87">
        <f>(Jan!G112+Feb!G112+Mar!G112+Apr!G112+May!G112+Jun!G112+Jul!G112)/(Jan!I112+Feb!I112+Mar!I112+Apr!I112+May!I112+Jun!I112+Jul!I112)</f>
        <v>0.99912778020061055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6">
        <f>Jan!J113</f>
        <v>0.86842105263157898</v>
      </c>
      <c r="E113" s="95">
        <f>Feb!J113</f>
        <v>0.78125</v>
      </c>
      <c r="F113" s="95">
        <f>Mar!J113</f>
        <v>1.3888888888888888</v>
      </c>
      <c r="G113" s="95">
        <f>Apr!J113</f>
        <v>0.96</v>
      </c>
      <c r="H113" s="95">
        <f>May!J113</f>
        <v>1.0416666666666667</v>
      </c>
      <c r="I113" s="56">
        <f>Jun!J113</f>
        <v>0.89655172413793105</v>
      </c>
      <c r="J113" s="56">
        <f>Jul!J113</f>
        <v>1.1176470588235294</v>
      </c>
      <c r="K113" s="56"/>
      <c r="L113" s="56"/>
      <c r="M113" s="56"/>
      <c r="N113" s="56"/>
      <c r="O113" s="56"/>
      <c r="P113" s="87">
        <f>(Jan!G113+Feb!G113+Mar!G113+Apr!G113+May!G113+Jun!G113+Jul!G113)/(Jan!I113+Feb!I113+Mar!I113+Apr!I113+May!I113+Jun!I113+Jul!I113)</f>
        <v>0.98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6">
        <f>Jan!J114</f>
        <v>1.0338983050847457</v>
      </c>
      <c r="E114" s="95">
        <f>Feb!J114</f>
        <v>1.0169491525423728</v>
      </c>
      <c r="F114" s="95">
        <f>Mar!J114</f>
        <v>1.0119047619047619</v>
      </c>
      <c r="G114" s="95">
        <f>Apr!J114</f>
        <v>1.0574712643678161</v>
      </c>
      <c r="H114" s="95">
        <f>May!J114</f>
        <v>1.0595238095238095</v>
      </c>
      <c r="I114" s="56">
        <f>Jun!J114</f>
        <v>1.139240506329114</v>
      </c>
      <c r="J114" s="56">
        <f>Jul!J114</f>
        <v>1</v>
      </c>
      <c r="K114" s="56"/>
      <c r="L114" s="56"/>
      <c r="M114" s="56"/>
      <c r="N114" s="56"/>
      <c r="O114" s="56"/>
      <c r="P114" s="87">
        <f>(Jan!G114+Feb!G114+Mar!G114+Apr!G114+May!G114+Jun!G114+Jul!G114)/(Jan!I114+Feb!I114+Mar!I114+Apr!I114+May!I114+Jun!I114+Jul!I114)</f>
        <v>1.0435458786936236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6">
        <f>Jan!J115</f>
        <v>0.82499999999999996</v>
      </c>
      <c r="E115" s="95">
        <f>Feb!J115</f>
        <v>1.0970873786407767</v>
      </c>
      <c r="F115" s="95">
        <f>Mar!J115</f>
        <v>0.85106382978723405</v>
      </c>
      <c r="G115" s="95">
        <f>Apr!J115</f>
        <v>0.84848484848484851</v>
      </c>
      <c r="H115" s="95">
        <f>May!J115</f>
        <v>1.036144578313253</v>
      </c>
      <c r="I115" s="56">
        <f>Jun!J115</f>
        <v>0.95575221238938057</v>
      </c>
      <c r="J115" s="56">
        <f>Jul!J115</f>
        <v>0.93577981651376152</v>
      </c>
      <c r="K115" s="56"/>
      <c r="L115" s="56"/>
      <c r="M115" s="56"/>
      <c r="N115" s="56"/>
      <c r="O115" s="56"/>
      <c r="P115" s="87">
        <f>(Jan!G115+Feb!G115+Mar!G115+Apr!G115+May!G115+Jun!G115+Jul!G115)/(Jan!I115+Feb!I115+Mar!I115+Apr!I115+May!I115+Jun!I115+Jul!I115)</f>
        <v>0.93203883495145634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6">
        <f>Jan!J116</f>
        <v>1.0566037735849056</v>
      </c>
      <c r="E116" s="95">
        <f>Feb!J116</f>
        <v>0.91228070175438591</v>
      </c>
      <c r="F116" s="95">
        <f>Mar!J116</f>
        <v>1</v>
      </c>
      <c r="G116" s="95">
        <f>Apr!J116</f>
        <v>1.1794871794871795</v>
      </c>
      <c r="H116" s="95">
        <f>May!J116</f>
        <v>1.0508474576271187</v>
      </c>
      <c r="I116" s="56">
        <f>Jun!J116</f>
        <v>1.1025641025641026</v>
      </c>
      <c r="J116" s="56">
        <f>Jul!J116</f>
        <v>0.84</v>
      </c>
      <c r="K116" s="56"/>
      <c r="L116" s="56"/>
      <c r="M116" s="56"/>
      <c r="N116" s="56"/>
      <c r="O116" s="56"/>
      <c r="P116" s="87">
        <f>(Jan!G116+Feb!G116+Mar!G116+Apr!G116+May!G116+Jun!G116+Jul!G116)/(Jan!I116+Feb!I116+Mar!I116+Apr!I116+May!I116+Jun!I116+Jul!I116)</f>
        <v>1.011204481792717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6">
        <f>Jan!J117</f>
        <v>1.22</v>
      </c>
      <c r="E117" s="95">
        <f>Feb!J117</f>
        <v>1.1228070175438596</v>
      </c>
      <c r="F117" s="95">
        <f>Mar!J117</f>
        <v>1.0333333333333334</v>
      </c>
      <c r="G117" s="95">
        <f>Apr!J117</f>
        <v>0.98</v>
      </c>
      <c r="H117" s="95">
        <f>May!J117</f>
        <v>1.2857142857142858</v>
      </c>
      <c r="I117" s="56">
        <f>Jun!J117</f>
        <v>1.0877192982456141</v>
      </c>
      <c r="J117" s="56">
        <f>Jul!J117</f>
        <v>1.25</v>
      </c>
      <c r="K117" s="56"/>
      <c r="L117" s="56"/>
      <c r="M117" s="56"/>
      <c r="N117" s="56"/>
      <c r="O117" s="56"/>
      <c r="P117" s="87">
        <f>(Jan!G117+Feb!G117+Mar!G117+Apr!G117+May!G117+Jun!G117+Jul!G117)/(Jan!I117+Feb!I117+Mar!I117+Apr!I117+May!I117+Jun!I117+Jul!I117)</f>
        <v>1.1335149863760219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6">
        <f>Jan!J118</f>
        <v>0.9375</v>
      </c>
      <c r="E118" s="95">
        <f>Feb!J118</f>
        <v>1.125</v>
      </c>
      <c r="F118" s="95">
        <f>Mar!J118</f>
        <v>1.1018518518518519</v>
      </c>
      <c r="G118" s="95">
        <f>Apr!J118</f>
        <v>1.0267857142857142</v>
      </c>
      <c r="H118" s="95">
        <f>May!J118</f>
        <v>1.043010752688172</v>
      </c>
      <c r="I118" s="56">
        <f>Jun!J118</f>
        <v>0.98399999999999999</v>
      </c>
      <c r="J118" s="56">
        <f>Jul!J118</f>
        <v>0.94444444444444442</v>
      </c>
      <c r="K118" s="56"/>
      <c r="L118" s="56"/>
      <c r="M118" s="56"/>
      <c r="N118" s="56"/>
      <c r="O118" s="56"/>
      <c r="P118" s="87">
        <f>(Jan!G118+Feb!G118+Mar!G118+Apr!G118+May!G118+Jun!G118+Jul!G118)/(Jan!I118+Feb!I118+Mar!I118+Apr!I118+May!I118+Jun!I118+Jul!I118)</f>
        <v>1.0207317073170732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6">
        <f>Jan!J119</f>
        <v>1.2857142857142858</v>
      </c>
      <c r="E119" s="95">
        <f>Feb!J119</f>
        <v>1.0666666666666667</v>
      </c>
      <c r="F119" s="95">
        <f>Mar!J119</f>
        <v>1.1666666666666667</v>
      </c>
      <c r="G119" s="95">
        <f>Apr!J119</f>
        <v>1.0666666666666667</v>
      </c>
      <c r="H119" s="95">
        <f>May!J119</f>
        <v>0.8571428571428571</v>
      </c>
      <c r="I119" s="56">
        <f>Jun!J119</f>
        <v>1.0588235294117647</v>
      </c>
      <c r="J119" s="56">
        <f>Jul!J119</f>
        <v>1</v>
      </c>
      <c r="K119" s="56"/>
      <c r="L119" s="56"/>
      <c r="M119" s="56"/>
      <c r="N119" s="56"/>
      <c r="O119" s="56"/>
      <c r="P119" s="87">
        <f>(Jan!G119+Feb!G119+Mar!G119+Apr!G119+May!G119+Jun!G119+Jul!G119)/(Jan!I119+Feb!I119+Mar!I119+Apr!I119+May!I119+Jun!I119+Jul!I119)</f>
        <v>1.0804597701149425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6">
        <f>Jan!J120</f>
        <v>1</v>
      </c>
      <c r="E120" s="95">
        <f>Feb!J120</f>
        <v>1.0625</v>
      </c>
      <c r="F120" s="95">
        <f>Mar!J120</f>
        <v>1.04</v>
      </c>
      <c r="G120" s="95">
        <f>Apr!J120</f>
        <v>1.0555555555555556</v>
      </c>
      <c r="H120" s="95">
        <f>May!J120</f>
        <v>1.05</v>
      </c>
      <c r="I120" s="56">
        <f>Jun!J120</f>
        <v>1.0740740740740742</v>
      </c>
      <c r="J120" s="56">
        <f>Jul!J120</f>
        <v>0.73684210526315785</v>
      </c>
      <c r="K120" s="56"/>
      <c r="L120" s="56"/>
      <c r="M120" s="56"/>
      <c r="N120" s="56"/>
      <c r="O120" s="56"/>
      <c r="P120" s="87">
        <f>(Jan!G120+Feb!G120+Mar!G120+Apr!G120+May!G120+Jun!G120+Jul!G120)/(Jan!I120+Feb!I120+Mar!I120+Apr!I120+May!I120+Jun!I120+Jul!I120)</f>
        <v>1.0070921985815602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1">
        <f>Jan!J121</f>
        <v>0.98780487804878048</v>
      </c>
      <c r="E121" s="96">
        <f>Feb!J121</f>
        <v>1.0379746835443038</v>
      </c>
      <c r="F121" s="96">
        <f>Mar!J121</f>
        <v>0.95833333333333337</v>
      </c>
      <c r="G121" s="96">
        <f>Apr!J121</f>
        <v>1.1041666666666667</v>
      </c>
      <c r="H121" s="96">
        <f>May!J121</f>
        <v>0.8571428571428571</v>
      </c>
      <c r="I121" s="63">
        <f>Jun!J121</f>
        <v>0.97872340425531912</v>
      </c>
      <c r="J121" s="63">
        <f>Jul!J121</f>
        <v>1.0869565217391304</v>
      </c>
      <c r="K121" s="63"/>
      <c r="L121" s="63"/>
      <c r="M121" s="63"/>
      <c r="N121" s="63"/>
      <c r="O121" s="64"/>
      <c r="P121" s="92">
        <f>(Jan!G121+Feb!G121+Mar!G121+Apr!G121+May!G121+Jun!G121+Jul!G121)/(Jan!I121+Feb!I121+Mar!I121+Apr!I121+May!I121+Jun!I121+Jul!I121)</f>
        <v>1</v>
      </c>
    </row>
    <row r="122" spans="1:17" ht="13.5" thickTop="1" x14ac:dyDescent="0.2">
      <c r="A122" s="65" t="s">
        <v>311</v>
      </c>
      <c r="B122" s="54"/>
      <c r="C122" s="55"/>
      <c r="D122" s="86">
        <f>Jan!J122</f>
        <v>1.1313555830243098</v>
      </c>
      <c r="E122" s="95">
        <f>Feb!J122</f>
        <v>1.1516218254966055</v>
      </c>
      <c r="F122" s="95">
        <f>Mar!J122</f>
        <v>1.1900549844609132</v>
      </c>
      <c r="G122" s="95">
        <f>Apr!J122</f>
        <v>1.2149995577960555</v>
      </c>
      <c r="H122" s="95">
        <f>May!J122</f>
        <v>1.2122127620617047</v>
      </c>
      <c r="I122" s="56">
        <f>Jun!J122</f>
        <v>1.2040530521459758</v>
      </c>
      <c r="J122" s="56">
        <f>Jul!J122</f>
        <v>1.1906144623454478</v>
      </c>
      <c r="K122" s="56"/>
      <c r="L122" s="56"/>
      <c r="M122" s="56"/>
      <c r="N122" s="56"/>
      <c r="O122" s="56"/>
      <c r="P122" s="87">
        <f>(Jan!G122+Feb!G122+Mar!G122+Apr!G122+May!G122+Jun!G122+Jul!G122)/(Jan!I122+Feb!I122+Mar!I122+Apr!I122+May!I122+Jun!I122+Jul!I122)</f>
        <v>1.1842885133480283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pane ySplit="1" topLeftCell="A2" activePane="bottomLeft" state="frozen"/>
      <selection activeCell="K75" sqref="K75"/>
      <selection pane="bottomLeft" activeCell="D81" sqref="D81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498</v>
      </c>
      <c r="E3" s="76" t="s">
        <v>531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328</v>
      </c>
      <c r="E4" s="76" t="s">
        <v>329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330</v>
      </c>
      <c r="E5" s="76" t="s">
        <v>331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332</v>
      </c>
      <c r="E6" s="76" t="s">
        <v>333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332</v>
      </c>
      <c r="E7" s="76" t="s">
        <v>334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335</v>
      </c>
      <c r="E8" s="37" t="s">
        <v>336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337</v>
      </c>
      <c r="E9" s="37" t="s">
        <v>338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339</v>
      </c>
      <c r="E10" s="76" t="s">
        <v>340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341</v>
      </c>
      <c r="E11" s="76" t="s">
        <v>342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343</v>
      </c>
      <c r="E12" s="76" t="s">
        <v>344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515</v>
      </c>
      <c r="E13" s="37" t="s">
        <v>345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346</v>
      </c>
      <c r="E14" s="37" t="s">
        <v>347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348</v>
      </c>
      <c r="E15" s="37" t="s">
        <v>349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350</v>
      </c>
      <c r="E16" s="76" t="s">
        <v>351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352</v>
      </c>
      <c r="E17" s="76" t="s">
        <v>353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354</v>
      </c>
      <c r="E18" s="76" t="s">
        <v>355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356</v>
      </c>
      <c r="E19" s="76" t="s">
        <v>357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495</v>
      </c>
      <c r="E20" s="76" t="s">
        <v>358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359</v>
      </c>
      <c r="E21" s="76" t="s">
        <v>360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361</v>
      </c>
      <c r="E22" s="37" t="s">
        <v>362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363</v>
      </c>
      <c r="E23" s="37" t="s">
        <v>364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365</v>
      </c>
      <c r="E24" s="76" t="s">
        <v>366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365</v>
      </c>
      <c r="E25" s="76" t="s">
        <v>366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69</v>
      </c>
      <c r="C26" s="21" t="s">
        <v>74</v>
      </c>
      <c r="D26" s="37" t="s">
        <v>365</v>
      </c>
      <c r="E26" s="37" t="s">
        <v>366</v>
      </c>
      <c r="F26" s="37" t="s">
        <v>3</v>
      </c>
      <c r="K26" s="21"/>
      <c r="L26" s="21"/>
      <c r="M26" s="37"/>
      <c r="N26" s="37"/>
    </row>
    <row r="27" spans="1:14" x14ac:dyDescent="0.2">
      <c r="A27" s="77" t="s">
        <v>75</v>
      </c>
      <c r="B27" s="21" t="s">
        <v>76</v>
      </c>
      <c r="C27" s="21" t="s">
        <v>77</v>
      </c>
      <c r="D27" s="37" t="s">
        <v>367</v>
      </c>
      <c r="E27" s="76" t="s">
        <v>368</v>
      </c>
      <c r="F27" s="76" t="s">
        <v>3</v>
      </c>
    </row>
    <row r="28" spans="1:14" x14ac:dyDescent="0.2">
      <c r="A28" s="77" t="s">
        <v>78</v>
      </c>
      <c r="B28" s="21" t="s">
        <v>76</v>
      </c>
      <c r="C28" s="21" t="s">
        <v>79</v>
      </c>
      <c r="D28" s="37" t="s">
        <v>367</v>
      </c>
      <c r="E28" s="76" t="s">
        <v>368</v>
      </c>
      <c r="F28" s="76" t="s">
        <v>3</v>
      </c>
    </row>
    <row r="29" spans="1:14" x14ac:dyDescent="0.2">
      <c r="A29" s="77" t="s">
        <v>80</v>
      </c>
      <c r="B29" s="21" t="s">
        <v>81</v>
      </c>
      <c r="C29" s="21" t="s">
        <v>82</v>
      </c>
      <c r="D29" s="37" t="s">
        <v>369</v>
      </c>
      <c r="E29" s="37" t="s">
        <v>370</v>
      </c>
      <c r="F29" s="37" t="s">
        <v>3</v>
      </c>
    </row>
    <row r="30" spans="1:14" x14ac:dyDescent="0.2">
      <c r="A30" s="77" t="s">
        <v>83</v>
      </c>
      <c r="B30" s="21" t="s">
        <v>84</v>
      </c>
      <c r="C30" s="21" t="s">
        <v>85</v>
      </c>
      <c r="D30" s="16" t="s">
        <v>538</v>
      </c>
      <c r="E30" s="37" t="s">
        <v>371</v>
      </c>
      <c r="F30" s="37" t="s">
        <v>3</v>
      </c>
    </row>
    <row r="31" spans="1:14" x14ac:dyDescent="0.2">
      <c r="A31" s="77" t="s">
        <v>86</v>
      </c>
      <c r="B31" s="21" t="s">
        <v>87</v>
      </c>
      <c r="C31" s="21" t="s">
        <v>88</v>
      </c>
      <c r="D31" s="37" t="s">
        <v>372</v>
      </c>
      <c r="E31" s="37" t="s">
        <v>373</v>
      </c>
      <c r="F31" s="37" t="s">
        <v>3</v>
      </c>
    </row>
    <row r="32" spans="1:14" x14ac:dyDescent="0.2">
      <c r="A32" s="77" t="s">
        <v>89</v>
      </c>
      <c r="B32" s="21" t="s">
        <v>90</v>
      </c>
      <c r="C32" s="21" t="s">
        <v>91</v>
      </c>
      <c r="D32" s="76" t="s">
        <v>520</v>
      </c>
      <c r="E32" s="76" t="s">
        <v>374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375</v>
      </c>
      <c r="E33" s="76" t="s">
        <v>496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376</v>
      </c>
      <c r="E34" s="76" t="s">
        <v>496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377</v>
      </c>
      <c r="E35" s="76" t="s">
        <v>378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379</v>
      </c>
      <c r="E36" s="37" t="s">
        <v>380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381</v>
      </c>
      <c r="E37" s="76" t="s">
        <v>382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383</v>
      </c>
      <c r="E38" s="76" t="s">
        <v>384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385</v>
      </c>
      <c r="E39" s="37" t="s">
        <v>504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385</v>
      </c>
      <c r="E40" s="37" t="s">
        <v>386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387</v>
      </c>
      <c r="E41" s="76" t="s">
        <v>388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389</v>
      </c>
      <c r="E42" s="76" t="s">
        <v>390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391</v>
      </c>
      <c r="E43" s="76" t="s">
        <v>392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346</v>
      </c>
      <c r="E44" s="76" t="s">
        <v>393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406</v>
      </c>
      <c r="E45" s="37" t="s">
        <v>394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395</v>
      </c>
      <c r="E46" s="76" t="s">
        <v>396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397</v>
      </c>
      <c r="E47" s="76" t="s">
        <v>398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539</v>
      </c>
      <c r="E48" s="76" t="s">
        <v>399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400</v>
      </c>
      <c r="E49" s="76" t="s">
        <v>401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402</v>
      </c>
      <c r="E50" s="76" t="s">
        <v>403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506</v>
      </c>
      <c r="E51" s="76" t="s">
        <v>507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511</v>
      </c>
      <c r="E52" s="37" t="s">
        <v>404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499</v>
      </c>
      <c r="E53" s="76" t="s">
        <v>405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406</v>
      </c>
      <c r="E54" s="76" t="s">
        <v>407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523</v>
      </c>
      <c r="E55" s="76" t="s">
        <v>408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494</v>
      </c>
      <c r="E56" s="76" t="s">
        <v>409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410</v>
      </c>
      <c r="E57" s="37" t="s">
        <v>411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412</v>
      </c>
      <c r="E58" s="76" t="s">
        <v>413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414</v>
      </c>
      <c r="E59" s="76" t="s">
        <v>415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503</v>
      </c>
      <c r="E60" s="76" t="s">
        <v>416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417</v>
      </c>
      <c r="E61" s="76" t="s">
        <v>418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419</v>
      </c>
      <c r="E62" s="76" t="s">
        <v>420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421</v>
      </c>
      <c r="E63" s="76" t="s">
        <v>422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423</v>
      </c>
      <c r="E64" s="76" t="s">
        <v>424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526</v>
      </c>
      <c r="E65" s="76" t="s">
        <v>425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426</v>
      </c>
      <c r="E66" s="76" t="s">
        <v>427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428</v>
      </c>
      <c r="E67" s="76" t="s">
        <v>429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428</v>
      </c>
      <c r="E68" s="76" t="s">
        <v>429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428</v>
      </c>
      <c r="E69" s="76" t="s">
        <v>429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428</v>
      </c>
      <c r="E70" s="76" t="s">
        <v>429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493</v>
      </c>
      <c r="D71" s="76" t="s">
        <v>428</v>
      </c>
      <c r="E71" s="76" t="s">
        <v>429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197</v>
      </c>
      <c r="D72" s="76" t="s">
        <v>428</v>
      </c>
      <c r="E72" s="76" t="s">
        <v>429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428</v>
      </c>
      <c r="E73" s="76" t="s">
        <v>429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430</v>
      </c>
      <c r="E74" s="76" t="s">
        <v>431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530</v>
      </c>
      <c r="E75" s="76" t="s">
        <v>432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433</v>
      </c>
      <c r="E76" s="37" t="s">
        <v>514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434</v>
      </c>
      <c r="E77" s="76" t="s">
        <v>540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435</v>
      </c>
      <c r="E78" s="76" t="s">
        <v>527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500</v>
      </c>
      <c r="E79" s="76" t="s">
        <v>541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529</v>
      </c>
      <c r="E80" s="37" t="s">
        <v>436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437</v>
      </c>
      <c r="E81" s="37" t="s">
        <v>438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516</v>
      </c>
      <c r="E82" s="76" t="s">
        <v>510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439</v>
      </c>
      <c r="E83" s="37" t="s">
        <v>440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441</v>
      </c>
      <c r="E84" s="76" t="s">
        <v>442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443</v>
      </c>
      <c r="E85" s="76" t="s">
        <v>444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521</v>
      </c>
      <c r="E86" s="76" t="s">
        <v>445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544</v>
      </c>
      <c r="E87" s="76" t="s">
        <v>445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505</v>
      </c>
      <c r="E88" s="76" t="s">
        <v>446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447</v>
      </c>
      <c r="E89" s="76" t="s">
        <v>448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508</v>
      </c>
      <c r="E90" s="37" t="s">
        <v>509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528</v>
      </c>
      <c r="E91" s="37" t="s">
        <v>449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513</v>
      </c>
      <c r="E92" s="76" t="s">
        <v>450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451</v>
      </c>
      <c r="E93" s="76" t="s">
        <v>452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451</v>
      </c>
      <c r="E94" s="37" t="s">
        <v>452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76" t="s">
        <v>517</v>
      </c>
      <c r="E95" s="76" t="s">
        <v>453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454</v>
      </c>
      <c r="E96" s="76" t="s">
        <v>455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456</v>
      </c>
      <c r="E97" s="37" t="s">
        <v>457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456</v>
      </c>
      <c r="E98" s="37" t="s">
        <v>457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458</v>
      </c>
      <c r="E99" s="76" t="s">
        <v>459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502</v>
      </c>
      <c r="E100" s="76" t="s">
        <v>460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352</v>
      </c>
      <c r="E101" s="76" t="s">
        <v>353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461</v>
      </c>
      <c r="E102" s="37" t="s">
        <v>462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463</v>
      </c>
      <c r="E103" s="76" t="s">
        <v>542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464</v>
      </c>
      <c r="E104" s="37" t="s">
        <v>465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466</v>
      </c>
      <c r="E105" s="76" t="s">
        <v>467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468</v>
      </c>
      <c r="E106" s="76" t="s">
        <v>469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518</v>
      </c>
      <c r="E107" s="76" t="s">
        <v>501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470</v>
      </c>
      <c r="E108" s="37" t="s">
        <v>471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472</v>
      </c>
      <c r="E109" s="76" t="s">
        <v>473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474</v>
      </c>
      <c r="E110" s="37" t="s">
        <v>497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475</v>
      </c>
      <c r="E111" s="37" t="s">
        <v>476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477</v>
      </c>
      <c r="E112" s="76" t="s">
        <v>478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543</v>
      </c>
      <c r="E113" s="76" t="s">
        <v>479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480</v>
      </c>
      <c r="E114" s="76" t="s">
        <v>481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482</v>
      </c>
      <c r="E115" s="37" t="s">
        <v>483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482</v>
      </c>
      <c r="E116" s="37" t="s">
        <v>483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484</v>
      </c>
      <c r="E117" s="76" t="s">
        <v>485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486</v>
      </c>
      <c r="E118" s="37" t="s">
        <v>487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488</v>
      </c>
      <c r="E119" s="37" t="s">
        <v>489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490</v>
      </c>
      <c r="E120" s="37" t="s">
        <v>491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15" activePane="bottomRight" state="frozen"/>
      <selection activeCell="J123" sqref="J123"/>
      <selection pane="topRight" activeCell="J123" sqref="J123"/>
      <selection pane="bottomLeft" activeCell="J123" sqref="J123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42401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4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4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4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4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4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4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4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4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4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4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4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4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4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4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4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4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4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4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4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4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4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4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4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4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4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4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4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4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4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4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4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4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4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4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4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4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4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4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4">
        <f t="shared" si="1"/>
        <v>0.94285714285714284</v>
      </c>
    </row>
    <row r="48" spans="1:10" x14ac:dyDescent="0.2">
      <c r="A48" s="107" t="s">
        <v>132</v>
      </c>
      <c r="B48" s="101" t="s">
        <v>130</v>
      </c>
      <c r="C48" s="104" t="s">
        <v>133</v>
      </c>
      <c r="D48" s="102">
        <v>3</v>
      </c>
      <c r="E48" s="103">
        <v>17</v>
      </c>
      <c r="F48" s="103">
        <v>0</v>
      </c>
      <c r="G48" s="103">
        <f t="shared" si="0"/>
        <v>20</v>
      </c>
      <c r="H48" s="104">
        <v>3</v>
      </c>
      <c r="I48" s="104">
        <v>27</v>
      </c>
      <c r="J48" s="105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4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4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4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4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4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4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4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4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4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4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4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4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4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4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4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4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4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4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4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4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4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4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4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4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4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4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4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4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4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4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4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4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4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4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4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4">
        <f t="shared" si="3"/>
        <v>0.96721311475409832</v>
      </c>
    </row>
    <row r="91" spans="1:10" x14ac:dyDescent="0.2">
      <c r="A91" s="107" t="s">
        <v>235</v>
      </c>
      <c r="B91" s="101" t="s">
        <v>236</v>
      </c>
      <c r="C91" s="104" t="s">
        <v>237</v>
      </c>
      <c r="D91" s="102">
        <v>14</v>
      </c>
      <c r="E91" s="103">
        <v>76</v>
      </c>
      <c r="F91" s="103">
        <v>0</v>
      </c>
      <c r="G91" s="103">
        <f t="shared" si="2"/>
        <v>90</v>
      </c>
      <c r="H91" s="104">
        <v>10</v>
      </c>
      <c r="I91" s="104">
        <v>119</v>
      </c>
      <c r="J91" s="105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4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4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4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4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4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4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4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4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4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4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4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4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4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4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4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98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4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98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4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7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4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98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4">
        <f t="shared" si="3"/>
        <v>1.0273224043715847</v>
      </c>
    </row>
    <row r="113" spans="1:11" x14ac:dyDescent="0.2">
      <c r="A113" s="107" t="s">
        <v>290</v>
      </c>
      <c r="B113" s="101" t="s">
        <v>272</v>
      </c>
      <c r="C113" s="104" t="s">
        <v>291</v>
      </c>
      <c r="D113" s="102">
        <v>3</v>
      </c>
      <c r="E113" s="103">
        <v>22</v>
      </c>
      <c r="F113" s="103">
        <v>0</v>
      </c>
      <c r="G113" s="103">
        <f t="shared" si="2"/>
        <v>25</v>
      </c>
      <c r="H113" s="104">
        <v>1</v>
      </c>
      <c r="I113" s="104">
        <v>32</v>
      </c>
      <c r="J113" s="105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4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4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4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4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4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4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5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0">
        <f t="shared" si="4"/>
        <v>1161</v>
      </c>
      <c r="I122" s="90">
        <f>SUM(I3:I121)</f>
        <v>11931</v>
      </c>
      <c r="J122" s="88">
        <f>G122/I122</f>
        <v>1.1516218254966055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42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0">
        <v>42401</v>
      </c>
      <c r="C1" s="111"/>
      <c r="D1" s="111"/>
      <c r="E1" s="111"/>
      <c r="F1" s="111"/>
      <c r="G1" s="11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4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4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4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4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4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4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4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4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4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4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4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4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4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4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4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4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4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4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4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4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4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4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4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4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4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4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4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4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4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4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4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4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4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4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4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4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4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4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4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4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4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4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4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4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4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4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4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4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4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4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4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4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4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4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4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4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4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4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4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4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4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4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4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4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4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4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4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4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4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4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4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4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4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4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4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5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0">
        <f t="shared" si="1"/>
        <v>1161</v>
      </c>
      <c r="G79" s="90">
        <f t="shared" si="1"/>
        <v>11931</v>
      </c>
      <c r="H79" s="88">
        <f>E79/G79</f>
        <v>1.1516218254966055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9" activePane="bottomRight" state="frozen"/>
      <selection activeCell="J123" sqref="J123"/>
      <selection pane="topRight" activeCell="J123" sqref="J123"/>
      <selection pane="bottomLeft" activeCell="J123" sqref="J123"/>
      <selection pane="bottomRight" activeCell="A33" sqref="A33:J3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42430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4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4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4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4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4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4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4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4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4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4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4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4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4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4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4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4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4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4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4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4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4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4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4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4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4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4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4">
        <f t="shared" si="1"/>
        <v>1.8</v>
      </c>
    </row>
    <row r="33" spans="1:10" x14ac:dyDescent="0.2">
      <c r="A33" s="107" t="s">
        <v>89</v>
      </c>
      <c r="B33" s="101" t="s">
        <v>90</v>
      </c>
      <c r="C33" s="104" t="s">
        <v>91</v>
      </c>
      <c r="D33" s="102">
        <v>18</v>
      </c>
      <c r="E33" s="103">
        <v>145</v>
      </c>
      <c r="F33" s="103">
        <v>0</v>
      </c>
      <c r="G33" s="103">
        <f t="shared" si="0"/>
        <v>163</v>
      </c>
      <c r="H33" s="104">
        <v>15</v>
      </c>
      <c r="I33" s="104">
        <v>280</v>
      </c>
      <c r="J33" s="105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4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4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4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4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4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4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4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4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4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4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4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4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4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4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4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4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4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4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4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4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4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4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4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4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4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4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4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4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4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4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4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4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4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4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4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4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4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4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4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4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4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4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4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4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4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4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4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4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4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4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4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4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4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4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4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4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4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4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4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4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4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4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4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4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4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4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4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4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4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4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4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4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4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4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4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4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4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4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4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4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4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4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4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5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0">
        <f t="shared" si="4"/>
        <v>1394</v>
      </c>
      <c r="I122" s="90">
        <f t="shared" si="4"/>
        <v>12549</v>
      </c>
      <c r="J122" s="88">
        <f>G122/I122</f>
        <v>1.1900549844609132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0">
        <v>42430</v>
      </c>
      <c r="C1" s="111"/>
      <c r="D1" s="111"/>
      <c r="E1" s="111"/>
      <c r="F1" s="111"/>
      <c r="G1" s="112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4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4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4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4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4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4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4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4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4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4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4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4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4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4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4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4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4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4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4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4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4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4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4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4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4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4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4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4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4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4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4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4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4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4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4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4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4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4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4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4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4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4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4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4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4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4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4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4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4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4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4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4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4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4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4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4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4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4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4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4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4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4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4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4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4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4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4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4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4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4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4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4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4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4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4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5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0">
        <f t="shared" si="0"/>
        <v>1394</v>
      </c>
      <c r="G79" s="90">
        <f t="shared" si="0"/>
        <v>12549</v>
      </c>
      <c r="H79" s="88">
        <f>E79/G79</f>
        <v>1.1900549844609132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18" activePane="bottomRight" state="frozen"/>
      <selection activeCell="J123" sqref="J123"/>
      <selection pane="topRight" activeCell="J123" sqref="J123"/>
      <selection pane="bottomLeft" activeCell="J123" sqref="J123"/>
      <selection pane="bottomRight" activeCell="N128" sqref="N12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42461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4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4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4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4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4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4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4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4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4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4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4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4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4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4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4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4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4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4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4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4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4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4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4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4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4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4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4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4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4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4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4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4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4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4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4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4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4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4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4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4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4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4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4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4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4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4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4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4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4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4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4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4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4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4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4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4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4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4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4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4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4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4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4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4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4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4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4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4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4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4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4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4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4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4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4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4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4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4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4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4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4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4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4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4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4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4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4">
        <f t="shared" si="3"/>
        <v>1.0729166666666667</v>
      </c>
      <c r="R99" s="16" t="s">
        <v>512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4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4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4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4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4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4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4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4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4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4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4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4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4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4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4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4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4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4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4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4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5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0">
        <f t="shared" si="4"/>
        <v>1058</v>
      </c>
      <c r="I122" s="90">
        <f t="shared" si="4"/>
        <v>11307</v>
      </c>
      <c r="J122" s="88">
        <f>G122/I122</f>
        <v>1.2149995577960555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N8" sqref="N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110">
        <v>42461</v>
      </c>
      <c r="C1" s="111"/>
      <c r="D1" s="111"/>
      <c r="E1" s="111"/>
      <c r="F1" s="111"/>
      <c r="G1" s="112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4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4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4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4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4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4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4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4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4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4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4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4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4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4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4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4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4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4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4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4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4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4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4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4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4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4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4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4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4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4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4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4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4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4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4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4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4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4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4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4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4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4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4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4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4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4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4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4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4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4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4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4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4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4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4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4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4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4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4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4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4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4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4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4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4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4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4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4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4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4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5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0">
        <f t="shared" si="4"/>
        <v>1058</v>
      </c>
      <c r="G79" s="90">
        <f t="shared" si="4"/>
        <v>11307</v>
      </c>
      <c r="H79" s="88">
        <f>E79/G79</f>
        <v>1.2149995577960555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31" sqref="A31:J3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0">
        <v>42491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34</v>
      </c>
      <c r="F3" s="21">
        <v>0</v>
      </c>
      <c r="G3" s="21">
        <f t="shared" ref="G3:G66" si="0">SUM(D3:F3)</f>
        <v>37</v>
      </c>
      <c r="H3" s="19">
        <v>3</v>
      </c>
      <c r="I3" s="19">
        <v>33</v>
      </c>
      <c r="J3" s="84">
        <f>G3/I3</f>
        <v>1.1212121212121211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2</v>
      </c>
      <c r="E4" s="21">
        <v>9</v>
      </c>
      <c r="F4" s="21">
        <v>0</v>
      </c>
      <c r="G4" s="21">
        <f t="shared" si="0"/>
        <v>11</v>
      </c>
      <c r="H4" s="19">
        <v>2</v>
      </c>
      <c r="I4" s="19">
        <v>3</v>
      </c>
      <c r="J4" s="84">
        <f>G4/I4</f>
        <v>3.6666666666666665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27</v>
      </c>
      <c r="F5" s="21">
        <v>0</v>
      </c>
      <c r="G5" s="21">
        <f t="shared" si="0"/>
        <v>30</v>
      </c>
      <c r="H5" s="19">
        <v>2</v>
      </c>
      <c r="I5" s="19">
        <v>35</v>
      </c>
      <c r="J5" s="84">
        <f t="shared" ref="J5:J68" si="1">G5/I5</f>
        <v>0.8571428571428571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0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64</v>
      </c>
      <c r="F7" s="21">
        <v>0</v>
      </c>
      <c r="G7" s="21">
        <f t="shared" si="0"/>
        <v>72</v>
      </c>
      <c r="H7" s="19">
        <v>6</v>
      </c>
      <c r="I7" s="19">
        <v>37</v>
      </c>
      <c r="J7" s="84">
        <f t="shared" si="1"/>
        <v>1.9459459459459461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15</v>
      </c>
      <c r="E8" s="21">
        <v>87</v>
      </c>
      <c r="F8" s="21">
        <v>0</v>
      </c>
      <c r="G8" s="21">
        <f t="shared" si="0"/>
        <v>102</v>
      </c>
      <c r="H8" s="19">
        <v>14</v>
      </c>
      <c r="I8" s="19">
        <v>71</v>
      </c>
      <c r="J8" s="84">
        <f t="shared" si="1"/>
        <v>1.4366197183098592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88</v>
      </c>
      <c r="F9" s="21">
        <v>18</v>
      </c>
      <c r="G9" s="21">
        <f t="shared" si="0"/>
        <v>109</v>
      </c>
      <c r="H9" s="19">
        <v>3</v>
      </c>
      <c r="I9" s="19">
        <v>53</v>
      </c>
      <c r="J9" s="84">
        <f t="shared" si="1"/>
        <v>2.0566037735849059</v>
      </c>
    </row>
    <row r="10" spans="1:11" x14ac:dyDescent="0.2">
      <c r="A10" s="107" t="s">
        <v>26</v>
      </c>
      <c r="B10" s="101" t="s">
        <v>27</v>
      </c>
      <c r="C10" s="104" t="s">
        <v>28</v>
      </c>
      <c r="D10" s="102">
        <v>18</v>
      </c>
      <c r="E10" s="103">
        <v>88</v>
      </c>
      <c r="F10" s="103">
        <v>2</v>
      </c>
      <c r="G10" s="103">
        <v>108</v>
      </c>
      <c r="H10" s="104">
        <v>10</v>
      </c>
      <c r="I10" s="104">
        <v>155</v>
      </c>
      <c r="J10" s="105">
        <f t="shared" si="1"/>
        <v>0.6967741935483871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35</v>
      </c>
      <c r="F11" s="21">
        <v>0</v>
      </c>
      <c r="G11" s="21">
        <f t="shared" si="0"/>
        <v>39</v>
      </c>
      <c r="H11" s="19">
        <v>2</v>
      </c>
      <c r="I11" s="19">
        <v>42</v>
      </c>
      <c r="J11" s="84">
        <f t="shared" si="1"/>
        <v>0.9285714285714286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48</v>
      </c>
      <c r="F12" s="21">
        <v>0</v>
      </c>
      <c r="G12" s="21">
        <f t="shared" si="0"/>
        <v>56</v>
      </c>
      <c r="H12" s="19">
        <v>8</v>
      </c>
      <c r="I12" s="19">
        <v>61</v>
      </c>
      <c r="J12" s="84">
        <f t="shared" si="1"/>
        <v>0.91803278688524592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22</v>
      </c>
      <c r="E13" s="21">
        <v>354</v>
      </c>
      <c r="F13" s="21">
        <v>0</v>
      </c>
      <c r="G13" s="21">
        <f t="shared" si="0"/>
        <v>376</v>
      </c>
      <c r="H13" s="19">
        <v>21</v>
      </c>
      <c r="I13" s="19">
        <v>196</v>
      </c>
      <c r="J13" s="84">
        <f t="shared" si="1"/>
        <v>1.9183673469387754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161</v>
      </c>
      <c r="F14" s="21">
        <v>0</v>
      </c>
      <c r="G14" s="21">
        <f t="shared" si="0"/>
        <v>182</v>
      </c>
      <c r="H14" s="19">
        <v>20</v>
      </c>
      <c r="I14" s="19">
        <v>83</v>
      </c>
      <c r="J14" s="84">
        <f t="shared" si="1"/>
        <v>2.1927710843373496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17</v>
      </c>
      <c r="F15" s="21">
        <v>0</v>
      </c>
      <c r="G15" s="21">
        <f t="shared" si="0"/>
        <v>17</v>
      </c>
      <c r="H15" s="19">
        <v>0</v>
      </c>
      <c r="I15" s="19">
        <v>16</v>
      </c>
      <c r="J15" s="84">
        <f t="shared" si="1"/>
        <v>1.0625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62</v>
      </c>
      <c r="F16" s="21">
        <v>0</v>
      </c>
      <c r="G16" s="21">
        <f t="shared" si="0"/>
        <v>69</v>
      </c>
      <c r="H16" s="19">
        <v>3</v>
      </c>
      <c r="I16" s="19">
        <v>66</v>
      </c>
      <c r="J16" s="84">
        <f t="shared" si="1"/>
        <v>1.0454545454545454</v>
      </c>
    </row>
    <row r="17" spans="1:19" x14ac:dyDescent="0.2">
      <c r="A17" s="17" t="s">
        <v>45</v>
      </c>
      <c r="B17" s="18" t="s">
        <v>46</v>
      </c>
      <c r="C17" s="19" t="s">
        <v>47</v>
      </c>
      <c r="D17" s="20">
        <v>10</v>
      </c>
      <c r="E17" s="21">
        <v>69</v>
      </c>
      <c r="F17" s="21">
        <v>0</v>
      </c>
      <c r="G17" s="21">
        <f t="shared" si="0"/>
        <v>79</v>
      </c>
      <c r="H17" s="19">
        <v>10</v>
      </c>
      <c r="I17" s="19">
        <v>55</v>
      </c>
      <c r="J17" s="84">
        <f t="shared" si="1"/>
        <v>1.4363636363636363</v>
      </c>
    </row>
    <row r="18" spans="1:19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9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258</v>
      </c>
      <c r="F19" s="21">
        <v>1</v>
      </c>
      <c r="G19" s="21">
        <f>SUM(D19:F19)</f>
        <v>296</v>
      </c>
      <c r="H19" s="19">
        <v>9</v>
      </c>
      <c r="I19" s="19">
        <v>261</v>
      </c>
      <c r="J19" s="84">
        <f t="shared" si="1"/>
        <v>1.1340996168582376</v>
      </c>
    </row>
    <row r="20" spans="1:19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158</v>
      </c>
      <c r="F20" s="21">
        <v>0</v>
      </c>
      <c r="G20" s="21">
        <f t="shared" si="0"/>
        <v>176</v>
      </c>
      <c r="H20" s="19">
        <v>12</v>
      </c>
      <c r="I20" s="19">
        <v>188</v>
      </c>
      <c r="J20" s="84">
        <f t="shared" si="1"/>
        <v>0.93617021276595747</v>
      </c>
    </row>
    <row r="21" spans="1:19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12</v>
      </c>
      <c r="F21" s="21">
        <v>0</v>
      </c>
      <c r="G21" s="21">
        <f t="shared" si="0"/>
        <v>16</v>
      </c>
      <c r="H21" s="19">
        <v>4</v>
      </c>
      <c r="I21" s="19">
        <v>15</v>
      </c>
      <c r="J21" s="84">
        <f t="shared" si="1"/>
        <v>1.0666666666666667</v>
      </c>
    </row>
    <row r="22" spans="1:19" x14ac:dyDescent="0.2">
      <c r="A22" s="17" t="s">
        <v>59</v>
      </c>
      <c r="B22" s="18" t="s">
        <v>60</v>
      </c>
      <c r="C22" s="19" t="s">
        <v>61</v>
      </c>
      <c r="D22" s="20">
        <v>52</v>
      </c>
      <c r="E22" s="21">
        <v>604</v>
      </c>
      <c r="F22" s="21">
        <v>0</v>
      </c>
      <c r="G22" s="21">
        <f t="shared" si="0"/>
        <v>656</v>
      </c>
      <c r="H22" s="19">
        <v>43</v>
      </c>
      <c r="I22" s="19">
        <v>416</v>
      </c>
      <c r="J22" s="84">
        <f t="shared" si="1"/>
        <v>1.5769230769230769</v>
      </c>
    </row>
    <row r="23" spans="1:19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26</v>
      </c>
      <c r="F23" s="21">
        <v>0</v>
      </c>
      <c r="G23" s="21">
        <f t="shared" si="0"/>
        <v>29</v>
      </c>
      <c r="H23" s="19">
        <v>3</v>
      </c>
      <c r="I23" s="19">
        <v>18</v>
      </c>
      <c r="J23" s="84">
        <f t="shared" si="1"/>
        <v>1.6111111111111112</v>
      </c>
    </row>
    <row r="24" spans="1:19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51</v>
      </c>
      <c r="F24" s="21">
        <v>0</v>
      </c>
      <c r="G24" s="21">
        <f t="shared" si="0"/>
        <v>60</v>
      </c>
      <c r="H24" s="19">
        <v>11</v>
      </c>
      <c r="I24" s="19">
        <v>51</v>
      </c>
      <c r="J24" s="84">
        <f t="shared" si="1"/>
        <v>1.1764705882352942</v>
      </c>
    </row>
    <row r="25" spans="1:19" x14ac:dyDescent="0.2">
      <c r="A25" s="17" t="s">
        <v>68</v>
      </c>
      <c r="B25" s="18" t="s">
        <v>69</v>
      </c>
      <c r="C25" s="19" t="s">
        <v>70</v>
      </c>
      <c r="D25" s="20">
        <v>22</v>
      </c>
      <c r="E25" s="21">
        <v>148</v>
      </c>
      <c r="F25" s="21">
        <v>0</v>
      </c>
      <c r="G25" s="21">
        <f t="shared" si="0"/>
        <v>170</v>
      </c>
      <c r="H25" s="19">
        <v>7</v>
      </c>
      <c r="I25" s="19">
        <v>143</v>
      </c>
      <c r="J25" s="84">
        <f t="shared" si="1"/>
        <v>1.1888111888111887</v>
      </c>
    </row>
    <row r="26" spans="1:19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30</v>
      </c>
      <c r="F26" s="21">
        <v>0</v>
      </c>
      <c r="G26" s="21">
        <f t="shared" si="0"/>
        <v>32</v>
      </c>
      <c r="H26" s="19">
        <v>2</v>
      </c>
      <c r="I26" s="19">
        <v>39</v>
      </c>
      <c r="J26" s="84">
        <f t="shared" si="1"/>
        <v>0.82051282051282048</v>
      </c>
      <c r="S26" s="16" t="s">
        <v>519</v>
      </c>
    </row>
    <row r="27" spans="1:19" x14ac:dyDescent="0.2">
      <c r="A27" s="17" t="s">
        <v>73</v>
      </c>
      <c r="B27" s="18" t="s">
        <v>69</v>
      </c>
      <c r="C27" s="19" t="s">
        <v>74</v>
      </c>
      <c r="D27" s="20">
        <v>1</v>
      </c>
      <c r="E27" s="21">
        <v>15</v>
      </c>
      <c r="F27" s="21">
        <v>0</v>
      </c>
      <c r="G27" s="21">
        <f t="shared" si="0"/>
        <v>16</v>
      </c>
      <c r="H27" s="19">
        <v>1</v>
      </c>
      <c r="I27" s="19">
        <v>13</v>
      </c>
      <c r="J27" s="84">
        <f t="shared" si="1"/>
        <v>1.2307692307692308</v>
      </c>
    </row>
    <row r="28" spans="1:19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100</v>
      </c>
      <c r="F28" s="21">
        <v>0</v>
      </c>
      <c r="G28" s="21">
        <f t="shared" si="0"/>
        <v>111</v>
      </c>
      <c r="H28" s="19">
        <v>3</v>
      </c>
      <c r="I28" s="19">
        <v>57</v>
      </c>
      <c r="J28" s="84">
        <f t="shared" si="1"/>
        <v>1.9473684210526316</v>
      </c>
      <c r="Q28" s="16" t="s">
        <v>522</v>
      </c>
    </row>
    <row r="29" spans="1:19" x14ac:dyDescent="0.2">
      <c r="A29" s="17" t="s">
        <v>78</v>
      </c>
      <c r="B29" s="18" t="s">
        <v>76</v>
      </c>
      <c r="C29" s="19" t="s">
        <v>79</v>
      </c>
      <c r="D29" s="20">
        <v>7</v>
      </c>
      <c r="E29" s="21">
        <v>80</v>
      </c>
      <c r="F29" s="21">
        <v>2</v>
      </c>
      <c r="G29" s="21">
        <f t="shared" si="0"/>
        <v>89</v>
      </c>
      <c r="H29" s="19">
        <v>1</v>
      </c>
      <c r="I29" s="19">
        <v>51</v>
      </c>
      <c r="J29" s="84">
        <f t="shared" si="1"/>
        <v>1.7450980392156863</v>
      </c>
    </row>
    <row r="30" spans="1:19" x14ac:dyDescent="0.2">
      <c r="A30" s="17" t="s">
        <v>80</v>
      </c>
      <c r="B30" s="18" t="s">
        <v>81</v>
      </c>
      <c r="C30" s="19" t="s">
        <v>82</v>
      </c>
      <c r="D30" s="20">
        <v>10</v>
      </c>
      <c r="E30" s="21">
        <v>50</v>
      </c>
      <c r="F30" s="21">
        <v>0</v>
      </c>
      <c r="G30" s="21">
        <f t="shared" si="0"/>
        <v>60</v>
      </c>
      <c r="H30" s="19">
        <v>10</v>
      </c>
      <c r="I30" s="19">
        <v>67</v>
      </c>
      <c r="J30" s="84">
        <f t="shared" si="1"/>
        <v>0.89552238805970152</v>
      </c>
    </row>
    <row r="31" spans="1:19" x14ac:dyDescent="0.2">
      <c r="A31" s="107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0"/>
        <v>2</v>
      </c>
      <c r="H31" s="104">
        <v>0</v>
      </c>
      <c r="I31" s="104">
        <v>3</v>
      </c>
      <c r="J31" s="105">
        <f t="shared" si="1"/>
        <v>0.66666666666666663</v>
      </c>
    </row>
    <row r="32" spans="1:19" x14ac:dyDescent="0.2">
      <c r="A32" s="17" t="s">
        <v>86</v>
      </c>
      <c r="B32" s="18" t="s">
        <v>87</v>
      </c>
      <c r="C32" s="19" t="s">
        <v>88</v>
      </c>
      <c r="D32" s="20">
        <v>3</v>
      </c>
      <c r="E32" s="21">
        <v>6</v>
      </c>
      <c r="F32" s="21">
        <v>0</v>
      </c>
      <c r="G32" s="21">
        <f t="shared" si="0"/>
        <v>9</v>
      </c>
      <c r="H32" s="19">
        <v>3</v>
      </c>
      <c r="I32" s="19">
        <v>4</v>
      </c>
      <c r="J32" s="84">
        <f t="shared" si="1"/>
        <v>2.25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30</v>
      </c>
      <c r="E33" s="21">
        <v>223</v>
      </c>
      <c r="F33" s="21">
        <v>0</v>
      </c>
      <c r="G33" s="21">
        <f t="shared" si="0"/>
        <v>253</v>
      </c>
      <c r="H33" s="19">
        <v>8</v>
      </c>
      <c r="I33" s="19">
        <v>250</v>
      </c>
      <c r="J33" s="84">
        <f t="shared" si="1"/>
        <v>1.012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71</v>
      </c>
      <c r="F34" s="21">
        <v>0</v>
      </c>
      <c r="G34" s="21">
        <f t="shared" si="0"/>
        <v>72</v>
      </c>
      <c r="H34" s="19">
        <v>1</v>
      </c>
      <c r="I34" s="19">
        <v>71</v>
      </c>
      <c r="J34" s="84">
        <f t="shared" si="1"/>
        <v>1.0140845070422535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8</v>
      </c>
      <c r="F35" s="21">
        <v>0</v>
      </c>
      <c r="G35" s="21">
        <f t="shared" si="0"/>
        <v>9</v>
      </c>
      <c r="H35" s="19">
        <v>1</v>
      </c>
      <c r="I35" s="19">
        <v>9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9</v>
      </c>
      <c r="E36" s="21">
        <v>110</v>
      </c>
      <c r="F36" s="21">
        <v>0</v>
      </c>
      <c r="G36" s="21">
        <f t="shared" si="0"/>
        <v>119</v>
      </c>
      <c r="H36" s="19">
        <v>9</v>
      </c>
      <c r="I36" s="19">
        <v>115</v>
      </c>
      <c r="J36" s="84">
        <f t="shared" si="1"/>
        <v>1.0347826086956522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9</v>
      </c>
      <c r="F37" s="21">
        <v>0</v>
      </c>
      <c r="G37" s="21">
        <f t="shared" si="0"/>
        <v>10</v>
      </c>
      <c r="H37" s="19">
        <v>1</v>
      </c>
      <c r="I37" s="19">
        <v>5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16</v>
      </c>
      <c r="F38" s="21">
        <v>0</v>
      </c>
      <c r="G38" s="21">
        <f t="shared" si="0"/>
        <v>19</v>
      </c>
      <c r="H38" s="19">
        <v>3</v>
      </c>
      <c r="I38" s="19">
        <v>20</v>
      </c>
      <c r="J38" s="84">
        <f t="shared" si="1"/>
        <v>0.95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16</v>
      </c>
      <c r="J39" s="84">
        <f t="shared" si="1"/>
        <v>0.9375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4</v>
      </c>
      <c r="F40" s="21">
        <v>0</v>
      </c>
      <c r="G40" s="21">
        <f t="shared" si="0"/>
        <v>4</v>
      </c>
      <c r="H40" s="19">
        <v>0</v>
      </c>
      <c r="I40" s="19">
        <v>3</v>
      </c>
      <c r="J40" s="84">
        <f t="shared" si="1"/>
        <v>1.3333333333333333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10</v>
      </c>
      <c r="F41" s="21">
        <v>0</v>
      </c>
      <c r="G41" s="21">
        <f t="shared" si="0"/>
        <v>11</v>
      </c>
      <c r="H41" s="19">
        <v>1</v>
      </c>
      <c r="I41" s="19">
        <v>10</v>
      </c>
      <c r="J41" s="84">
        <f t="shared" si="1"/>
        <v>1.1000000000000001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1</v>
      </c>
      <c r="E42" s="21">
        <v>37</v>
      </c>
      <c r="F42" s="21">
        <v>0</v>
      </c>
      <c r="G42" s="21">
        <f t="shared" si="0"/>
        <v>38</v>
      </c>
      <c r="H42" s="19">
        <v>1</v>
      </c>
      <c r="I42" s="19">
        <v>33</v>
      </c>
      <c r="J42" s="84">
        <f t="shared" si="1"/>
        <v>1.1515151515151516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40</v>
      </c>
      <c r="F43" s="21">
        <v>0</v>
      </c>
      <c r="G43" s="21">
        <f t="shared" si="0"/>
        <v>40</v>
      </c>
      <c r="H43" s="19">
        <v>0</v>
      </c>
      <c r="I43" s="19">
        <v>42</v>
      </c>
      <c r="J43" s="84">
        <f t="shared" si="1"/>
        <v>0.95238095238095233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9</v>
      </c>
      <c r="E44" s="21">
        <v>105</v>
      </c>
      <c r="F44" s="21">
        <v>0</v>
      </c>
      <c r="G44" s="21">
        <f t="shared" si="0"/>
        <v>114</v>
      </c>
      <c r="H44" s="19">
        <v>5</v>
      </c>
      <c r="I44" s="19">
        <v>109</v>
      </c>
      <c r="J44" s="84">
        <f t="shared" si="1"/>
        <v>1.0458715596330275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5</v>
      </c>
      <c r="E45" s="21">
        <v>10</v>
      </c>
      <c r="F45" s="21">
        <v>0</v>
      </c>
      <c r="G45" s="21">
        <f t="shared" si="0"/>
        <v>15</v>
      </c>
      <c r="H45" s="19">
        <v>2</v>
      </c>
      <c r="I45" s="19">
        <v>14</v>
      </c>
      <c r="J45" s="84">
        <f t="shared" si="1"/>
        <v>1.0714285714285714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21</v>
      </c>
      <c r="F46" s="21">
        <v>0</v>
      </c>
      <c r="G46" s="21">
        <f t="shared" si="0"/>
        <v>28</v>
      </c>
      <c r="H46" s="19">
        <v>5</v>
      </c>
      <c r="I46" s="19">
        <v>30</v>
      </c>
      <c r="J46" s="84">
        <f t="shared" si="1"/>
        <v>0.93333333333333335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123</v>
      </c>
      <c r="F47" s="21">
        <v>0</v>
      </c>
      <c r="G47" s="21">
        <f t="shared" si="0"/>
        <v>132</v>
      </c>
      <c r="H47" s="19">
        <v>9</v>
      </c>
      <c r="I47" s="19">
        <v>145</v>
      </c>
      <c r="J47" s="84">
        <f t="shared" si="1"/>
        <v>0.91034482758620694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6</v>
      </c>
      <c r="E48" s="21">
        <v>63</v>
      </c>
      <c r="F48" s="21">
        <v>1</v>
      </c>
      <c r="G48" s="21">
        <f t="shared" si="0"/>
        <v>70</v>
      </c>
      <c r="H48" s="19">
        <v>6</v>
      </c>
      <c r="I48" s="19">
        <v>32</v>
      </c>
      <c r="J48" s="84">
        <f t="shared" si="1"/>
        <v>2.1875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20</v>
      </c>
      <c r="E49" s="21">
        <v>94</v>
      </c>
      <c r="F49" s="21">
        <v>0</v>
      </c>
      <c r="G49" s="21">
        <f t="shared" si="0"/>
        <v>114</v>
      </c>
      <c r="H49" s="19">
        <v>7</v>
      </c>
      <c r="I49" s="19">
        <v>62</v>
      </c>
      <c r="J49" s="84">
        <f t="shared" si="1"/>
        <v>1.8387096774193548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5</v>
      </c>
      <c r="E50" s="21">
        <v>68</v>
      </c>
      <c r="F50" s="21">
        <v>0</v>
      </c>
      <c r="G50" s="21">
        <f t="shared" si="0"/>
        <v>73</v>
      </c>
      <c r="H50" s="19">
        <v>4</v>
      </c>
      <c r="I50" s="19">
        <v>46</v>
      </c>
      <c r="J50" s="84">
        <f t="shared" si="1"/>
        <v>1.5869565217391304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</v>
      </c>
      <c r="E51" s="21">
        <v>29</v>
      </c>
      <c r="F51" s="21">
        <v>0</v>
      </c>
      <c r="G51" s="21">
        <v>30</v>
      </c>
      <c r="H51" s="19">
        <v>2</v>
      </c>
      <c r="I51" s="19">
        <v>29</v>
      </c>
      <c r="J51" s="84">
        <f t="shared" si="1"/>
        <v>1.0344827586206897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118</v>
      </c>
      <c r="F52" s="21">
        <v>0</v>
      </c>
      <c r="G52" s="21">
        <f t="shared" si="0"/>
        <v>132</v>
      </c>
      <c r="H52" s="19">
        <v>11</v>
      </c>
      <c r="I52" s="19">
        <v>138</v>
      </c>
      <c r="J52" s="84">
        <f t="shared" si="1"/>
        <v>0.95652173913043481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111</v>
      </c>
      <c r="F53" s="21">
        <v>0</v>
      </c>
      <c r="G53" s="21">
        <f t="shared" si="0"/>
        <v>117</v>
      </c>
      <c r="H53" s="19">
        <v>6</v>
      </c>
      <c r="I53" s="19">
        <v>100</v>
      </c>
      <c r="J53" s="84">
        <f t="shared" si="1"/>
        <v>1.17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27</v>
      </c>
      <c r="E54" s="21">
        <v>99</v>
      </c>
      <c r="F54" s="21">
        <v>0</v>
      </c>
      <c r="G54" s="21">
        <f t="shared" si="0"/>
        <v>126</v>
      </c>
      <c r="H54" s="19">
        <v>27</v>
      </c>
      <c r="I54" s="19">
        <v>102</v>
      </c>
      <c r="J54" s="84">
        <f t="shared" si="1"/>
        <v>1.2352941176470589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32</v>
      </c>
      <c r="F55" s="21">
        <v>1</v>
      </c>
      <c r="G55" s="21">
        <f t="shared" si="0"/>
        <v>37</v>
      </c>
      <c r="H55" s="19">
        <v>2</v>
      </c>
      <c r="I55" s="19">
        <v>37</v>
      </c>
      <c r="J55" s="84">
        <f t="shared" si="1"/>
        <v>1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37</v>
      </c>
      <c r="F56" s="21">
        <v>0</v>
      </c>
      <c r="G56" s="21">
        <f t="shared" si="0"/>
        <v>40</v>
      </c>
      <c r="H56" s="19">
        <v>4</v>
      </c>
      <c r="I56" s="19">
        <v>31</v>
      </c>
      <c r="J56" s="84">
        <f t="shared" si="1"/>
        <v>1.2903225806451613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39</v>
      </c>
      <c r="F57" s="21">
        <v>0</v>
      </c>
      <c r="G57" s="21">
        <f t="shared" si="0"/>
        <v>44</v>
      </c>
      <c r="H57" s="19">
        <v>2</v>
      </c>
      <c r="I57" s="19">
        <v>41</v>
      </c>
      <c r="J57" s="84">
        <f t="shared" si="1"/>
        <v>1.0731707317073171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89</v>
      </c>
      <c r="F58" s="21">
        <v>0</v>
      </c>
      <c r="G58" s="21">
        <f t="shared" si="0"/>
        <v>99</v>
      </c>
      <c r="H58" s="19">
        <v>10</v>
      </c>
      <c r="I58" s="19">
        <v>103</v>
      </c>
      <c r="J58" s="84">
        <f t="shared" si="1"/>
        <v>0.96116504854368934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2</v>
      </c>
      <c r="I59" s="19">
        <v>22</v>
      </c>
      <c r="J59" s="84">
        <f t="shared" si="1"/>
        <v>1.3181818181818181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4</v>
      </c>
      <c r="I60" s="19">
        <v>29</v>
      </c>
      <c r="J60" s="84">
        <f t="shared" si="1"/>
        <v>1.1379310344827587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25</v>
      </c>
      <c r="F61" s="21">
        <v>0</v>
      </c>
      <c r="G61" s="21">
        <f t="shared" si="0"/>
        <v>26</v>
      </c>
      <c r="H61" s="19">
        <v>1</v>
      </c>
      <c r="I61" s="19">
        <v>19</v>
      </c>
      <c r="J61" s="84">
        <f t="shared" si="1"/>
        <v>1.368421052631579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66</v>
      </c>
      <c r="F62" s="21">
        <v>0</v>
      </c>
      <c r="G62" s="21">
        <f t="shared" si="0"/>
        <v>75</v>
      </c>
      <c r="H62" s="19">
        <v>9</v>
      </c>
      <c r="I62" s="19">
        <v>57</v>
      </c>
      <c r="J62" s="84">
        <f t="shared" si="1"/>
        <v>1.3157894736842106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7</v>
      </c>
      <c r="E63" s="21">
        <v>66</v>
      </c>
      <c r="F63" s="21">
        <v>0</v>
      </c>
      <c r="G63" s="21">
        <f>SUM(D63:F63)</f>
        <v>73</v>
      </c>
      <c r="H63" s="19">
        <v>6</v>
      </c>
      <c r="I63" s="19">
        <v>75</v>
      </c>
      <c r="J63" s="84">
        <f t="shared" si="1"/>
        <v>0.97333333333333338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27</v>
      </c>
      <c r="F64" s="21">
        <v>0</v>
      </c>
      <c r="G64" s="21">
        <f t="shared" si="0"/>
        <v>29</v>
      </c>
      <c r="H64" s="19">
        <v>2</v>
      </c>
      <c r="I64" s="19">
        <v>27</v>
      </c>
      <c r="J64" s="84">
        <f t="shared" si="1"/>
        <v>1.0740740740740742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152</v>
      </c>
      <c r="F65" s="21">
        <v>1</v>
      </c>
      <c r="G65" s="21">
        <f t="shared" si="0"/>
        <v>171</v>
      </c>
      <c r="H65" s="19">
        <v>5</v>
      </c>
      <c r="I65" s="19">
        <v>155</v>
      </c>
      <c r="J65" s="84">
        <f t="shared" si="1"/>
        <v>1.1032258064516129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4</v>
      </c>
      <c r="E66" s="21">
        <v>29</v>
      </c>
      <c r="F66" s="21">
        <v>0</v>
      </c>
      <c r="G66" s="21">
        <f t="shared" si="0"/>
        <v>33</v>
      </c>
      <c r="H66" s="19">
        <v>4</v>
      </c>
      <c r="I66" s="19">
        <v>23</v>
      </c>
      <c r="J66" s="84">
        <f t="shared" si="1"/>
        <v>1.4347826086956521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34</v>
      </c>
      <c r="F67" s="21">
        <v>0</v>
      </c>
      <c r="G67" s="21">
        <f t="shared" ref="G67:G121" si="2">SUM(D67:F67)</f>
        <v>36</v>
      </c>
      <c r="H67" s="19">
        <v>1</v>
      </c>
      <c r="I67" s="19">
        <v>33</v>
      </c>
      <c r="J67" s="84">
        <f t="shared" si="1"/>
        <v>1.0909090909090908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28</v>
      </c>
      <c r="E68" s="21">
        <v>294</v>
      </c>
      <c r="F68" s="21">
        <v>1</v>
      </c>
      <c r="G68" s="21">
        <f t="shared" si="2"/>
        <v>323</v>
      </c>
      <c r="H68" s="19">
        <v>23</v>
      </c>
      <c r="I68" s="19">
        <v>252</v>
      </c>
      <c r="J68" s="84">
        <f t="shared" si="1"/>
        <v>1.2817460317460319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10</v>
      </c>
      <c r="E69" s="21">
        <v>172</v>
      </c>
      <c r="F69" s="21">
        <v>0</v>
      </c>
      <c r="G69" s="21">
        <f t="shared" si="2"/>
        <v>182</v>
      </c>
      <c r="H69" s="19">
        <v>3</v>
      </c>
      <c r="I69" s="19">
        <v>143</v>
      </c>
      <c r="J69" s="84">
        <f t="shared" ref="J69:J120" si="3">G69/I69</f>
        <v>1.2727272727272727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180</v>
      </c>
      <c r="F70" s="21">
        <v>0</v>
      </c>
      <c r="G70" s="21">
        <f t="shared" si="2"/>
        <v>191</v>
      </c>
      <c r="H70" s="19">
        <v>17</v>
      </c>
      <c r="I70" s="19">
        <v>153</v>
      </c>
      <c r="J70" s="84">
        <f t="shared" si="3"/>
        <v>1.2483660130718954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391</v>
      </c>
      <c r="F71" s="21">
        <v>0</v>
      </c>
      <c r="G71" s="21">
        <f t="shared" si="2"/>
        <v>416</v>
      </c>
      <c r="H71" s="19">
        <v>26</v>
      </c>
      <c r="I71" s="19">
        <v>259</v>
      </c>
      <c r="J71" s="84">
        <f t="shared" si="3"/>
        <v>1.6061776061776061</v>
      </c>
    </row>
    <row r="72" spans="1:10" x14ac:dyDescent="0.2">
      <c r="A72" s="17" t="s">
        <v>214</v>
      </c>
      <c r="B72" s="18" t="s">
        <v>188</v>
      </c>
      <c r="C72" s="19" t="s">
        <v>492</v>
      </c>
      <c r="D72" s="20">
        <v>7</v>
      </c>
      <c r="E72" s="21">
        <v>103</v>
      </c>
      <c r="F72" s="21">
        <v>0</v>
      </c>
      <c r="G72" s="21">
        <f>SUM(D72:F72)</f>
        <v>110</v>
      </c>
      <c r="H72" s="19">
        <v>3</v>
      </c>
      <c r="I72" s="19">
        <v>61</v>
      </c>
      <c r="J72" s="84">
        <f>G72/I72</f>
        <v>1.8032786885245902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10</v>
      </c>
      <c r="E73" s="21">
        <v>140</v>
      </c>
      <c r="F73" s="21">
        <v>0</v>
      </c>
      <c r="G73" s="21">
        <f t="shared" si="2"/>
        <v>150</v>
      </c>
      <c r="H73" s="19">
        <v>10</v>
      </c>
      <c r="I73" s="19">
        <v>123</v>
      </c>
      <c r="J73" s="84">
        <f t="shared" si="3"/>
        <v>1.2195121951219512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41</v>
      </c>
      <c r="F74" s="21">
        <v>0</v>
      </c>
      <c r="G74" s="21">
        <f t="shared" si="2"/>
        <v>47</v>
      </c>
      <c r="H74" s="19">
        <v>6</v>
      </c>
      <c r="I74" s="19">
        <v>45</v>
      </c>
      <c r="J74" s="84">
        <f t="shared" si="3"/>
        <v>1.0444444444444445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8</v>
      </c>
      <c r="E75" s="21">
        <v>70</v>
      </c>
      <c r="F75" s="21">
        <v>0</v>
      </c>
      <c r="G75" s="21">
        <f t="shared" si="2"/>
        <v>78</v>
      </c>
      <c r="H75" s="19">
        <v>6</v>
      </c>
      <c r="I75" s="19">
        <v>62</v>
      </c>
      <c r="J75" s="84">
        <f t="shared" si="3"/>
        <v>1.2580645161290323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13</v>
      </c>
      <c r="I76" s="19">
        <v>143</v>
      </c>
      <c r="J76" s="84">
        <f t="shared" si="3"/>
        <v>0.97202797202797198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538</v>
      </c>
      <c r="F77" s="21">
        <v>2</v>
      </c>
      <c r="G77" s="21">
        <f t="shared" si="2"/>
        <v>594</v>
      </c>
      <c r="H77" s="19">
        <v>52</v>
      </c>
      <c r="I77" s="19">
        <v>581</v>
      </c>
      <c r="J77" s="84">
        <f t="shared" si="3"/>
        <v>1.0223752151462995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194</v>
      </c>
      <c r="F78" s="21">
        <v>0</v>
      </c>
      <c r="G78" s="21">
        <f t="shared" si="2"/>
        <v>212</v>
      </c>
      <c r="H78" s="19">
        <v>16</v>
      </c>
      <c r="I78" s="19">
        <v>203</v>
      </c>
      <c r="J78" s="84">
        <f t="shared" si="3"/>
        <v>1.0443349753694582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26</v>
      </c>
      <c r="E79" s="21">
        <v>512</v>
      </c>
      <c r="F79" s="21">
        <v>0</v>
      </c>
      <c r="G79" s="21">
        <f t="shared" si="2"/>
        <v>538</v>
      </c>
      <c r="H79" s="19">
        <v>16</v>
      </c>
      <c r="I79" s="19">
        <v>612</v>
      </c>
      <c r="J79" s="84">
        <f t="shared" si="3"/>
        <v>0.87908496732026142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333</v>
      </c>
      <c r="F80" s="21">
        <v>0</v>
      </c>
      <c r="G80" s="21">
        <f t="shared" si="2"/>
        <v>348</v>
      </c>
      <c r="H80" s="19">
        <v>9</v>
      </c>
      <c r="I80" s="19">
        <v>233</v>
      </c>
      <c r="J80" s="84">
        <f t="shared" si="3"/>
        <v>1.4935622317596566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61</v>
      </c>
      <c r="F81" s="21">
        <v>1</v>
      </c>
      <c r="G81" s="21">
        <f t="shared" si="2"/>
        <v>68</v>
      </c>
      <c r="H81" s="19">
        <v>6</v>
      </c>
      <c r="I81" s="19">
        <v>78</v>
      </c>
      <c r="J81" s="84">
        <f t="shared" si="3"/>
        <v>0.87179487179487181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</v>
      </c>
      <c r="E82" s="21">
        <v>52</v>
      </c>
      <c r="F82" s="21">
        <v>0</v>
      </c>
      <c r="G82" s="21">
        <f t="shared" si="2"/>
        <v>57</v>
      </c>
      <c r="H82" s="19">
        <v>5</v>
      </c>
      <c r="I82" s="19">
        <v>57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11</v>
      </c>
      <c r="F83" s="21">
        <v>0</v>
      </c>
      <c r="G83" s="21">
        <f t="shared" si="2"/>
        <v>14</v>
      </c>
      <c r="H83" s="19">
        <v>0</v>
      </c>
      <c r="I83" s="19">
        <v>13</v>
      </c>
      <c r="J83" s="84">
        <f t="shared" si="3"/>
        <v>1.0769230769230769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1</v>
      </c>
      <c r="E84" s="21">
        <v>2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12</v>
      </c>
      <c r="F85" s="21">
        <v>0</v>
      </c>
      <c r="G85" s="21">
        <f t="shared" si="2"/>
        <v>14</v>
      </c>
      <c r="H85" s="19">
        <v>2</v>
      </c>
      <c r="I85" s="19">
        <v>9</v>
      </c>
      <c r="J85" s="84">
        <f t="shared" si="3"/>
        <v>1.5555555555555556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63</v>
      </c>
      <c r="F86" s="21">
        <v>0</v>
      </c>
      <c r="G86" s="21">
        <f t="shared" si="2"/>
        <v>70</v>
      </c>
      <c r="H86" s="19">
        <v>9</v>
      </c>
      <c r="I86" s="19">
        <v>65</v>
      </c>
      <c r="J86" s="84">
        <f t="shared" si="3"/>
        <v>1.0769230769230769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18</v>
      </c>
      <c r="F87" s="21">
        <v>0</v>
      </c>
      <c r="G87" s="21">
        <f t="shared" si="2"/>
        <v>18</v>
      </c>
      <c r="H87" s="19">
        <v>0</v>
      </c>
      <c r="I87" s="19">
        <v>12</v>
      </c>
      <c r="J87" s="84">
        <f t="shared" si="3"/>
        <v>1.5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45</v>
      </c>
      <c r="F88" s="21">
        <v>2</v>
      </c>
      <c r="G88" s="21">
        <f>SUM(D88:F88)</f>
        <v>56</v>
      </c>
      <c r="H88" s="19">
        <v>8</v>
      </c>
      <c r="I88" s="19">
        <v>30</v>
      </c>
      <c r="J88" s="84">
        <f t="shared" si="3"/>
        <v>1.8666666666666667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47</v>
      </c>
      <c r="E89" s="21">
        <v>269</v>
      </c>
      <c r="F89" s="21">
        <v>0</v>
      </c>
      <c r="G89" s="21">
        <f t="shared" si="2"/>
        <v>316</v>
      </c>
      <c r="H89" s="19">
        <v>43</v>
      </c>
      <c r="I89" s="19">
        <v>124</v>
      </c>
      <c r="J89" s="84">
        <f t="shared" si="3"/>
        <v>2.5483870967741935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47</v>
      </c>
      <c r="F90" s="21">
        <v>1</v>
      </c>
      <c r="G90" s="21">
        <f t="shared" si="2"/>
        <v>60</v>
      </c>
      <c r="H90" s="19">
        <v>12</v>
      </c>
      <c r="I90" s="19">
        <v>47</v>
      </c>
      <c r="J90" s="84">
        <f t="shared" si="3"/>
        <v>1.2765957446808511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42</v>
      </c>
      <c r="E91" s="21">
        <v>370</v>
      </c>
      <c r="F91" s="21">
        <v>3</v>
      </c>
      <c r="G91" s="21">
        <f t="shared" si="2"/>
        <v>415</v>
      </c>
      <c r="H91" s="19">
        <v>38</v>
      </c>
      <c r="I91" s="19">
        <v>97</v>
      </c>
      <c r="J91" s="84">
        <f t="shared" si="3"/>
        <v>4.2783505154639174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13</v>
      </c>
      <c r="E92" s="21">
        <v>111</v>
      </c>
      <c r="F92" s="21">
        <v>0</v>
      </c>
      <c r="G92" s="21">
        <f t="shared" si="2"/>
        <v>124</v>
      </c>
      <c r="H92" s="19">
        <v>4</v>
      </c>
      <c r="I92" s="19">
        <v>50</v>
      </c>
      <c r="J92" s="84">
        <f t="shared" si="3"/>
        <v>2.48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13</v>
      </c>
      <c r="E93" s="21">
        <v>172</v>
      </c>
      <c r="F93" s="21">
        <v>0</v>
      </c>
      <c r="G93" s="21">
        <f t="shared" si="2"/>
        <v>185</v>
      </c>
      <c r="H93" s="19">
        <v>8</v>
      </c>
      <c r="I93" s="19">
        <v>191</v>
      </c>
      <c r="J93" s="84">
        <f t="shared" si="3"/>
        <v>0.96858638743455494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52</v>
      </c>
      <c r="F94" s="21">
        <v>3</v>
      </c>
      <c r="G94" s="21">
        <f t="shared" si="2"/>
        <v>59</v>
      </c>
      <c r="H94" s="19">
        <v>6</v>
      </c>
      <c r="I94" s="19">
        <v>33</v>
      </c>
      <c r="J94" s="84">
        <f t="shared" si="3"/>
        <v>1.7878787878787878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8</v>
      </c>
      <c r="F95" s="21">
        <v>0</v>
      </c>
      <c r="G95" s="21">
        <f t="shared" si="2"/>
        <v>8</v>
      </c>
      <c r="H95" s="19">
        <v>0</v>
      </c>
      <c r="I95" s="19">
        <v>4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v>8</v>
      </c>
      <c r="H96" s="19">
        <v>0</v>
      </c>
      <c r="I96" s="19">
        <v>7</v>
      </c>
      <c r="J96" s="84">
        <f t="shared" si="3"/>
        <v>1.1428571428571428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129</v>
      </c>
      <c r="F97" s="21">
        <v>6</v>
      </c>
      <c r="G97" s="21">
        <f t="shared" si="2"/>
        <v>143</v>
      </c>
      <c r="H97" s="19">
        <v>7</v>
      </c>
      <c r="I97" s="19">
        <v>126</v>
      </c>
      <c r="J97" s="84">
        <f t="shared" si="3"/>
        <v>1.1349206349206349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20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76</v>
      </c>
      <c r="F99" s="21">
        <v>0</v>
      </c>
      <c r="G99" s="21">
        <f t="shared" si="2"/>
        <v>85</v>
      </c>
      <c r="H99" s="19">
        <v>4</v>
      </c>
      <c r="I99" s="19">
        <v>86</v>
      </c>
      <c r="J99" s="84">
        <f t="shared" si="3"/>
        <v>0.98837209302325579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96</v>
      </c>
      <c r="F100" s="21">
        <v>0</v>
      </c>
      <c r="G100" s="21">
        <f t="shared" si="2"/>
        <v>108</v>
      </c>
      <c r="H100" s="19">
        <v>2</v>
      </c>
      <c r="I100" s="19">
        <v>123</v>
      </c>
      <c r="J100" s="84">
        <f t="shared" si="3"/>
        <v>0.87804878048780488</v>
      </c>
    </row>
    <row r="101" spans="1:10" x14ac:dyDescent="0.2">
      <c r="A101" s="107" t="s">
        <v>262</v>
      </c>
      <c r="B101" s="101" t="s">
        <v>263</v>
      </c>
      <c r="C101" s="104" t="s">
        <v>264</v>
      </c>
      <c r="D101" s="102">
        <v>3</v>
      </c>
      <c r="E101" s="103">
        <v>61</v>
      </c>
      <c r="F101" s="103">
        <v>0</v>
      </c>
      <c r="G101" s="103">
        <f t="shared" si="2"/>
        <v>64</v>
      </c>
      <c r="H101" s="104">
        <v>1</v>
      </c>
      <c r="I101" s="104">
        <v>81</v>
      </c>
      <c r="J101" s="105">
        <f t="shared" si="3"/>
        <v>0.79012345679012341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15</v>
      </c>
      <c r="E102" s="21">
        <v>116</v>
      </c>
      <c r="F102" s="21">
        <v>0</v>
      </c>
      <c r="G102" s="21">
        <f t="shared" si="2"/>
        <v>131</v>
      </c>
      <c r="H102" s="19">
        <v>0</v>
      </c>
      <c r="I102" s="19">
        <v>121</v>
      </c>
      <c r="J102" s="84">
        <f t="shared" si="3"/>
        <v>1.0826446280991735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32</v>
      </c>
      <c r="F103" s="21">
        <v>0</v>
      </c>
      <c r="G103" s="21">
        <f t="shared" si="2"/>
        <v>36</v>
      </c>
      <c r="H103" s="19">
        <v>2</v>
      </c>
      <c r="I103" s="19">
        <v>36</v>
      </c>
      <c r="J103" s="84">
        <f t="shared" si="3"/>
        <v>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18</v>
      </c>
      <c r="E104" s="21">
        <v>161</v>
      </c>
      <c r="F104" s="21">
        <v>0</v>
      </c>
      <c r="G104" s="21">
        <f t="shared" si="2"/>
        <v>179</v>
      </c>
      <c r="H104" s="19">
        <v>6</v>
      </c>
      <c r="I104" s="19">
        <v>166</v>
      </c>
      <c r="J104" s="84">
        <f t="shared" si="3"/>
        <v>1.0783132530120483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317</v>
      </c>
      <c r="F105" s="21">
        <v>0</v>
      </c>
      <c r="G105" s="21">
        <f t="shared" si="2"/>
        <v>348</v>
      </c>
      <c r="H105" s="19">
        <v>25</v>
      </c>
      <c r="I105" s="19">
        <v>311</v>
      </c>
      <c r="J105" s="84">
        <f t="shared" si="3"/>
        <v>1.1189710610932475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2</v>
      </c>
      <c r="E106" s="21">
        <v>22</v>
      </c>
      <c r="F106" s="21">
        <v>0</v>
      </c>
      <c r="G106" s="21">
        <f t="shared" si="2"/>
        <v>24</v>
      </c>
      <c r="H106" s="19">
        <v>2</v>
      </c>
      <c r="I106" s="19">
        <v>21</v>
      </c>
      <c r="J106" s="84">
        <f t="shared" si="3"/>
        <v>1.1428571428571428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45</v>
      </c>
      <c r="E107" s="21">
        <v>332</v>
      </c>
      <c r="F107" s="21">
        <v>0</v>
      </c>
      <c r="G107" s="21">
        <f t="shared" si="2"/>
        <v>377</v>
      </c>
      <c r="H107" s="19">
        <v>20</v>
      </c>
      <c r="I107" s="19">
        <v>370</v>
      </c>
      <c r="J107" s="84">
        <f t="shared" si="3"/>
        <v>1.0189189189189189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9</v>
      </c>
      <c r="E108" s="21">
        <v>78</v>
      </c>
      <c r="F108" s="21">
        <v>0</v>
      </c>
      <c r="G108" s="21">
        <f t="shared" si="2"/>
        <v>87</v>
      </c>
      <c r="H108" s="19">
        <v>9</v>
      </c>
      <c r="I108" s="19">
        <v>76</v>
      </c>
      <c r="J108" s="84">
        <f t="shared" si="3"/>
        <v>1.1447368421052631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22</v>
      </c>
      <c r="E109" s="21">
        <v>89</v>
      </c>
      <c r="F109" s="21">
        <v>0</v>
      </c>
      <c r="G109" s="21">
        <f t="shared" si="2"/>
        <v>111</v>
      </c>
      <c r="H109" s="19">
        <v>22</v>
      </c>
      <c r="I109" s="19">
        <v>98</v>
      </c>
      <c r="J109" s="84">
        <f t="shared" si="3"/>
        <v>1.1326530612244898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33</v>
      </c>
      <c r="E110" s="21">
        <v>171</v>
      </c>
      <c r="F110" s="21">
        <v>5</v>
      </c>
      <c r="G110" s="21">
        <f t="shared" si="2"/>
        <v>209</v>
      </c>
      <c r="H110" s="19">
        <v>28</v>
      </c>
      <c r="I110" s="19">
        <v>111</v>
      </c>
      <c r="J110" s="84">
        <f t="shared" si="3"/>
        <v>1.882882882882883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42</v>
      </c>
      <c r="E111" s="21">
        <v>397</v>
      </c>
      <c r="F111" s="21">
        <v>0</v>
      </c>
      <c r="G111" s="21">
        <f t="shared" si="2"/>
        <v>439</v>
      </c>
      <c r="H111" s="19">
        <v>21</v>
      </c>
      <c r="I111" s="19">
        <v>438</v>
      </c>
      <c r="J111" s="84">
        <f t="shared" si="3"/>
        <v>1.0022831050228311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23</v>
      </c>
      <c r="E112" s="21">
        <v>257</v>
      </c>
      <c r="F112" s="21">
        <v>0</v>
      </c>
      <c r="G112" s="21">
        <f t="shared" si="2"/>
        <v>280</v>
      </c>
      <c r="H112" s="19">
        <v>23</v>
      </c>
      <c r="I112" s="19">
        <v>284</v>
      </c>
      <c r="J112" s="84">
        <f t="shared" si="3"/>
        <v>0.9859154929577465</v>
      </c>
    </row>
    <row r="113" spans="1:17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24</v>
      </c>
      <c r="J113" s="84">
        <f t="shared" si="3"/>
        <v>1.0416666666666667</v>
      </c>
    </row>
    <row r="114" spans="1:17" x14ac:dyDescent="0.2">
      <c r="A114" s="24" t="s">
        <v>292</v>
      </c>
      <c r="B114" s="18" t="s">
        <v>272</v>
      </c>
      <c r="C114" s="19" t="s">
        <v>293</v>
      </c>
      <c r="D114" s="20">
        <v>6</v>
      </c>
      <c r="E114" s="21">
        <v>83</v>
      </c>
      <c r="F114" s="21">
        <v>0</v>
      </c>
      <c r="G114" s="21">
        <f t="shared" si="2"/>
        <v>89</v>
      </c>
      <c r="H114" s="19">
        <v>6</v>
      </c>
      <c r="I114" s="19">
        <v>84</v>
      </c>
      <c r="J114" s="84">
        <f t="shared" si="3"/>
        <v>1.0595238095238095</v>
      </c>
    </row>
    <row r="115" spans="1:17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80</v>
      </c>
      <c r="F115" s="21">
        <v>0</v>
      </c>
      <c r="G115" s="21">
        <f t="shared" si="2"/>
        <v>86</v>
      </c>
      <c r="H115" s="19">
        <v>4</v>
      </c>
      <c r="I115" s="19">
        <v>83</v>
      </c>
      <c r="J115" s="84">
        <f t="shared" si="3"/>
        <v>1.036144578313253</v>
      </c>
    </row>
    <row r="116" spans="1:17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55</v>
      </c>
      <c r="F116" s="21">
        <v>1</v>
      </c>
      <c r="G116" s="21">
        <f t="shared" si="2"/>
        <v>62</v>
      </c>
      <c r="H116" s="19">
        <v>2</v>
      </c>
      <c r="I116" s="19">
        <v>59</v>
      </c>
      <c r="J116" s="84">
        <f t="shared" si="3"/>
        <v>1.0508474576271187</v>
      </c>
    </row>
    <row r="117" spans="1:17" x14ac:dyDescent="0.2">
      <c r="A117" s="17" t="s">
        <v>298</v>
      </c>
      <c r="B117" s="18" t="s">
        <v>297</v>
      </c>
      <c r="C117" s="19" t="s">
        <v>299</v>
      </c>
      <c r="D117" s="20">
        <v>11</v>
      </c>
      <c r="E117" s="21">
        <v>52</v>
      </c>
      <c r="F117" s="21">
        <v>0</v>
      </c>
      <c r="G117" s="21">
        <f t="shared" si="2"/>
        <v>63</v>
      </c>
      <c r="H117" s="19">
        <v>0</v>
      </c>
      <c r="I117" s="19">
        <v>49</v>
      </c>
      <c r="J117" s="84">
        <f t="shared" si="3"/>
        <v>1.2857142857142858</v>
      </c>
    </row>
    <row r="118" spans="1:17" x14ac:dyDescent="0.2">
      <c r="A118" s="17" t="s">
        <v>300</v>
      </c>
      <c r="B118" s="18" t="s">
        <v>301</v>
      </c>
      <c r="C118" s="19" t="s">
        <v>302</v>
      </c>
      <c r="D118" s="20">
        <v>14</v>
      </c>
      <c r="E118" s="21">
        <v>83</v>
      </c>
      <c r="F118" s="21">
        <v>0</v>
      </c>
      <c r="G118" s="21">
        <f t="shared" si="2"/>
        <v>97</v>
      </c>
      <c r="H118" s="19">
        <v>13</v>
      </c>
      <c r="I118" s="19">
        <v>93</v>
      </c>
      <c r="J118" s="84">
        <f t="shared" si="3"/>
        <v>1.043010752688172</v>
      </c>
    </row>
    <row r="119" spans="1:17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6</v>
      </c>
      <c r="F119" s="21">
        <v>0</v>
      </c>
      <c r="G119" s="21">
        <f>SUM(D119:F119)</f>
        <v>6</v>
      </c>
      <c r="H119" s="19">
        <v>0</v>
      </c>
      <c r="I119" s="19">
        <v>7</v>
      </c>
      <c r="J119" s="84">
        <f t="shared" si="3"/>
        <v>0.8571428571428571</v>
      </c>
    </row>
    <row r="120" spans="1:17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18</v>
      </c>
      <c r="F120" s="21">
        <v>0</v>
      </c>
      <c r="G120" s="21">
        <f t="shared" si="2"/>
        <v>21</v>
      </c>
      <c r="H120" s="19">
        <v>1</v>
      </c>
      <c r="I120" s="19">
        <v>20</v>
      </c>
      <c r="J120" s="84">
        <f t="shared" si="3"/>
        <v>1.05</v>
      </c>
    </row>
    <row r="121" spans="1:17" ht="13.5" thickBot="1" x14ac:dyDescent="0.25">
      <c r="A121" s="25" t="s">
        <v>309</v>
      </c>
      <c r="B121" s="26" t="s">
        <v>310</v>
      </c>
      <c r="C121" s="27" t="s">
        <v>310</v>
      </c>
      <c r="D121" s="28">
        <v>1</v>
      </c>
      <c r="E121" s="26">
        <v>53</v>
      </c>
      <c r="F121" s="26">
        <v>0</v>
      </c>
      <c r="G121" s="26">
        <f t="shared" si="2"/>
        <v>54</v>
      </c>
      <c r="H121" s="27">
        <v>0</v>
      </c>
      <c r="I121" s="27">
        <v>63</v>
      </c>
      <c r="J121" s="85">
        <f>G121/I121</f>
        <v>0.8571428571428571</v>
      </c>
    </row>
    <row r="122" spans="1:17" ht="13.5" thickTop="1" x14ac:dyDescent="0.2">
      <c r="A122" s="29" t="s">
        <v>311</v>
      </c>
      <c r="B122" s="21"/>
      <c r="C122" s="19"/>
      <c r="D122" s="20">
        <f>SUM(D3:D121)</f>
        <v>1257</v>
      </c>
      <c r="E122" s="21">
        <f>SUM(E3:E121)</f>
        <v>11933</v>
      </c>
      <c r="F122" s="21">
        <f t="shared" ref="F122:I122" si="4">SUM(F3:F121)</f>
        <v>51</v>
      </c>
      <c r="G122" s="21">
        <f t="shared" si="4"/>
        <v>13241</v>
      </c>
      <c r="H122" s="90">
        <f t="shared" si="4"/>
        <v>915</v>
      </c>
      <c r="I122" s="90">
        <f t="shared" si="4"/>
        <v>10923</v>
      </c>
      <c r="J122" s="88">
        <f>G122/I122</f>
        <v>1.2122127620617047</v>
      </c>
      <c r="K122" s="89"/>
    </row>
    <row r="123" spans="1:17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7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7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7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7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  <c r="Q127" s="16" t="s">
        <v>512</v>
      </c>
    </row>
    <row r="128" spans="1:17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</vt:lpstr>
      <vt:lpstr>Jun by County</vt:lpstr>
      <vt:lpstr>Jul</vt:lpstr>
      <vt:lpstr>Jul by County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Sheet2</vt:lpstr>
      <vt:lpstr>Sheet3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'Jul by County'!Print_Titles</vt:lpstr>
      <vt:lpstr>Jun!Print_Titles</vt:lpstr>
      <vt:lpstr>'Jun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2016-06-07T20:54:33Z</cp:lastPrinted>
  <dcterms:created xsi:type="dcterms:W3CDTF">2016-01-28T21:34:15Z</dcterms:created>
  <dcterms:modified xsi:type="dcterms:W3CDTF">2016-08-08T18:57:00Z</dcterms:modified>
</cp:coreProperties>
</file>