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28" yWindow="394" windowWidth="7675" windowHeight="9442" firstSheet="24" activeTab="25"/>
  </bookViews>
  <sheets>
    <sheet name="Nov '14" sheetId="1" r:id="rId1"/>
    <sheet name="Dec '14" sheetId="2" r:id="rId2"/>
    <sheet name="Jan '15" sheetId="3" r:id="rId3"/>
    <sheet name="Feb '15" sheetId="4" r:id="rId4"/>
    <sheet name="Mar '15 " sheetId="5" r:id="rId5"/>
    <sheet name="Apr '15 " sheetId="6" r:id="rId6"/>
    <sheet name="May '15 " sheetId="7" r:id="rId7"/>
    <sheet name="Jun '15" sheetId="9" r:id="rId8"/>
    <sheet name="Jul '15 (blank)" sheetId="10" state="hidden" r:id="rId9"/>
    <sheet name="Jul '15" sheetId="11" r:id="rId10"/>
    <sheet name="Aug '15" sheetId="12" r:id="rId11"/>
    <sheet name="Sep '15" sheetId="13" r:id="rId12"/>
    <sheet name="Oct '15" sheetId="14" r:id="rId13"/>
    <sheet name="Nov '15 " sheetId="15" r:id="rId14"/>
    <sheet name="Dec '15" sheetId="16" r:id="rId15"/>
    <sheet name="Jan '16" sheetId="18" r:id="rId16"/>
    <sheet name="Feb '16" sheetId="19" r:id="rId17"/>
    <sheet name="Mar '16 " sheetId="21" r:id="rId18"/>
    <sheet name="Apr '16" sheetId="22" r:id="rId19"/>
    <sheet name="May '16 " sheetId="24" r:id="rId20"/>
    <sheet name="Jun '16 " sheetId="25" r:id="rId21"/>
    <sheet name="Jul '16" sheetId="26" r:id="rId22"/>
    <sheet name="Aug '16 " sheetId="27" r:id="rId23"/>
    <sheet name="Sep '16 " sheetId="28" r:id="rId24"/>
    <sheet name="Oct '16 " sheetId="29" r:id="rId25"/>
    <sheet name="Nov '16 " sheetId="30" r:id="rId26"/>
  </sheets>
  <definedNames>
    <definedName name="_xlnm.Print_Titles" localSheetId="0">'Nov ''14'!$2:$2</definedName>
  </definedNames>
  <calcPr calcId="145621"/>
</workbook>
</file>

<file path=xl/calcChain.xml><?xml version="1.0" encoding="utf-8"?>
<calcChain xmlns="http://schemas.openxmlformats.org/spreadsheetml/2006/main">
  <c r="I119" i="27" l="1"/>
  <c r="I6" i="26" l="1"/>
  <c r="I5" i="26"/>
  <c r="I4" i="26"/>
  <c r="I3" i="26"/>
  <c r="J123" i="25" l="1"/>
  <c r="J124" i="25" s="1"/>
  <c r="J117" i="25"/>
  <c r="J114" i="25"/>
  <c r="J111" i="25"/>
  <c r="J107" i="25"/>
  <c r="J103" i="25"/>
  <c r="J98" i="25"/>
  <c r="J95" i="25"/>
  <c r="J92" i="25"/>
  <c r="I91" i="25"/>
  <c r="I90" i="25"/>
  <c r="I89" i="25"/>
  <c r="J88" i="25"/>
  <c r="J84" i="25"/>
  <c r="J81" i="25"/>
  <c r="J77" i="25"/>
  <c r="J74" i="25"/>
  <c r="J104" i="25" s="1"/>
  <c r="J71" i="25"/>
  <c r="J72" i="25" s="1"/>
  <c r="J64" i="25"/>
  <c r="J61" i="25"/>
  <c r="J56" i="25"/>
  <c r="J50" i="25"/>
  <c r="J44" i="25"/>
  <c r="J42" i="25"/>
  <c r="J35" i="25"/>
  <c r="J29" i="25"/>
  <c r="J26" i="25"/>
  <c r="J23" i="25"/>
  <c r="J20" i="25"/>
  <c r="J13" i="25"/>
  <c r="J7" i="25"/>
  <c r="J118" i="25" l="1"/>
  <c r="J65" i="25"/>
  <c r="J36" i="25"/>
  <c r="H42" i="22"/>
  <c r="G42" i="22"/>
  <c r="F42" i="22"/>
  <c r="E42" i="22"/>
  <c r="J125" i="25" l="1"/>
  <c r="I6" i="14"/>
  <c r="I5" i="14"/>
  <c r="I4" i="14"/>
  <c r="I3" i="14"/>
  <c r="J123" i="12" l="1"/>
  <c r="J124" i="12" s="1"/>
  <c r="H123" i="12"/>
  <c r="H124" i="12" s="1"/>
  <c r="G123" i="12"/>
  <c r="G124" i="12" s="1"/>
  <c r="F123" i="12"/>
  <c r="F124" i="12" s="1"/>
  <c r="E123" i="12"/>
  <c r="E124" i="12" s="1"/>
  <c r="I122" i="12"/>
  <c r="I121" i="12"/>
  <c r="I120" i="12"/>
  <c r="I119" i="12"/>
  <c r="J117" i="12"/>
  <c r="H117" i="12"/>
  <c r="G117" i="12"/>
  <c r="F117" i="12"/>
  <c r="E117" i="12"/>
  <c r="I116" i="12"/>
  <c r="I117" i="12" s="1"/>
  <c r="I115" i="12"/>
  <c r="J114" i="12"/>
  <c r="H114" i="12"/>
  <c r="G114" i="12"/>
  <c r="F114" i="12"/>
  <c r="E114" i="12"/>
  <c r="I113" i="12"/>
  <c r="I114" i="12" s="1"/>
  <c r="I112" i="12"/>
  <c r="J111" i="12"/>
  <c r="H111" i="12"/>
  <c r="G111" i="12"/>
  <c r="F111" i="12"/>
  <c r="E111" i="12"/>
  <c r="I110" i="12"/>
  <c r="I109" i="12"/>
  <c r="I108" i="12"/>
  <c r="J107" i="12"/>
  <c r="J118" i="12" s="1"/>
  <c r="H107" i="12"/>
  <c r="G107" i="12"/>
  <c r="F107" i="12"/>
  <c r="F118" i="12" s="1"/>
  <c r="E107" i="12"/>
  <c r="I106" i="12"/>
  <c r="I105" i="12"/>
  <c r="I107" i="12" s="1"/>
  <c r="J103" i="12"/>
  <c r="H103" i="12"/>
  <c r="G103" i="12"/>
  <c r="F103" i="12"/>
  <c r="E103" i="12"/>
  <c r="I102" i="12"/>
  <c r="I101" i="12"/>
  <c r="I100" i="12"/>
  <c r="I99" i="12"/>
  <c r="J98" i="12"/>
  <c r="I98" i="12"/>
  <c r="H98" i="12"/>
  <c r="G98" i="12"/>
  <c r="F98" i="12"/>
  <c r="E98" i="12"/>
  <c r="I97" i="12"/>
  <c r="I96" i="12"/>
  <c r="J95" i="12"/>
  <c r="H95" i="12"/>
  <c r="G95" i="12"/>
  <c r="F95" i="12"/>
  <c r="E95" i="12"/>
  <c r="I94" i="12"/>
  <c r="I93" i="12"/>
  <c r="J92" i="12"/>
  <c r="H92" i="12"/>
  <c r="G92" i="12"/>
  <c r="F92" i="12"/>
  <c r="E92" i="12"/>
  <c r="I91" i="12"/>
  <c r="I90" i="12"/>
  <c r="I89" i="12"/>
  <c r="I92" i="12" s="1"/>
  <c r="J88" i="12"/>
  <c r="H88" i="12"/>
  <c r="G88" i="12"/>
  <c r="F88" i="12"/>
  <c r="E88" i="12"/>
  <c r="I87" i="12"/>
  <c r="I86" i="12"/>
  <c r="I85" i="12"/>
  <c r="J84" i="12"/>
  <c r="H84" i="12"/>
  <c r="G84" i="12"/>
  <c r="F84" i="12"/>
  <c r="E84" i="12"/>
  <c r="I83" i="12"/>
  <c r="I82" i="12"/>
  <c r="J81" i="12"/>
  <c r="H81" i="12"/>
  <c r="G81" i="12"/>
  <c r="G104" i="12" s="1"/>
  <c r="F81" i="12"/>
  <c r="E81" i="12"/>
  <c r="I80" i="12"/>
  <c r="I79" i="12"/>
  <c r="I81" i="12" s="1"/>
  <c r="I78" i="12"/>
  <c r="J77" i="12"/>
  <c r="H77" i="12"/>
  <c r="G77" i="12"/>
  <c r="F77" i="12"/>
  <c r="E77" i="12"/>
  <c r="I76" i="12"/>
  <c r="I75" i="12"/>
  <c r="J74" i="12"/>
  <c r="J104" i="12" s="1"/>
  <c r="H74" i="12"/>
  <c r="G74" i="12"/>
  <c r="F74" i="12"/>
  <c r="F104" i="12" s="1"/>
  <c r="E74" i="12"/>
  <c r="I73" i="12"/>
  <c r="I74" i="12" s="1"/>
  <c r="H72" i="12"/>
  <c r="G72" i="12"/>
  <c r="J71" i="12"/>
  <c r="J72" i="12" s="1"/>
  <c r="H71" i="12"/>
  <c r="G71" i="12"/>
  <c r="F71" i="12"/>
  <c r="F72" i="12" s="1"/>
  <c r="E71" i="12"/>
  <c r="E72" i="12" s="1"/>
  <c r="I70" i="12"/>
  <c r="I69" i="12"/>
  <c r="I68" i="12"/>
  <c r="I67" i="12"/>
  <c r="I66" i="12"/>
  <c r="J64" i="12"/>
  <c r="H64" i="12"/>
  <c r="G64" i="12"/>
  <c r="F64" i="12"/>
  <c r="E64" i="12"/>
  <c r="I63" i="12"/>
  <c r="I62" i="12"/>
  <c r="J61" i="12"/>
  <c r="H61" i="12"/>
  <c r="G61" i="12"/>
  <c r="F61" i="12"/>
  <c r="E61" i="12"/>
  <c r="I60" i="12"/>
  <c r="I59" i="12"/>
  <c r="I58" i="12"/>
  <c r="I57" i="12"/>
  <c r="J56" i="12"/>
  <c r="H56" i="12"/>
  <c r="G56" i="12"/>
  <c r="F56" i="12"/>
  <c r="E56" i="12"/>
  <c r="I55" i="12"/>
  <c r="I54" i="12"/>
  <c r="I53" i="12"/>
  <c r="I52" i="12"/>
  <c r="I51" i="12"/>
  <c r="I56" i="12" s="1"/>
  <c r="J50" i="12"/>
  <c r="H50" i="12"/>
  <c r="G50" i="12"/>
  <c r="F50" i="12"/>
  <c r="E50" i="12"/>
  <c r="I49" i="12"/>
  <c r="I48" i="12"/>
  <c r="I47" i="12"/>
  <c r="I46" i="12"/>
  <c r="I45" i="12"/>
  <c r="J44" i="12"/>
  <c r="H44" i="12"/>
  <c r="G44" i="12"/>
  <c r="F44" i="12"/>
  <c r="E44" i="12"/>
  <c r="I43" i="12"/>
  <c r="I44" i="12" s="1"/>
  <c r="J42" i="12"/>
  <c r="H42" i="12"/>
  <c r="G42" i="12"/>
  <c r="F42" i="12"/>
  <c r="E42" i="12"/>
  <c r="E65" i="12" s="1"/>
  <c r="I41" i="12"/>
  <c r="I40" i="12"/>
  <c r="I39" i="12"/>
  <c r="I38" i="12"/>
  <c r="I37" i="12"/>
  <c r="J35" i="12"/>
  <c r="H35" i="12"/>
  <c r="G35" i="12"/>
  <c r="F35" i="12"/>
  <c r="E35" i="12"/>
  <c r="I34" i="12"/>
  <c r="I33" i="12"/>
  <c r="I32" i="12"/>
  <c r="I31" i="12"/>
  <c r="I30" i="12"/>
  <c r="I35" i="12" s="1"/>
  <c r="J29" i="12"/>
  <c r="H29" i="12"/>
  <c r="G29" i="12"/>
  <c r="F29" i="12"/>
  <c r="E29" i="12"/>
  <c r="I28" i="12"/>
  <c r="I27" i="12"/>
  <c r="I29" i="12" s="1"/>
  <c r="J26" i="12"/>
  <c r="H26" i="12"/>
  <c r="G26" i="12"/>
  <c r="F26" i="12"/>
  <c r="E26" i="12"/>
  <c r="I25" i="12"/>
  <c r="I24" i="12"/>
  <c r="I26" i="12" s="1"/>
  <c r="J23" i="12"/>
  <c r="H23" i="12"/>
  <c r="G23" i="12"/>
  <c r="F23" i="12"/>
  <c r="E23" i="12"/>
  <c r="I22" i="12"/>
  <c r="I21" i="12"/>
  <c r="I23" i="12" s="1"/>
  <c r="J20" i="12"/>
  <c r="H20" i="12"/>
  <c r="G20" i="12"/>
  <c r="F20" i="12"/>
  <c r="E20" i="12"/>
  <c r="I19" i="12"/>
  <c r="I18" i="12"/>
  <c r="I17" i="12"/>
  <c r="I16" i="12"/>
  <c r="I15" i="12"/>
  <c r="I14" i="12"/>
  <c r="J13" i="12"/>
  <c r="H13" i="12"/>
  <c r="G13" i="12"/>
  <c r="F13" i="12"/>
  <c r="E13" i="12"/>
  <c r="I12" i="12"/>
  <c r="I11" i="12"/>
  <c r="I10" i="12"/>
  <c r="I9" i="12"/>
  <c r="I13" i="12" s="1"/>
  <c r="I8" i="12"/>
  <c r="J7" i="12"/>
  <c r="H7" i="12"/>
  <c r="G7" i="12"/>
  <c r="G36" i="12" s="1"/>
  <c r="F7" i="12"/>
  <c r="E7" i="12"/>
  <c r="I6" i="12"/>
  <c r="I5" i="12"/>
  <c r="I4" i="12"/>
  <c r="I3" i="12"/>
  <c r="H65" i="12" l="1"/>
  <c r="H36" i="12"/>
  <c r="G65" i="12"/>
  <c r="J65" i="12"/>
  <c r="I77" i="12"/>
  <c r="E104" i="12"/>
  <c r="I95" i="12"/>
  <c r="E118" i="12"/>
  <c r="E125" i="12" s="1"/>
  <c r="H118" i="12"/>
  <c r="I7" i="12"/>
  <c r="E36" i="12"/>
  <c r="J36" i="12"/>
  <c r="F65" i="12"/>
  <c r="I61" i="12"/>
  <c r="H104" i="12"/>
  <c r="I88" i="12"/>
  <c r="I103" i="12"/>
  <c r="F36" i="12"/>
  <c r="F125" i="12" s="1"/>
  <c r="I20" i="12"/>
  <c r="I36" i="12" s="1"/>
  <c r="I42" i="12"/>
  <c r="I65" i="12" s="1"/>
  <c r="I50" i="12"/>
  <c r="I64" i="12"/>
  <c r="I71" i="12"/>
  <c r="I72" i="12" s="1"/>
  <c r="I84" i="12"/>
  <c r="I104" i="12" s="1"/>
  <c r="G118" i="12"/>
  <c r="I111" i="12"/>
  <c r="I118" i="12" s="1"/>
  <c r="I123" i="12"/>
  <c r="I124" i="12" s="1"/>
  <c r="G125" i="12"/>
  <c r="H125" i="12"/>
  <c r="J125" i="12"/>
  <c r="I76" i="11"/>
  <c r="I125" i="12" l="1"/>
  <c r="G64" i="11"/>
  <c r="D44" i="11"/>
  <c r="D42" i="11"/>
  <c r="H124" i="11"/>
  <c r="H123" i="11"/>
  <c r="H122" i="11"/>
  <c r="H121" i="11"/>
  <c r="H118" i="11"/>
  <c r="H117" i="11"/>
  <c r="H115" i="11"/>
  <c r="H114" i="11"/>
  <c r="H112" i="11"/>
  <c r="H111" i="11"/>
  <c r="H110" i="11"/>
  <c r="H108" i="11"/>
  <c r="H107" i="11"/>
  <c r="H104" i="11"/>
  <c r="H103" i="11"/>
  <c r="H102" i="11"/>
  <c r="H101" i="11"/>
  <c r="H99" i="11"/>
  <c r="H98" i="11"/>
  <c r="H96" i="11"/>
  <c r="H95" i="11"/>
  <c r="H93" i="11"/>
  <c r="H92" i="11"/>
  <c r="H91" i="11"/>
  <c r="H89" i="11"/>
  <c r="H88" i="11"/>
  <c r="H87" i="11"/>
  <c r="H85" i="11"/>
  <c r="H84" i="11"/>
  <c r="H82" i="11"/>
  <c r="H81" i="11"/>
  <c r="H80" i="11"/>
  <c r="H78" i="11"/>
  <c r="H79" i="11" s="1"/>
  <c r="H77" i="11"/>
  <c r="H75" i="11"/>
  <c r="H76" i="11" s="1"/>
  <c r="H72" i="11"/>
  <c r="H71" i="11"/>
  <c r="H70" i="11"/>
  <c r="H69" i="11"/>
  <c r="H68" i="11"/>
  <c r="H67" i="11"/>
  <c r="H66" i="11"/>
  <c r="H63" i="11"/>
  <c r="H62" i="11"/>
  <c r="H60" i="11"/>
  <c r="H59" i="11"/>
  <c r="H58" i="11"/>
  <c r="H57" i="11"/>
  <c r="H55" i="11"/>
  <c r="H54" i="11"/>
  <c r="H53" i="11"/>
  <c r="H52" i="11"/>
  <c r="H51" i="11"/>
  <c r="H49" i="11"/>
  <c r="H48" i="11"/>
  <c r="H47" i="11"/>
  <c r="H46" i="11"/>
  <c r="H45" i="11"/>
  <c r="H43" i="11"/>
  <c r="H44" i="11" s="1"/>
  <c r="H41" i="11"/>
  <c r="H40" i="11"/>
  <c r="H39" i="11"/>
  <c r="H38" i="11"/>
  <c r="H37" i="11"/>
  <c r="H34" i="11"/>
  <c r="H33" i="11"/>
  <c r="H32" i="11"/>
  <c r="H31" i="11"/>
  <c r="H30" i="11"/>
  <c r="H28" i="11"/>
  <c r="H27" i="11"/>
  <c r="H29" i="11" s="1"/>
  <c r="H25" i="11"/>
  <c r="H26" i="11" s="1"/>
  <c r="H24" i="11"/>
  <c r="H22" i="11"/>
  <c r="H21" i="11"/>
  <c r="H23" i="11" s="1"/>
  <c r="H19" i="11"/>
  <c r="H18" i="11"/>
  <c r="H17" i="11"/>
  <c r="H16" i="11"/>
  <c r="H15" i="11"/>
  <c r="H14" i="11"/>
  <c r="H12" i="11"/>
  <c r="H11" i="11"/>
  <c r="H10" i="11"/>
  <c r="H9" i="11"/>
  <c r="H8" i="11"/>
  <c r="H4" i="11"/>
  <c r="H5" i="11"/>
  <c r="H6" i="11"/>
  <c r="H3" i="11"/>
  <c r="I125" i="11"/>
  <c r="I126" i="11" s="1"/>
  <c r="G125" i="11"/>
  <c r="G126" i="11" s="1"/>
  <c r="F125" i="11"/>
  <c r="F126" i="11" s="1"/>
  <c r="E125" i="11"/>
  <c r="E126" i="11" s="1"/>
  <c r="D125" i="11"/>
  <c r="D126" i="11" s="1"/>
  <c r="I119" i="11"/>
  <c r="G119" i="11"/>
  <c r="F119" i="11"/>
  <c r="E119" i="11"/>
  <c r="D119" i="11"/>
  <c r="I116" i="11"/>
  <c r="G116" i="11"/>
  <c r="F116" i="11"/>
  <c r="E116" i="11"/>
  <c r="D116" i="11"/>
  <c r="I113" i="11"/>
  <c r="G113" i="11"/>
  <c r="F113" i="11"/>
  <c r="E113" i="11"/>
  <c r="D113" i="11"/>
  <c r="I109" i="11"/>
  <c r="G109" i="11"/>
  <c r="F109" i="11"/>
  <c r="E109" i="11"/>
  <c r="D109" i="11"/>
  <c r="I105" i="11"/>
  <c r="G105" i="11"/>
  <c r="F105" i="11"/>
  <c r="E105" i="11"/>
  <c r="D105" i="11"/>
  <c r="I100" i="11"/>
  <c r="G100" i="11"/>
  <c r="F100" i="11"/>
  <c r="E100" i="11"/>
  <c r="D100" i="11"/>
  <c r="I97" i="11"/>
  <c r="G97" i="11"/>
  <c r="F97" i="11"/>
  <c r="E97" i="11"/>
  <c r="D97" i="11"/>
  <c r="I94" i="11"/>
  <c r="G94" i="11"/>
  <c r="F94" i="11"/>
  <c r="E94" i="11"/>
  <c r="D94" i="11"/>
  <c r="I90" i="11"/>
  <c r="G90" i="11"/>
  <c r="F90" i="11"/>
  <c r="E90" i="11"/>
  <c r="D90" i="11"/>
  <c r="I86" i="11"/>
  <c r="G86" i="11"/>
  <c r="F86" i="11"/>
  <c r="E86" i="11"/>
  <c r="D86" i="11"/>
  <c r="I83" i="11"/>
  <c r="G83" i="11"/>
  <c r="F83" i="11"/>
  <c r="E83" i="11"/>
  <c r="D83" i="11"/>
  <c r="I79" i="11"/>
  <c r="G79" i="11"/>
  <c r="F79" i="11"/>
  <c r="E79" i="11"/>
  <c r="D79" i="11"/>
  <c r="G76" i="11"/>
  <c r="F76" i="11"/>
  <c r="E76" i="11"/>
  <c r="D76" i="11"/>
  <c r="I73" i="11"/>
  <c r="I74" i="11" s="1"/>
  <c r="G73" i="11"/>
  <c r="G74" i="11" s="1"/>
  <c r="F73" i="11"/>
  <c r="F74" i="11" s="1"/>
  <c r="E73" i="11"/>
  <c r="E74" i="11" s="1"/>
  <c r="D73" i="11"/>
  <c r="D74" i="11" s="1"/>
  <c r="I64" i="11"/>
  <c r="F64" i="11"/>
  <c r="E64" i="11"/>
  <c r="D64" i="11"/>
  <c r="I61" i="11"/>
  <c r="G61" i="11"/>
  <c r="F61" i="11"/>
  <c r="E61" i="11"/>
  <c r="D61" i="11"/>
  <c r="I56" i="11"/>
  <c r="G56" i="11"/>
  <c r="F56" i="11"/>
  <c r="E56" i="11"/>
  <c r="D56" i="11"/>
  <c r="I50" i="11"/>
  <c r="G50" i="11"/>
  <c r="F50" i="11"/>
  <c r="E50" i="11"/>
  <c r="D50" i="11"/>
  <c r="I44" i="11"/>
  <c r="G44" i="11"/>
  <c r="F44" i="11"/>
  <c r="E44" i="11"/>
  <c r="I42" i="11"/>
  <c r="G42" i="11"/>
  <c r="F42" i="11"/>
  <c r="E42" i="11"/>
  <c r="I35" i="11"/>
  <c r="G35" i="11"/>
  <c r="F35" i="11"/>
  <c r="E35" i="11"/>
  <c r="D35" i="11"/>
  <c r="I29" i="11"/>
  <c r="G29" i="11"/>
  <c r="F29" i="11"/>
  <c r="E29" i="11"/>
  <c r="D29" i="11"/>
  <c r="I26" i="11"/>
  <c r="G26" i="11"/>
  <c r="F26" i="11"/>
  <c r="E26" i="11"/>
  <c r="D26" i="11"/>
  <c r="I23" i="11"/>
  <c r="G23" i="11"/>
  <c r="F23" i="11"/>
  <c r="E23" i="11"/>
  <c r="D23" i="11"/>
  <c r="I20" i="11"/>
  <c r="G20" i="11"/>
  <c r="F20" i="11"/>
  <c r="E20" i="11"/>
  <c r="D20" i="11"/>
  <c r="I13" i="11"/>
  <c r="G13" i="11"/>
  <c r="F13" i="11"/>
  <c r="E13" i="11"/>
  <c r="D13" i="11"/>
  <c r="I7" i="11"/>
  <c r="G7" i="11"/>
  <c r="F7" i="11"/>
  <c r="E7" i="11"/>
  <c r="D7" i="11"/>
  <c r="I36" i="11" l="1"/>
  <c r="H125" i="11"/>
  <c r="H126" i="11" s="1"/>
  <c r="H119" i="11"/>
  <c r="G120" i="11"/>
  <c r="F120" i="11"/>
  <c r="H116" i="11"/>
  <c r="H113" i="11"/>
  <c r="H109" i="11"/>
  <c r="H105" i="11"/>
  <c r="H100" i="11"/>
  <c r="H97" i="11"/>
  <c r="H94" i="11"/>
  <c r="H90" i="11"/>
  <c r="H86" i="11"/>
  <c r="D106" i="11"/>
  <c r="H83" i="11"/>
  <c r="H73" i="11"/>
  <c r="H74" i="11" s="1"/>
  <c r="H64" i="11"/>
  <c r="H61" i="11"/>
  <c r="H56" i="11"/>
  <c r="G65" i="11"/>
  <c r="H50" i="11"/>
  <c r="D65" i="11"/>
  <c r="H42" i="11"/>
  <c r="H35" i="11"/>
  <c r="H20" i="11"/>
  <c r="F36" i="11"/>
  <c r="H13" i="11"/>
  <c r="E36" i="11"/>
  <c r="H7" i="11"/>
  <c r="G36" i="11"/>
  <c r="D36" i="11"/>
  <c r="E65" i="11"/>
  <c r="I65" i="11"/>
  <c r="F65" i="11"/>
  <c r="E106" i="11"/>
  <c r="I106" i="11"/>
  <c r="G106" i="11"/>
  <c r="F106" i="11"/>
  <c r="I120" i="11"/>
  <c r="E120" i="11"/>
  <c r="D120" i="11"/>
  <c r="I127" i="10"/>
  <c r="F126" i="10"/>
  <c r="I125" i="10"/>
  <c r="I126" i="10" s="1"/>
  <c r="H125" i="10"/>
  <c r="H126" i="10" s="1"/>
  <c r="G125" i="10"/>
  <c r="G126" i="10" s="1"/>
  <c r="F125" i="10"/>
  <c r="E125" i="10"/>
  <c r="E126" i="10" s="1"/>
  <c r="D125" i="10"/>
  <c r="J124" i="10"/>
  <c r="J123" i="10"/>
  <c r="J122" i="10"/>
  <c r="J121" i="10"/>
  <c r="I119" i="10"/>
  <c r="H119" i="10"/>
  <c r="G119" i="10"/>
  <c r="F119" i="10"/>
  <c r="E119" i="10"/>
  <c r="J119" i="10" s="1"/>
  <c r="D119" i="10"/>
  <c r="J118" i="10"/>
  <c r="J117" i="10"/>
  <c r="I116" i="10"/>
  <c r="H116" i="10"/>
  <c r="G116" i="10"/>
  <c r="F116" i="10"/>
  <c r="E116" i="10"/>
  <c r="D116" i="10"/>
  <c r="J115" i="10"/>
  <c r="J114" i="10"/>
  <c r="I113" i="10"/>
  <c r="H113" i="10"/>
  <c r="G113" i="10"/>
  <c r="F113" i="10"/>
  <c r="E113" i="10"/>
  <c r="D113" i="10"/>
  <c r="J112" i="10"/>
  <c r="J111" i="10"/>
  <c r="J110" i="10"/>
  <c r="I109" i="10"/>
  <c r="H109" i="10"/>
  <c r="G109" i="10"/>
  <c r="F109" i="10"/>
  <c r="E109" i="10"/>
  <c r="D109" i="10"/>
  <c r="J108" i="10"/>
  <c r="J107" i="10"/>
  <c r="I105" i="10"/>
  <c r="H105" i="10"/>
  <c r="G105" i="10"/>
  <c r="F105" i="10"/>
  <c r="E105" i="10"/>
  <c r="D105" i="10"/>
  <c r="J104" i="10"/>
  <c r="J103" i="10"/>
  <c r="J102" i="10"/>
  <c r="J101" i="10"/>
  <c r="I100" i="10"/>
  <c r="H100" i="10"/>
  <c r="G100" i="10"/>
  <c r="F100" i="10"/>
  <c r="J100" i="10" s="1"/>
  <c r="E100" i="10"/>
  <c r="D100" i="10"/>
  <c r="J99" i="10"/>
  <c r="J98" i="10"/>
  <c r="I97" i="10"/>
  <c r="H97" i="10"/>
  <c r="G97" i="10"/>
  <c r="F97" i="10"/>
  <c r="E97" i="10"/>
  <c r="D97" i="10"/>
  <c r="J96" i="10"/>
  <c r="J95" i="10"/>
  <c r="I94" i="10"/>
  <c r="H94" i="10"/>
  <c r="G94" i="10"/>
  <c r="F94" i="10"/>
  <c r="E94" i="10"/>
  <c r="D94" i="10"/>
  <c r="J93" i="10"/>
  <c r="J92" i="10"/>
  <c r="J91" i="10"/>
  <c r="I90" i="10"/>
  <c r="H90" i="10"/>
  <c r="G90" i="10"/>
  <c r="F90" i="10"/>
  <c r="E90" i="10"/>
  <c r="D90" i="10"/>
  <c r="J89" i="10"/>
  <c r="J88" i="10"/>
  <c r="J87" i="10"/>
  <c r="I86" i="10"/>
  <c r="H86" i="10"/>
  <c r="G86" i="10"/>
  <c r="F86" i="10"/>
  <c r="E86" i="10"/>
  <c r="D86" i="10"/>
  <c r="J86" i="10" s="1"/>
  <c r="J85" i="10"/>
  <c r="J84" i="10"/>
  <c r="I83" i="10"/>
  <c r="H83" i="10"/>
  <c r="G83" i="10"/>
  <c r="F83" i="10"/>
  <c r="E83" i="10"/>
  <c r="D83" i="10"/>
  <c r="J83" i="10" s="1"/>
  <c r="J82" i="10"/>
  <c r="J81" i="10"/>
  <c r="J80" i="10"/>
  <c r="I79" i="10"/>
  <c r="H79" i="10"/>
  <c r="G79" i="10"/>
  <c r="F79" i="10"/>
  <c r="E79" i="10"/>
  <c r="J79" i="10" s="1"/>
  <c r="D79" i="10"/>
  <c r="J78" i="10"/>
  <c r="J77" i="10"/>
  <c r="I76" i="10"/>
  <c r="I106" i="10" s="1"/>
  <c r="H76" i="10"/>
  <c r="G76" i="10"/>
  <c r="F76" i="10"/>
  <c r="E76" i="10"/>
  <c r="E106" i="10" s="1"/>
  <c r="D76" i="10"/>
  <c r="J75" i="10"/>
  <c r="F74" i="10"/>
  <c r="I73" i="10"/>
  <c r="I74" i="10" s="1"/>
  <c r="H73" i="10"/>
  <c r="H74" i="10" s="1"/>
  <c r="G73" i="10"/>
  <c r="G74" i="10" s="1"/>
  <c r="F73" i="10"/>
  <c r="E73" i="10"/>
  <c r="E74" i="10" s="1"/>
  <c r="D73" i="10"/>
  <c r="D74" i="10" s="1"/>
  <c r="J74" i="10" s="1"/>
  <c r="J72" i="10"/>
  <c r="J71" i="10"/>
  <c r="J70" i="10"/>
  <c r="J69" i="10"/>
  <c r="J68" i="10"/>
  <c r="J67" i="10"/>
  <c r="J66" i="10"/>
  <c r="I64" i="10"/>
  <c r="H64" i="10"/>
  <c r="G64" i="10"/>
  <c r="F64" i="10"/>
  <c r="E64" i="10"/>
  <c r="D64" i="10"/>
  <c r="J63" i="10"/>
  <c r="J62" i="10"/>
  <c r="I61" i="10"/>
  <c r="H61" i="10"/>
  <c r="G61" i="10"/>
  <c r="F61" i="10"/>
  <c r="E61" i="10"/>
  <c r="D61" i="10"/>
  <c r="J60" i="10"/>
  <c r="J59" i="10"/>
  <c r="J58" i="10"/>
  <c r="J57" i="10"/>
  <c r="I56" i="10"/>
  <c r="H56" i="10"/>
  <c r="G56" i="10"/>
  <c r="F56" i="10"/>
  <c r="E56" i="10"/>
  <c r="D56" i="10"/>
  <c r="J56" i="10" s="1"/>
  <c r="J55" i="10"/>
  <c r="J54" i="10"/>
  <c r="J53" i="10"/>
  <c r="J52" i="10"/>
  <c r="J51" i="10"/>
  <c r="I50" i="10"/>
  <c r="H50" i="10"/>
  <c r="G50" i="10"/>
  <c r="F50" i="10"/>
  <c r="E50" i="10"/>
  <c r="D50" i="10"/>
  <c r="J49" i="10"/>
  <c r="J48" i="10"/>
  <c r="J47" i="10"/>
  <c r="J46" i="10"/>
  <c r="J45" i="10"/>
  <c r="I44" i="10"/>
  <c r="H44" i="10"/>
  <c r="G44" i="10"/>
  <c r="F44" i="10"/>
  <c r="E44" i="10"/>
  <c r="D44" i="10"/>
  <c r="J44" i="10" s="1"/>
  <c r="J43" i="10"/>
  <c r="I42" i="10"/>
  <c r="H42" i="10"/>
  <c r="G42" i="10"/>
  <c r="F42" i="10"/>
  <c r="E42" i="10"/>
  <c r="D42" i="10"/>
  <c r="J41" i="10"/>
  <c r="J40" i="10"/>
  <c r="J39" i="10"/>
  <c r="J38" i="10"/>
  <c r="J37" i="10"/>
  <c r="I35" i="10"/>
  <c r="H35" i="10"/>
  <c r="G35" i="10"/>
  <c r="F35" i="10"/>
  <c r="E35" i="10"/>
  <c r="D35" i="10"/>
  <c r="J34" i="10"/>
  <c r="J33" i="10"/>
  <c r="J32" i="10"/>
  <c r="J31" i="10"/>
  <c r="J30" i="10"/>
  <c r="I29" i="10"/>
  <c r="H29" i="10"/>
  <c r="G29" i="10"/>
  <c r="F29" i="10"/>
  <c r="E29" i="10"/>
  <c r="D29" i="10"/>
  <c r="J28" i="10"/>
  <c r="J27" i="10"/>
  <c r="I26" i="10"/>
  <c r="H26" i="10"/>
  <c r="G26" i="10"/>
  <c r="F26" i="10"/>
  <c r="E26" i="10"/>
  <c r="D26" i="10"/>
  <c r="J25" i="10"/>
  <c r="J24" i="10"/>
  <c r="I23" i="10"/>
  <c r="H23" i="10"/>
  <c r="G23" i="10"/>
  <c r="F23" i="10"/>
  <c r="E23" i="10"/>
  <c r="D23" i="10"/>
  <c r="J22" i="10"/>
  <c r="J21" i="10"/>
  <c r="I20" i="10"/>
  <c r="H20" i="10"/>
  <c r="G20" i="10"/>
  <c r="F20" i="10"/>
  <c r="E20" i="10"/>
  <c r="D20" i="10"/>
  <c r="J19" i="10"/>
  <c r="J18" i="10"/>
  <c r="J17" i="10"/>
  <c r="J16" i="10"/>
  <c r="J15" i="10"/>
  <c r="J14" i="10"/>
  <c r="I13" i="10"/>
  <c r="H13" i="10"/>
  <c r="G13" i="10"/>
  <c r="F13" i="10"/>
  <c r="E13" i="10"/>
  <c r="D13" i="10"/>
  <c r="J12" i="10"/>
  <c r="J11" i="10"/>
  <c r="J10" i="10"/>
  <c r="J9" i="10"/>
  <c r="J8" i="10"/>
  <c r="I7" i="10"/>
  <c r="H7" i="10"/>
  <c r="G7" i="10"/>
  <c r="F7" i="10"/>
  <c r="E7" i="10"/>
  <c r="D7" i="10"/>
  <c r="J7" i="10" s="1"/>
  <c r="J6" i="10"/>
  <c r="J5" i="10"/>
  <c r="J4" i="10"/>
  <c r="J3" i="10"/>
  <c r="E127" i="9"/>
  <c r="F127" i="9"/>
  <c r="G127" i="9"/>
  <c r="H127" i="9"/>
  <c r="E35" i="9"/>
  <c r="F35" i="9"/>
  <c r="G35" i="9"/>
  <c r="H35" i="9"/>
  <c r="I35" i="9"/>
  <c r="D35" i="9"/>
  <c r="E29" i="9"/>
  <c r="F29" i="9"/>
  <c r="G29" i="9"/>
  <c r="H29" i="9"/>
  <c r="I29" i="9"/>
  <c r="D29" i="9"/>
  <c r="E26" i="9"/>
  <c r="F26" i="9"/>
  <c r="G26" i="9"/>
  <c r="H26" i="9"/>
  <c r="I26" i="9"/>
  <c r="D26" i="9"/>
  <c r="E23" i="9"/>
  <c r="F23" i="9"/>
  <c r="G23" i="9"/>
  <c r="H23" i="9"/>
  <c r="I23" i="9"/>
  <c r="D23" i="9"/>
  <c r="E20" i="9"/>
  <c r="F20" i="9"/>
  <c r="G20" i="9"/>
  <c r="H20" i="9"/>
  <c r="I20" i="9"/>
  <c r="D20" i="9"/>
  <c r="E13" i="9"/>
  <c r="F13" i="9"/>
  <c r="G13" i="9"/>
  <c r="H13" i="9"/>
  <c r="I13" i="9"/>
  <c r="D13" i="9"/>
  <c r="E7" i="9"/>
  <c r="F7" i="9"/>
  <c r="G7" i="9"/>
  <c r="H7" i="9"/>
  <c r="I7" i="9"/>
  <c r="D7" i="9"/>
  <c r="I125" i="9"/>
  <c r="I126" i="9" s="1"/>
  <c r="H125" i="9"/>
  <c r="H126" i="9" s="1"/>
  <c r="G125" i="9"/>
  <c r="G126" i="9" s="1"/>
  <c r="F125" i="9"/>
  <c r="F126" i="9" s="1"/>
  <c r="E125" i="9"/>
  <c r="E126" i="9" s="1"/>
  <c r="D125" i="9"/>
  <c r="D126" i="9" s="1"/>
  <c r="I119" i="9"/>
  <c r="H119" i="9"/>
  <c r="G119" i="9"/>
  <c r="F119" i="9"/>
  <c r="E119" i="9"/>
  <c r="D119" i="9"/>
  <c r="I116" i="9"/>
  <c r="H116" i="9"/>
  <c r="G116" i="9"/>
  <c r="F116" i="9"/>
  <c r="E116" i="9"/>
  <c r="D116" i="9"/>
  <c r="I113" i="9"/>
  <c r="H113" i="9"/>
  <c r="G113" i="9"/>
  <c r="F113" i="9"/>
  <c r="E113" i="9"/>
  <c r="D113" i="9"/>
  <c r="I109" i="9"/>
  <c r="H109" i="9"/>
  <c r="G109" i="9"/>
  <c r="F109" i="9"/>
  <c r="E109" i="9"/>
  <c r="E120" i="9" s="1"/>
  <c r="D109" i="9"/>
  <c r="I105" i="9"/>
  <c r="H105" i="9"/>
  <c r="G105" i="9"/>
  <c r="F105" i="9"/>
  <c r="E105" i="9"/>
  <c r="D105" i="9"/>
  <c r="I100" i="9"/>
  <c r="H100" i="9"/>
  <c r="G100" i="9"/>
  <c r="F100" i="9"/>
  <c r="E100" i="9"/>
  <c r="D100" i="9"/>
  <c r="I97" i="9"/>
  <c r="H97" i="9"/>
  <c r="G97" i="9"/>
  <c r="F97" i="9"/>
  <c r="E97" i="9"/>
  <c r="D97" i="9"/>
  <c r="I94" i="9"/>
  <c r="H94" i="9"/>
  <c r="G94" i="9"/>
  <c r="F94" i="9"/>
  <c r="E94" i="9"/>
  <c r="D94" i="9"/>
  <c r="I90" i="9"/>
  <c r="H90" i="9"/>
  <c r="G90" i="9"/>
  <c r="F90" i="9"/>
  <c r="E90" i="9"/>
  <c r="D90" i="9"/>
  <c r="I86" i="9"/>
  <c r="H86" i="9"/>
  <c r="G86" i="9"/>
  <c r="F86" i="9"/>
  <c r="E86" i="9"/>
  <c r="D86" i="9"/>
  <c r="I83" i="9"/>
  <c r="H83" i="9"/>
  <c r="G83" i="9"/>
  <c r="F83" i="9"/>
  <c r="E83" i="9"/>
  <c r="D83" i="9"/>
  <c r="I79" i="9"/>
  <c r="H79" i="9"/>
  <c r="G79" i="9"/>
  <c r="F79" i="9"/>
  <c r="E79" i="9"/>
  <c r="D79" i="9"/>
  <c r="I76" i="9"/>
  <c r="H76" i="9"/>
  <c r="G76" i="9"/>
  <c r="F76" i="9"/>
  <c r="E76" i="9"/>
  <c r="D76" i="9"/>
  <c r="I73" i="9"/>
  <c r="I74" i="9" s="1"/>
  <c r="H73" i="9"/>
  <c r="H74" i="9" s="1"/>
  <c r="G73" i="9"/>
  <c r="G74" i="9" s="1"/>
  <c r="F73" i="9"/>
  <c r="F74" i="9" s="1"/>
  <c r="E73" i="9"/>
  <c r="E74" i="9" s="1"/>
  <c r="D73" i="9"/>
  <c r="D74" i="9" s="1"/>
  <c r="I64" i="9"/>
  <c r="H64" i="9"/>
  <c r="G64" i="9"/>
  <c r="F64" i="9"/>
  <c r="E64" i="9"/>
  <c r="D64" i="9"/>
  <c r="I61" i="9"/>
  <c r="H61" i="9"/>
  <c r="G61" i="9"/>
  <c r="F61" i="9"/>
  <c r="E61" i="9"/>
  <c r="D61" i="9"/>
  <c r="I56" i="9"/>
  <c r="H56" i="9"/>
  <c r="G56" i="9"/>
  <c r="F56" i="9"/>
  <c r="E56" i="9"/>
  <c r="D56" i="9"/>
  <c r="I50" i="9"/>
  <c r="H50" i="9"/>
  <c r="G50" i="9"/>
  <c r="F50" i="9"/>
  <c r="E50" i="9"/>
  <c r="D50" i="9"/>
  <c r="I44" i="9"/>
  <c r="H44" i="9"/>
  <c r="G44" i="9"/>
  <c r="F44" i="9"/>
  <c r="E44" i="9"/>
  <c r="D44" i="9"/>
  <c r="I42" i="9"/>
  <c r="I65" i="9" s="1"/>
  <c r="H42" i="9"/>
  <c r="G42" i="9"/>
  <c r="F42" i="9"/>
  <c r="E42" i="9"/>
  <c r="D42" i="9"/>
  <c r="J127" i="7"/>
  <c r="I7" i="7"/>
  <c r="H120" i="11" l="1"/>
  <c r="H106" i="11"/>
  <c r="H65" i="11"/>
  <c r="F127" i="11"/>
  <c r="E127" i="11"/>
  <c r="H36" i="11"/>
  <c r="D127" i="11"/>
  <c r="G127" i="11"/>
  <c r="I127" i="11"/>
  <c r="I120" i="9"/>
  <c r="I106" i="9"/>
  <c r="J125" i="10"/>
  <c r="J126" i="10"/>
  <c r="E120" i="10"/>
  <c r="I120" i="10"/>
  <c r="J127" i="10" s="1"/>
  <c r="D126" i="10"/>
  <c r="F106" i="10"/>
  <c r="J105" i="10"/>
  <c r="J113" i="10"/>
  <c r="D120" i="10"/>
  <c r="H120" i="10"/>
  <c r="G106" i="10"/>
  <c r="J94" i="10"/>
  <c r="D106" i="10"/>
  <c r="H106" i="10"/>
  <c r="J90" i="10"/>
  <c r="J97" i="10"/>
  <c r="G120" i="10"/>
  <c r="F120" i="10"/>
  <c r="J61" i="10"/>
  <c r="J64" i="10"/>
  <c r="D65" i="10"/>
  <c r="H65" i="10"/>
  <c r="E65" i="10"/>
  <c r="J65" i="10" s="1"/>
  <c r="I65" i="10"/>
  <c r="J35" i="10"/>
  <c r="F65" i="10"/>
  <c r="J50" i="10"/>
  <c r="G65" i="10"/>
  <c r="E36" i="10"/>
  <c r="I36" i="10"/>
  <c r="J20" i="10"/>
  <c r="G36" i="10"/>
  <c r="J13" i="10"/>
  <c r="J23" i="10"/>
  <c r="D36" i="10"/>
  <c r="H36" i="10"/>
  <c r="J29" i="10"/>
  <c r="E127" i="10"/>
  <c r="J26" i="10"/>
  <c r="F36" i="10"/>
  <c r="J42" i="10"/>
  <c r="J76" i="10"/>
  <c r="J116" i="10"/>
  <c r="J73" i="10"/>
  <c r="J109" i="10"/>
  <c r="H120" i="9"/>
  <c r="G120" i="9"/>
  <c r="F120" i="9"/>
  <c r="D120" i="9"/>
  <c r="G106" i="9"/>
  <c r="H106" i="9"/>
  <c r="D106" i="9"/>
  <c r="F106" i="9"/>
  <c r="E106" i="9"/>
  <c r="H65" i="9"/>
  <c r="G65" i="9"/>
  <c r="F65" i="9"/>
  <c r="E65" i="9"/>
  <c r="D65" i="9"/>
  <c r="G36" i="9"/>
  <c r="F36" i="9"/>
  <c r="D36" i="9"/>
  <c r="I36" i="9"/>
  <c r="E36" i="9"/>
  <c r="H36" i="9"/>
  <c r="I126" i="7"/>
  <c r="E125" i="7"/>
  <c r="E126" i="7" s="1"/>
  <c r="F125" i="7"/>
  <c r="F126" i="7" s="1"/>
  <c r="G125" i="7"/>
  <c r="G126" i="7" s="1"/>
  <c r="H125" i="7"/>
  <c r="H126" i="7" s="1"/>
  <c r="I125" i="7"/>
  <c r="D125" i="7"/>
  <c r="D126" i="7" s="1"/>
  <c r="E119" i="7"/>
  <c r="F119" i="7"/>
  <c r="G119" i="7"/>
  <c r="H119" i="7"/>
  <c r="I119" i="7"/>
  <c r="D119" i="7"/>
  <c r="E116" i="7"/>
  <c r="F116" i="7"/>
  <c r="G116" i="7"/>
  <c r="H116" i="7"/>
  <c r="I116" i="7"/>
  <c r="D116" i="7"/>
  <c r="E113" i="7"/>
  <c r="F113" i="7"/>
  <c r="G113" i="7"/>
  <c r="H113" i="7"/>
  <c r="I113" i="7"/>
  <c r="I120" i="7" s="1"/>
  <c r="D113" i="7"/>
  <c r="E109" i="7"/>
  <c r="F109" i="7"/>
  <c r="G109" i="7"/>
  <c r="H109" i="7"/>
  <c r="I109" i="7"/>
  <c r="D109" i="7"/>
  <c r="D120" i="7" s="1"/>
  <c r="E65" i="7"/>
  <c r="F65" i="7"/>
  <c r="G65" i="7"/>
  <c r="H65" i="7"/>
  <c r="D65" i="7"/>
  <c r="E44" i="7"/>
  <c r="F44" i="7"/>
  <c r="G44" i="7"/>
  <c r="H44" i="7"/>
  <c r="I44" i="7"/>
  <c r="D44" i="7"/>
  <c r="H127" i="11" l="1"/>
  <c r="I127" i="9"/>
  <c r="F127" i="10"/>
  <c r="J120" i="10"/>
  <c r="D127" i="10"/>
  <c r="J106" i="10"/>
  <c r="H127" i="10"/>
  <c r="G127" i="10"/>
  <c r="J36" i="10"/>
  <c r="D127" i="9"/>
  <c r="G120" i="7"/>
  <c r="F120" i="7"/>
  <c r="H120" i="7"/>
  <c r="E120" i="7"/>
  <c r="E56" i="7"/>
  <c r="F56" i="7"/>
  <c r="G56" i="7"/>
  <c r="H56" i="7"/>
  <c r="I56" i="7"/>
  <c r="D56" i="7"/>
  <c r="E105" i="7"/>
  <c r="F105" i="7"/>
  <c r="G105" i="7"/>
  <c r="H105" i="7"/>
  <c r="I105" i="7"/>
  <c r="D105" i="7"/>
  <c r="E100" i="7"/>
  <c r="F100" i="7"/>
  <c r="G100" i="7"/>
  <c r="H100" i="7"/>
  <c r="I100" i="7"/>
  <c r="D100" i="7"/>
  <c r="E97" i="7"/>
  <c r="F97" i="7"/>
  <c r="G97" i="7"/>
  <c r="H97" i="7"/>
  <c r="I97" i="7"/>
  <c r="D97" i="7"/>
  <c r="E94" i="7"/>
  <c r="F94" i="7"/>
  <c r="G94" i="7"/>
  <c r="H94" i="7"/>
  <c r="I94" i="7"/>
  <c r="D94" i="7"/>
  <c r="E90" i="7"/>
  <c r="F90" i="7"/>
  <c r="G90" i="7"/>
  <c r="H90" i="7"/>
  <c r="I90" i="7"/>
  <c r="D90" i="7"/>
  <c r="E86" i="7"/>
  <c r="F86" i="7"/>
  <c r="G86" i="7"/>
  <c r="H86" i="7"/>
  <c r="I86" i="7"/>
  <c r="D86" i="7"/>
  <c r="E83" i="7"/>
  <c r="F83" i="7"/>
  <c r="G83" i="7"/>
  <c r="H83" i="7"/>
  <c r="I83" i="7"/>
  <c r="D83" i="7"/>
  <c r="E79" i="7"/>
  <c r="F79" i="7"/>
  <c r="G79" i="7"/>
  <c r="H79" i="7"/>
  <c r="I79" i="7"/>
  <c r="D79" i="7"/>
  <c r="E76" i="7"/>
  <c r="F76" i="7"/>
  <c r="G76" i="7"/>
  <c r="G106" i="7" s="1"/>
  <c r="H76" i="7"/>
  <c r="I76" i="7"/>
  <c r="D76" i="7"/>
  <c r="E61" i="7"/>
  <c r="F61" i="7"/>
  <c r="G61" i="7"/>
  <c r="H61" i="7"/>
  <c r="I61" i="7"/>
  <c r="D61" i="7"/>
  <c r="E64" i="7"/>
  <c r="F64" i="7"/>
  <c r="G64" i="7"/>
  <c r="H64" i="7"/>
  <c r="I64" i="7"/>
  <c r="D64" i="7"/>
  <c r="E73" i="7"/>
  <c r="E74" i="7" s="1"/>
  <c r="F73" i="7"/>
  <c r="F74" i="7" s="1"/>
  <c r="G73" i="7"/>
  <c r="G74" i="7" s="1"/>
  <c r="H73" i="7"/>
  <c r="H74" i="7" s="1"/>
  <c r="I73" i="7"/>
  <c r="I74" i="7" s="1"/>
  <c r="D73" i="7"/>
  <c r="D74" i="7" s="1"/>
  <c r="E36" i="7"/>
  <c r="F36" i="7"/>
  <c r="G36" i="7"/>
  <c r="H36" i="7"/>
  <c r="D36" i="7"/>
  <c r="I50" i="7"/>
  <c r="E42" i="7"/>
  <c r="F42" i="7"/>
  <c r="G42" i="7"/>
  <c r="H42" i="7"/>
  <c r="I42" i="7"/>
  <c r="D42" i="7"/>
  <c r="I35" i="7"/>
  <c r="I29" i="7"/>
  <c r="I26" i="7"/>
  <c r="I23" i="7"/>
  <c r="I20" i="7"/>
  <c r="I13" i="7"/>
  <c r="H50" i="7"/>
  <c r="G50" i="7"/>
  <c r="F50" i="7"/>
  <c r="E50" i="7"/>
  <c r="D50" i="7"/>
  <c r="I106" i="7" l="1"/>
  <c r="I65" i="7"/>
  <c r="I36" i="7"/>
  <c r="F106" i="7"/>
  <c r="H106" i="7"/>
  <c r="E106" i="7"/>
  <c r="D106" i="7"/>
  <c r="D127" i="7" s="1"/>
  <c r="I117" i="3"/>
  <c r="D127" i="6"/>
  <c r="I73" i="6"/>
  <c r="E50" i="6"/>
  <c r="F50" i="6"/>
  <c r="G50" i="6"/>
  <c r="H50" i="6"/>
  <c r="D50" i="6"/>
  <c r="I20" i="6" l="1"/>
  <c r="I119" i="5" l="1"/>
  <c r="I105" i="5"/>
  <c r="I65" i="5"/>
  <c r="I126" i="5" l="1"/>
  <c r="I119" i="4"/>
  <c r="I105" i="4"/>
  <c r="I65" i="4"/>
  <c r="I126" i="4" s="1"/>
  <c r="I35" i="3" l="1"/>
  <c r="I29" i="3" l="1"/>
  <c r="I26" i="3"/>
  <c r="I123" i="3"/>
  <c r="I124" i="3" s="1"/>
  <c r="I114" i="3"/>
  <c r="I111" i="3"/>
  <c r="I107" i="3"/>
  <c r="I104" i="3"/>
  <c r="I103" i="3"/>
  <c r="I98" i="3"/>
  <c r="I95" i="3"/>
  <c r="I92" i="3"/>
  <c r="I88" i="3"/>
  <c r="I84" i="3"/>
  <c r="I81" i="3"/>
  <c r="I77" i="3"/>
  <c r="I74" i="3"/>
  <c r="I71" i="3"/>
  <c r="I72" i="3" s="1"/>
  <c r="I64" i="3"/>
  <c r="I61" i="3"/>
  <c r="I56" i="3"/>
  <c r="I50" i="3"/>
  <c r="I44" i="3"/>
  <c r="I42" i="3"/>
  <c r="I23" i="3"/>
  <c r="I20" i="3"/>
  <c r="I13" i="3"/>
  <c r="I7" i="3"/>
  <c r="I36" i="3" l="1"/>
  <c r="I118" i="3"/>
  <c r="I65" i="3"/>
  <c r="I129" i="1"/>
  <c r="I128" i="1"/>
  <c r="I121" i="1"/>
  <c r="I118" i="1"/>
  <c r="I115" i="1"/>
  <c r="I111" i="1"/>
  <c r="I122" i="1" s="1"/>
  <c r="I108" i="1"/>
  <c r="I107" i="1"/>
  <c r="I102" i="1"/>
  <c r="I99" i="1"/>
  <c r="I96" i="1"/>
  <c r="I92" i="1"/>
  <c r="I88" i="1"/>
  <c r="I85" i="1"/>
  <c r="I81" i="1"/>
  <c r="I78" i="1"/>
  <c r="I75" i="1"/>
  <c r="I76" i="1" s="1"/>
  <c r="I66" i="1"/>
  <c r="I63" i="1"/>
  <c r="I57" i="1"/>
  <c r="I51" i="1"/>
  <c r="I45" i="1"/>
  <c r="I43" i="1"/>
  <c r="I36" i="1"/>
  <c r="I29" i="1"/>
  <c r="I26" i="1"/>
  <c r="I23" i="1"/>
  <c r="I20" i="1"/>
  <c r="I13" i="1"/>
  <c r="I7" i="1"/>
  <c r="I130" i="1" l="1"/>
  <c r="I67" i="1"/>
  <c r="I37" i="1"/>
  <c r="I125" i="3"/>
  <c r="I34" i="2"/>
  <c r="I7" i="2"/>
  <c r="X27" i="2"/>
  <c r="X28" i="2" s="1"/>
  <c r="I70" i="2"/>
  <c r="I102" i="2"/>
  <c r="I116" i="2"/>
  <c r="I121" i="2"/>
  <c r="I122" i="2" s="1"/>
  <c r="I115" i="2"/>
  <c r="I112" i="2"/>
  <c r="I109" i="2"/>
  <c r="I105" i="2"/>
  <c r="I101" i="2"/>
  <c r="I96" i="2"/>
  <c r="I93" i="2"/>
  <c r="I90" i="2"/>
  <c r="I86" i="2"/>
  <c r="I82" i="2"/>
  <c r="I79" i="2"/>
  <c r="I75" i="2"/>
  <c r="I72" i="2"/>
  <c r="I69" i="2"/>
  <c r="I62" i="2"/>
  <c r="I59" i="2"/>
  <c r="I54" i="2"/>
  <c r="I48" i="2"/>
  <c r="I42" i="2"/>
  <c r="I40" i="2"/>
  <c r="I33" i="2"/>
  <c r="I27" i="2"/>
  <c r="I24" i="2"/>
  <c r="I21" i="2"/>
  <c r="I18" i="2"/>
  <c r="I11" i="2"/>
  <c r="I63" i="2" l="1"/>
  <c r="I123" i="2" s="1"/>
  <c r="X29" i="2"/>
  <c r="X30" i="2" l="1"/>
  <c r="X31" i="2" l="1"/>
  <c r="X32" i="2" s="1"/>
</calcChain>
</file>

<file path=xl/sharedStrings.xml><?xml version="1.0" encoding="utf-8"?>
<sst xmlns="http://schemas.openxmlformats.org/spreadsheetml/2006/main" count="5151" uniqueCount="260">
  <si>
    <t>Total</t>
  </si>
  <si>
    <t>04C</t>
  </si>
  <si>
    <t>13C</t>
  </si>
  <si>
    <t>30C</t>
  </si>
  <si>
    <t>70C</t>
  </si>
  <si>
    <t>*TOTAL District 01</t>
  </si>
  <si>
    <t>05C</t>
  </si>
  <si>
    <t>20C</t>
  </si>
  <si>
    <t>23C</t>
  </si>
  <si>
    <t>65C</t>
  </si>
  <si>
    <t>75C</t>
  </si>
  <si>
    <t>*TOTAL District 02</t>
  </si>
  <si>
    <t>06C</t>
  </si>
  <si>
    <t>09A</t>
  </si>
  <si>
    <t>09C</t>
  </si>
  <si>
    <t>24C</t>
  </si>
  <si>
    <t>27C</t>
  </si>
  <si>
    <t>37C</t>
  </si>
  <si>
    <t>*TOTAL District 04</t>
  </si>
  <si>
    <t>36C</t>
  </si>
  <si>
    <t>52C</t>
  </si>
  <si>
    <t>*TOTAL District 08</t>
  </si>
  <si>
    <t>42C</t>
  </si>
  <si>
    <t>60C</t>
  </si>
  <si>
    <t>*TOTAL District 09</t>
  </si>
  <si>
    <t>57C</t>
  </si>
  <si>
    <t>59C</t>
  </si>
  <si>
    <t>*TOTAL District 10</t>
  </si>
  <si>
    <t>02B</t>
  </si>
  <si>
    <t>02C</t>
  </si>
  <si>
    <t>22C</t>
  </si>
  <si>
    <t>47C</t>
  </si>
  <si>
    <t>76C</t>
  </si>
  <si>
    <t>77C</t>
  </si>
  <si>
    <t>*TOTAL District 26</t>
  </si>
  <si>
    <t>*TOTAL Region 1</t>
  </si>
  <si>
    <t>28C</t>
  </si>
  <si>
    <t>29C</t>
  </si>
  <si>
    <t>33C</t>
  </si>
  <si>
    <t>38C</t>
  </si>
  <si>
    <t>71C</t>
  </si>
  <si>
    <t>*TOTAL District 03</t>
  </si>
  <si>
    <t>16C</t>
  </si>
  <si>
    <t>*TOTAL District 05</t>
  </si>
  <si>
    <t>08C</t>
  </si>
  <si>
    <t>17C</t>
  </si>
  <si>
    <t>26C</t>
  </si>
  <si>
    <t>34C</t>
  </si>
  <si>
    <t>69C</t>
  </si>
  <si>
    <t>*TOTAL District 06</t>
  </si>
  <si>
    <t>10C</t>
  </si>
  <si>
    <t>35C</t>
  </si>
  <si>
    <t>43C</t>
  </si>
  <si>
    <t>48C</t>
  </si>
  <si>
    <t>50C</t>
  </si>
  <si>
    <t>*TOTAL District 20</t>
  </si>
  <si>
    <t>14A</t>
  </si>
  <si>
    <t>14B</t>
  </si>
  <si>
    <t>14C</t>
  </si>
  <si>
    <t>25C</t>
  </si>
  <si>
    <t>44C</t>
  </si>
  <si>
    <t>*TOTAL District 21</t>
  </si>
  <si>
    <t>41C</t>
  </si>
  <si>
    <t>63C</t>
  </si>
  <si>
    <t>*TOTAL District 23</t>
  </si>
  <si>
    <t>*TOTAL Region 2</t>
  </si>
  <si>
    <t>55A</t>
  </si>
  <si>
    <t>55B</t>
  </si>
  <si>
    <t>55C</t>
  </si>
  <si>
    <t>55D</t>
  </si>
  <si>
    <t>55G</t>
  </si>
  <si>
    <t>55H</t>
  </si>
  <si>
    <t>55J</t>
  </si>
  <si>
    <t>*TOTAL District 07</t>
  </si>
  <si>
    <t>*TOTAL Region 3</t>
  </si>
  <si>
    <t>51C</t>
  </si>
  <si>
    <t>*TOTAL District 15</t>
  </si>
  <si>
    <t>39C</t>
  </si>
  <si>
    <t>40C</t>
  </si>
  <si>
    <t>*TOTAL District 16</t>
  </si>
  <si>
    <t>12C</t>
  </si>
  <si>
    <t>45C</t>
  </si>
  <si>
    <t>64C</t>
  </si>
  <si>
    <t>*TOTAL District 17</t>
  </si>
  <si>
    <t>31C</t>
  </si>
  <si>
    <t>61C</t>
  </si>
  <si>
    <t>*TOTAL District 18</t>
  </si>
  <si>
    <t>03C</t>
  </si>
  <si>
    <t>07C</t>
  </si>
  <si>
    <t>15C</t>
  </si>
  <si>
    <t>*TOTAL District 19</t>
  </si>
  <si>
    <t>32C</t>
  </si>
  <si>
    <t>62C</t>
  </si>
  <si>
    <t>67C</t>
  </si>
  <si>
    <t>*TOTAL District 22</t>
  </si>
  <si>
    <t>19C</t>
  </si>
  <si>
    <t>54C</t>
  </si>
  <si>
    <t>*TOTAL District 24</t>
  </si>
  <si>
    <t>46C</t>
  </si>
  <si>
    <t>56C</t>
  </si>
  <si>
    <t>*TOTAL District 25</t>
  </si>
  <si>
    <t>01C</t>
  </si>
  <si>
    <t>11C</t>
  </si>
  <si>
    <t>68C</t>
  </si>
  <si>
    <t>73C</t>
  </si>
  <si>
    <t>*TOTAL District 27</t>
  </si>
  <si>
    <t>*TOTAL Region 4</t>
  </si>
  <si>
    <t>53C</t>
  </si>
  <si>
    <t>74C</t>
  </si>
  <si>
    <t>*TOTAL District 11</t>
  </si>
  <si>
    <t>18C</t>
  </si>
  <si>
    <t>49C</t>
  </si>
  <si>
    <t>66C</t>
  </si>
  <si>
    <t>*TOTAL District 12</t>
  </si>
  <si>
    <t>21C</t>
  </si>
  <si>
    <t>58C</t>
  </si>
  <si>
    <t>*TOTAL District 13</t>
  </si>
  <si>
    <t>72B</t>
  </si>
  <si>
    <t>72C</t>
  </si>
  <si>
    <t>*TOTAL District 14</t>
  </si>
  <si>
    <t>*TOTAL Region 5</t>
  </si>
  <si>
    <t>00C</t>
  </si>
  <si>
    <t>00D</t>
  </si>
  <si>
    <t>90A</t>
  </si>
  <si>
    <t>90B</t>
  </si>
  <si>
    <t>90C</t>
  </si>
  <si>
    <t>*TOTAL District 28</t>
  </si>
  <si>
    <t>*TOTAL Region 6</t>
  </si>
  <si>
    <t>TOTAL</t>
  </si>
  <si>
    <t>Report: NVRA1020</t>
  </si>
  <si>
    <r>
      <t>Run date/time: 2014/12/03 16:47:51.739</t>
    </r>
    <r>
      <rPr>
        <sz val="12"/>
        <color theme="1"/>
        <rFont val="Times New Roman"/>
        <family val="1"/>
      </rPr>
      <t xml:space="preserve"> </t>
    </r>
  </si>
  <si>
    <r>
      <t xml:space="preserve">Yes                                            </t>
    </r>
    <r>
      <rPr>
        <b/>
        <sz val="8"/>
        <color theme="0"/>
        <rFont val="Arial"/>
        <family val="2"/>
      </rPr>
      <t xml:space="preserve">  (A voter registration application will be mailed)</t>
    </r>
  </si>
  <si>
    <r>
      <t xml:space="preserve">Yes                </t>
    </r>
    <r>
      <rPr>
        <b/>
        <sz val="8"/>
        <color theme="0"/>
        <rFont val="Arial"/>
        <family val="2"/>
      </rPr>
      <t xml:space="preserve">                           A voter registration application was provided in person. (No voter registration application will be mailed.)</t>
    </r>
  </si>
  <si>
    <r>
      <t xml:space="preserve">No                            </t>
    </r>
    <r>
      <rPr>
        <b/>
        <sz val="8"/>
        <color theme="0"/>
        <rFont val="Arial"/>
        <family val="2"/>
      </rPr>
      <t xml:space="preserve">   (No voter registration application will be mailed).</t>
    </r>
  </si>
  <si>
    <r>
      <t xml:space="preserve">I do not want to answer the question. </t>
    </r>
    <r>
      <rPr>
        <b/>
        <sz val="8"/>
        <color theme="0"/>
        <rFont val="Arial"/>
        <family val="2"/>
      </rPr>
      <t>(A voter registration application will be mailed).</t>
    </r>
  </si>
  <si>
    <t>Total Completed Voter Registration Applications Mailed to Election Board</t>
  </si>
  <si>
    <t xml:space="preserve">Oklahoma Department of Human Services                                                                     Voter Registration Services  - FACS </t>
  </si>
  <si>
    <t>Reg</t>
  </si>
  <si>
    <t>Dist</t>
  </si>
  <si>
    <t>CTY</t>
  </si>
  <si>
    <t xml:space="preserve">Run date/time: 2015/01/04 16:20:19.993 </t>
  </si>
  <si>
    <t xml:space="preserve">OK Dept of Human Services                                                                                          Voter Registration Services  - FACS  </t>
  </si>
  <si>
    <r>
      <t xml:space="preserve">Yes                   </t>
    </r>
    <r>
      <rPr>
        <b/>
        <sz val="8"/>
        <color theme="0"/>
        <rFont val="Arial"/>
        <family val="2"/>
      </rPr>
      <t>(A voter registration application will be mailed).</t>
    </r>
  </si>
  <si>
    <r>
      <t xml:space="preserve">Yes                        </t>
    </r>
    <r>
      <rPr>
        <b/>
        <sz val="8"/>
        <color theme="0"/>
        <rFont val="Arial"/>
        <family val="2"/>
      </rPr>
      <t>A voter registration application was provided in person. (No voter registration application will be mailed).</t>
    </r>
  </si>
  <si>
    <t xml:space="preserve">No                (No voter registration application will be mailed). </t>
  </si>
  <si>
    <t xml:space="preserve"> </t>
  </si>
  <si>
    <t xml:space="preserve">Run date/time: 2015/03/02 14:16:06.118 </t>
  </si>
  <si>
    <t xml:space="preserve">Run date/time: 2015/04/02 14:40:49.812 </t>
  </si>
  <si>
    <t>55E</t>
  </si>
  <si>
    <t xml:space="preserve">Run date/time: 2015/05/01 13:35:42.861 </t>
  </si>
  <si>
    <t xml:space="preserve">Run date/time: 2015/06/01 11:32:36.419 </t>
  </si>
  <si>
    <t xml:space="preserve">Run date/time: 2015/07/02 11:04:36.219 </t>
  </si>
  <si>
    <t>Run date/time: 2015/08/03 15:54:32.300</t>
  </si>
  <si>
    <t>Run date/time: 2015/09/01 17:33:44.006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</si>
  <si>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</si>
  <si>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</si>
  <si>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</si>
  <si>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</si>
  <si>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</si>
  <si>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</si>
  <si>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</si>
  <si>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</si>
  <si>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</si>
  <si>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</si>
  <si>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</si>
  <si>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</si>
  <si>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</si>
  <si>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</si>
  <si>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</si>
  <si>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</si>
  <si>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</si>
  <si>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</si>
  <si>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</si>
  <si>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</si>
  <si>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</si>
  <si>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</si>
  <si>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</si>
  <si>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</si>
  <si>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</si>
  <si>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</si>
  <si>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</si>
  <si>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</si>
  <si>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</si>
  <si>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</si>
  <si>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</si>
  <si>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</si>
  <si>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</si>
  <si>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</si>
  <si>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</si>
  <si>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</si>
  <si>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</si>
  <si>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</si>
  <si>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</si>
  <si>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</si>
  <si>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</si>
  <si>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</si>
  <si>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</si>
  <si>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</si>
  <si>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</si>
  <si>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</si>
  <si>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</si>
  <si>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</si>
  <si>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</si>
  <si>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</si>
  <si>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</si>
  <si>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</si>
  <si>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</si>
  <si>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</si>
  <si>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</si>
  <si>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</si>
  <si>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</si>
  <si>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</si>
  <si>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</si>
  <si>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</si>
  <si>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</si>
  <si>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</si>
  <si>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</si>
  <si>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</si>
  <si>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</si>
  <si>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</si>
  <si>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</si>
  <si>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</si>
  <si>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</si>
  <si>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</si>
  <si>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</si>
  <si>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</si>
  <si>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</si>
  <si>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</si>
  <si>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</si>
  <si>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</si>
  <si>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</si>
  <si>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</si>
  <si>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</si>
  <si>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</si>
  <si>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</si>
  <si>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A</t>
  </si>
  <si>
    <t>Tulsa C</t>
  </si>
  <si>
    <t>Love</t>
  </si>
  <si>
    <t>COUNTY</t>
  </si>
  <si>
    <t>Tulsa B</t>
  </si>
  <si>
    <t>Run date/time: 2015/10/05 09:51:38.927</t>
  </si>
  <si>
    <t>State Office</t>
  </si>
  <si>
    <t>Northern Okla Support Center</t>
  </si>
  <si>
    <t>Eastern Okla Support Center</t>
  </si>
  <si>
    <t>Central Okla Support Center</t>
  </si>
  <si>
    <t>Run date/time: 2015/11/02 14:37:21.358</t>
  </si>
  <si>
    <t>Run date/time: 2015/12/01 15:12:26.527</t>
  </si>
  <si>
    <t>Run date/time: 2016/1/07 11:37:35.703</t>
  </si>
  <si>
    <t>Run date/time: 2016/02/01 16:19:03.836</t>
  </si>
  <si>
    <t>Other</t>
  </si>
  <si>
    <t>Run date/time: 2016/03/04 16:50:58.529</t>
  </si>
  <si>
    <t>Run date/time: 2016/04/01 13:57:36.009</t>
  </si>
  <si>
    <t>Run date/time: 2016/05/02 14:08:03.308</t>
  </si>
  <si>
    <t>Run date/time: 2016/06/01 11:00:10.752</t>
  </si>
  <si>
    <t>Run date/time: 2016/07/01 13:46:46.498</t>
  </si>
  <si>
    <t>Run date/time: 2016/08/01 11:31:53.657</t>
  </si>
  <si>
    <t>Run date/time: 2016/09/01 17:23:08.266</t>
  </si>
  <si>
    <t>Run date/time: 2016/10/03 10:10:06.000</t>
  </si>
  <si>
    <t>Run date/time: 2016/11/01 10:53:27.453</t>
  </si>
  <si>
    <t>Run date/time: 2016/12/01 13:50:05.105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</si>
</sst>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sz val="10"/>
      <color rgb="FF424649"/>
      <name val="Trebuchet MS"/>
      <family val="2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424649"/>
      <name val="Trebuchet MS"/>
      <family val="2"/>
    </font>
    <font>
      <sz val="11"/>
      <name val="Calibri"/>
      <family val="2"/>
      <scheme val="minor"/>
    </font>
    <font>
      <sz val="11"/>
      <color rgb="FF424649"/>
      <name val="Calibri"/>
      <family val="2"/>
      <scheme val="minor"/>
    </font>
    <font>
      <b/>
      <sz val="11"/>
      <color rgb="FF424649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424649"/>
      <name val="Calibri"/>
      <family val="2"/>
    </font>
    <font>
      <b/>
      <sz val="11"/>
      <color rgb="FF424649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thick">
        <color rgb="FF34373A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5" fillId="0" borderId="0"/>
    <xf numFmtId="0" fontId="8" fillId="0" borderId="0"/>
    <xf numFmtId="0" fontId="9" fillId="0" borderId="0"/>
    <xf numFmtId="0" fontId="24" fillId="0" borderId="0"/>
  </cellStyleXfs>
  <cellXfs count="114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2" xfId="0" applyBorder="1"/>
    <xf numFmtId="0" fontId="0" fillId="0" borderId="0" xfId="0" applyAlignment="1">
      <alignment vertical="center"/>
    </xf>
    <xf numFmtId="0" fontId="6" fillId="5" borderId="3" xfId="1" applyFont="1" applyFill="1" applyBorder="1" applyAlignment="1">
      <alignment horizontal="center" vertical="justify"/>
    </xf>
    <xf numFmtId="0" fontId="1" fillId="5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0" xfId="0" applyBorder="1"/>
    <xf numFmtId="17" fontId="0" fillId="0" borderId="0" xfId="0" applyNumberFormat="1"/>
    <xf numFmtId="0" fontId="0" fillId="0" borderId="3" xfId="0" applyBorder="1"/>
    <xf numFmtId="0" fontId="0" fillId="7" borderId="3" xfId="0" applyFill="1" applyBorder="1"/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0" fillId="0" borderId="5" xfId="0" applyBorder="1"/>
    <xf numFmtId="0" fontId="0" fillId="7" borderId="5" xfId="0" applyFill="1" applyBorder="1"/>
    <xf numFmtId="0" fontId="0" fillId="0" borderId="0" xfId="0" applyFill="1" applyBorder="1"/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 wrapText="1"/>
    </xf>
    <xf numFmtId="0" fontId="0" fillId="0" borderId="3" xfId="0" applyFont="1" applyBorder="1"/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right" vertical="center" wrapText="1"/>
    </xf>
    <xf numFmtId="0" fontId="14" fillId="4" borderId="3" xfId="0" applyFont="1" applyFill="1" applyBorder="1" applyAlignment="1">
      <alignment horizontal="right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vertical="center" wrapText="1"/>
    </xf>
    <xf numFmtId="0" fontId="15" fillId="8" borderId="4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2" fillId="0" borderId="3" xfId="0" applyFont="1" applyBorder="1" applyAlignment="1">
      <alignment horizontal="center"/>
    </xf>
    <xf numFmtId="0" fontId="16" fillId="9" borderId="3" xfId="0" applyFont="1" applyFill="1" applyBorder="1"/>
    <xf numFmtId="0" fontId="16" fillId="0" borderId="3" xfId="0" applyFont="1" applyBorder="1"/>
    <xf numFmtId="0" fontId="17" fillId="6" borderId="3" xfId="0" applyFont="1" applyFill="1" applyBorder="1"/>
    <xf numFmtId="0" fontId="18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right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right" vertical="center" wrapText="1"/>
    </xf>
    <xf numFmtId="0" fontId="19" fillId="4" borderId="3" xfId="0" applyFont="1" applyFill="1" applyBorder="1" applyAlignment="1">
      <alignment horizontal="right" vertical="center" wrapText="1"/>
    </xf>
    <xf numFmtId="0" fontId="18" fillId="0" borderId="3" xfId="0" applyFont="1" applyFill="1" applyBorder="1" applyAlignment="1">
      <alignment horizontal="right" vertical="center" wrapText="1"/>
    </xf>
    <xf numFmtId="0" fontId="20" fillId="0" borderId="3" xfId="3" applyFont="1" applyBorder="1"/>
    <xf numFmtId="0" fontId="20" fillId="0" borderId="3" xfId="3" applyFont="1" applyFill="1" applyBorder="1"/>
    <xf numFmtId="0" fontId="21" fillId="6" borderId="0" xfId="0" applyFont="1" applyFill="1" applyBorder="1" applyAlignment="1">
      <alignment horizontal="right" vertical="center" wrapText="1"/>
    </xf>
    <xf numFmtId="0" fontId="0" fillId="0" borderId="3" xfId="0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3" xfId="0" applyFill="1" applyBorder="1" applyAlignment="1">
      <alignment horizontal="left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right" vertical="center" wrapText="1"/>
    </xf>
    <xf numFmtId="0" fontId="0" fillId="0" borderId="3" xfId="0" applyFill="1" applyBorder="1"/>
    <xf numFmtId="0" fontId="22" fillId="10" borderId="3" xfId="0" applyFont="1" applyFill="1" applyBorder="1"/>
    <xf numFmtId="0" fontId="0" fillId="0" borderId="3" xfId="0" applyFont="1" applyFill="1" applyBorder="1"/>
    <xf numFmtId="0" fontId="10" fillId="0" borderId="3" xfId="0" applyFont="1" applyBorder="1"/>
    <xf numFmtId="0" fontId="6" fillId="11" borderId="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right" wrapText="1"/>
    </xf>
    <xf numFmtId="0" fontId="23" fillId="12" borderId="3" xfId="0" applyFont="1" applyFill="1" applyBorder="1" applyAlignment="1">
      <alignment vertical="center"/>
    </xf>
    <xf numFmtId="0" fontId="22" fillId="12" borderId="3" xfId="0" applyFont="1" applyFill="1" applyBorder="1" applyAlignment="1">
      <alignment vertical="center"/>
    </xf>
    <xf numFmtId="0" fontId="0" fillId="0" borderId="9" xfId="0" applyBorder="1"/>
    <xf numFmtId="0" fontId="0" fillId="0" borderId="3" xfId="0" applyFill="1" applyBorder="1" applyAlignment="1">
      <alignment horizontal="right" wrapText="1"/>
    </xf>
    <xf numFmtId="0" fontId="0" fillId="0" borderId="3" xfId="0" applyFill="1" applyBorder="1" applyAlignment="1">
      <alignment horizontal="center"/>
    </xf>
    <xf numFmtId="0" fontId="12" fillId="0" borderId="3" xfId="0" applyFont="1" applyFill="1" applyBorder="1"/>
    <xf numFmtId="0" fontId="0" fillId="13" borderId="3" xfId="0" applyFill="1" applyBorder="1"/>
    <xf numFmtId="0" fontId="0" fillId="14" borderId="3" xfId="0" applyFill="1" applyBorder="1"/>
    <xf numFmtId="0" fontId="12" fillId="14" borderId="3" xfId="0" applyFont="1" applyFill="1" applyBorder="1"/>
    <xf numFmtId="0" fontId="0" fillId="15" borderId="3" xfId="0" applyFill="1" applyBorder="1"/>
    <xf numFmtId="0" fontId="0" fillId="15" borderId="3" xfId="0" applyFont="1" applyFill="1" applyBorder="1"/>
    <xf numFmtId="0" fontId="0" fillId="16" borderId="3" xfId="0" applyFill="1" applyBorder="1"/>
    <xf numFmtId="0" fontId="0" fillId="16" borderId="3" xfId="0" applyFill="1" applyBorder="1" applyAlignment="1">
      <alignment horizontal="right" wrapText="1"/>
    </xf>
    <xf numFmtId="0" fontId="13" fillId="16" borderId="3" xfId="0" applyFont="1" applyFill="1" applyBorder="1" applyAlignment="1">
      <alignment horizontal="right" vertical="center" wrapText="1"/>
    </xf>
    <xf numFmtId="0" fontId="12" fillId="16" borderId="3" xfId="0" applyFont="1" applyFill="1" applyBorder="1"/>
    <xf numFmtId="0" fontId="0" fillId="7" borderId="5" xfId="0" applyFill="1" applyBorder="1" applyAlignment="1"/>
    <xf numFmtId="0" fontId="6" fillId="11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13" borderId="5" xfId="0" applyFill="1" applyBorder="1" applyAlignment="1"/>
    <xf numFmtId="0" fontId="0" fillId="7" borderId="5" xfId="0" applyFill="1" applyBorder="1" applyAlignment="1">
      <alignment horizontal="left"/>
    </xf>
    <xf numFmtId="0" fontId="0" fillId="7" borderId="5" xfId="0" applyFill="1" applyBorder="1" applyAlignment="1"/>
    <xf numFmtId="0" fontId="0" fillId="0" borderId="10" xfId="0" applyFill="1" applyBorder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0" borderId="0" xfId="0" applyBorder="1" applyAlignment="1">
      <alignment horizontal="center" vertical="justify"/>
    </xf>
    <xf numFmtId="0" fontId="19" fillId="4" borderId="3" xfId="0" applyFont="1" applyFill="1" applyBorder="1" applyAlignment="1">
      <alignment vertical="center" wrapText="1"/>
    </xf>
    <xf numFmtId="0" fontId="21" fillId="6" borderId="6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0" fillId="0" borderId="4" xfId="0" applyFont="1" applyBorder="1" applyAlignment="1">
      <alignment horizontal="center" vertical="justify"/>
    </xf>
    <xf numFmtId="0" fontId="14" fillId="4" borderId="7" xfId="0" applyFont="1" applyFill="1" applyBorder="1" applyAlignment="1">
      <alignment vertical="center" wrapText="1"/>
    </xf>
    <xf numFmtId="0" fontId="14" fillId="4" borderId="8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justify"/>
    </xf>
    <xf numFmtId="0" fontId="14" fillId="4" borderId="3" xfId="0" applyFont="1" applyFill="1" applyBorder="1" applyAlignment="1">
      <alignment vertical="center" wrapText="1"/>
    </xf>
    <xf numFmtId="0" fontId="0" fillId="7" borderId="7" xfId="0" applyFill="1" applyBorder="1" applyAlignment="1"/>
    <xf numFmtId="0" fontId="0" fillId="0" borderId="8" xfId="0" applyBorder="1" applyAlignment="1"/>
    <xf numFmtId="0" fontId="0" fillId="0" borderId="5" xfId="0" applyBorder="1" applyAlignment="1"/>
    <xf numFmtId="0" fontId="10" fillId="0" borderId="3" xfId="0" applyFont="1" applyBorder="1" applyAlignment="1">
      <alignment horizontal="center" vertical="justify"/>
    </xf>
    <xf numFmtId="0" fontId="0" fillId="7" borderId="8" xfId="0" applyFill="1" applyBorder="1" applyAlignment="1"/>
    <xf numFmtId="0" fontId="0" fillId="7" borderId="5" xfId="0" applyFill="1" applyBorder="1" applyAlignment="1"/>
    <xf numFmtId="0" fontId="10" fillId="0" borderId="3" xfId="0" applyFont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23" fillId="12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</cellXfs>
  <cellStyles count="5">
    <cellStyle name="Normal" xfId="0" builtinId="0"/>
    <cellStyle name="Normal 2" xfId="1"/>
    <cellStyle name="Normal 3" xfId="2"/>
    <cellStyle name="Normal 4" xfId="4"/>
    <cellStyle name="Normal_2003 VOTER REG FORMS" xfId="3"/>
  </cellStyles>
  <dxfs count="0"/>
  <tableStyles count="0" defaultTableStyle="TableStyleMedium2" defaultPivotStyle="PivotStyleLight16"/>
  <colors>
    <mruColors>
      <color rgb="FFB2B2B2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"/>
  <sheetViews>
    <sheetView workbookViewId="0">
      <selection activeCell="E136" sqref="E136"/>
    </sheetView>
  </sheetViews>
  <sheetFormatPr defaultRowHeight="14.3" x14ac:dyDescent="0.25"/>
  <cols>
    <col min="1" max="1" width="4.75" customWidth="1"/>
    <col min="2" max="2" width="6" customWidth="1"/>
    <col min="3" max="3" width="5.125" customWidth="1"/>
    <col min="4" max="4" width="14" customWidth="1"/>
    <col min="5" max="5" width="17.25" customWidth="1"/>
    <col min="6" max="6" width="15.75" customWidth="1"/>
    <col min="7" max="7" width="17" customWidth="1"/>
    <col min="8" max="8" width="9.125" customWidth="1"/>
    <col min="9" max="9" width="13.625" customWidth="1"/>
  </cols>
  <sheetData>
    <row r="1" spans="1:9" ht="38.25" customHeight="1" x14ac:dyDescent="0.25">
      <c r="D1" s="91" t="s">
        <v>136</v>
      </c>
      <c r="E1" s="91"/>
      <c r="F1" s="91"/>
      <c r="G1" s="91"/>
    </row>
    <row r="2" spans="1:9" ht="113.3" customHeight="1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9" ht="14.95" x14ac:dyDescent="0.25">
      <c r="A3" s="32">
        <v>1</v>
      </c>
      <c r="B3" s="32">
        <v>1</v>
      </c>
      <c r="C3" s="32" t="s">
        <v>1</v>
      </c>
      <c r="D3" s="33">
        <v>0</v>
      </c>
      <c r="E3" s="33">
        <v>0</v>
      </c>
      <c r="F3" s="33">
        <v>2</v>
      </c>
      <c r="G3" s="33">
        <v>0</v>
      </c>
      <c r="H3" s="33">
        <v>2</v>
      </c>
      <c r="I3" s="33">
        <v>1</v>
      </c>
    </row>
    <row r="4" spans="1:9" ht="14.95" x14ac:dyDescent="0.25">
      <c r="A4" s="34">
        <v>1</v>
      </c>
      <c r="B4" s="34">
        <v>1</v>
      </c>
      <c r="C4" s="34" t="s">
        <v>2</v>
      </c>
      <c r="D4" s="35">
        <v>0</v>
      </c>
      <c r="E4" s="35">
        <v>0</v>
      </c>
      <c r="F4" s="35">
        <v>2</v>
      </c>
      <c r="G4" s="35">
        <v>0</v>
      </c>
      <c r="H4" s="35">
        <v>2</v>
      </c>
      <c r="I4" s="35">
        <v>0</v>
      </c>
    </row>
    <row r="5" spans="1:9" ht="14.95" x14ac:dyDescent="0.25">
      <c r="A5" s="32">
        <v>1</v>
      </c>
      <c r="B5" s="32">
        <v>1</v>
      </c>
      <c r="C5" s="32" t="s">
        <v>3</v>
      </c>
      <c r="D5" s="33">
        <v>10</v>
      </c>
      <c r="E5" s="33">
        <v>0</v>
      </c>
      <c r="F5" s="33">
        <v>0</v>
      </c>
      <c r="G5" s="33">
        <v>0</v>
      </c>
      <c r="H5" s="33">
        <v>10</v>
      </c>
      <c r="I5" s="33">
        <v>0</v>
      </c>
    </row>
    <row r="6" spans="1:9" ht="14.95" x14ac:dyDescent="0.25">
      <c r="A6" s="34">
        <v>1</v>
      </c>
      <c r="B6" s="34">
        <v>1</v>
      </c>
      <c r="C6" s="34" t="s">
        <v>4</v>
      </c>
      <c r="D6" s="35">
        <v>111</v>
      </c>
      <c r="E6" s="35">
        <v>6</v>
      </c>
      <c r="F6" s="35">
        <v>91</v>
      </c>
      <c r="G6" s="35">
        <v>2</v>
      </c>
      <c r="H6" s="35">
        <v>210</v>
      </c>
      <c r="I6" s="35">
        <v>0</v>
      </c>
    </row>
    <row r="7" spans="1:9" ht="14.95" customHeight="1" x14ac:dyDescent="0.25">
      <c r="A7" s="92" t="s">
        <v>5</v>
      </c>
      <c r="B7" s="92"/>
      <c r="C7" s="92"/>
      <c r="D7" s="36">
        <v>121</v>
      </c>
      <c r="E7" s="36">
        <v>6</v>
      </c>
      <c r="F7" s="36">
        <v>95</v>
      </c>
      <c r="G7" s="36">
        <v>2</v>
      </c>
      <c r="H7" s="36">
        <v>224</v>
      </c>
      <c r="I7" s="29">
        <f>SUM(I3:I6)</f>
        <v>1</v>
      </c>
    </row>
    <row r="8" spans="1:9" ht="14.95" x14ac:dyDescent="0.25">
      <c r="A8" s="32">
        <v>1</v>
      </c>
      <c r="B8" s="32">
        <v>2</v>
      </c>
      <c r="C8" s="32" t="s">
        <v>6</v>
      </c>
      <c r="D8" s="33">
        <v>21</v>
      </c>
      <c r="E8" s="33">
        <v>10</v>
      </c>
      <c r="F8" s="33">
        <v>131</v>
      </c>
      <c r="G8" s="33">
        <v>12</v>
      </c>
      <c r="H8" s="33">
        <v>174</v>
      </c>
      <c r="I8" s="33">
        <v>8</v>
      </c>
    </row>
    <row r="9" spans="1:9" ht="14.95" x14ac:dyDescent="0.25">
      <c r="A9" s="34">
        <v>1</v>
      </c>
      <c r="B9" s="34">
        <v>2</v>
      </c>
      <c r="C9" s="34" t="s">
        <v>7</v>
      </c>
      <c r="D9" s="35">
        <v>96</v>
      </c>
      <c r="E9" s="35">
        <v>2</v>
      </c>
      <c r="F9" s="35">
        <v>87</v>
      </c>
      <c r="G9" s="35">
        <v>22</v>
      </c>
      <c r="H9" s="35">
        <v>207</v>
      </c>
      <c r="I9" s="35">
        <v>4</v>
      </c>
    </row>
    <row r="10" spans="1:9" ht="14.95" x14ac:dyDescent="0.25">
      <c r="A10" s="32">
        <v>1</v>
      </c>
      <c r="B10" s="32">
        <v>2</v>
      </c>
      <c r="C10" s="32" t="s">
        <v>8</v>
      </c>
      <c r="D10" s="33">
        <v>0</v>
      </c>
      <c r="E10" s="33">
        <v>0</v>
      </c>
      <c r="F10" s="33">
        <v>1</v>
      </c>
      <c r="G10" s="33">
        <v>0</v>
      </c>
      <c r="H10" s="33">
        <v>1</v>
      </c>
      <c r="I10" s="33">
        <v>0</v>
      </c>
    </row>
    <row r="11" spans="1:9" ht="14.95" x14ac:dyDescent="0.25">
      <c r="A11" s="34">
        <v>1</v>
      </c>
      <c r="B11" s="34">
        <v>2</v>
      </c>
      <c r="C11" s="34" t="s">
        <v>9</v>
      </c>
      <c r="D11" s="35">
        <v>0</v>
      </c>
      <c r="E11" s="35">
        <v>0</v>
      </c>
      <c r="F11" s="35">
        <v>1</v>
      </c>
      <c r="G11" s="35">
        <v>0</v>
      </c>
      <c r="H11" s="35">
        <v>1</v>
      </c>
      <c r="I11" s="35">
        <v>0</v>
      </c>
    </row>
    <row r="12" spans="1:9" ht="14.95" x14ac:dyDescent="0.25">
      <c r="A12" s="32">
        <v>1</v>
      </c>
      <c r="B12" s="32">
        <v>2</v>
      </c>
      <c r="C12" s="32" t="s">
        <v>10</v>
      </c>
      <c r="D12" s="33">
        <v>44</v>
      </c>
      <c r="E12" s="33">
        <v>8</v>
      </c>
      <c r="F12" s="33">
        <v>87</v>
      </c>
      <c r="G12" s="33">
        <v>7</v>
      </c>
      <c r="H12" s="33">
        <v>146</v>
      </c>
      <c r="I12" s="33">
        <v>1</v>
      </c>
    </row>
    <row r="13" spans="1:9" ht="14.95" customHeight="1" x14ac:dyDescent="0.25">
      <c r="A13" s="92" t="s">
        <v>11</v>
      </c>
      <c r="B13" s="92"/>
      <c r="C13" s="92"/>
      <c r="D13" s="36">
        <v>161</v>
      </c>
      <c r="E13" s="36">
        <v>20</v>
      </c>
      <c r="F13" s="36">
        <v>307</v>
      </c>
      <c r="G13" s="36">
        <v>41</v>
      </c>
      <c r="H13" s="36">
        <v>529</v>
      </c>
      <c r="I13" s="29">
        <f>SUM(I8:I12)</f>
        <v>13</v>
      </c>
    </row>
    <row r="14" spans="1:9" ht="14.95" x14ac:dyDescent="0.25">
      <c r="A14" s="34">
        <v>1</v>
      </c>
      <c r="B14" s="34">
        <v>4</v>
      </c>
      <c r="C14" s="34" t="s">
        <v>12</v>
      </c>
      <c r="D14" s="35">
        <v>26</v>
      </c>
      <c r="E14" s="35">
        <v>3</v>
      </c>
      <c r="F14" s="35">
        <v>21</v>
      </c>
      <c r="G14" s="35">
        <v>4</v>
      </c>
      <c r="H14" s="35">
        <v>54</v>
      </c>
      <c r="I14" s="35">
        <v>2</v>
      </c>
    </row>
    <row r="15" spans="1:9" ht="14.95" x14ac:dyDescent="0.25">
      <c r="A15" s="32">
        <v>1</v>
      </c>
      <c r="B15" s="32">
        <v>4</v>
      </c>
      <c r="C15" s="32" t="s">
        <v>13</v>
      </c>
      <c r="D15" s="33">
        <v>242</v>
      </c>
      <c r="E15" s="33">
        <v>2</v>
      </c>
      <c r="F15" s="33">
        <v>32</v>
      </c>
      <c r="G15" s="33">
        <v>19</v>
      </c>
      <c r="H15" s="33">
        <v>295</v>
      </c>
      <c r="I15" s="33">
        <v>4</v>
      </c>
    </row>
    <row r="16" spans="1:9" ht="14.95" x14ac:dyDescent="0.25">
      <c r="A16" s="34">
        <v>1</v>
      </c>
      <c r="B16" s="34">
        <v>4</v>
      </c>
      <c r="C16" s="34" t="s">
        <v>14</v>
      </c>
      <c r="D16" s="35">
        <v>70</v>
      </c>
      <c r="E16" s="35">
        <v>1</v>
      </c>
      <c r="F16" s="35">
        <v>176</v>
      </c>
      <c r="G16" s="35">
        <v>7</v>
      </c>
      <c r="H16" s="35">
        <v>254</v>
      </c>
      <c r="I16" s="30">
        <v>0</v>
      </c>
    </row>
    <row r="17" spans="1:9" ht="14.95" x14ac:dyDescent="0.25">
      <c r="A17" s="32">
        <v>1</v>
      </c>
      <c r="B17" s="32">
        <v>4</v>
      </c>
      <c r="C17" s="32" t="s">
        <v>15</v>
      </c>
      <c r="D17" s="33">
        <v>268</v>
      </c>
      <c r="E17" s="33">
        <v>63</v>
      </c>
      <c r="F17" s="33">
        <v>247</v>
      </c>
      <c r="G17" s="33">
        <v>22</v>
      </c>
      <c r="H17" s="33">
        <v>600</v>
      </c>
      <c r="I17" s="33">
        <v>37</v>
      </c>
    </row>
    <row r="18" spans="1:9" ht="14.95" x14ac:dyDescent="0.25">
      <c r="A18" s="34">
        <v>1</v>
      </c>
      <c r="B18" s="34">
        <v>4</v>
      </c>
      <c r="C18" s="34" t="s">
        <v>16</v>
      </c>
      <c r="D18" s="35">
        <v>14</v>
      </c>
      <c r="E18" s="35">
        <v>0</v>
      </c>
      <c r="F18" s="35">
        <v>5</v>
      </c>
      <c r="G18" s="35">
        <v>0</v>
      </c>
      <c r="H18" s="35">
        <v>19</v>
      </c>
      <c r="I18" s="35">
        <v>0</v>
      </c>
    </row>
    <row r="19" spans="1:9" ht="14.95" x14ac:dyDescent="0.25">
      <c r="A19" s="32">
        <v>1</v>
      </c>
      <c r="B19" s="32">
        <v>4</v>
      </c>
      <c r="C19" s="32" t="s">
        <v>17</v>
      </c>
      <c r="D19" s="33">
        <v>69</v>
      </c>
      <c r="E19" s="33">
        <v>2</v>
      </c>
      <c r="F19" s="33">
        <v>43</v>
      </c>
      <c r="G19" s="33">
        <v>0</v>
      </c>
      <c r="H19" s="33">
        <v>114</v>
      </c>
      <c r="I19" s="33">
        <v>1</v>
      </c>
    </row>
    <row r="20" spans="1:9" ht="14.95" customHeight="1" x14ac:dyDescent="0.25">
      <c r="A20" s="92" t="s">
        <v>18</v>
      </c>
      <c r="B20" s="92"/>
      <c r="C20" s="92"/>
      <c r="D20" s="36">
        <v>689</v>
      </c>
      <c r="E20" s="36">
        <v>71</v>
      </c>
      <c r="F20" s="36">
        <v>524</v>
      </c>
      <c r="G20" s="36">
        <v>52</v>
      </c>
      <c r="H20" s="36">
        <v>1336</v>
      </c>
      <c r="I20" s="29">
        <f>SUM(I14:I19)</f>
        <v>44</v>
      </c>
    </row>
    <row r="21" spans="1:9" x14ac:dyDescent="0.25">
      <c r="A21" s="34">
        <v>1</v>
      </c>
      <c r="B21" s="34">
        <v>8</v>
      </c>
      <c r="C21" s="34" t="s">
        <v>19</v>
      </c>
      <c r="D21" s="35">
        <v>211</v>
      </c>
      <c r="E21" s="35">
        <v>22</v>
      </c>
      <c r="F21" s="35">
        <v>142</v>
      </c>
      <c r="G21" s="35">
        <v>16</v>
      </c>
      <c r="H21" s="35">
        <v>391</v>
      </c>
      <c r="I21" s="35">
        <v>19</v>
      </c>
    </row>
    <row r="22" spans="1:9" x14ac:dyDescent="0.25">
      <c r="A22" s="32">
        <v>1</v>
      </c>
      <c r="B22" s="32">
        <v>8</v>
      </c>
      <c r="C22" s="32" t="s">
        <v>20</v>
      </c>
      <c r="D22" s="33">
        <v>29</v>
      </c>
      <c r="E22" s="33">
        <v>13</v>
      </c>
      <c r="F22" s="33">
        <v>31</v>
      </c>
      <c r="G22" s="33">
        <v>2</v>
      </c>
      <c r="H22" s="33">
        <v>75</v>
      </c>
      <c r="I22" s="33">
        <v>9</v>
      </c>
    </row>
    <row r="23" spans="1:9" ht="14.95" customHeight="1" x14ac:dyDescent="0.25">
      <c r="A23" s="92" t="s">
        <v>21</v>
      </c>
      <c r="B23" s="92"/>
      <c r="C23" s="92"/>
      <c r="D23" s="36">
        <v>240</v>
      </c>
      <c r="E23" s="36">
        <v>35</v>
      </c>
      <c r="F23" s="36">
        <v>173</v>
      </c>
      <c r="G23" s="36">
        <v>18</v>
      </c>
      <c r="H23" s="36">
        <v>466</v>
      </c>
      <c r="I23" s="29">
        <f>SUM(I21:I22)</f>
        <v>28</v>
      </c>
    </row>
    <row r="24" spans="1:9" x14ac:dyDescent="0.25">
      <c r="A24" s="34">
        <v>1</v>
      </c>
      <c r="B24" s="34">
        <v>9</v>
      </c>
      <c r="C24" s="34" t="s">
        <v>22</v>
      </c>
      <c r="D24" s="35">
        <v>106</v>
      </c>
      <c r="E24" s="35">
        <v>10</v>
      </c>
      <c r="F24" s="35">
        <v>121</v>
      </c>
      <c r="G24" s="35">
        <v>12</v>
      </c>
      <c r="H24" s="35">
        <v>249</v>
      </c>
      <c r="I24" s="35">
        <v>10</v>
      </c>
    </row>
    <row r="25" spans="1:9" x14ac:dyDescent="0.25">
      <c r="A25" s="32">
        <v>1</v>
      </c>
      <c r="B25" s="32">
        <v>9</v>
      </c>
      <c r="C25" s="32" t="s">
        <v>23</v>
      </c>
      <c r="D25" s="33">
        <v>164</v>
      </c>
      <c r="E25" s="33">
        <v>14</v>
      </c>
      <c r="F25" s="33">
        <v>116</v>
      </c>
      <c r="G25" s="33">
        <v>19</v>
      </c>
      <c r="H25" s="33">
        <v>313</v>
      </c>
      <c r="I25" s="33">
        <v>18</v>
      </c>
    </row>
    <row r="26" spans="1:9" ht="14.95" customHeight="1" x14ac:dyDescent="0.25">
      <c r="A26" s="92" t="s">
        <v>24</v>
      </c>
      <c r="B26" s="92"/>
      <c r="C26" s="92"/>
      <c r="D26" s="36">
        <v>270</v>
      </c>
      <c r="E26" s="36">
        <v>24</v>
      </c>
      <c r="F26" s="36">
        <v>237</v>
      </c>
      <c r="G26" s="36">
        <v>31</v>
      </c>
      <c r="H26" s="36">
        <v>562</v>
      </c>
      <c r="I26" s="29">
        <f>SUM(I24:I25)</f>
        <v>28</v>
      </c>
    </row>
    <row r="27" spans="1:9" x14ac:dyDescent="0.25">
      <c r="A27" s="34">
        <v>1</v>
      </c>
      <c r="B27" s="34">
        <v>10</v>
      </c>
      <c r="C27" s="34" t="s">
        <v>25</v>
      </c>
      <c r="D27" s="35">
        <v>110</v>
      </c>
      <c r="E27" s="35">
        <v>13</v>
      </c>
      <c r="F27" s="35">
        <v>120</v>
      </c>
      <c r="G27" s="35">
        <v>9</v>
      </c>
      <c r="H27" s="35">
        <v>252</v>
      </c>
      <c r="I27" s="35">
        <v>9</v>
      </c>
    </row>
    <row r="28" spans="1:9" x14ac:dyDescent="0.25">
      <c r="A28" s="32">
        <v>1</v>
      </c>
      <c r="B28" s="32">
        <v>10</v>
      </c>
      <c r="C28" s="32" t="s">
        <v>26</v>
      </c>
      <c r="D28" s="33">
        <v>42</v>
      </c>
      <c r="E28" s="33">
        <v>7</v>
      </c>
      <c r="F28" s="33">
        <v>60</v>
      </c>
      <c r="G28" s="33">
        <v>10</v>
      </c>
      <c r="H28" s="33">
        <v>119</v>
      </c>
      <c r="I28" s="33">
        <v>11</v>
      </c>
    </row>
    <row r="29" spans="1:9" ht="14.95" customHeight="1" x14ac:dyDescent="0.25">
      <c r="A29" s="92" t="s">
        <v>27</v>
      </c>
      <c r="B29" s="92"/>
      <c r="C29" s="92"/>
      <c r="D29" s="36">
        <v>152</v>
      </c>
      <c r="E29" s="36">
        <v>20</v>
      </c>
      <c r="F29" s="36">
        <v>180</v>
      </c>
      <c r="G29" s="36">
        <v>19</v>
      </c>
      <c r="H29" s="36">
        <v>371</v>
      </c>
      <c r="I29" s="29">
        <f>SUM(I27:I28)</f>
        <v>20</v>
      </c>
    </row>
    <row r="30" spans="1:9" x14ac:dyDescent="0.25">
      <c r="A30" s="34">
        <v>1</v>
      </c>
      <c r="B30" s="34">
        <v>26</v>
      </c>
      <c r="C30" s="34" t="s">
        <v>28</v>
      </c>
      <c r="D30" s="35">
        <v>0</v>
      </c>
      <c r="E30" s="35">
        <v>0</v>
      </c>
      <c r="F30" s="35">
        <v>1</v>
      </c>
      <c r="G30" s="35">
        <v>0</v>
      </c>
      <c r="H30" s="35">
        <v>1</v>
      </c>
      <c r="I30" s="35">
        <v>0</v>
      </c>
    </row>
    <row r="31" spans="1:9" x14ac:dyDescent="0.25">
      <c r="A31" s="32">
        <v>1</v>
      </c>
      <c r="B31" s="32">
        <v>26</v>
      </c>
      <c r="C31" s="32" t="s">
        <v>29</v>
      </c>
      <c r="D31" s="33">
        <v>20</v>
      </c>
      <c r="E31" s="33">
        <v>2</v>
      </c>
      <c r="F31" s="33">
        <v>44</v>
      </c>
      <c r="G31" s="33">
        <v>5</v>
      </c>
      <c r="H31" s="33">
        <v>71</v>
      </c>
      <c r="I31" s="33">
        <v>0</v>
      </c>
    </row>
    <row r="32" spans="1:9" x14ac:dyDescent="0.25">
      <c r="A32" s="34">
        <v>1</v>
      </c>
      <c r="B32" s="34">
        <v>26</v>
      </c>
      <c r="C32" s="34" t="s">
        <v>30</v>
      </c>
      <c r="D32" s="35">
        <v>2</v>
      </c>
      <c r="E32" s="35">
        <v>0</v>
      </c>
      <c r="F32" s="35">
        <v>1</v>
      </c>
      <c r="G32" s="35">
        <v>0</v>
      </c>
      <c r="H32" s="35">
        <v>3</v>
      </c>
      <c r="I32" s="35">
        <v>0</v>
      </c>
    </row>
    <row r="33" spans="1:9" x14ac:dyDescent="0.25">
      <c r="A33" s="32">
        <v>1</v>
      </c>
      <c r="B33" s="32">
        <v>26</v>
      </c>
      <c r="C33" s="32" t="s">
        <v>31</v>
      </c>
      <c r="D33" s="33">
        <v>6</v>
      </c>
      <c r="E33" s="33">
        <v>0</v>
      </c>
      <c r="F33" s="33">
        <v>0</v>
      </c>
      <c r="G33" s="33">
        <v>0</v>
      </c>
      <c r="H33" s="33">
        <v>6</v>
      </c>
      <c r="I33" s="30">
        <v>4</v>
      </c>
    </row>
    <row r="34" spans="1:9" x14ac:dyDescent="0.25">
      <c r="A34" s="34">
        <v>1</v>
      </c>
      <c r="B34" s="34">
        <v>26</v>
      </c>
      <c r="C34" s="34" t="s">
        <v>32</v>
      </c>
      <c r="D34" s="35">
        <v>16</v>
      </c>
      <c r="E34" s="35">
        <v>2</v>
      </c>
      <c r="F34" s="35">
        <v>8</v>
      </c>
      <c r="G34" s="35">
        <v>0</v>
      </c>
      <c r="H34" s="35">
        <v>26</v>
      </c>
      <c r="I34" s="35">
        <v>2</v>
      </c>
    </row>
    <row r="35" spans="1:9" x14ac:dyDescent="0.25">
      <c r="A35" s="32">
        <v>1</v>
      </c>
      <c r="B35" s="32">
        <v>26</v>
      </c>
      <c r="C35" s="32" t="s">
        <v>33</v>
      </c>
      <c r="D35" s="33">
        <v>33</v>
      </c>
      <c r="E35" s="33">
        <v>15</v>
      </c>
      <c r="F35" s="33">
        <v>76</v>
      </c>
      <c r="G35" s="33">
        <v>8</v>
      </c>
      <c r="H35" s="33">
        <v>132</v>
      </c>
      <c r="I35" s="37">
        <v>3</v>
      </c>
    </row>
    <row r="36" spans="1:9" x14ac:dyDescent="0.25">
      <c r="A36" s="92" t="s">
        <v>34</v>
      </c>
      <c r="B36" s="92"/>
      <c r="C36" s="92"/>
      <c r="D36" s="36">
        <v>77</v>
      </c>
      <c r="E36" s="36">
        <v>19</v>
      </c>
      <c r="F36" s="36">
        <v>130</v>
      </c>
      <c r="G36" s="36">
        <v>13</v>
      </c>
      <c r="H36" s="36">
        <v>239</v>
      </c>
      <c r="I36" s="29">
        <f>SUM(I30:I35)</f>
        <v>9</v>
      </c>
    </row>
    <row r="37" spans="1:9" ht="14.95" customHeight="1" x14ac:dyDescent="0.25">
      <c r="A37" s="92" t="s">
        <v>35</v>
      </c>
      <c r="B37" s="92"/>
      <c r="C37" s="92"/>
      <c r="D37" s="36">
        <v>1710</v>
      </c>
      <c r="E37" s="36">
        <v>195</v>
      </c>
      <c r="F37" s="36">
        <v>1646</v>
      </c>
      <c r="G37" s="36">
        <v>176</v>
      </c>
      <c r="H37" s="36">
        <v>3727</v>
      </c>
      <c r="I37" s="29">
        <f>SUM(I36,I29,I26,I23,I20,I13,I7)</f>
        <v>143</v>
      </c>
    </row>
    <row r="38" spans="1:9" x14ac:dyDescent="0.25">
      <c r="A38" s="34">
        <v>2</v>
      </c>
      <c r="B38" s="34">
        <v>3</v>
      </c>
      <c r="C38" s="34" t="s">
        <v>36</v>
      </c>
      <c r="D38" s="35">
        <v>20</v>
      </c>
      <c r="E38" s="35">
        <v>4</v>
      </c>
      <c r="F38" s="35">
        <v>42</v>
      </c>
      <c r="G38" s="35">
        <v>1</v>
      </c>
      <c r="H38" s="35">
        <v>67</v>
      </c>
      <c r="I38" s="35">
        <v>1</v>
      </c>
    </row>
    <row r="39" spans="1:9" x14ac:dyDescent="0.25">
      <c r="A39" s="32">
        <v>2</v>
      </c>
      <c r="B39" s="32">
        <v>3</v>
      </c>
      <c r="C39" s="32" t="s">
        <v>37</v>
      </c>
      <c r="D39" s="33">
        <v>27</v>
      </c>
      <c r="E39" s="33">
        <v>0</v>
      </c>
      <c r="F39" s="33">
        <v>18</v>
      </c>
      <c r="G39" s="33">
        <v>0</v>
      </c>
      <c r="H39" s="33">
        <v>45</v>
      </c>
      <c r="I39" s="37">
        <v>1</v>
      </c>
    </row>
    <row r="40" spans="1:9" x14ac:dyDescent="0.25">
      <c r="A40" s="34">
        <v>2</v>
      </c>
      <c r="B40" s="34">
        <v>3</v>
      </c>
      <c r="C40" s="34" t="s">
        <v>38</v>
      </c>
      <c r="D40" s="35">
        <v>125</v>
      </c>
      <c r="E40" s="35">
        <v>2</v>
      </c>
      <c r="F40" s="35">
        <v>41</v>
      </c>
      <c r="G40" s="35">
        <v>17</v>
      </c>
      <c r="H40" s="35">
        <v>185</v>
      </c>
      <c r="I40" s="35">
        <v>0</v>
      </c>
    </row>
    <row r="41" spans="1:9" x14ac:dyDescent="0.25">
      <c r="A41" s="32">
        <v>2</v>
      </c>
      <c r="B41" s="32">
        <v>3</v>
      </c>
      <c r="C41" s="32" t="s">
        <v>39</v>
      </c>
      <c r="D41" s="33">
        <v>64</v>
      </c>
      <c r="E41" s="33">
        <v>1</v>
      </c>
      <c r="F41" s="33">
        <v>39</v>
      </c>
      <c r="G41" s="33">
        <v>6</v>
      </c>
      <c r="H41" s="33">
        <v>110</v>
      </c>
      <c r="I41" s="37">
        <v>2</v>
      </c>
    </row>
    <row r="42" spans="1:9" x14ac:dyDescent="0.25">
      <c r="A42" s="34">
        <v>2</v>
      </c>
      <c r="B42" s="34">
        <v>3</v>
      </c>
      <c r="C42" s="34" t="s">
        <v>40</v>
      </c>
      <c r="D42" s="35">
        <v>72</v>
      </c>
      <c r="E42" s="35">
        <v>2</v>
      </c>
      <c r="F42" s="35">
        <v>32</v>
      </c>
      <c r="G42" s="35">
        <v>2</v>
      </c>
      <c r="H42" s="35">
        <v>108</v>
      </c>
      <c r="I42" s="35">
        <v>9</v>
      </c>
    </row>
    <row r="43" spans="1:9" ht="14.95" customHeight="1" x14ac:dyDescent="0.25">
      <c r="A43" s="92" t="s">
        <v>41</v>
      </c>
      <c r="B43" s="92"/>
      <c r="C43" s="92"/>
      <c r="D43" s="36">
        <v>308</v>
      </c>
      <c r="E43" s="36">
        <v>9</v>
      </c>
      <c r="F43" s="36">
        <v>172</v>
      </c>
      <c r="G43" s="36">
        <v>26</v>
      </c>
      <c r="H43" s="36">
        <v>515</v>
      </c>
      <c r="I43" s="29">
        <f>SUM(I38:I42)</f>
        <v>13</v>
      </c>
    </row>
    <row r="44" spans="1:9" x14ac:dyDescent="0.25">
      <c r="A44" s="32">
        <v>2</v>
      </c>
      <c r="B44" s="32">
        <v>5</v>
      </c>
      <c r="C44" s="32" t="s">
        <v>42</v>
      </c>
      <c r="D44" s="33">
        <v>456</v>
      </c>
      <c r="E44" s="33">
        <v>81</v>
      </c>
      <c r="F44" s="33">
        <v>261</v>
      </c>
      <c r="G44" s="33">
        <v>88</v>
      </c>
      <c r="H44" s="33">
        <v>886</v>
      </c>
      <c r="I44" s="35">
        <v>113</v>
      </c>
    </row>
    <row r="45" spans="1:9" ht="14.95" customHeight="1" x14ac:dyDescent="0.25">
      <c r="A45" s="92" t="s">
        <v>43</v>
      </c>
      <c r="B45" s="92"/>
      <c r="C45" s="92"/>
      <c r="D45" s="36">
        <v>456</v>
      </c>
      <c r="E45" s="36">
        <v>81</v>
      </c>
      <c r="F45" s="36">
        <v>261</v>
      </c>
      <c r="G45" s="36">
        <v>88</v>
      </c>
      <c r="H45" s="36">
        <v>886</v>
      </c>
      <c r="I45" s="29">
        <f>SUM(I44)</f>
        <v>113</v>
      </c>
    </row>
    <row r="46" spans="1:9" x14ac:dyDescent="0.25">
      <c r="A46" s="34">
        <v>2</v>
      </c>
      <c r="B46" s="34">
        <v>6</v>
      </c>
      <c r="C46" s="34" t="s">
        <v>44</v>
      </c>
      <c r="D46" s="35">
        <v>124</v>
      </c>
      <c r="E46" s="35">
        <v>8</v>
      </c>
      <c r="F46" s="35">
        <v>105</v>
      </c>
      <c r="G46" s="35">
        <v>8</v>
      </c>
      <c r="H46" s="35">
        <v>245</v>
      </c>
      <c r="I46" s="35">
        <v>8</v>
      </c>
    </row>
    <row r="47" spans="1:9" x14ac:dyDescent="0.25">
      <c r="A47" s="32">
        <v>2</v>
      </c>
      <c r="B47" s="32">
        <v>6</v>
      </c>
      <c r="C47" s="32" t="s">
        <v>45</v>
      </c>
      <c r="D47" s="33">
        <v>35</v>
      </c>
      <c r="E47" s="33">
        <v>2</v>
      </c>
      <c r="F47" s="33">
        <v>24</v>
      </c>
      <c r="G47" s="33">
        <v>0</v>
      </c>
      <c r="H47" s="33">
        <v>61</v>
      </c>
      <c r="I47" s="33">
        <v>4</v>
      </c>
    </row>
    <row r="48" spans="1:9" x14ac:dyDescent="0.25">
      <c r="A48" s="34">
        <v>2</v>
      </c>
      <c r="B48" s="34">
        <v>6</v>
      </c>
      <c r="C48" s="34" t="s">
        <v>46</v>
      </c>
      <c r="D48" s="35">
        <v>106</v>
      </c>
      <c r="E48" s="35">
        <v>50</v>
      </c>
      <c r="F48" s="35">
        <v>179</v>
      </c>
      <c r="G48" s="35">
        <v>22</v>
      </c>
      <c r="H48" s="35">
        <v>357</v>
      </c>
      <c r="I48" s="35">
        <v>1</v>
      </c>
    </row>
    <row r="49" spans="1:9" x14ac:dyDescent="0.25">
      <c r="A49" s="32">
        <v>2</v>
      </c>
      <c r="B49" s="32">
        <v>6</v>
      </c>
      <c r="C49" s="32" t="s">
        <v>47</v>
      </c>
      <c r="D49" s="33">
        <v>28</v>
      </c>
      <c r="E49" s="33">
        <v>10</v>
      </c>
      <c r="F49" s="33">
        <v>45</v>
      </c>
      <c r="G49" s="33">
        <v>10</v>
      </c>
      <c r="H49" s="33">
        <v>93</v>
      </c>
      <c r="I49" s="37">
        <v>11</v>
      </c>
    </row>
    <row r="50" spans="1:9" x14ac:dyDescent="0.25">
      <c r="A50" s="34">
        <v>2</v>
      </c>
      <c r="B50" s="34">
        <v>6</v>
      </c>
      <c r="C50" s="34" t="s">
        <v>48</v>
      </c>
      <c r="D50" s="35">
        <v>294</v>
      </c>
      <c r="E50" s="35">
        <v>7</v>
      </c>
      <c r="F50" s="35">
        <v>89</v>
      </c>
      <c r="G50" s="35">
        <v>13</v>
      </c>
      <c r="H50" s="35">
        <v>403</v>
      </c>
      <c r="I50" s="35">
        <v>4</v>
      </c>
    </row>
    <row r="51" spans="1:9" ht="14.95" customHeight="1" x14ac:dyDescent="0.25">
      <c r="A51" s="92" t="s">
        <v>49</v>
      </c>
      <c r="B51" s="92"/>
      <c r="C51" s="92"/>
      <c r="D51" s="36">
        <v>587</v>
      </c>
      <c r="E51" s="36">
        <v>77</v>
      </c>
      <c r="F51" s="36">
        <v>442</v>
      </c>
      <c r="G51" s="36">
        <v>53</v>
      </c>
      <c r="H51" s="36">
        <v>1159</v>
      </c>
      <c r="I51" s="29">
        <f>SUM(I46:I50)</f>
        <v>28</v>
      </c>
    </row>
    <row r="52" spans="1:9" x14ac:dyDescent="0.25">
      <c r="A52" s="32">
        <v>2</v>
      </c>
      <c r="B52" s="32">
        <v>20</v>
      </c>
      <c r="C52" s="32" t="s">
        <v>50</v>
      </c>
      <c r="D52" s="33">
        <v>160</v>
      </c>
      <c r="E52" s="33">
        <v>24</v>
      </c>
      <c r="F52" s="33">
        <v>122</v>
      </c>
      <c r="G52" s="33">
        <v>3</v>
      </c>
      <c r="H52" s="33">
        <v>309</v>
      </c>
      <c r="I52" s="37">
        <v>1</v>
      </c>
    </row>
    <row r="53" spans="1:9" x14ac:dyDescent="0.25">
      <c r="A53" s="34">
        <v>2</v>
      </c>
      <c r="B53" s="34">
        <v>20</v>
      </c>
      <c r="C53" s="34" t="s">
        <v>51</v>
      </c>
      <c r="D53" s="35">
        <v>41</v>
      </c>
      <c r="E53" s="35">
        <v>8</v>
      </c>
      <c r="F53" s="35">
        <v>65</v>
      </c>
      <c r="G53" s="35">
        <v>17</v>
      </c>
      <c r="H53" s="35">
        <v>131</v>
      </c>
      <c r="I53" s="35">
        <v>12</v>
      </c>
    </row>
    <row r="54" spans="1:9" x14ac:dyDescent="0.25">
      <c r="A54" s="32">
        <v>2</v>
      </c>
      <c r="B54" s="32">
        <v>20</v>
      </c>
      <c r="C54" s="32" t="s">
        <v>52</v>
      </c>
      <c r="D54" s="33">
        <v>1</v>
      </c>
      <c r="E54" s="33">
        <v>0</v>
      </c>
      <c r="F54" s="33">
        <v>3</v>
      </c>
      <c r="G54" s="33">
        <v>0</v>
      </c>
      <c r="H54" s="33">
        <v>4</v>
      </c>
      <c r="I54" s="37">
        <v>4</v>
      </c>
    </row>
    <row r="55" spans="1:9" x14ac:dyDescent="0.25">
      <c r="A55" s="34">
        <v>2</v>
      </c>
      <c r="B55" s="34">
        <v>20</v>
      </c>
      <c r="C55" s="34" t="s">
        <v>53</v>
      </c>
      <c r="D55" s="35">
        <v>89</v>
      </c>
      <c r="E55" s="35">
        <v>6</v>
      </c>
      <c r="F55" s="35">
        <v>50</v>
      </c>
      <c r="G55" s="35">
        <v>6</v>
      </c>
      <c r="H55" s="35">
        <v>151</v>
      </c>
      <c r="I55" s="35">
        <v>4</v>
      </c>
    </row>
    <row r="56" spans="1:9" x14ac:dyDescent="0.25">
      <c r="A56" s="32">
        <v>2</v>
      </c>
      <c r="B56" s="32">
        <v>20</v>
      </c>
      <c r="C56" s="32" t="s">
        <v>54</v>
      </c>
      <c r="D56" s="33">
        <v>63</v>
      </c>
      <c r="E56" s="33">
        <v>5</v>
      </c>
      <c r="F56" s="33">
        <v>50</v>
      </c>
      <c r="G56" s="33">
        <v>4</v>
      </c>
      <c r="H56" s="33">
        <v>122</v>
      </c>
      <c r="I56" s="37">
        <v>0</v>
      </c>
    </row>
    <row r="57" spans="1:9" ht="14.95" customHeight="1" x14ac:dyDescent="0.25">
      <c r="A57" s="92" t="s">
        <v>55</v>
      </c>
      <c r="B57" s="92"/>
      <c r="C57" s="92"/>
      <c r="D57" s="36">
        <v>354</v>
      </c>
      <c r="E57" s="36">
        <v>43</v>
      </c>
      <c r="F57" s="36">
        <v>290</v>
      </c>
      <c r="G57" s="36">
        <v>30</v>
      </c>
      <c r="H57" s="36">
        <v>717</v>
      </c>
      <c r="I57" s="29">
        <f>SUM(I52:I56)</f>
        <v>21</v>
      </c>
    </row>
    <row r="58" spans="1:9" x14ac:dyDescent="0.25">
      <c r="A58" s="34">
        <v>2</v>
      </c>
      <c r="B58" s="34">
        <v>21</v>
      </c>
      <c r="C58" s="34" t="s">
        <v>56</v>
      </c>
      <c r="D58" s="35">
        <v>149</v>
      </c>
      <c r="E58" s="35">
        <v>49</v>
      </c>
      <c r="F58" s="35">
        <v>294</v>
      </c>
      <c r="G58" s="35">
        <v>34</v>
      </c>
      <c r="H58" s="35">
        <v>526</v>
      </c>
      <c r="I58" s="35">
        <v>36</v>
      </c>
    </row>
    <row r="59" spans="1:9" x14ac:dyDescent="0.25">
      <c r="A59" s="32">
        <v>2</v>
      </c>
      <c r="B59" s="32">
        <v>21</v>
      </c>
      <c r="C59" s="32" t="s">
        <v>57</v>
      </c>
      <c r="D59" s="33">
        <v>0</v>
      </c>
      <c r="E59" s="33">
        <v>0</v>
      </c>
      <c r="F59" s="33">
        <v>2</v>
      </c>
      <c r="G59" s="33">
        <v>0</v>
      </c>
      <c r="H59" s="33">
        <v>2</v>
      </c>
      <c r="I59" s="37">
        <v>0</v>
      </c>
    </row>
    <row r="60" spans="1:9" x14ac:dyDescent="0.25">
      <c r="A60" s="34">
        <v>2</v>
      </c>
      <c r="B60" s="34">
        <v>21</v>
      </c>
      <c r="C60" s="34" t="s">
        <v>58</v>
      </c>
      <c r="D60" s="35">
        <v>190</v>
      </c>
      <c r="E60" s="35">
        <v>55</v>
      </c>
      <c r="F60" s="35">
        <v>351</v>
      </c>
      <c r="G60" s="35">
        <v>59</v>
      </c>
      <c r="H60" s="35">
        <v>655</v>
      </c>
      <c r="I60" s="35">
        <v>0</v>
      </c>
    </row>
    <row r="61" spans="1:9" x14ac:dyDescent="0.25">
      <c r="A61" s="32">
        <v>2</v>
      </c>
      <c r="B61" s="32">
        <v>21</v>
      </c>
      <c r="C61" s="32" t="s">
        <v>59</v>
      </c>
      <c r="D61" s="33">
        <v>46</v>
      </c>
      <c r="E61" s="33">
        <v>58</v>
      </c>
      <c r="F61" s="33">
        <v>76</v>
      </c>
      <c r="G61" s="33">
        <v>10</v>
      </c>
      <c r="H61" s="33">
        <v>190</v>
      </c>
      <c r="I61" s="37">
        <v>14</v>
      </c>
    </row>
    <row r="62" spans="1:9" x14ac:dyDescent="0.25">
      <c r="A62" s="34">
        <v>2</v>
      </c>
      <c r="B62" s="34">
        <v>21</v>
      </c>
      <c r="C62" s="34" t="s">
        <v>60</v>
      </c>
      <c r="D62" s="35">
        <v>73</v>
      </c>
      <c r="E62" s="35">
        <v>26</v>
      </c>
      <c r="F62" s="35">
        <v>96</v>
      </c>
      <c r="G62" s="35">
        <v>5</v>
      </c>
      <c r="H62" s="35">
        <v>200</v>
      </c>
      <c r="I62" s="35">
        <v>10</v>
      </c>
    </row>
    <row r="63" spans="1:9" ht="14.95" customHeight="1" x14ac:dyDescent="0.25">
      <c r="A63" s="92" t="s">
        <v>61</v>
      </c>
      <c r="B63" s="92"/>
      <c r="C63" s="92"/>
      <c r="D63" s="36">
        <v>458</v>
      </c>
      <c r="E63" s="36">
        <v>188</v>
      </c>
      <c r="F63" s="36">
        <v>819</v>
      </c>
      <c r="G63" s="36">
        <v>108</v>
      </c>
      <c r="H63" s="36">
        <v>1573</v>
      </c>
      <c r="I63" s="29">
        <f>SUM(I58:I62)</f>
        <v>60</v>
      </c>
    </row>
    <row r="64" spans="1:9" x14ac:dyDescent="0.25">
      <c r="A64" s="32">
        <v>2</v>
      </c>
      <c r="B64" s="32">
        <v>23</v>
      </c>
      <c r="C64" s="32" t="s">
        <v>62</v>
      </c>
      <c r="D64" s="33">
        <v>59</v>
      </c>
      <c r="E64" s="33">
        <v>2</v>
      </c>
      <c r="F64" s="33">
        <v>113</v>
      </c>
      <c r="G64" s="33">
        <v>11</v>
      </c>
      <c r="H64" s="33">
        <v>185</v>
      </c>
      <c r="I64" s="37">
        <v>5</v>
      </c>
    </row>
    <row r="65" spans="1:9" x14ac:dyDescent="0.25">
      <c r="A65" s="34">
        <v>2</v>
      </c>
      <c r="B65" s="34">
        <v>23</v>
      </c>
      <c r="C65" s="34" t="s">
        <v>63</v>
      </c>
      <c r="D65" s="35">
        <v>351</v>
      </c>
      <c r="E65" s="35">
        <v>12</v>
      </c>
      <c r="F65" s="35">
        <v>302</v>
      </c>
      <c r="G65" s="35">
        <v>11</v>
      </c>
      <c r="H65" s="35">
        <v>676</v>
      </c>
      <c r="I65" s="35">
        <v>2</v>
      </c>
    </row>
    <row r="66" spans="1:9" x14ac:dyDescent="0.25">
      <c r="A66" s="92" t="s">
        <v>64</v>
      </c>
      <c r="B66" s="92"/>
      <c r="C66" s="92"/>
      <c r="D66" s="36">
        <v>410</v>
      </c>
      <c r="E66" s="36">
        <v>14</v>
      </c>
      <c r="F66" s="36">
        <v>415</v>
      </c>
      <c r="G66" s="36">
        <v>22</v>
      </c>
      <c r="H66" s="36">
        <v>861</v>
      </c>
      <c r="I66" s="29">
        <f>SUM(I64:I65)</f>
        <v>7</v>
      </c>
    </row>
    <row r="67" spans="1:9" ht="14.95" customHeight="1" x14ac:dyDescent="0.25">
      <c r="A67" s="92" t="s">
        <v>65</v>
      </c>
      <c r="B67" s="92"/>
      <c r="C67" s="92"/>
      <c r="D67" s="36">
        <v>2573</v>
      </c>
      <c r="E67" s="36">
        <v>412</v>
      </c>
      <c r="F67" s="36">
        <v>2399</v>
      </c>
      <c r="G67" s="36">
        <v>327</v>
      </c>
      <c r="H67" s="36">
        <v>5711</v>
      </c>
      <c r="I67" s="29">
        <f>SUM(I66,I63,I57,I51,I45,I43)</f>
        <v>242</v>
      </c>
    </row>
    <row r="68" spans="1:9" x14ac:dyDescent="0.25">
      <c r="A68" s="32">
        <v>3</v>
      </c>
      <c r="B68" s="32">
        <v>7</v>
      </c>
      <c r="C68" s="32" t="s">
        <v>66</v>
      </c>
      <c r="D68" s="33">
        <v>541</v>
      </c>
      <c r="E68" s="33">
        <v>37</v>
      </c>
      <c r="F68" s="33">
        <v>503</v>
      </c>
      <c r="G68" s="33">
        <v>121</v>
      </c>
      <c r="H68" s="33">
        <v>1202</v>
      </c>
      <c r="I68" s="38">
        <v>16</v>
      </c>
    </row>
    <row r="69" spans="1:9" x14ac:dyDescent="0.25">
      <c r="A69" s="34">
        <v>3</v>
      </c>
      <c r="B69" s="34">
        <v>7</v>
      </c>
      <c r="C69" s="34" t="s">
        <v>67</v>
      </c>
      <c r="D69" s="35">
        <v>336</v>
      </c>
      <c r="E69" s="35">
        <v>31</v>
      </c>
      <c r="F69" s="35">
        <v>219</v>
      </c>
      <c r="G69" s="35">
        <v>53</v>
      </c>
      <c r="H69" s="35">
        <v>639</v>
      </c>
      <c r="I69" s="38">
        <v>33</v>
      </c>
    </row>
    <row r="70" spans="1:9" x14ac:dyDescent="0.25">
      <c r="A70" s="32">
        <v>3</v>
      </c>
      <c r="B70" s="32">
        <v>7</v>
      </c>
      <c r="C70" s="32" t="s">
        <v>68</v>
      </c>
      <c r="D70" s="33">
        <v>610</v>
      </c>
      <c r="E70" s="33">
        <v>55</v>
      </c>
      <c r="F70" s="33">
        <v>489</v>
      </c>
      <c r="G70" s="33">
        <v>181</v>
      </c>
      <c r="H70" s="33">
        <v>1335</v>
      </c>
      <c r="I70" s="38">
        <v>9</v>
      </c>
    </row>
    <row r="71" spans="1:9" x14ac:dyDescent="0.25">
      <c r="A71" s="34">
        <v>3</v>
      </c>
      <c r="B71" s="34">
        <v>7</v>
      </c>
      <c r="C71" s="34" t="s">
        <v>69</v>
      </c>
      <c r="D71" s="35">
        <v>1</v>
      </c>
      <c r="E71" s="35">
        <v>0</v>
      </c>
      <c r="F71" s="35">
        <v>3</v>
      </c>
      <c r="G71" s="35">
        <v>0</v>
      </c>
      <c r="H71" s="35">
        <v>4</v>
      </c>
      <c r="I71" s="30">
        <v>0</v>
      </c>
    </row>
    <row r="72" spans="1:9" x14ac:dyDescent="0.25">
      <c r="A72" s="32">
        <v>3</v>
      </c>
      <c r="B72" s="32">
        <v>7</v>
      </c>
      <c r="C72" s="32" t="s">
        <v>70</v>
      </c>
      <c r="D72" s="33">
        <v>4</v>
      </c>
      <c r="E72" s="33">
        <v>2</v>
      </c>
      <c r="F72" s="33">
        <v>11</v>
      </c>
      <c r="G72" s="33">
        <v>3</v>
      </c>
      <c r="H72" s="33">
        <v>20</v>
      </c>
      <c r="I72" s="30">
        <v>0</v>
      </c>
    </row>
    <row r="73" spans="1:9" x14ac:dyDescent="0.25">
      <c r="A73" s="34">
        <v>3</v>
      </c>
      <c r="B73" s="34">
        <v>7</v>
      </c>
      <c r="C73" s="34" t="s">
        <v>71</v>
      </c>
      <c r="D73" s="35">
        <v>256</v>
      </c>
      <c r="E73" s="35">
        <v>57</v>
      </c>
      <c r="F73" s="35">
        <v>462</v>
      </c>
      <c r="G73" s="35">
        <v>47</v>
      </c>
      <c r="H73" s="35">
        <v>822</v>
      </c>
      <c r="I73" s="39">
        <v>35</v>
      </c>
    </row>
    <row r="74" spans="1:9" x14ac:dyDescent="0.25">
      <c r="A74" s="32">
        <v>3</v>
      </c>
      <c r="B74" s="32">
        <v>7</v>
      </c>
      <c r="C74" s="32" t="s">
        <v>72</v>
      </c>
      <c r="D74" s="33">
        <v>472</v>
      </c>
      <c r="E74" s="33">
        <v>69</v>
      </c>
      <c r="F74" s="33">
        <v>297</v>
      </c>
      <c r="G74" s="33">
        <v>139</v>
      </c>
      <c r="H74" s="33">
        <v>977</v>
      </c>
      <c r="I74" s="39">
        <v>21</v>
      </c>
    </row>
    <row r="75" spans="1:9" x14ac:dyDescent="0.25">
      <c r="A75" s="92" t="s">
        <v>73</v>
      </c>
      <c r="B75" s="92"/>
      <c r="C75" s="92"/>
      <c r="D75" s="36">
        <v>2220</v>
      </c>
      <c r="E75" s="36">
        <v>251</v>
      </c>
      <c r="F75" s="36">
        <v>1984</v>
      </c>
      <c r="G75" s="36">
        <v>544</v>
      </c>
      <c r="H75" s="36">
        <v>4999</v>
      </c>
      <c r="I75" s="29">
        <f>SUM(I68:I74)</f>
        <v>114</v>
      </c>
    </row>
    <row r="76" spans="1:9" ht="14.95" customHeight="1" x14ac:dyDescent="0.25">
      <c r="A76" s="92" t="s">
        <v>74</v>
      </c>
      <c r="B76" s="92"/>
      <c r="C76" s="92"/>
      <c r="D76" s="36">
        <v>2220</v>
      </c>
      <c r="E76" s="36">
        <v>251</v>
      </c>
      <c r="F76" s="36">
        <v>1984</v>
      </c>
      <c r="G76" s="36">
        <v>544</v>
      </c>
      <c r="H76" s="36">
        <v>4999</v>
      </c>
      <c r="I76" s="29">
        <f>SUM(I75)</f>
        <v>114</v>
      </c>
    </row>
    <row r="77" spans="1:9" x14ac:dyDescent="0.25">
      <c r="A77" s="34">
        <v>4</v>
      </c>
      <c r="B77" s="34">
        <v>15</v>
      </c>
      <c r="C77" s="34" t="s">
        <v>75</v>
      </c>
      <c r="D77" s="35">
        <v>136</v>
      </c>
      <c r="E77" s="35">
        <v>6</v>
      </c>
      <c r="F77" s="35">
        <v>172</v>
      </c>
      <c r="G77" s="35">
        <v>10</v>
      </c>
      <c r="H77" s="35">
        <v>324</v>
      </c>
      <c r="I77" s="35">
        <v>9</v>
      </c>
    </row>
    <row r="78" spans="1:9" ht="14.95" customHeight="1" x14ac:dyDescent="0.25">
      <c r="A78" s="92" t="s">
        <v>76</v>
      </c>
      <c r="B78" s="92"/>
      <c r="C78" s="92"/>
      <c r="D78" s="36">
        <v>136</v>
      </c>
      <c r="E78" s="36">
        <v>6</v>
      </c>
      <c r="F78" s="36">
        <v>172</v>
      </c>
      <c r="G78" s="36">
        <v>10</v>
      </c>
      <c r="H78" s="36">
        <v>324</v>
      </c>
      <c r="I78" s="29">
        <f>SUM(I77)</f>
        <v>9</v>
      </c>
    </row>
    <row r="79" spans="1:9" x14ac:dyDescent="0.25">
      <c r="A79" s="32">
        <v>4</v>
      </c>
      <c r="B79" s="32">
        <v>16</v>
      </c>
      <c r="C79" s="32" t="s">
        <v>77</v>
      </c>
      <c r="D79" s="33">
        <v>67</v>
      </c>
      <c r="E79" s="33">
        <v>1</v>
      </c>
      <c r="F79" s="33">
        <v>33</v>
      </c>
      <c r="G79" s="33">
        <v>2</v>
      </c>
      <c r="H79" s="33">
        <v>103</v>
      </c>
      <c r="I79" s="33">
        <v>0</v>
      </c>
    </row>
    <row r="80" spans="1:9" x14ac:dyDescent="0.25">
      <c r="A80" s="34">
        <v>4</v>
      </c>
      <c r="B80" s="34">
        <v>16</v>
      </c>
      <c r="C80" s="34" t="s">
        <v>78</v>
      </c>
      <c r="D80" s="35">
        <v>320</v>
      </c>
      <c r="E80" s="35">
        <v>13</v>
      </c>
      <c r="F80" s="35">
        <v>155</v>
      </c>
      <c r="G80" s="35">
        <v>15</v>
      </c>
      <c r="H80" s="35">
        <v>503</v>
      </c>
      <c r="I80" s="35">
        <v>4</v>
      </c>
    </row>
    <row r="81" spans="1:9" ht="14.95" customHeight="1" x14ac:dyDescent="0.25">
      <c r="A81" s="92" t="s">
        <v>79</v>
      </c>
      <c r="B81" s="92"/>
      <c r="C81" s="92"/>
      <c r="D81" s="36">
        <v>387</v>
      </c>
      <c r="E81" s="36">
        <v>14</v>
      </c>
      <c r="F81" s="36">
        <v>188</v>
      </c>
      <c r="G81" s="36">
        <v>17</v>
      </c>
      <c r="H81" s="36">
        <v>606</v>
      </c>
      <c r="I81" s="29">
        <f>SUM(I79:I80)</f>
        <v>4</v>
      </c>
    </row>
    <row r="82" spans="1:9" x14ac:dyDescent="0.25">
      <c r="A82" s="32">
        <v>4</v>
      </c>
      <c r="B82" s="32">
        <v>17</v>
      </c>
      <c r="C82" s="32" t="s">
        <v>80</v>
      </c>
      <c r="D82" s="33">
        <v>40</v>
      </c>
      <c r="E82" s="33">
        <v>5</v>
      </c>
      <c r="F82" s="33">
        <v>77</v>
      </c>
      <c r="G82" s="33">
        <v>15</v>
      </c>
      <c r="H82" s="33">
        <v>137</v>
      </c>
      <c r="I82" s="33">
        <v>3</v>
      </c>
    </row>
    <row r="83" spans="1:9" x14ac:dyDescent="0.25">
      <c r="A83" s="34">
        <v>4</v>
      </c>
      <c r="B83" s="34">
        <v>17</v>
      </c>
      <c r="C83" s="34" t="s">
        <v>81</v>
      </c>
      <c r="D83" s="35">
        <v>145</v>
      </c>
      <c r="E83" s="35">
        <v>10</v>
      </c>
      <c r="F83" s="35">
        <v>124</v>
      </c>
      <c r="G83" s="35">
        <v>34</v>
      </c>
      <c r="H83" s="35">
        <v>313</v>
      </c>
      <c r="I83" s="35">
        <v>15</v>
      </c>
    </row>
    <row r="84" spans="1:9" x14ac:dyDescent="0.25">
      <c r="A84" s="32">
        <v>4</v>
      </c>
      <c r="B84" s="32">
        <v>17</v>
      </c>
      <c r="C84" s="32" t="s">
        <v>82</v>
      </c>
      <c r="D84" s="33">
        <v>183</v>
      </c>
      <c r="E84" s="33">
        <v>4</v>
      </c>
      <c r="F84" s="33">
        <v>22</v>
      </c>
      <c r="G84" s="33">
        <v>4</v>
      </c>
      <c r="H84" s="33">
        <v>213</v>
      </c>
      <c r="I84" s="33">
        <v>1</v>
      </c>
    </row>
    <row r="85" spans="1:9" ht="14.95" customHeight="1" x14ac:dyDescent="0.25">
      <c r="A85" s="92" t="s">
        <v>83</v>
      </c>
      <c r="B85" s="92"/>
      <c r="C85" s="92"/>
      <c r="D85" s="36">
        <v>368</v>
      </c>
      <c r="E85" s="36">
        <v>19</v>
      </c>
      <c r="F85" s="36">
        <v>223</v>
      </c>
      <c r="G85" s="36">
        <v>53</v>
      </c>
      <c r="H85" s="36">
        <v>663</v>
      </c>
      <c r="I85" s="29">
        <f>SUM(I82:I84)</f>
        <v>19</v>
      </c>
    </row>
    <row r="86" spans="1:9" x14ac:dyDescent="0.25">
      <c r="A86" s="34">
        <v>4</v>
      </c>
      <c r="B86" s="34">
        <v>18</v>
      </c>
      <c r="C86" s="34" t="s">
        <v>84</v>
      </c>
      <c r="D86" s="35">
        <v>19</v>
      </c>
      <c r="E86" s="35">
        <v>8</v>
      </c>
      <c r="F86" s="35">
        <v>52</v>
      </c>
      <c r="G86" s="35">
        <v>19</v>
      </c>
      <c r="H86" s="35">
        <v>98</v>
      </c>
      <c r="I86" s="35">
        <v>7</v>
      </c>
    </row>
    <row r="87" spans="1:9" x14ac:dyDescent="0.25">
      <c r="A87" s="32">
        <v>4</v>
      </c>
      <c r="B87" s="32">
        <v>18</v>
      </c>
      <c r="C87" s="32" t="s">
        <v>85</v>
      </c>
      <c r="D87" s="33">
        <v>161</v>
      </c>
      <c r="E87" s="33">
        <v>28</v>
      </c>
      <c r="F87" s="33">
        <v>190</v>
      </c>
      <c r="G87" s="33">
        <v>41</v>
      </c>
      <c r="H87" s="33">
        <v>420</v>
      </c>
      <c r="I87" s="33">
        <v>17</v>
      </c>
    </row>
    <row r="88" spans="1:9" ht="14.95" customHeight="1" x14ac:dyDescent="0.25">
      <c r="A88" s="92" t="s">
        <v>86</v>
      </c>
      <c r="B88" s="92"/>
      <c r="C88" s="92"/>
      <c r="D88" s="36">
        <v>180</v>
      </c>
      <c r="E88" s="36">
        <v>36</v>
      </c>
      <c r="F88" s="36">
        <v>242</v>
      </c>
      <c r="G88" s="36">
        <v>60</v>
      </c>
      <c r="H88" s="36">
        <v>518</v>
      </c>
      <c r="I88" s="29">
        <f>SUM(I86:I87)</f>
        <v>24</v>
      </c>
    </row>
    <row r="89" spans="1:9" x14ac:dyDescent="0.25">
      <c r="A89" s="34">
        <v>4</v>
      </c>
      <c r="B89" s="34">
        <v>19</v>
      </c>
      <c r="C89" s="34" t="s">
        <v>87</v>
      </c>
      <c r="D89" s="35">
        <v>9</v>
      </c>
      <c r="E89" s="35">
        <v>2</v>
      </c>
      <c r="F89" s="35">
        <v>44</v>
      </c>
      <c r="G89" s="35">
        <v>5</v>
      </c>
      <c r="H89" s="35">
        <v>60</v>
      </c>
      <c r="I89" s="35">
        <v>6</v>
      </c>
    </row>
    <row r="90" spans="1:9" x14ac:dyDescent="0.25">
      <c r="A90" s="32">
        <v>4</v>
      </c>
      <c r="B90" s="32">
        <v>19</v>
      </c>
      <c r="C90" s="32" t="s">
        <v>88</v>
      </c>
      <c r="D90" s="33">
        <v>224</v>
      </c>
      <c r="E90" s="33">
        <v>14</v>
      </c>
      <c r="F90" s="33">
        <v>147</v>
      </c>
      <c r="G90" s="33">
        <v>45</v>
      </c>
      <c r="H90" s="33">
        <v>430</v>
      </c>
      <c r="I90" s="33">
        <v>4</v>
      </c>
    </row>
    <row r="91" spans="1:9" x14ac:dyDescent="0.25">
      <c r="A91" s="34">
        <v>4</v>
      </c>
      <c r="B91" s="34">
        <v>19</v>
      </c>
      <c r="C91" s="34" t="s">
        <v>89</v>
      </c>
      <c r="D91" s="35">
        <v>8</v>
      </c>
      <c r="E91" s="35">
        <v>8</v>
      </c>
      <c r="F91" s="35">
        <v>23</v>
      </c>
      <c r="G91" s="35">
        <v>1</v>
      </c>
      <c r="H91" s="35">
        <v>40</v>
      </c>
      <c r="I91" s="35">
        <v>3</v>
      </c>
    </row>
    <row r="92" spans="1:9" ht="14.95" customHeight="1" x14ac:dyDescent="0.25">
      <c r="A92" s="92" t="s">
        <v>90</v>
      </c>
      <c r="B92" s="92"/>
      <c r="C92" s="92"/>
      <c r="D92" s="36">
        <v>241</v>
      </c>
      <c r="E92" s="36">
        <v>24</v>
      </c>
      <c r="F92" s="36">
        <v>214</v>
      </c>
      <c r="G92" s="36">
        <v>51</v>
      </c>
      <c r="H92" s="36">
        <v>530</v>
      </c>
      <c r="I92" s="29">
        <f>SUM(I89:I91)</f>
        <v>13</v>
      </c>
    </row>
    <row r="93" spans="1:9" x14ac:dyDescent="0.25">
      <c r="A93" s="32">
        <v>4</v>
      </c>
      <c r="B93" s="32">
        <v>22</v>
      </c>
      <c r="C93" s="32" t="s">
        <v>91</v>
      </c>
      <c r="D93" s="33">
        <v>56</v>
      </c>
      <c r="E93" s="33">
        <v>3</v>
      </c>
      <c r="F93" s="33">
        <v>45</v>
      </c>
      <c r="G93" s="33">
        <v>10</v>
      </c>
      <c r="H93" s="33">
        <v>114</v>
      </c>
      <c r="I93" s="33">
        <v>4</v>
      </c>
    </row>
    <row r="94" spans="1:9" x14ac:dyDescent="0.25">
      <c r="A94" s="34">
        <v>4</v>
      </c>
      <c r="B94" s="34">
        <v>22</v>
      </c>
      <c r="C94" s="34" t="s">
        <v>92</v>
      </c>
      <c r="D94" s="35">
        <v>177</v>
      </c>
      <c r="E94" s="35">
        <v>5</v>
      </c>
      <c r="F94" s="35">
        <v>147</v>
      </c>
      <c r="G94" s="35">
        <v>3</v>
      </c>
      <c r="H94" s="35">
        <v>332</v>
      </c>
      <c r="I94" s="35">
        <v>2</v>
      </c>
    </row>
    <row r="95" spans="1:9" x14ac:dyDescent="0.25">
      <c r="A95" s="32">
        <v>4</v>
      </c>
      <c r="B95" s="32">
        <v>22</v>
      </c>
      <c r="C95" s="32" t="s">
        <v>93</v>
      </c>
      <c r="D95" s="33">
        <v>174</v>
      </c>
      <c r="E95" s="33">
        <v>14</v>
      </c>
      <c r="F95" s="33">
        <v>168</v>
      </c>
      <c r="G95" s="33">
        <v>0</v>
      </c>
      <c r="H95" s="33">
        <v>356</v>
      </c>
      <c r="I95" s="33">
        <v>12</v>
      </c>
    </row>
    <row r="96" spans="1:9" ht="14.95" customHeight="1" x14ac:dyDescent="0.25">
      <c r="A96" s="92" t="s">
        <v>94</v>
      </c>
      <c r="B96" s="92"/>
      <c r="C96" s="92"/>
      <c r="D96" s="36">
        <v>407</v>
      </c>
      <c r="E96" s="36">
        <v>22</v>
      </c>
      <c r="F96" s="36">
        <v>360</v>
      </c>
      <c r="G96" s="36">
        <v>13</v>
      </c>
      <c r="H96" s="36">
        <v>802</v>
      </c>
      <c r="I96" s="29">
        <f>SUM(I93:I95)</f>
        <v>18</v>
      </c>
    </row>
    <row r="97" spans="1:9" x14ac:dyDescent="0.25">
      <c r="A97" s="34">
        <v>4</v>
      </c>
      <c r="B97" s="34">
        <v>24</v>
      </c>
      <c r="C97" s="34" t="s">
        <v>95</v>
      </c>
      <c r="D97" s="35">
        <v>245</v>
      </c>
      <c r="E97" s="35">
        <v>12</v>
      </c>
      <c r="F97" s="35">
        <v>293</v>
      </c>
      <c r="G97" s="35">
        <v>56</v>
      </c>
      <c r="H97" s="35">
        <v>606</v>
      </c>
      <c r="I97" s="35">
        <v>4</v>
      </c>
    </row>
    <row r="98" spans="1:9" x14ac:dyDescent="0.25">
      <c r="A98" s="32">
        <v>4</v>
      </c>
      <c r="B98" s="32">
        <v>24</v>
      </c>
      <c r="C98" s="32" t="s">
        <v>96</v>
      </c>
      <c r="D98" s="33">
        <v>19</v>
      </c>
      <c r="E98" s="33">
        <v>3</v>
      </c>
      <c r="F98" s="33">
        <v>22</v>
      </c>
      <c r="G98" s="33">
        <v>3</v>
      </c>
      <c r="H98" s="33">
        <v>47</v>
      </c>
      <c r="I98" s="33">
        <v>0</v>
      </c>
    </row>
    <row r="99" spans="1:9" ht="14.95" customHeight="1" x14ac:dyDescent="0.25">
      <c r="A99" s="92" t="s">
        <v>97</v>
      </c>
      <c r="B99" s="92"/>
      <c r="C99" s="92"/>
      <c r="D99" s="36">
        <v>264</v>
      </c>
      <c r="E99" s="36">
        <v>15</v>
      </c>
      <c r="F99" s="36">
        <v>315</v>
      </c>
      <c r="G99" s="36">
        <v>59</v>
      </c>
      <c r="H99" s="36">
        <v>653</v>
      </c>
      <c r="I99" s="29">
        <f>SUM(I97:I98)</f>
        <v>4</v>
      </c>
    </row>
    <row r="100" spans="1:9" x14ac:dyDescent="0.25">
      <c r="A100" s="34">
        <v>4</v>
      </c>
      <c r="B100" s="34">
        <v>25</v>
      </c>
      <c r="C100" s="34" t="s">
        <v>98</v>
      </c>
      <c r="D100" s="35">
        <v>146</v>
      </c>
      <c r="E100" s="35">
        <v>24</v>
      </c>
      <c r="F100" s="35">
        <v>145</v>
      </c>
      <c r="G100" s="35">
        <v>26</v>
      </c>
      <c r="H100" s="35">
        <v>341</v>
      </c>
      <c r="I100" s="35">
        <v>24</v>
      </c>
    </row>
    <row r="101" spans="1:9" x14ac:dyDescent="0.25">
      <c r="A101" s="32">
        <v>4</v>
      </c>
      <c r="B101" s="32">
        <v>25</v>
      </c>
      <c r="C101" s="32" t="s">
        <v>99</v>
      </c>
      <c r="D101" s="33">
        <v>285</v>
      </c>
      <c r="E101" s="33">
        <v>23</v>
      </c>
      <c r="F101" s="33">
        <v>77</v>
      </c>
      <c r="G101" s="33">
        <v>16</v>
      </c>
      <c r="H101" s="33">
        <v>401</v>
      </c>
      <c r="I101" s="33">
        <v>3</v>
      </c>
    </row>
    <row r="102" spans="1:9" ht="14.95" customHeight="1" x14ac:dyDescent="0.25">
      <c r="A102" s="92" t="s">
        <v>100</v>
      </c>
      <c r="B102" s="92"/>
      <c r="C102" s="92"/>
      <c r="D102" s="36">
        <v>431</v>
      </c>
      <c r="E102" s="36">
        <v>47</v>
      </c>
      <c r="F102" s="36">
        <v>222</v>
      </c>
      <c r="G102" s="36">
        <v>42</v>
      </c>
      <c r="H102" s="36">
        <v>742</v>
      </c>
      <c r="I102" s="29">
        <f>SUM(I100:I101)</f>
        <v>27</v>
      </c>
    </row>
    <row r="103" spans="1:9" x14ac:dyDescent="0.25">
      <c r="A103" s="34">
        <v>4</v>
      </c>
      <c r="B103" s="34">
        <v>27</v>
      </c>
      <c r="C103" s="34" t="s">
        <v>101</v>
      </c>
      <c r="D103" s="35">
        <v>84</v>
      </c>
      <c r="E103" s="35">
        <v>16</v>
      </c>
      <c r="F103" s="35">
        <v>101</v>
      </c>
      <c r="G103" s="35">
        <v>19</v>
      </c>
      <c r="H103" s="35">
        <v>220</v>
      </c>
      <c r="I103" s="35">
        <v>10</v>
      </c>
    </row>
    <row r="104" spans="1:9" x14ac:dyDescent="0.25">
      <c r="A104" s="32">
        <v>4</v>
      </c>
      <c r="B104" s="32">
        <v>27</v>
      </c>
      <c r="C104" s="32" t="s">
        <v>102</v>
      </c>
      <c r="D104" s="33">
        <v>326</v>
      </c>
      <c r="E104" s="33">
        <v>17</v>
      </c>
      <c r="F104" s="33">
        <v>201</v>
      </c>
      <c r="G104" s="33">
        <v>59</v>
      </c>
      <c r="H104" s="33">
        <v>603</v>
      </c>
      <c r="I104" s="33">
        <v>10</v>
      </c>
    </row>
    <row r="105" spans="1:9" x14ac:dyDescent="0.25">
      <c r="A105" s="34">
        <v>4</v>
      </c>
      <c r="B105" s="34">
        <v>27</v>
      </c>
      <c r="C105" s="34" t="s">
        <v>103</v>
      </c>
      <c r="D105" s="35">
        <v>135</v>
      </c>
      <c r="E105" s="35">
        <v>4</v>
      </c>
      <c r="F105" s="35">
        <v>202</v>
      </c>
      <c r="G105" s="35">
        <v>20</v>
      </c>
      <c r="H105" s="35">
        <v>361</v>
      </c>
      <c r="I105" s="35">
        <v>4</v>
      </c>
    </row>
    <row r="106" spans="1:9" x14ac:dyDescent="0.25">
      <c r="A106" s="32">
        <v>4</v>
      </c>
      <c r="B106" s="32">
        <v>27</v>
      </c>
      <c r="C106" s="32" t="s">
        <v>104</v>
      </c>
      <c r="D106" s="33">
        <v>68</v>
      </c>
      <c r="E106" s="33">
        <v>3</v>
      </c>
      <c r="F106" s="33">
        <v>30</v>
      </c>
      <c r="G106" s="33">
        <v>17</v>
      </c>
      <c r="H106" s="33">
        <v>118</v>
      </c>
      <c r="I106" s="33">
        <v>0</v>
      </c>
    </row>
    <row r="107" spans="1:9" ht="15.8" customHeight="1" x14ac:dyDescent="0.25">
      <c r="A107" s="92" t="s">
        <v>105</v>
      </c>
      <c r="B107" s="92"/>
      <c r="C107" s="92"/>
      <c r="D107" s="36">
        <v>613</v>
      </c>
      <c r="E107" s="36">
        <v>40</v>
      </c>
      <c r="F107" s="36">
        <v>534</v>
      </c>
      <c r="G107" s="36">
        <v>115</v>
      </c>
      <c r="H107" s="36">
        <v>1302</v>
      </c>
      <c r="I107" s="29">
        <f>SUM(I103:I106)</f>
        <v>24</v>
      </c>
    </row>
    <row r="108" spans="1:9" ht="14.95" customHeight="1" x14ac:dyDescent="0.25">
      <c r="A108" s="92" t="s">
        <v>106</v>
      </c>
      <c r="B108" s="92"/>
      <c r="C108" s="92"/>
      <c r="D108" s="36">
        <v>3027</v>
      </c>
      <c r="E108" s="36">
        <v>223</v>
      </c>
      <c r="F108" s="36">
        <v>2470</v>
      </c>
      <c r="G108" s="36">
        <v>420</v>
      </c>
      <c r="H108" s="36">
        <v>6140</v>
      </c>
      <c r="I108" s="29">
        <f>SUM(I78,I81,I85,I88,I92,I96,I99,I102,I107)</f>
        <v>142</v>
      </c>
    </row>
    <row r="109" spans="1:9" x14ac:dyDescent="0.25">
      <c r="A109" s="34">
        <v>5</v>
      </c>
      <c r="B109" s="34">
        <v>11</v>
      </c>
      <c r="C109" s="34" t="s">
        <v>107</v>
      </c>
      <c r="D109" s="35">
        <v>11</v>
      </c>
      <c r="E109" s="35">
        <v>18</v>
      </c>
      <c r="F109" s="35">
        <v>44</v>
      </c>
      <c r="G109" s="35">
        <v>8</v>
      </c>
      <c r="H109" s="35">
        <v>81</v>
      </c>
      <c r="I109" s="35">
        <v>11</v>
      </c>
    </row>
    <row r="110" spans="1:9" x14ac:dyDescent="0.25">
      <c r="A110" s="32">
        <v>5</v>
      </c>
      <c r="B110" s="32">
        <v>11</v>
      </c>
      <c r="C110" s="32" t="s">
        <v>108</v>
      </c>
      <c r="D110" s="33">
        <v>71</v>
      </c>
      <c r="E110" s="33">
        <v>31</v>
      </c>
      <c r="F110" s="33">
        <v>141</v>
      </c>
      <c r="G110" s="33">
        <v>46</v>
      </c>
      <c r="H110" s="33">
        <v>289</v>
      </c>
      <c r="I110" s="33">
        <v>32</v>
      </c>
    </row>
    <row r="111" spans="1:9" ht="14.95" customHeight="1" x14ac:dyDescent="0.25">
      <c r="A111" s="92" t="s">
        <v>109</v>
      </c>
      <c r="B111" s="92"/>
      <c r="C111" s="92"/>
      <c r="D111" s="36">
        <v>82</v>
      </c>
      <c r="E111" s="36">
        <v>49</v>
      </c>
      <c r="F111" s="36">
        <v>185</v>
      </c>
      <c r="G111" s="36">
        <v>54</v>
      </c>
      <c r="H111" s="36">
        <v>370</v>
      </c>
      <c r="I111" s="29">
        <f>SUM(I109:I110)</f>
        <v>43</v>
      </c>
    </row>
    <row r="112" spans="1:9" x14ac:dyDescent="0.25">
      <c r="A112" s="34">
        <v>5</v>
      </c>
      <c r="B112" s="34">
        <v>12</v>
      </c>
      <c r="C112" s="34" t="s">
        <v>110</v>
      </c>
      <c r="D112" s="35">
        <v>90</v>
      </c>
      <c r="E112" s="35">
        <v>2</v>
      </c>
      <c r="F112" s="35">
        <v>50</v>
      </c>
      <c r="G112" s="35">
        <v>24</v>
      </c>
      <c r="H112" s="35">
        <v>166</v>
      </c>
      <c r="I112" s="35">
        <v>0</v>
      </c>
    </row>
    <row r="113" spans="1:9" x14ac:dyDescent="0.25">
      <c r="A113" s="32">
        <v>5</v>
      </c>
      <c r="B113" s="32">
        <v>12</v>
      </c>
      <c r="C113" s="32" t="s">
        <v>111</v>
      </c>
      <c r="D113" s="33">
        <v>134</v>
      </c>
      <c r="E113" s="33">
        <v>7</v>
      </c>
      <c r="F113" s="33">
        <v>53</v>
      </c>
      <c r="G113" s="33">
        <v>6</v>
      </c>
      <c r="H113" s="33">
        <v>200</v>
      </c>
      <c r="I113" s="33">
        <v>7</v>
      </c>
    </row>
    <row r="114" spans="1:9" x14ac:dyDescent="0.25">
      <c r="A114" s="34">
        <v>5</v>
      </c>
      <c r="B114" s="34">
        <v>12</v>
      </c>
      <c r="C114" s="34" t="s">
        <v>112</v>
      </c>
      <c r="D114" s="35">
        <v>177</v>
      </c>
      <c r="E114" s="35">
        <v>35</v>
      </c>
      <c r="F114" s="35">
        <v>211</v>
      </c>
      <c r="G114" s="35">
        <v>47</v>
      </c>
      <c r="H114" s="35">
        <v>470</v>
      </c>
      <c r="I114" s="35">
        <v>24</v>
      </c>
    </row>
    <row r="115" spans="1:9" ht="14.95" customHeight="1" x14ac:dyDescent="0.25">
      <c r="A115" s="92" t="s">
        <v>113</v>
      </c>
      <c r="B115" s="92"/>
      <c r="C115" s="92"/>
      <c r="D115" s="36">
        <v>401</v>
      </c>
      <c r="E115" s="36">
        <v>44</v>
      </c>
      <c r="F115" s="36">
        <v>314</v>
      </c>
      <c r="G115" s="36">
        <v>77</v>
      </c>
      <c r="H115" s="36">
        <v>836</v>
      </c>
      <c r="I115" s="29">
        <f>SUM(I112:I114)</f>
        <v>31</v>
      </c>
    </row>
    <row r="116" spans="1:9" x14ac:dyDescent="0.25">
      <c r="A116" s="32">
        <v>5</v>
      </c>
      <c r="B116" s="32">
        <v>13</v>
      </c>
      <c r="C116" s="32" t="s">
        <v>114</v>
      </c>
      <c r="D116" s="33">
        <v>197</v>
      </c>
      <c r="E116" s="33">
        <v>28</v>
      </c>
      <c r="F116" s="33">
        <v>211</v>
      </c>
      <c r="G116" s="33">
        <v>7</v>
      </c>
      <c r="H116" s="33">
        <v>443</v>
      </c>
      <c r="I116" s="33">
        <v>2</v>
      </c>
    </row>
    <row r="117" spans="1:9" x14ac:dyDescent="0.25">
      <c r="A117" s="34">
        <v>5</v>
      </c>
      <c r="B117" s="34">
        <v>13</v>
      </c>
      <c r="C117" s="34" t="s">
        <v>115</v>
      </c>
      <c r="D117" s="35">
        <v>180</v>
      </c>
      <c r="E117" s="35">
        <v>11</v>
      </c>
      <c r="F117" s="35">
        <v>232</v>
      </c>
      <c r="G117" s="35">
        <v>22</v>
      </c>
      <c r="H117" s="35">
        <v>445</v>
      </c>
      <c r="I117" s="35">
        <v>0</v>
      </c>
    </row>
    <row r="118" spans="1:9" ht="14.95" customHeight="1" x14ac:dyDescent="0.25">
      <c r="A118" s="92" t="s">
        <v>116</v>
      </c>
      <c r="B118" s="92"/>
      <c r="C118" s="92"/>
      <c r="D118" s="36">
        <v>377</v>
      </c>
      <c r="E118" s="36">
        <v>39</v>
      </c>
      <c r="F118" s="36">
        <v>443</v>
      </c>
      <c r="G118" s="36">
        <v>29</v>
      </c>
      <c r="H118" s="36">
        <v>888</v>
      </c>
      <c r="I118" s="29">
        <f>SUM(I116:I117)</f>
        <v>2</v>
      </c>
    </row>
    <row r="119" spans="1:9" x14ac:dyDescent="0.25">
      <c r="A119" s="32">
        <v>5</v>
      </c>
      <c r="B119" s="32">
        <v>14</v>
      </c>
      <c r="C119" s="32" t="s">
        <v>117</v>
      </c>
      <c r="D119" s="33">
        <v>823</v>
      </c>
      <c r="E119" s="33">
        <v>44</v>
      </c>
      <c r="F119" s="33">
        <v>378</v>
      </c>
      <c r="G119" s="33">
        <v>130</v>
      </c>
      <c r="H119" s="33">
        <v>1375</v>
      </c>
      <c r="I119" s="33">
        <v>17</v>
      </c>
    </row>
    <row r="120" spans="1:9" x14ac:dyDescent="0.25">
      <c r="A120" s="34">
        <v>5</v>
      </c>
      <c r="B120" s="34">
        <v>14</v>
      </c>
      <c r="C120" s="34" t="s">
        <v>118</v>
      </c>
      <c r="D120" s="35">
        <v>1083</v>
      </c>
      <c r="E120" s="35">
        <v>37</v>
      </c>
      <c r="F120" s="35">
        <v>397</v>
      </c>
      <c r="G120" s="35">
        <v>98</v>
      </c>
      <c r="H120" s="35">
        <v>1615</v>
      </c>
      <c r="I120" s="35">
        <v>7</v>
      </c>
    </row>
    <row r="121" spans="1:9" x14ac:dyDescent="0.25">
      <c r="A121" s="92" t="s">
        <v>119</v>
      </c>
      <c r="B121" s="92"/>
      <c r="C121" s="92"/>
      <c r="D121" s="36">
        <v>1906</v>
      </c>
      <c r="E121" s="36">
        <v>81</v>
      </c>
      <c r="F121" s="36">
        <v>775</v>
      </c>
      <c r="G121" s="36">
        <v>228</v>
      </c>
      <c r="H121" s="36">
        <v>2990</v>
      </c>
      <c r="I121" s="29">
        <f>SUM(I119:I120)</f>
        <v>24</v>
      </c>
    </row>
    <row r="122" spans="1:9" ht="14.95" customHeight="1" x14ac:dyDescent="0.25">
      <c r="A122" s="92" t="s">
        <v>120</v>
      </c>
      <c r="B122" s="92"/>
      <c r="C122" s="92"/>
      <c r="D122" s="36">
        <v>2766</v>
      </c>
      <c r="E122" s="36">
        <v>213</v>
      </c>
      <c r="F122" s="36">
        <v>1717</v>
      </c>
      <c r="G122" s="36">
        <v>388</v>
      </c>
      <c r="H122" s="36">
        <v>5084</v>
      </c>
      <c r="I122" s="29">
        <f>SUM(I111,I115,I118,I121)</f>
        <v>100</v>
      </c>
    </row>
    <row r="123" spans="1:9" x14ac:dyDescent="0.25">
      <c r="A123" s="32">
        <v>6</v>
      </c>
      <c r="B123" s="32">
        <v>28</v>
      </c>
      <c r="C123" s="32" t="s">
        <v>121</v>
      </c>
      <c r="D123" s="33">
        <v>320</v>
      </c>
      <c r="E123" s="33">
        <v>1</v>
      </c>
      <c r="F123" s="33">
        <v>18</v>
      </c>
      <c r="G123" s="33">
        <v>4</v>
      </c>
      <c r="H123" s="33">
        <v>343</v>
      </c>
      <c r="I123" s="33">
        <v>0</v>
      </c>
    </row>
    <row r="124" spans="1:9" x14ac:dyDescent="0.25">
      <c r="A124" s="34">
        <v>6</v>
      </c>
      <c r="B124" s="34">
        <v>28</v>
      </c>
      <c r="C124" s="34" t="s">
        <v>122</v>
      </c>
      <c r="D124" s="35">
        <v>0</v>
      </c>
      <c r="E124" s="35">
        <v>0</v>
      </c>
      <c r="F124" s="35">
        <v>1</v>
      </c>
      <c r="G124" s="35">
        <v>0</v>
      </c>
      <c r="H124" s="35">
        <v>1</v>
      </c>
      <c r="I124" s="35">
        <v>0</v>
      </c>
    </row>
    <row r="125" spans="1:9" x14ac:dyDescent="0.25">
      <c r="A125" s="32">
        <v>6</v>
      </c>
      <c r="B125" s="32">
        <v>28</v>
      </c>
      <c r="C125" s="32" t="s">
        <v>123</v>
      </c>
      <c r="D125" s="33">
        <v>298</v>
      </c>
      <c r="E125" s="33">
        <v>17</v>
      </c>
      <c r="F125" s="33">
        <v>74</v>
      </c>
      <c r="G125" s="33">
        <v>14</v>
      </c>
      <c r="H125" s="33">
        <v>403</v>
      </c>
      <c r="I125" s="33">
        <v>0</v>
      </c>
    </row>
    <row r="126" spans="1:9" x14ac:dyDescent="0.25">
      <c r="A126" s="34">
        <v>6</v>
      </c>
      <c r="B126" s="34">
        <v>28</v>
      </c>
      <c r="C126" s="34" t="s">
        <v>124</v>
      </c>
      <c r="D126" s="35">
        <v>25</v>
      </c>
      <c r="E126" s="35">
        <v>3</v>
      </c>
      <c r="F126" s="35">
        <v>59</v>
      </c>
      <c r="G126" s="35">
        <v>5</v>
      </c>
      <c r="H126" s="35">
        <v>92</v>
      </c>
      <c r="I126" s="35">
        <v>0</v>
      </c>
    </row>
    <row r="127" spans="1:9" x14ac:dyDescent="0.25">
      <c r="A127" s="32">
        <v>6</v>
      </c>
      <c r="B127" s="32">
        <v>28</v>
      </c>
      <c r="C127" s="32" t="s">
        <v>125</v>
      </c>
      <c r="D127" s="33">
        <v>725</v>
      </c>
      <c r="E127" s="33">
        <v>22</v>
      </c>
      <c r="F127" s="33">
        <v>214</v>
      </c>
      <c r="G127" s="33">
        <v>167</v>
      </c>
      <c r="H127" s="33">
        <v>1128</v>
      </c>
      <c r="I127" s="33">
        <v>0</v>
      </c>
    </row>
    <row r="128" spans="1:9" x14ac:dyDescent="0.25">
      <c r="A128" s="92" t="s">
        <v>126</v>
      </c>
      <c r="B128" s="92"/>
      <c r="C128" s="92"/>
      <c r="D128" s="36">
        <v>1368</v>
      </c>
      <c r="E128" s="36">
        <v>43</v>
      </c>
      <c r="F128" s="36">
        <v>366</v>
      </c>
      <c r="G128" s="36">
        <v>190</v>
      </c>
      <c r="H128" s="36">
        <v>1967</v>
      </c>
      <c r="I128" s="29">
        <f>SUM(I123:I127)</f>
        <v>0</v>
      </c>
    </row>
    <row r="129" spans="1:9" x14ac:dyDescent="0.25">
      <c r="A129" s="92" t="s">
        <v>127</v>
      </c>
      <c r="B129" s="92"/>
      <c r="C129" s="92"/>
      <c r="D129" s="36">
        <v>1368</v>
      </c>
      <c r="E129" s="36">
        <v>43</v>
      </c>
      <c r="F129" s="36">
        <v>366</v>
      </c>
      <c r="G129" s="36">
        <v>190</v>
      </c>
      <c r="H129" s="36">
        <v>1967</v>
      </c>
      <c r="I129" s="29">
        <f>SUM(I128)</f>
        <v>0</v>
      </c>
    </row>
    <row r="130" spans="1:9" ht="14.95" thickBot="1" x14ac:dyDescent="0.3">
      <c r="A130" s="93" t="s">
        <v>128</v>
      </c>
      <c r="B130" s="93"/>
      <c r="C130" s="93"/>
      <c r="D130" s="40">
        <v>13664</v>
      </c>
      <c r="E130" s="40">
        <v>1337</v>
      </c>
      <c r="F130" s="40">
        <v>10582</v>
      </c>
      <c r="G130" s="40">
        <v>2045</v>
      </c>
      <c r="H130" s="40">
        <v>27628</v>
      </c>
      <c r="I130" s="31">
        <f>SUM(I129,I122,I108,I76,I67,I37)</f>
        <v>741</v>
      </c>
    </row>
    <row r="131" spans="1:9" ht="15.65" thickTop="1" thickBot="1" x14ac:dyDescent="0.3">
      <c r="A131" s="1"/>
      <c r="B131" s="1"/>
      <c r="C131" s="1"/>
      <c r="D131" s="1"/>
      <c r="E131" s="1"/>
      <c r="F131" s="1"/>
      <c r="G131" s="1"/>
      <c r="H131" s="1"/>
    </row>
    <row r="132" spans="1:9" ht="23.3" customHeight="1" thickTop="1" x14ac:dyDescent="0.25">
      <c r="A132" s="95" t="s">
        <v>129</v>
      </c>
      <c r="B132" s="95"/>
      <c r="C132" s="95"/>
      <c r="D132" s="6"/>
      <c r="E132" s="2"/>
      <c r="F132" s="2"/>
      <c r="G132" s="2"/>
      <c r="H132" s="2"/>
    </row>
    <row r="133" spans="1:9" ht="30.1" customHeight="1" x14ac:dyDescent="0.25">
      <c r="A133" s="96" t="s">
        <v>130</v>
      </c>
      <c r="B133" s="96"/>
      <c r="C133" s="96"/>
      <c r="D133" s="96"/>
    </row>
    <row r="134" spans="1:9" x14ac:dyDescent="0.25">
      <c r="A134" s="94"/>
      <c r="B134" s="94"/>
      <c r="C134" s="94"/>
      <c r="D134" s="94"/>
      <c r="E134" s="94"/>
      <c r="F134" s="94"/>
      <c r="G134" s="94"/>
      <c r="H134" s="94"/>
    </row>
    <row r="135" spans="1:9" x14ac:dyDescent="0.25">
      <c r="A135" s="3"/>
    </row>
  </sheetData>
  <mergeCells count="39">
    <mergeCell ref="A29:C29"/>
    <mergeCell ref="A7:C7"/>
    <mergeCell ref="A13:C13"/>
    <mergeCell ref="A20:C20"/>
    <mergeCell ref="A23:C23"/>
    <mergeCell ref="A26:C26"/>
    <mergeCell ref="A78:C78"/>
    <mergeCell ref="A36:C36"/>
    <mergeCell ref="A37:C37"/>
    <mergeCell ref="A43:C43"/>
    <mergeCell ref="A45:C45"/>
    <mergeCell ref="A51:C51"/>
    <mergeCell ref="A57:C57"/>
    <mergeCell ref="A130:C130"/>
    <mergeCell ref="A134:H134"/>
    <mergeCell ref="A132:C132"/>
    <mergeCell ref="A133:D133"/>
    <mergeCell ref="A102:C102"/>
    <mergeCell ref="A107:C107"/>
    <mergeCell ref="A108:C108"/>
    <mergeCell ref="A111:C111"/>
    <mergeCell ref="A115:C115"/>
    <mergeCell ref="A118:C118"/>
    <mergeCell ref="D1:G1"/>
    <mergeCell ref="A121:C121"/>
    <mergeCell ref="A122:C122"/>
    <mergeCell ref="A128:C128"/>
    <mergeCell ref="A129:C129"/>
    <mergeCell ref="A81:C81"/>
    <mergeCell ref="A85:C85"/>
    <mergeCell ref="A88:C88"/>
    <mergeCell ref="A92:C92"/>
    <mergeCell ref="A96:C96"/>
    <mergeCell ref="A99:C99"/>
    <mergeCell ref="A63:C63"/>
    <mergeCell ref="A66:C66"/>
    <mergeCell ref="A67:C67"/>
    <mergeCell ref="A75:C75"/>
    <mergeCell ref="A76:C76"/>
  </mergeCells>
  <printOptions horizontalCentered="1" gridLines="1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workbookViewId="0">
      <pane xSplit="3" ySplit="2" topLeftCell="H3" activePane="bottomRight" state="frozen"/>
      <selection pane="topRight" activeCell="D1" sqref="D1"/>
      <selection pane="bottomLeft" activeCell="A3" sqref="A3"/>
      <selection pane="bottomRight" activeCell="F2" sqref="F2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0.75" customHeight="1" x14ac:dyDescent="0.25">
      <c r="A1" s="49"/>
      <c r="B1" s="49"/>
      <c r="C1" s="49"/>
      <c r="D1" s="106" t="s">
        <v>141</v>
      </c>
      <c r="E1" s="106"/>
      <c r="F1" s="106"/>
      <c r="G1" s="106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f>SUM(D3:G3)</f>
        <v>0</v>
      </c>
      <c r="I3" s="46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58">
        <v>0</v>
      </c>
      <c r="E4" s="58">
        <v>0</v>
      </c>
      <c r="F4" s="46">
        <v>1</v>
      </c>
      <c r="G4" s="46">
        <v>0</v>
      </c>
      <c r="H4" s="58">
        <f t="shared" ref="H4:H6" si="0">SUM(D4:G4)</f>
        <v>1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58">
        <f t="shared" si="0"/>
        <v>0</v>
      </c>
      <c r="I5" s="46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30</v>
      </c>
      <c r="E6" s="46">
        <v>2</v>
      </c>
      <c r="F6" s="46">
        <v>86</v>
      </c>
      <c r="G6" s="46">
        <v>3</v>
      </c>
      <c r="H6" s="58">
        <f t="shared" si="0"/>
        <v>121</v>
      </c>
      <c r="I6" s="46">
        <v>0</v>
      </c>
    </row>
    <row r="7" spans="1:9" ht="14.95" x14ac:dyDescent="0.25">
      <c r="A7" s="103" t="s">
        <v>5</v>
      </c>
      <c r="B7" s="104"/>
      <c r="C7" s="105"/>
      <c r="D7" s="10">
        <f>SUM(D3:D6)</f>
        <v>30</v>
      </c>
      <c r="E7" s="10">
        <f t="shared" ref="E7:I7" si="1">SUM(E3:E6)</f>
        <v>2</v>
      </c>
      <c r="F7" s="10">
        <f t="shared" si="1"/>
        <v>87</v>
      </c>
      <c r="G7" s="10">
        <f t="shared" si="1"/>
        <v>3</v>
      </c>
      <c r="H7" s="10">
        <f t="shared" si="1"/>
        <v>122</v>
      </c>
      <c r="I7" s="10">
        <f t="shared" si="1"/>
        <v>0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113</v>
      </c>
      <c r="E8" s="46">
        <v>1</v>
      </c>
      <c r="F8" s="46">
        <v>200</v>
      </c>
      <c r="G8" s="46">
        <v>40</v>
      </c>
      <c r="H8" s="46">
        <f t="shared" ref="H8:H12" si="2">SUM(D8:G8)</f>
        <v>354</v>
      </c>
      <c r="I8" s="46">
        <v>14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107</v>
      </c>
      <c r="E9" s="46">
        <v>2</v>
      </c>
      <c r="F9" s="46">
        <v>150</v>
      </c>
      <c r="G9" s="46">
        <v>22</v>
      </c>
      <c r="H9" s="46">
        <f t="shared" si="2"/>
        <v>281</v>
      </c>
      <c r="I9" s="46">
        <v>14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f t="shared" si="2"/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1</v>
      </c>
      <c r="G11" s="46">
        <v>0</v>
      </c>
      <c r="H11" s="46">
        <f t="shared" si="2"/>
        <v>1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80</v>
      </c>
      <c r="E12" s="46">
        <v>7</v>
      </c>
      <c r="F12" s="46">
        <v>175</v>
      </c>
      <c r="G12" s="46">
        <v>24</v>
      </c>
      <c r="H12" s="46">
        <f t="shared" si="2"/>
        <v>286</v>
      </c>
      <c r="I12" s="46">
        <v>1</v>
      </c>
    </row>
    <row r="13" spans="1:9" ht="14.95" x14ac:dyDescent="0.25">
      <c r="A13" s="103" t="s">
        <v>11</v>
      </c>
      <c r="B13" s="104"/>
      <c r="C13" s="105"/>
      <c r="D13" s="61">
        <f>SUM(D8:D12)</f>
        <v>300</v>
      </c>
      <c r="E13" s="61">
        <f t="shared" ref="E13:I13" si="3">SUM(E8:E12)</f>
        <v>10</v>
      </c>
      <c r="F13" s="61">
        <f t="shared" si="3"/>
        <v>526</v>
      </c>
      <c r="G13" s="61">
        <f t="shared" si="3"/>
        <v>86</v>
      </c>
      <c r="H13" s="61">
        <f t="shared" si="3"/>
        <v>922</v>
      </c>
      <c r="I13" s="61">
        <f t="shared" si="3"/>
        <v>29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0</v>
      </c>
      <c r="F14" s="46">
        <v>40</v>
      </c>
      <c r="G14" s="46">
        <v>7</v>
      </c>
      <c r="H14" s="46">
        <f t="shared" ref="H14:H19" si="4">SUM(D14:G14)</f>
        <v>53</v>
      </c>
      <c r="I14" s="46">
        <v>4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86</v>
      </c>
      <c r="E15" s="46">
        <v>0</v>
      </c>
      <c r="F15" s="46">
        <v>31</v>
      </c>
      <c r="G15" s="46">
        <v>6</v>
      </c>
      <c r="H15" s="46">
        <f t="shared" si="4"/>
        <v>123</v>
      </c>
      <c r="I15" s="46">
        <v>12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16</v>
      </c>
      <c r="E16" s="46">
        <v>3</v>
      </c>
      <c r="F16" s="46">
        <v>92</v>
      </c>
      <c r="G16" s="46">
        <v>4</v>
      </c>
      <c r="H16" s="46">
        <f t="shared" si="4"/>
        <v>115</v>
      </c>
      <c r="I16" s="46">
        <v>12</v>
      </c>
    </row>
    <row r="17" spans="1:9" ht="14.95" x14ac:dyDescent="0.25">
      <c r="A17" s="41">
        <v>1</v>
      </c>
      <c r="B17" s="41">
        <v>4</v>
      </c>
      <c r="C17" s="41" t="s">
        <v>15</v>
      </c>
      <c r="D17" s="46">
        <v>135</v>
      </c>
      <c r="E17" s="46">
        <v>17</v>
      </c>
      <c r="F17" s="46">
        <v>234</v>
      </c>
      <c r="G17" s="46">
        <v>3</v>
      </c>
      <c r="H17" s="46">
        <f t="shared" si="4"/>
        <v>389</v>
      </c>
      <c r="I17" s="46">
        <v>6</v>
      </c>
    </row>
    <row r="18" spans="1:9" ht="14.95" x14ac:dyDescent="0.25">
      <c r="A18" s="41">
        <v>1</v>
      </c>
      <c r="B18" s="41">
        <v>4</v>
      </c>
      <c r="C18" s="41" t="s">
        <v>16</v>
      </c>
      <c r="D18" s="46">
        <v>12</v>
      </c>
      <c r="E18" s="46">
        <v>0</v>
      </c>
      <c r="F18" s="46">
        <v>7</v>
      </c>
      <c r="G18" s="46">
        <v>0</v>
      </c>
      <c r="H18" s="46">
        <f t="shared" si="4"/>
        <v>19</v>
      </c>
      <c r="I18" s="46">
        <v>1</v>
      </c>
    </row>
    <row r="19" spans="1:9" ht="14.95" x14ac:dyDescent="0.25">
      <c r="A19" s="41">
        <v>1</v>
      </c>
      <c r="B19" s="41">
        <v>4</v>
      </c>
      <c r="C19" s="41" t="s">
        <v>17</v>
      </c>
      <c r="D19" s="46">
        <v>102</v>
      </c>
      <c r="E19" s="46">
        <v>0</v>
      </c>
      <c r="F19" s="46">
        <v>32</v>
      </c>
      <c r="G19" s="46">
        <v>2</v>
      </c>
      <c r="H19" s="46">
        <f t="shared" si="4"/>
        <v>136</v>
      </c>
      <c r="I19" s="46">
        <v>0</v>
      </c>
    </row>
    <row r="20" spans="1:9" ht="14.95" x14ac:dyDescent="0.25">
      <c r="A20" s="103" t="s">
        <v>18</v>
      </c>
      <c r="B20" s="104"/>
      <c r="C20" s="105"/>
      <c r="D20" s="10">
        <f>SUM(D14:D19)</f>
        <v>357</v>
      </c>
      <c r="E20" s="10">
        <f t="shared" ref="E20:I20" si="5">SUM(E14:E19)</f>
        <v>20</v>
      </c>
      <c r="F20" s="10">
        <f t="shared" si="5"/>
        <v>436</v>
      </c>
      <c r="G20" s="10">
        <f t="shared" si="5"/>
        <v>22</v>
      </c>
      <c r="H20" s="10">
        <f t="shared" si="5"/>
        <v>835</v>
      </c>
      <c r="I20" s="10">
        <f t="shared" si="5"/>
        <v>35</v>
      </c>
    </row>
    <row r="21" spans="1:9" ht="14.95" x14ac:dyDescent="0.25">
      <c r="A21" s="41">
        <v>1</v>
      </c>
      <c r="B21" s="41">
        <v>8</v>
      </c>
      <c r="C21" s="41" t="s">
        <v>19</v>
      </c>
      <c r="D21" s="46">
        <v>192</v>
      </c>
      <c r="E21" s="46">
        <v>5</v>
      </c>
      <c r="F21" s="46">
        <v>102</v>
      </c>
      <c r="G21" s="46">
        <v>9</v>
      </c>
      <c r="H21" s="46">
        <f t="shared" ref="H21:H22" si="6">SUM(D21:G21)</f>
        <v>308</v>
      </c>
      <c r="I21" s="46">
        <v>12</v>
      </c>
    </row>
    <row r="22" spans="1:9" ht="14.95" x14ac:dyDescent="0.25">
      <c r="A22" s="41">
        <v>1</v>
      </c>
      <c r="B22" s="41">
        <v>8</v>
      </c>
      <c r="C22" s="41" t="s">
        <v>20</v>
      </c>
      <c r="D22" s="46">
        <v>18</v>
      </c>
      <c r="E22" s="46">
        <v>7</v>
      </c>
      <c r="F22" s="46">
        <v>37</v>
      </c>
      <c r="G22" s="46">
        <v>1</v>
      </c>
      <c r="H22" s="46">
        <f t="shared" si="6"/>
        <v>63</v>
      </c>
      <c r="I22" s="46">
        <v>8</v>
      </c>
    </row>
    <row r="23" spans="1:9" ht="14.95" x14ac:dyDescent="0.25">
      <c r="A23" s="103" t="s">
        <v>21</v>
      </c>
      <c r="B23" s="104"/>
      <c r="C23" s="105"/>
      <c r="D23" s="10">
        <f>SUM(D21:D22)</f>
        <v>210</v>
      </c>
      <c r="E23" s="10">
        <f t="shared" ref="E23:I23" si="7">SUM(E21:E22)</f>
        <v>12</v>
      </c>
      <c r="F23" s="10">
        <f t="shared" si="7"/>
        <v>139</v>
      </c>
      <c r="G23" s="10">
        <f t="shared" si="7"/>
        <v>10</v>
      </c>
      <c r="H23" s="10">
        <f t="shared" si="7"/>
        <v>371</v>
      </c>
      <c r="I23" s="10">
        <f t="shared" si="7"/>
        <v>20</v>
      </c>
    </row>
    <row r="24" spans="1:9" ht="14.95" x14ac:dyDescent="0.25">
      <c r="A24" s="41">
        <v>1</v>
      </c>
      <c r="B24" s="41">
        <v>9</v>
      </c>
      <c r="C24" s="41" t="s">
        <v>22</v>
      </c>
      <c r="D24" s="46">
        <v>18</v>
      </c>
      <c r="E24" s="46">
        <v>1</v>
      </c>
      <c r="F24" s="46">
        <v>61</v>
      </c>
      <c r="G24" s="46">
        <v>16</v>
      </c>
      <c r="H24" s="46">
        <f t="shared" ref="H24:H25" si="8">SUM(D24:G24)</f>
        <v>96</v>
      </c>
      <c r="I24" s="46">
        <v>4</v>
      </c>
    </row>
    <row r="25" spans="1:9" ht="14.95" x14ac:dyDescent="0.25">
      <c r="A25" s="41">
        <v>1</v>
      </c>
      <c r="B25" s="41">
        <v>9</v>
      </c>
      <c r="C25" s="41" t="s">
        <v>23</v>
      </c>
      <c r="D25" s="46">
        <v>74</v>
      </c>
      <c r="E25" s="46">
        <v>5</v>
      </c>
      <c r="F25" s="46">
        <v>72</v>
      </c>
      <c r="G25" s="46">
        <v>27</v>
      </c>
      <c r="H25" s="46">
        <f t="shared" si="8"/>
        <v>178</v>
      </c>
      <c r="I25" s="46">
        <v>15</v>
      </c>
    </row>
    <row r="26" spans="1:9" ht="14.95" x14ac:dyDescent="0.25">
      <c r="A26" s="103" t="s">
        <v>24</v>
      </c>
      <c r="B26" s="104"/>
      <c r="C26" s="105"/>
      <c r="D26" s="10">
        <f>SUM(D24:D25)</f>
        <v>92</v>
      </c>
      <c r="E26" s="10">
        <f t="shared" ref="E26:I26" si="9">SUM(E24:E25)</f>
        <v>6</v>
      </c>
      <c r="F26" s="10">
        <f t="shared" si="9"/>
        <v>133</v>
      </c>
      <c r="G26" s="10">
        <f t="shared" si="9"/>
        <v>43</v>
      </c>
      <c r="H26" s="10">
        <f t="shared" si="9"/>
        <v>274</v>
      </c>
      <c r="I26" s="10">
        <f t="shared" si="9"/>
        <v>19</v>
      </c>
    </row>
    <row r="27" spans="1:9" ht="14.95" x14ac:dyDescent="0.25">
      <c r="A27" s="41">
        <v>1</v>
      </c>
      <c r="B27" s="41">
        <v>10</v>
      </c>
      <c r="C27" s="41" t="s">
        <v>25</v>
      </c>
      <c r="D27" s="46">
        <v>69</v>
      </c>
      <c r="E27" s="46">
        <v>0</v>
      </c>
      <c r="F27" s="46">
        <v>52</v>
      </c>
      <c r="G27" s="46">
        <v>2</v>
      </c>
      <c r="H27" s="46">
        <f t="shared" ref="H27:H28" si="10">SUM(D27:G27)</f>
        <v>123</v>
      </c>
      <c r="I27" s="46">
        <v>4</v>
      </c>
    </row>
    <row r="28" spans="1:9" ht="14.95" x14ac:dyDescent="0.25">
      <c r="A28" s="41">
        <v>1</v>
      </c>
      <c r="B28" s="41">
        <v>10</v>
      </c>
      <c r="C28" s="41" t="s">
        <v>26</v>
      </c>
      <c r="D28" s="46">
        <v>23</v>
      </c>
      <c r="E28" s="46">
        <v>1</v>
      </c>
      <c r="F28" s="46">
        <v>54</v>
      </c>
      <c r="G28" s="46">
        <v>20</v>
      </c>
      <c r="H28" s="46">
        <f t="shared" si="10"/>
        <v>98</v>
      </c>
      <c r="I28" s="46">
        <v>4</v>
      </c>
    </row>
    <row r="29" spans="1:9" ht="14.95" x14ac:dyDescent="0.25">
      <c r="A29" s="103" t="s">
        <v>27</v>
      </c>
      <c r="B29" s="104"/>
      <c r="C29" s="105"/>
      <c r="D29" s="10">
        <f>SUM(D27:D28)</f>
        <v>92</v>
      </c>
      <c r="E29" s="10">
        <f t="shared" ref="E29:I29" si="11">SUM(E27:E28)</f>
        <v>1</v>
      </c>
      <c r="F29" s="10">
        <f t="shared" si="11"/>
        <v>106</v>
      </c>
      <c r="G29" s="10">
        <f t="shared" si="11"/>
        <v>22</v>
      </c>
      <c r="H29" s="10">
        <f t="shared" si="11"/>
        <v>221</v>
      </c>
      <c r="I29" s="10">
        <f t="shared" si="11"/>
        <v>8</v>
      </c>
    </row>
    <row r="30" spans="1:9" ht="14.95" x14ac:dyDescent="0.25">
      <c r="A30" s="41">
        <v>1</v>
      </c>
      <c r="B30" s="41">
        <v>26</v>
      </c>
      <c r="C30" s="41" t="s">
        <v>29</v>
      </c>
      <c r="D30" s="46">
        <v>9</v>
      </c>
      <c r="E30" s="46">
        <v>3</v>
      </c>
      <c r="F30" s="46">
        <v>38</v>
      </c>
      <c r="G30" s="46">
        <v>3</v>
      </c>
      <c r="H30" s="46">
        <f t="shared" ref="H30:H34" si="12">SUM(D30:G30)</f>
        <v>53</v>
      </c>
      <c r="I30" s="48">
        <v>0</v>
      </c>
    </row>
    <row r="31" spans="1:9" ht="14.9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1</v>
      </c>
      <c r="G31" s="46">
        <v>0</v>
      </c>
      <c r="H31" s="46">
        <f t="shared" si="12"/>
        <v>1</v>
      </c>
      <c r="I31" s="48">
        <v>0</v>
      </c>
    </row>
    <row r="32" spans="1:9" x14ac:dyDescent="0.25">
      <c r="A32" s="41">
        <v>1</v>
      </c>
      <c r="B32" s="41">
        <v>26</v>
      </c>
      <c r="C32" s="41" t="s">
        <v>31</v>
      </c>
      <c r="D32" s="46">
        <v>3</v>
      </c>
      <c r="E32" s="46">
        <v>0</v>
      </c>
      <c r="F32" s="46">
        <v>14</v>
      </c>
      <c r="G32" s="46">
        <v>0</v>
      </c>
      <c r="H32" s="46">
        <f t="shared" si="12"/>
        <v>17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46">
        <v>12</v>
      </c>
      <c r="E33" s="46">
        <v>0</v>
      </c>
      <c r="F33" s="46">
        <v>30</v>
      </c>
      <c r="G33" s="46">
        <v>2</v>
      </c>
      <c r="H33" s="46">
        <f t="shared" si="12"/>
        <v>44</v>
      </c>
      <c r="I33" s="46">
        <v>1</v>
      </c>
    </row>
    <row r="34" spans="1:9" x14ac:dyDescent="0.25">
      <c r="A34" s="41">
        <v>1</v>
      </c>
      <c r="B34" s="41">
        <v>26</v>
      </c>
      <c r="C34" s="41" t="s">
        <v>33</v>
      </c>
      <c r="D34" s="46">
        <v>66</v>
      </c>
      <c r="E34" s="46">
        <v>0</v>
      </c>
      <c r="F34" s="46">
        <v>73</v>
      </c>
      <c r="G34" s="46">
        <v>4</v>
      </c>
      <c r="H34" s="46">
        <f t="shared" si="12"/>
        <v>143</v>
      </c>
      <c r="I34" s="46">
        <v>16</v>
      </c>
    </row>
    <row r="35" spans="1:9" x14ac:dyDescent="0.25">
      <c r="A35" s="103" t="s">
        <v>34</v>
      </c>
      <c r="B35" s="104"/>
      <c r="C35" s="105"/>
      <c r="D35" s="61">
        <f>SUM(D30:D34)</f>
        <v>90</v>
      </c>
      <c r="E35" s="61">
        <f t="shared" ref="E35:I35" si="13">SUM(E30:E34)</f>
        <v>3</v>
      </c>
      <c r="F35" s="61">
        <f t="shared" si="13"/>
        <v>156</v>
      </c>
      <c r="G35" s="61">
        <f t="shared" si="13"/>
        <v>9</v>
      </c>
      <c r="H35" s="61">
        <f t="shared" si="13"/>
        <v>258</v>
      </c>
      <c r="I35" s="61">
        <f t="shared" si="13"/>
        <v>17</v>
      </c>
    </row>
    <row r="36" spans="1:9" x14ac:dyDescent="0.25">
      <c r="A36" s="103" t="s">
        <v>35</v>
      </c>
      <c r="B36" s="104"/>
      <c r="C36" s="105"/>
      <c r="D36" s="61">
        <f>D7+D13+D20+D23+D26+D29+D35</f>
        <v>1171</v>
      </c>
      <c r="E36" s="61">
        <f t="shared" ref="E36:I36" si="14">E7+E13+E20+E23+E26+E29+E35</f>
        <v>54</v>
      </c>
      <c r="F36" s="61">
        <f t="shared" si="14"/>
        <v>1583</v>
      </c>
      <c r="G36" s="61">
        <f t="shared" si="14"/>
        <v>195</v>
      </c>
      <c r="H36" s="61">
        <f t="shared" si="14"/>
        <v>3003</v>
      </c>
      <c r="I36" s="61">
        <f t="shared" si="14"/>
        <v>128</v>
      </c>
    </row>
    <row r="37" spans="1:9" x14ac:dyDescent="0.25">
      <c r="A37" s="41">
        <v>2</v>
      </c>
      <c r="B37" s="41">
        <v>3</v>
      </c>
      <c r="C37" s="41" t="s">
        <v>36</v>
      </c>
      <c r="D37" s="46">
        <v>31</v>
      </c>
      <c r="E37" s="46">
        <v>0</v>
      </c>
      <c r="F37" s="46">
        <v>96</v>
      </c>
      <c r="G37" s="46">
        <v>0</v>
      </c>
      <c r="H37" s="46">
        <f t="shared" ref="H37:H41" si="15">SUM(D37:G37)</f>
        <v>127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6</v>
      </c>
      <c r="E38" s="46">
        <v>0</v>
      </c>
      <c r="F38" s="46">
        <v>17</v>
      </c>
      <c r="G38" s="46">
        <v>0</v>
      </c>
      <c r="H38" s="46">
        <f t="shared" si="15"/>
        <v>23</v>
      </c>
      <c r="I38" s="46">
        <v>2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54</v>
      </c>
      <c r="E39" s="46">
        <v>1</v>
      </c>
      <c r="F39" s="46">
        <v>44</v>
      </c>
      <c r="G39" s="46">
        <v>9</v>
      </c>
      <c r="H39" s="46">
        <f t="shared" si="15"/>
        <v>108</v>
      </c>
      <c r="I39" s="46">
        <v>1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23</v>
      </c>
      <c r="E40" s="46">
        <v>0</v>
      </c>
      <c r="F40" s="46">
        <v>59</v>
      </c>
      <c r="G40" s="46">
        <v>22</v>
      </c>
      <c r="H40" s="46">
        <f t="shared" si="15"/>
        <v>104</v>
      </c>
      <c r="I40" s="46">
        <v>3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52</v>
      </c>
      <c r="E41" s="46">
        <v>1</v>
      </c>
      <c r="F41" s="46">
        <v>42</v>
      </c>
      <c r="G41" s="46">
        <v>3</v>
      </c>
      <c r="H41" s="46">
        <f t="shared" si="15"/>
        <v>98</v>
      </c>
      <c r="I41" s="46">
        <v>13</v>
      </c>
    </row>
    <row r="42" spans="1:9" x14ac:dyDescent="0.25">
      <c r="A42" s="103" t="s">
        <v>41</v>
      </c>
      <c r="B42" s="104"/>
      <c r="C42" s="105"/>
      <c r="D42" s="61">
        <f t="shared" ref="D42:I42" si="16">SUM(D37:D41)</f>
        <v>166</v>
      </c>
      <c r="E42" s="61">
        <f t="shared" si="16"/>
        <v>2</v>
      </c>
      <c r="F42" s="61">
        <f t="shared" si="16"/>
        <v>258</v>
      </c>
      <c r="G42" s="61">
        <f t="shared" si="16"/>
        <v>34</v>
      </c>
      <c r="H42" s="61">
        <f t="shared" si="16"/>
        <v>460</v>
      </c>
      <c r="I42" s="61">
        <f t="shared" si="16"/>
        <v>20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161</v>
      </c>
      <c r="E43" s="46">
        <v>15</v>
      </c>
      <c r="F43" s="46">
        <v>152</v>
      </c>
      <c r="G43" s="46">
        <v>43</v>
      </c>
      <c r="H43" s="46">
        <f>SUM(D43:G43)</f>
        <v>371</v>
      </c>
      <c r="I43" s="46">
        <v>74</v>
      </c>
    </row>
    <row r="44" spans="1:9" x14ac:dyDescent="0.25">
      <c r="A44" s="103" t="s">
        <v>43</v>
      </c>
      <c r="B44" s="104"/>
      <c r="C44" s="105"/>
      <c r="D44" s="61">
        <f t="shared" ref="D44:I44" si="17">SUM(D43)</f>
        <v>161</v>
      </c>
      <c r="E44" s="61">
        <f t="shared" si="17"/>
        <v>15</v>
      </c>
      <c r="F44" s="61">
        <f t="shared" si="17"/>
        <v>152</v>
      </c>
      <c r="G44" s="61">
        <f t="shared" si="17"/>
        <v>43</v>
      </c>
      <c r="H44" s="61">
        <f t="shared" si="17"/>
        <v>371</v>
      </c>
      <c r="I44" s="61">
        <f t="shared" si="17"/>
        <v>74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113</v>
      </c>
      <c r="E45" s="46">
        <v>25</v>
      </c>
      <c r="F45" s="46">
        <v>393</v>
      </c>
      <c r="G45" s="46">
        <v>64</v>
      </c>
      <c r="H45" s="46">
        <f t="shared" ref="H45:H49" si="18">SUM(D45:G45)</f>
        <v>595</v>
      </c>
      <c r="I45" s="46">
        <v>14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40</v>
      </c>
      <c r="E46" s="46">
        <v>0</v>
      </c>
      <c r="F46" s="46">
        <v>9</v>
      </c>
      <c r="G46" s="46">
        <v>0</v>
      </c>
      <c r="H46" s="46">
        <f t="shared" si="18"/>
        <v>49</v>
      </c>
      <c r="I46" s="46">
        <v>3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133</v>
      </c>
      <c r="E47" s="46">
        <v>40</v>
      </c>
      <c r="F47" s="46">
        <v>543</v>
      </c>
      <c r="G47" s="46">
        <v>106</v>
      </c>
      <c r="H47" s="46">
        <f t="shared" si="18"/>
        <v>822</v>
      </c>
      <c r="I47" s="46">
        <v>26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11</v>
      </c>
      <c r="E48" s="46">
        <v>4</v>
      </c>
      <c r="F48" s="46">
        <v>83</v>
      </c>
      <c r="G48" s="46">
        <v>17</v>
      </c>
      <c r="H48" s="46">
        <f t="shared" si="18"/>
        <v>115</v>
      </c>
      <c r="I48" s="46">
        <v>5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87</v>
      </c>
      <c r="E49" s="46">
        <v>0</v>
      </c>
      <c r="F49" s="46">
        <v>30</v>
      </c>
      <c r="G49" s="46">
        <v>1</v>
      </c>
      <c r="H49" s="46">
        <f t="shared" si="18"/>
        <v>118</v>
      </c>
      <c r="I49" s="46">
        <v>1</v>
      </c>
    </row>
    <row r="50" spans="1:9" x14ac:dyDescent="0.25">
      <c r="A50" s="103" t="s">
        <v>49</v>
      </c>
      <c r="B50" s="104"/>
      <c r="C50" s="105"/>
      <c r="D50" s="61">
        <f t="shared" ref="D50:I50" si="19">SUM(D45:D49)</f>
        <v>384</v>
      </c>
      <c r="E50" s="61">
        <f t="shared" si="19"/>
        <v>69</v>
      </c>
      <c r="F50" s="61">
        <f t="shared" si="19"/>
        <v>1058</v>
      </c>
      <c r="G50" s="61">
        <f t="shared" si="19"/>
        <v>188</v>
      </c>
      <c r="H50" s="61">
        <f t="shared" si="19"/>
        <v>1699</v>
      </c>
      <c r="I50" s="61">
        <f t="shared" si="19"/>
        <v>49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102</v>
      </c>
      <c r="E51" s="46">
        <v>0</v>
      </c>
      <c r="F51" s="46">
        <v>62</v>
      </c>
      <c r="G51" s="46">
        <v>7</v>
      </c>
      <c r="H51" s="46">
        <f t="shared" ref="H51:H55" si="20">SUM(D51:G51)</f>
        <v>171</v>
      </c>
      <c r="I51" s="46">
        <v>4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53</v>
      </c>
      <c r="E52" s="46">
        <v>6</v>
      </c>
      <c r="F52" s="46">
        <v>187</v>
      </c>
      <c r="G52" s="46">
        <v>21</v>
      </c>
      <c r="H52" s="46">
        <f t="shared" si="20"/>
        <v>267</v>
      </c>
      <c r="I52" s="46">
        <v>9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f t="shared" si="20"/>
        <v>0</v>
      </c>
      <c r="I53" s="46">
        <v>0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51</v>
      </c>
      <c r="E54" s="46">
        <v>0</v>
      </c>
      <c r="F54" s="46">
        <v>68</v>
      </c>
      <c r="G54" s="46">
        <v>24</v>
      </c>
      <c r="H54" s="46">
        <f t="shared" si="20"/>
        <v>143</v>
      </c>
      <c r="I54" s="46">
        <v>2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121</v>
      </c>
      <c r="E55" s="46">
        <v>1</v>
      </c>
      <c r="F55" s="46">
        <v>140</v>
      </c>
      <c r="G55" s="46">
        <v>23</v>
      </c>
      <c r="H55" s="46">
        <f t="shared" si="20"/>
        <v>285</v>
      </c>
      <c r="I55" s="46">
        <v>0</v>
      </c>
    </row>
    <row r="56" spans="1:9" x14ac:dyDescent="0.25">
      <c r="A56" s="103" t="s">
        <v>55</v>
      </c>
      <c r="B56" s="104"/>
      <c r="C56" s="105"/>
      <c r="D56" s="10">
        <f>SUM(D51:D55)</f>
        <v>327</v>
      </c>
      <c r="E56" s="10">
        <f t="shared" ref="E56:I56" si="21">SUM(E51:E55)</f>
        <v>7</v>
      </c>
      <c r="F56" s="10">
        <f t="shared" si="21"/>
        <v>457</v>
      </c>
      <c r="G56" s="10">
        <f t="shared" si="21"/>
        <v>75</v>
      </c>
      <c r="H56" s="10">
        <f t="shared" si="21"/>
        <v>866</v>
      </c>
      <c r="I56" s="61">
        <f t="shared" si="21"/>
        <v>15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54</v>
      </c>
      <c r="E57" s="46">
        <v>42</v>
      </c>
      <c r="F57" s="46">
        <v>435</v>
      </c>
      <c r="G57" s="46">
        <v>59</v>
      </c>
      <c r="H57" s="46">
        <f t="shared" ref="H57:H60" si="22">SUM(D57:G57)</f>
        <v>590</v>
      </c>
      <c r="I57" s="46">
        <v>20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72</v>
      </c>
      <c r="E58" s="46">
        <v>42</v>
      </c>
      <c r="F58" s="46">
        <v>480</v>
      </c>
      <c r="G58" s="46">
        <v>93</v>
      </c>
      <c r="H58" s="46">
        <f t="shared" si="22"/>
        <v>687</v>
      </c>
      <c r="I58" s="46">
        <v>60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11</v>
      </c>
      <c r="E59" s="46">
        <v>27</v>
      </c>
      <c r="F59" s="46">
        <v>47</v>
      </c>
      <c r="G59" s="46">
        <v>20</v>
      </c>
      <c r="H59" s="46">
        <f t="shared" si="22"/>
        <v>105</v>
      </c>
      <c r="I59" s="46">
        <v>12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92</v>
      </c>
      <c r="E60" s="46">
        <v>13</v>
      </c>
      <c r="F60" s="46">
        <v>140</v>
      </c>
      <c r="G60" s="46">
        <v>16</v>
      </c>
      <c r="H60" s="46">
        <f t="shared" si="22"/>
        <v>261</v>
      </c>
      <c r="I60" s="46">
        <v>11</v>
      </c>
    </row>
    <row r="61" spans="1:9" x14ac:dyDescent="0.25">
      <c r="A61" s="103" t="s">
        <v>61</v>
      </c>
      <c r="B61" s="104"/>
      <c r="C61" s="105"/>
      <c r="D61" s="10">
        <f>SUM(D57:D60)</f>
        <v>229</v>
      </c>
      <c r="E61" s="10">
        <f t="shared" ref="E61:I61" si="23">SUM(E57:E60)</f>
        <v>124</v>
      </c>
      <c r="F61" s="10">
        <f t="shared" si="23"/>
        <v>1102</v>
      </c>
      <c r="G61" s="10">
        <f t="shared" si="23"/>
        <v>188</v>
      </c>
      <c r="H61" s="10">
        <f t="shared" si="23"/>
        <v>1643</v>
      </c>
      <c r="I61" s="61">
        <f t="shared" si="23"/>
        <v>103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65</v>
      </c>
      <c r="E62" s="46">
        <v>5</v>
      </c>
      <c r="F62" s="46">
        <v>204</v>
      </c>
      <c r="G62" s="46">
        <v>9</v>
      </c>
      <c r="H62" s="46">
        <f t="shared" ref="H62:H63" si="24">SUM(D62:G62)</f>
        <v>283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173</v>
      </c>
      <c r="E63" s="46">
        <v>2</v>
      </c>
      <c r="F63" s="46">
        <v>250</v>
      </c>
      <c r="G63" s="46">
        <v>7</v>
      </c>
      <c r="H63" s="46">
        <f t="shared" si="24"/>
        <v>432</v>
      </c>
      <c r="I63" s="46">
        <v>0</v>
      </c>
    </row>
    <row r="64" spans="1:9" x14ac:dyDescent="0.25">
      <c r="A64" s="103" t="s">
        <v>64</v>
      </c>
      <c r="B64" s="104"/>
      <c r="C64" s="105"/>
      <c r="D64" s="10">
        <f>SUM(D62:D63)</f>
        <v>238</v>
      </c>
      <c r="E64" s="10">
        <f t="shared" ref="E64:I64" si="25">SUM(E62:E63)</f>
        <v>7</v>
      </c>
      <c r="F64" s="10">
        <f t="shared" si="25"/>
        <v>454</v>
      </c>
      <c r="G64" s="10">
        <f>SUM(G62:G63)</f>
        <v>16</v>
      </c>
      <c r="H64" s="10">
        <f t="shared" si="25"/>
        <v>715</v>
      </c>
      <c r="I64" s="61">
        <f t="shared" si="25"/>
        <v>0</v>
      </c>
    </row>
    <row r="65" spans="1:9" x14ac:dyDescent="0.25">
      <c r="A65" s="103" t="s">
        <v>65</v>
      </c>
      <c r="B65" s="104"/>
      <c r="C65" s="105"/>
      <c r="D65" s="10">
        <f>D42+D44+D50+D56+D61+D64</f>
        <v>1505</v>
      </c>
      <c r="E65" s="10">
        <f t="shared" ref="E65:I65" si="26">E42+E44+E50+E56+E61+E64</f>
        <v>224</v>
      </c>
      <c r="F65" s="10">
        <f t="shared" si="26"/>
        <v>3481</v>
      </c>
      <c r="G65" s="10">
        <f t="shared" si="26"/>
        <v>544</v>
      </c>
      <c r="H65" s="10">
        <f t="shared" si="26"/>
        <v>5754</v>
      </c>
      <c r="I65" s="61">
        <f t="shared" si="26"/>
        <v>261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221</v>
      </c>
      <c r="E66" s="46">
        <v>5</v>
      </c>
      <c r="F66" s="46">
        <v>377</v>
      </c>
      <c r="G66" s="46">
        <v>55</v>
      </c>
      <c r="H66" s="46">
        <f t="shared" ref="H66:H72" si="27">SUM(D66:G66)</f>
        <v>658</v>
      </c>
      <c r="I66" s="46">
        <v>0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153</v>
      </c>
      <c r="E67" s="46">
        <v>11</v>
      </c>
      <c r="F67" s="46">
        <v>288</v>
      </c>
      <c r="G67" s="46">
        <v>52</v>
      </c>
      <c r="H67" s="46">
        <f t="shared" si="27"/>
        <v>504</v>
      </c>
      <c r="I67" s="46">
        <v>12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324</v>
      </c>
      <c r="E68" s="46">
        <v>11</v>
      </c>
      <c r="F68" s="46">
        <v>459</v>
      </c>
      <c r="G68" s="46">
        <v>131</v>
      </c>
      <c r="H68" s="46">
        <f t="shared" si="27"/>
        <v>925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0</v>
      </c>
      <c r="G69" s="46">
        <v>0</v>
      </c>
      <c r="H69" s="46">
        <f t="shared" si="27"/>
        <v>0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1</v>
      </c>
      <c r="H70" s="46">
        <f t="shared" si="27"/>
        <v>1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157</v>
      </c>
      <c r="E71" s="46">
        <v>3</v>
      </c>
      <c r="F71" s="46">
        <v>496</v>
      </c>
      <c r="G71" s="46">
        <v>124</v>
      </c>
      <c r="H71" s="46">
        <f t="shared" si="27"/>
        <v>780</v>
      </c>
      <c r="I71" s="46">
        <v>51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110</v>
      </c>
      <c r="E72" s="46">
        <v>11</v>
      </c>
      <c r="F72" s="46">
        <v>272</v>
      </c>
      <c r="G72" s="46">
        <v>78</v>
      </c>
      <c r="H72" s="46">
        <f t="shared" si="27"/>
        <v>471</v>
      </c>
      <c r="I72" s="46">
        <v>25</v>
      </c>
    </row>
    <row r="73" spans="1:9" x14ac:dyDescent="0.25">
      <c r="A73" s="103" t="s">
        <v>73</v>
      </c>
      <c r="B73" s="104"/>
      <c r="C73" s="105"/>
      <c r="D73" s="10">
        <f>SUM(D66:D72)</f>
        <v>965</v>
      </c>
      <c r="E73" s="10">
        <f t="shared" ref="E73:I73" si="28">SUM(E66:E72)</f>
        <v>41</v>
      </c>
      <c r="F73" s="10">
        <f t="shared" si="28"/>
        <v>1892</v>
      </c>
      <c r="G73" s="10">
        <f t="shared" si="28"/>
        <v>441</v>
      </c>
      <c r="H73" s="10">
        <f t="shared" si="28"/>
        <v>3339</v>
      </c>
      <c r="I73" s="61">
        <f t="shared" si="28"/>
        <v>88</v>
      </c>
    </row>
    <row r="74" spans="1:9" x14ac:dyDescent="0.25">
      <c r="A74" s="103" t="s">
        <v>74</v>
      </c>
      <c r="B74" s="104"/>
      <c r="C74" s="105"/>
      <c r="D74" s="10">
        <f>D73</f>
        <v>965</v>
      </c>
      <c r="E74" s="10">
        <f t="shared" ref="E74:I74" si="29">E73</f>
        <v>41</v>
      </c>
      <c r="F74" s="10">
        <f t="shared" si="29"/>
        <v>1892</v>
      </c>
      <c r="G74" s="10">
        <f t="shared" si="29"/>
        <v>441</v>
      </c>
      <c r="H74" s="10">
        <f t="shared" si="29"/>
        <v>3339</v>
      </c>
      <c r="I74" s="61">
        <f t="shared" si="29"/>
        <v>88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23</v>
      </c>
      <c r="E75" s="46">
        <v>1</v>
      </c>
      <c r="F75" s="46">
        <v>97</v>
      </c>
      <c r="G75" s="46">
        <v>3</v>
      </c>
      <c r="H75" s="46">
        <f t="shared" ref="H75" si="30">SUM(D75:G75)</f>
        <v>124</v>
      </c>
      <c r="I75" s="46">
        <v>53</v>
      </c>
    </row>
    <row r="76" spans="1:9" x14ac:dyDescent="0.25">
      <c r="A76" s="103" t="s">
        <v>76</v>
      </c>
      <c r="B76" s="104"/>
      <c r="C76" s="105"/>
      <c r="D76" s="10">
        <f>SUM(D75)</f>
        <v>23</v>
      </c>
      <c r="E76" s="10">
        <f t="shared" ref="E76:I76" si="31">SUM(E75)</f>
        <v>1</v>
      </c>
      <c r="F76" s="10">
        <f t="shared" si="31"/>
        <v>97</v>
      </c>
      <c r="G76" s="10">
        <f t="shared" si="31"/>
        <v>3</v>
      </c>
      <c r="H76" s="10">
        <f t="shared" si="31"/>
        <v>124</v>
      </c>
      <c r="I76" s="61">
        <f t="shared" si="31"/>
        <v>53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27</v>
      </c>
      <c r="E77" s="46">
        <v>0</v>
      </c>
      <c r="F77" s="46">
        <v>10</v>
      </c>
      <c r="G77" s="46">
        <v>1</v>
      </c>
      <c r="H77" s="46">
        <f t="shared" ref="H77:H78" si="32">SUM(D77:G77)</f>
        <v>38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250</v>
      </c>
      <c r="E78" s="46">
        <v>11</v>
      </c>
      <c r="F78" s="46">
        <v>176</v>
      </c>
      <c r="G78" s="46">
        <v>3</v>
      </c>
      <c r="H78" s="46">
        <f t="shared" si="32"/>
        <v>440</v>
      </c>
      <c r="I78" s="46">
        <v>3</v>
      </c>
    </row>
    <row r="79" spans="1:9" x14ac:dyDescent="0.25">
      <c r="A79" s="103" t="s">
        <v>79</v>
      </c>
      <c r="B79" s="104"/>
      <c r="C79" s="105"/>
      <c r="D79" s="10">
        <f>SUM(D77:D78)</f>
        <v>277</v>
      </c>
      <c r="E79" s="10">
        <f t="shared" ref="E79:I79" si="33">SUM(E77:E78)</f>
        <v>11</v>
      </c>
      <c r="F79" s="10">
        <f t="shared" si="33"/>
        <v>186</v>
      </c>
      <c r="G79" s="10">
        <f t="shared" si="33"/>
        <v>4</v>
      </c>
      <c r="H79" s="10">
        <f t="shared" si="33"/>
        <v>478</v>
      </c>
      <c r="I79" s="61">
        <f t="shared" si="33"/>
        <v>3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69</v>
      </c>
      <c r="E80" s="46">
        <v>41</v>
      </c>
      <c r="F80" s="46">
        <v>190</v>
      </c>
      <c r="G80" s="46">
        <v>56</v>
      </c>
      <c r="H80" s="46">
        <f t="shared" ref="H80:H82" si="34">SUM(D80:G80)</f>
        <v>356</v>
      </c>
      <c r="I80" s="46">
        <v>1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299</v>
      </c>
      <c r="E81" s="46">
        <v>36</v>
      </c>
      <c r="F81" s="46">
        <v>395</v>
      </c>
      <c r="G81" s="46">
        <v>97</v>
      </c>
      <c r="H81" s="46">
        <f t="shared" si="34"/>
        <v>827</v>
      </c>
      <c r="I81" s="46">
        <v>7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156</v>
      </c>
      <c r="E82" s="46">
        <v>9</v>
      </c>
      <c r="F82" s="46">
        <v>128</v>
      </c>
      <c r="G82" s="46">
        <v>30</v>
      </c>
      <c r="H82" s="46">
        <f t="shared" si="34"/>
        <v>323</v>
      </c>
      <c r="I82" s="46">
        <v>0</v>
      </c>
    </row>
    <row r="83" spans="1:9" x14ac:dyDescent="0.25">
      <c r="A83" s="103" t="s">
        <v>83</v>
      </c>
      <c r="B83" s="104"/>
      <c r="C83" s="105"/>
      <c r="D83" s="10">
        <f>SUM(D80:D82)</f>
        <v>524</v>
      </c>
      <c r="E83" s="10">
        <f t="shared" ref="E83:I83" si="35">SUM(E80:E82)</f>
        <v>86</v>
      </c>
      <c r="F83" s="10">
        <f t="shared" si="35"/>
        <v>713</v>
      </c>
      <c r="G83" s="10">
        <f t="shared" si="35"/>
        <v>183</v>
      </c>
      <c r="H83" s="10">
        <f t="shared" si="35"/>
        <v>1506</v>
      </c>
      <c r="I83" s="61">
        <f t="shared" si="35"/>
        <v>8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12</v>
      </c>
      <c r="E84" s="46">
        <v>5</v>
      </c>
      <c r="F84" s="46">
        <v>61</v>
      </c>
      <c r="G84" s="46">
        <v>8</v>
      </c>
      <c r="H84" s="46">
        <f t="shared" ref="H84:H85" si="36">SUM(D84:G84)</f>
        <v>86</v>
      </c>
      <c r="I84" s="46">
        <v>5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281</v>
      </c>
      <c r="E85" s="46">
        <v>8</v>
      </c>
      <c r="F85" s="46">
        <v>368</v>
      </c>
      <c r="G85" s="46">
        <v>27</v>
      </c>
      <c r="H85" s="46">
        <f t="shared" si="36"/>
        <v>684</v>
      </c>
      <c r="I85" s="46">
        <v>1</v>
      </c>
    </row>
    <row r="86" spans="1:9" x14ac:dyDescent="0.25">
      <c r="A86" s="103" t="s">
        <v>86</v>
      </c>
      <c r="B86" s="104"/>
      <c r="C86" s="105"/>
      <c r="D86" s="10">
        <f>SUM(D84:D85)</f>
        <v>293</v>
      </c>
      <c r="E86" s="10">
        <f t="shared" ref="E86:I86" si="37">SUM(E84:E85)</f>
        <v>13</v>
      </c>
      <c r="F86" s="10">
        <f t="shared" si="37"/>
        <v>429</v>
      </c>
      <c r="G86" s="10">
        <f t="shared" si="37"/>
        <v>35</v>
      </c>
      <c r="H86" s="10">
        <f t="shared" si="37"/>
        <v>770</v>
      </c>
      <c r="I86" s="61">
        <f t="shared" si="37"/>
        <v>6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3</v>
      </c>
      <c r="E87" s="46">
        <v>3</v>
      </c>
      <c r="F87" s="46">
        <v>14</v>
      </c>
      <c r="G87" s="46">
        <v>1</v>
      </c>
      <c r="H87" s="46">
        <f t="shared" ref="H87:H89" si="38">SUM(D87:G87)</f>
        <v>21</v>
      </c>
      <c r="I87" s="46">
        <v>3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106</v>
      </c>
      <c r="E88" s="46">
        <v>6</v>
      </c>
      <c r="F88" s="46">
        <v>201</v>
      </c>
      <c r="G88" s="46">
        <v>11</v>
      </c>
      <c r="H88" s="46">
        <f t="shared" si="38"/>
        <v>324</v>
      </c>
      <c r="I88" s="46">
        <v>18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57</v>
      </c>
      <c r="E89" s="46">
        <v>9</v>
      </c>
      <c r="F89" s="46">
        <v>5</v>
      </c>
      <c r="G89" s="46">
        <v>0</v>
      </c>
      <c r="H89" s="46">
        <f t="shared" si="38"/>
        <v>71</v>
      </c>
      <c r="I89" s="46">
        <v>0</v>
      </c>
    </row>
    <row r="90" spans="1:9" x14ac:dyDescent="0.25">
      <c r="A90" s="103" t="s">
        <v>90</v>
      </c>
      <c r="B90" s="104"/>
      <c r="C90" s="105"/>
      <c r="D90" s="10">
        <f>SUM(D87:D89)</f>
        <v>166</v>
      </c>
      <c r="E90" s="10">
        <f t="shared" ref="E90:I90" si="39">SUM(E87:E89)</f>
        <v>18</v>
      </c>
      <c r="F90" s="10">
        <f t="shared" si="39"/>
        <v>220</v>
      </c>
      <c r="G90" s="10">
        <f t="shared" si="39"/>
        <v>12</v>
      </c>
      <c r="H90" s="10">
        <f t="shared" si="39"/>
        <v>416</v>
      </c>
      <c r="I90" s="61">
        <f t="shared" si="39"/>
        <v>21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39</v>
      </c>
      <c r="E91" s="46">
        <v>1</v>
      </c>
      <c r="F91" s="46">
        <v>82</v>
      </c>
      <c r="G91" s="46">
        <v>10</v>
      </c>
      <c r="H91" s="46">
        <f t="shared" ref="H91:H93" si="40">SUM(D91:G91)</f>
        <v>132</v>
      </c>
      <c r="I91" s="46">
        <v>0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249</v>
      </c>
      <c r="E92" s="46">
        <v>49</v>
      </c>
      <c r="F92" s="46">
        <v>259</v>
      </c>
      <c r="G92" s="46">
        <v>30</v>
      </c>
      <c r="H92" s="46">
        <f t="shared" si="40"/>
        <v>587</v>
      </c>
      <c r="I92" s="46">
        <v>1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132</v>
      </c>
      <c r="E93" s="46">
        <v>0</v>
      </c>
      <c r="F93" s="46">
        <v>94</v>
      </c>
      <c r="G93" s="46">
        <v>2</v>
      </c>
      <c r="H93" s="46">
        <f t="shared" si="40"/>
        <v>228</v>
      </c>
      <c r="I93" s="46">
        <v>0</v>
      </c>
    </row>
    <row r="94" spans="1:9" x14ac:dyDescent="0.25">
      <c r="A94" s="103" t="s">
        <v>94</v>
      </c>
      <c r="B94" s="104"/>
      <c r="C94" s="105"/>
      <c r="D94" s="10">
        <f>SUM(D91:D93)</f>
        <v>420</v>
      </c>
      <c r="E94" s="10">
        <f t="shared" ref="E94:I94" si="41">SUM(E91:E93)</f>
        <v>50</v>
      </c>
      <c r="F94" s="10">
        <f t="shared" si="41"/>
        <v>435</v>
      </c>
      <c r="G94" s="10">
        <f t="shared" si="41"/>
        <v>42</v>
      </c>
      <c r="H94" s="10">
        <f t="shared" si="41"/>
        <v>947</v>
      </c>
      <c r="I94" s="61">
        <f t="shared" si="41"/>
        <v>1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136</v>
      </c>
      <c r="E95" s="46">
        <v>10</v>
      </c>
      <c r="F95" s="46">
        <v>302</v>
      </c>
      <c r="G95" s="46">
        <v>8</v>
      </c>
      <c r="H95" s="46">
        <f t="shared" ref="H95:H99" si="42">SUM(D95:G95)</f>
        <v>456</v>
      </c>
      <c r="I95" s="46">
        <v>4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5</v>
      </c>
      <c r="E96" s="46">
        <v>5</v>
      </c>
      <c r="F96" s="46">
        <v>46</v>
      </c>
      <c r="G96" s="46">
        <v>1</v>
      </c>
      <c r="H96" s="46">
        <f t="shared" si="42"/>
        <v>57</v>
      </c>
      <c r="I96" s="46">
        <v>0</v>
      </c>
    </row>
    <row r="97" spans="1:9" x14ac:dyDescent="0.25">
      <c r="A97" s="103" t="s">
        <v>97</v>
      </c>
      <c r="B97" s="104"/>
      <c r="C97" s="105"/>
      <c r="D97" s="10">
        <f>SUM(D95:D96)</f>
        <v>141</v>
      </c>
      <c r="E97" s="10">
        <f t="shared" ref="E97:I97" si="43">SUM(E95:E96)</f>
        <v>15</v>
      </c>
      <c r="F97" s="10">
        <f t="shared" si="43"/>
        <v>348</v>
      </c>
      <c r="G97" s="10">
        <f t="shared" si="43"/>
        <v>9</v>
      </c>
      <c r="H97" s="10">
        <f t="shared" si="42"/>
        <v>513</v>
      </c>
      <c r="I97" s="61">
        <f t="shared" si="43"/>
        <v>4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67</v>
      </c>
      <c r="E98" s="46">
        <v>4</v>
      </c>
      <c r="F98" s="46">
        <v>116</v>
      </c>
      <c r="G98" s="46">
        <v>17</v>
      </c>
      <c r="H98" s="46">
        <f t="shared" si="42"/>
        <v>204</v>
      </c>
      <c r="I98" s="46">
        <v>10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196</v>
      </c>
      <c r="E99" s="46">
        <v>12</v>
      </c>
      <c r="F99" s="46">
        <v>173</v>
      </c>
      <c r="G99" s="46">
        <v>31</v>
      </c>
      <c r="H99" s="46">
        <f t="shared" si="42"/>
        <v>412</v>
      </c>
      <c r="I99" s="46">
        <v>0</v>
      </c>
    </row>
    <row r="100" spans="1:9" x14ac:dyDescent="0.25">
      <c r="A100" s="103" t="s">
        <v>100</v>
      </c>
      <c r="B100" s="104"/>
      <c r="C100" s="105"/>
      <c r="D100" s="10">
        <f>SUM(D98:D99)</f>
        <v>263</v>
      </c>
      <c r="E100" s="10">
        <f t="shared" ref="E100:I100" si="44">SUM(E98:E99)</f>
        <v>16</v>
      </c>
      <c r="F100" s="10">
        <f t="shared" si="44"/>
        <v>289</v>
      </c>
      <c r="G100" s="10">
        <f t="shared" si="44"/>
        <v>48</v>
      </c>
      <c r="H100" s="10">
        <f t="shared" si="44"/>
        <v>616</v>
      </c>
      <c r="I100" s="61">
        <f t="shared" si="44"/>
        <v>10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31</v>
      </c>
      <c r="E101" s="60">
        <v>7</v>
      </c>
      <c r="F101" s="46">
        <v>190</v>
      </c>
      <c r="G101" s="46">
        <v>8</v>
      </c>
      <c r="H101" s="46">
        <f t="shared" ref="H101:H104" si="45">SUM(D101:G101)</f>
        <v>236</v>
      </c>
      <c r="I101" s="46">
        <v>4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159</v>
      </c>
      <c r="E102" s="60">
        <v>17</v>
      </c>
      <c r="F102" s="46">
        <v>271</v>
      </c>
      <c r="G102" s="46">
        <v>51</v>
      </c>
      <c r="H102" s="46">
        <f t="shared" si="45"/>
        <v>498</v>
      </c>
      <c r="I102" s="46">
        <v>31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124</v>
      </c>
      <c r="E103" s="60">
        <v>5</v>
      </c>
      <c r="F103" s="46">
        <v>231</v>
      </c>
      <c r="G103" s="46">
        <v>49</v>
      </c>
      <c r="H103" s="46">
        <f t="shared" si="45"/>
        <v>409</v>
      </c>
      <c r="I103" s="46">
        <v>24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20</v>
      </c>
      <c r="E104" s="60">
        <v>0</v>
      </c>
      <c r="F104" s="46">
        <v>12</v>
      </c>
      <c r="G104" s="46">
        <v>7</v>
      </c>
      <c r="H104" s="46">
        <f t="shared" si="45"/>
        <v>39</v>
      </c>
      <c r="I104" s="46">
        <v>1</v>
      </c>
    </row>
    <row r="105" spans="1:9" x14ac:dyDescent="0.25">
      <c r="A105" s="103" t="s">
        <v>105</v>
      </c>
      <c r="B105" s="104"/>
      <c r="C105" s="105"/>
      <c r="D105" s="10">
        <f>SUM(D101:D104)</f>
        <v>334</v>
      </c>
      <c r="E105" s="10">
        <f t="shared" ref="E105:I105" si="46">SUM(E101:E104)</f>
        <v>29</v>
      </c>
      <c r="F105" s="61">
        <f t="shared" si="46"/>
        <v>704</v>
      </c>
      <c r="G105" s="10">
        <f t="shared" si="46"/>
        <v>115</v>
      </c>
      <c r="H105" s="10">
        <f t="shared" si="46"/>
        <v>1182</v>
      </c>
      <c r="I105" s="61">
        <f t="shared" si="46"/>
        <v>60</v>
      </c>
    </row>
    <row r="106" spans="1:9" x14ac:dyDescent="0.25">
      <c r="A106" s="103" t="s">
        <v>106</v>
      </c>
      <c r="B106" s="104"/>
      <c r="C106" s="105"/>
      <c r="D106" s="10">
        <f>SUM(D76,D79,D83,D86,D90,D94,D97,D100,D105)</f>
        <v>2441</v>
      </c>
      <c r="E106" s="10">
        <f t="shared" ref="E106:I106" si="47">SUM(E76,E79,E83,E86,E90,E94,E97,E100,E105)</f>
        <v>239</v>
      </c>
      <c r="F106" s="10">
        <f t="shared" si="47"/>
        <v>3421</v>
      </c>
      <c r="G106" s="10">
        <f t="shared" si="47"/>
        <v>451</v>
      </c>
      <c r="H106" s="10">
        <f t="shared" si="47"/>
        <v>6552</v>
      </c>
      <c r="I106" s="61">
        <f t="shared" si="47"/>
        <v>166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13</v>
      </c>
      <c r="E107" s="46">
        <v>3</v>
      </c>
      <c r="F107" s="46">
        <v>50</v>
      </c>
      <c r="G107" s="46">
        <v>17</v>
      </c>
      <c r="H107" s="46">
        <f t="shared" ref="H107:H108" si="48">SUM(D107:G107)</f>
        <v>83</v>
      </c>
      <c r="I107" s="46">
        <v>12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71</v>
      </c>
      <c r="E108" s="46">
        <v>8</v>
      </c>
      <c r="F108" s="46">
        <v>118</v>
      </c>
      <c r="G108" s="46">
        <v>10</v>
      </c>
      <c r="H108" s="46">
        <f t="shared" si="48"/>
        <v>207</v>
      </c>
      <c r="I108" s="46">
        <v>27</v>
      </c>
    </row>
    <row r="109" spans="1:9" x14ac:dyDescent="0.25">
      <c r="A109" s="103" t="s">
        <v>109</v>
      </c>
      <c r="B109" s="104"/>
      <c r="C109" s="105"/>
      <c r="D109" s="10">
        <f>SUM(D107:D108)</f>
        <v>84</v>
      </c>
      <c r="E109" s="10">
        <f t="shared" ref="E109:I109" si="49">SUM(E107:E108)</f>
        <v>11</v>
      </c>
      <c r="F109" s="10">
        <f t="shared" si="49"/>
        <v>168</v>
      </c>
      <c r="G109" s="10">
        <f t="shared" si="49"/>
        <v>27</v>
      </c>
      <c r="H109" s="10">
        <f t="shared" si="49"/>
        <v>290</v>
      </c>
      <c r="I109" s="61">
        <f t="shared" si="49"/>
        <v>39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10</v>
      </c>
      <c r="E110" s="46">
        <v>1</v>
      </c>
      <c r="F110" s="46">
        <v>60</v>
      </c>
      <c r="G110" s="46">
        <v>30</v>
      </c>
      <c r="H110" s="46">
        <f t="shared" ref="H110:H112" si="50">SUM(D110:G110)</f>
        <v>101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88</v>
      </c>
      <c r="E111" s="46">
        <v>102</v>
      </c>
      <c r="F111" s="46">
        <v>462</v>
      </c>
      <c r="G111" s="46">
        <v>70</v>
      </c>
      <c r="H111" s="46">
        <f t="shared" si="50"/>
        <v>722</v>
      </c>
      <c r="I111" s="46">
        <v>7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49</v>
      </c>
      <c r="E112" s="46">
        <v>13</v>
      </c>
      <c r="F112" s="46">
        <v>59</v>
      </c>
      <c r="G112" s="46">
        <v>18</v>
      </c>
      <c r="H112" s="46">
        <f t="shared" si="50"/>
        <v>139</v>
      </c>
      <c r="I112" s="46">
        <v>17</v>
      </c>
    </row>
    <row r="113" spans="1:9" x14ac:dyDescent="0.25">
      <c r="A113" s="103" t="s">
        <v>113</v>
      </c>
      <c r="B113" s="104"/>
      <c r="C113" s="105"/>
      <c r="D113" s="10">
        <f>SUM(D110:D112)</f>
        <v>147</v>
      </c>
      <c r="E113" s="10">
        <f t="shared" ref="E113:I113" si="51">SUM(E110:E112)</f>
        <v>116</v>
      </c>
      <c r="F113" s="10">
        <f t="shared" si="51"/>
        <v>581</v>
      </c>
      <c r="G113" s="10">
        <f t="shared" si="51"/>
        <v>118</v>
      </c>
      <c r="H113" s="10">
        <f t="shared" si="51"/>
        <v>962</v>
      </c>
      <c r="I113" s="61">
        <f t="shared" si="51"/>
        <v>24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305</v>
      </c>
      <c r="E114" s="46">
        <v>1</v>
      </c>
      <c r="F114" s="46">
        <v>365</v>
      </c>
      <c r="G114" s="46">
        <v>26</v>
      </c>
      <c r="H114" s="46">
        <f t="shared" ref="H114:H115" si="52">SUM(D114:G114)</f>
        <v>697</v>
      </c>
      <c r="I114" s="46">
        <v>0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86</v>
      </c>
      <c r="E115" s="46">
        <v>0</v>
      </c>
      <c r="F115" s="46">
        <v>176</v>
      </c>
      <c r="G115" s="46">
        <v>43</v>
      </c>
      <c r="H115" s="46">
        <f t="shared" si="52"/>
        <v>305</v>
      </c>
      <c r="I115" s="46">
        <v>1</v>
      </c>
    </row>
    <row r="116" spans="1:9" x14ac:dyDescent="0.25">
      <c r="A116" s="103" t="s">
        <v>116</v>
      </c>
      <c r="B116" s="104"/>
      <c r="C116" s="105"/>
      <c r="D116" s="10">
        <f>SUM(D114:D115)</f>
        <v>391</v>
      </c>
      <c r="E116" s="10">
        <f t="shared" ref="E116:I116" si="53">SUM(E114:E115)</f>
        <v>1</v>
      </c>
      <c r="F116" s="10">
        <f t="shared" si="53"/>
        <v>541</v>
      </c>
      <c r="G116" s="10">
        <f t="shared" si="53"/>
        <v>69</v>
      </c>
      <c r="H116" s="10">
        <f t="shared" si="53"/>
        <v>1002</v>
      </c>
      <c r="I116" s="61">
        <f t="shared" si="53"/>
        <v>1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302</v>
      </c>
      <c r="E117" s="46">
        <v>1</v>
      </c>
      <c r="F117" s="46">
        <v>482</v>
      </c>
      <c r="G117" s="46">
        <v>87</v>
      </c>
      <c r="H117" s="46">
        <f t="shared" ref="H117:H118" si="54">SUM(D117:G117)</f>
        <v>872</v>
      </c>
      <c r="I117" s="46">
        <v>31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829</v>
      </c>
      <c r="E118" s="46">
        <v>7</v>
      </c>
      <c r="F118" s="46">
        <v>392</v>
      </c>
      <c r="G118" s="46">
        <v>78</v>
      </c>
      <c r="H118" s="46">
        <f t="shared" si="54"/>
        <v>1306</v>
      </c>
      <c r="I118" s="46">
        <v>3</v>
      </c>
    </row>
    <row r="119" spans="1:9" x14ac:dyDescent="0.25">
      <c r="A119" s="103" t="s">
        <v>119</v>
      </c>
      <c r="B119" s="107"/>
      <c r="C119" s="108"/>
      <c r="D119" s="10">
        <f>SUM(D117:D118)</f>
        <v>1131</v>
      </c>
      <c r="E119" s="10">
        <f t="shared" ref="E119:I119" si="55">SUM(E117:E118)</f>
        <v>8</v>
      </c>
      <c r="F119" s="10">
        <f t="shared" si="55"/>
        <v>874</v>
      </c>
      <c r="G119" s="10">
        <f t="shared" si="55"/>
        <v>165</v>
      </c>
      <c r="H119" s="10">
        <f t="shared" si="55"/>
        <v>2178</v>
      </c>
      <c r="I119" s="61">
        <f t="shared" si="55"/>
        <v>34</v>
      </c>
    </row>
    <row r="120" spans="1:9" x14ac:dyDescent="0.25">
      <c r="A120" s="103" t="s">
        <v>120</v>
      </c>
      <c r="B120" s="107"/>
      <c r="C120" s="108"/>
      <c r="D120" s="61">
        <f t="shared" ref="D120:I120" si="56">D109+D113+D116+D119</f>
        <v>1753</v>
      </c>
      <c r="E120" s="61">
        <f t="shared" si="56"/>
        <v>136</v>
      </c>
      <c r="F120" s="61">
        <f t="shared" si="56"/>
        <v>2164</v>
      </c>
      <c r="G120" s="61">
        <f t="shared" si="56"/>
        <v>379</v>
      </c>
      <c r="H120" s="61">
        <f t="shared" si="56"/>
        <v>4432</v>
      </c>
      <c r="I120" s="61">
        <f t="shared" si="56"/>
        <v>98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366</v>
      </c>
      <c r="E121" s="46">
        <v>1</v>
      </c>
      <c r="F121" s="46">
        <v>27</v>
      </c>
      <c r="G121" s="46">
        <v>1</v>
      </c>
      <c r="H121" s="46">
        <f t="shared" ref="H121:H124" si="57">SUM(D121:G121)</f>
        <v>395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4</v>
      </c>
      <c r="E122" s="46">
        <v>0</v>
      </c>
      <c r="F122" s="46">
        <v>9</v>
      </c>
      <c r="G122" s="46">
        <v>0</v>
      </c>
      <c r="H122" s="46">
        <f t="shared" si="57"/>
        <v>13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2</v>
      </c>
      <c r="E123" s="46">
        <v>0</v>
      </c>
      <c r="F123" s="46">
        <v>24</v>
      </c>
      <c r="G123" s="46">
        <v>0</v>
      </c>
      <c r="H123" s="46">
        <f t="shared" si="57"/>
        <v>26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13</v>
      </c>
      <c r="E124" s="46">
        <v>1</v>
      </c>
      <c r="F124" s="46">
        <v>4</v>
      </c>
      <c r="G124" s="46">
        <v>1</v>
      </c>
      <c r="H124" s="46">
        <f t="shared" si="57"/>
        <v>19</v>
      </c>
      <c r="I124" s="46">
        <v>0</v>
      </c>
    </row>
    <row r="125" spans="1:9" x14ac:dyDescent="0.25">
      <c r="A125" s="103" t="s">
        <v>126</v>
      </c>
      <c r="B125" s="104"/>
      <c r="C125" s="105"/>
      <c r="D125" s="10">
        <f>SUM(D121:D124)</f>
        <v>385</v>
      </c>
      <c r="E125" s="10">
        <f t="shared" ref="E125:I125" si="58">SUM(E121:E124)</f>
        <v>2</v>
      </c>
      <c r="F125" s="10">
        <f t="shared" si="58"/>
        <v>64</v>
      </c>
      <c r="G125" s="10">
        <f t="shared" si="58"/>
        <v>2</v>
      </c>
      <c r="H125" s="10">
        <f t="shared" si="58"/>
        <v>453</v>
      </c>
      <c r="I125" s="61">
        <f t="shared" si="58"/>
        <v>0</v>
      </c>
    </row>
    <row r="126" spans="1:9" x14ac:dyDescent="0.25">
      <c r="A126" s="103" t="s">
        <v>127</v>
      </c>
      <c r="B126" s="104"/>
      <c r="C126" s="105"/>
      <c r="D126" s="10">
        <f>D125</f>
        <v>385</v>
      </c>
      <c r="E126" s="10">
        <f t="shared" ref="E126:I126" si="59">E125</f>
        <v>2</v>
      </c>
      <c r="F126" s="10">
        <f t="shared" si="59"/>
        <v>64</v>
      </c>
      <c r="G126" s="10">
        <f t="shared" si="59"/>
        <v>2</v>
      </c>
      <c r="H126" s="10">
        <f t="shared" si="59"/>
        <v>453</v>
      </c>
      <c r="I126" s="61">
        <f t="shared" si="59"/>
        <v>0</v>
      </c>
    </row>
    <row r="127" spans="1:9" s="3" customFormat="1" ht="30.1" customHeight="1" x14ac:dyDescent="0.25">
      <c r="A127" s="55" t="s">
        <v>128</v>
      </c>
      <c r="B127" s="55"/>
      <c r="C127" s="55"/>
      <c r="D127" s="55">
        <f>D36+D65+D74+D106+D126+D120</f>
        <v>8220</v>
      </c>
      <c r="E127" s="55">
        <f t="shared" ref="E127:I127" si="60">E36+E65+E74+E106+E126+E120</f>
        <v>696</v>
      </c>
      <c r="F127" s="55">
        <f t="shared" si="60"/>
        <v>12605</v>
      </c>
      <c r="G127" s="55">
        <f t="shared" si="60"/>
        <v>2012</v>
      </c>
      <c r="H127" s="55">
        <f t="shared" si="60"/>
        <v>23533</v>
      </c>
      <c r="I127" s="55">
        <f t="shared" si="60"/>
        <v>741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152</v>
      </c>
    </row>
    <row r="132" spans="1:1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RowHeight="14.3" x14ac:dyDescent="0.25"/>
  <cols>
    <col min="1" max="1" width="7.75" customWidth="1"/>
    <col min="2" max="3" width="5.875" customWidth="1"/>
    <col min="4" max="4" width="18.875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6" t="s">
        <v>141</v>
      </c>
      <c r="F1" s="106"/>
      <c r="G1" s="106"/>
      <c r="H1" s="10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139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f t="shared" ref="I4:I6" si="0">SUM(E4:H4)</f>
        <v>1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14</v>
      </c>
      <c r="F6" s="46">
        <v>0</v>
      </c>
      <c r="G6" s="46">
        <v>44</v>
      </c>
      <c r="H6" s="46">
        <v>0</v>
      </c>
      <c r="I6" s="58">
        <f t="shared" si="0"/>
        <v>58</v>
      </c>
      <c r="J6" s="46">
        <v>0</v>
      </c>
    </row>
    <row r="7" spans="1:10" ht="14.95" customHeight="1" x14ac:dyDescent="0.25">
      <c r="A7" s="103" t="s">
        <v>5</v>
      </c>
      <c r="B7" s="104"/>
      <c r="C7" s="105"/>
      <c r="D7" s="70"/>
      <c r="E7" s="10">
        <f>SUM(E3:E6)</f>
        <v>14</v>
      </c>
      <c r="F7" s="10">
        <f t="shared" ref="F7:J7" si="1">SUM(F3:F6)</f>
        <v>0</v>
      </c>
      <c r="G7" s="10">
        <f t="shared" si="1"/>
        <v>45</v>
      </c>
      <c r="H7" s="10">
        <f t="shared" si="1"/>
        <v>0</v>
      </c>
      <c r="I7" s="10">
        <f t="shared" si="1"/>
        <v>59</v>
      </c>
      <c r="J7" s="10">
        <f t="shared" si="1"/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50</v>
      </c>
      <c r="F8" s="46">
        <v>0</v>
      </c>
      <c r="G8" s="46">
        <v>61</v>
      </c>
      <c r="H8" s="46">
        <v>20</v>
      </c>
      <c r="I8" s="46">
        <f t="shared" ref="I8:I12" si="2">SUM(E8:H8)</f>
        <v>131</v>
      </c>
      <c r="J8" s="46">
        <v>3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28</v>
      </c>
      <c r="F9" s="46">
        <v>1</v>
      </c>
      <c r="G9" s="46">
        <v>21</v>
      </c>
      <c r="H9" s="46">
        <v>5</v>
      </c>
      <c r="I9" s="46">
        <f t="shared" si="2"/>
        <v>55</v>
      </c>
      <c r="J9" s="46">
        <v>26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f t="shared" si="2"/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f t="shared" si="2"/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40</v>
      </c>
      <c r="F12" s="46">
        <v>26</v>
      </c>
      <c r="G12" s="46">
        <v>153</v>
      </c>
      <c r="H12" s="46">
        <v>27</v>
      </c>
      <c r="I12" s="46">
        <f t="shared" si="2"/>
        <v>246</v>
      </c>
      <c r="J12" s="46">
        <v>0</v>
      </c>
    </row>
    <row r="13" spans="1:10" ht="14.95" customHeight="1" x14ac:dyDescent="0.25">
      <c r="A13" s="103" t="s">
        <v>11</v>
      </c>
      <c r="B13" s="104"/>
      <c r="C13" s="105"/>
      <c r="D13" s="76"/>
      <c r="E13" s="61">
        <f>SUM(E8:E12)</f>
        <v>118</v>
      </c>
      <c r="F13" s="61">
        <f t="shared" ref="F13:J13" si="3">SUM(F8:F12)</f>
        <v>27</v>
      </c>
      <c r="G13" s="61">
        <f t="shared" si="3"/>
        <v>235</v>
      </c>
      <c r="H13" s="61">
        <f t="shared" si="3"/>
        <v>52</v>
      </c>
      <c r="I13" s="61">
        <f t="shared" si="3"/>
        <v>432</v>
      </c>
      <c r="J13" s="61">
        <f t="shared" si="3"/>
        <v>29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0</v>
      </c>
      <c r="G14" s="46">
        <v>22</v>
      </c>
      <c r="H14" s="46">
        <v>1</v>
      </c>
      <c r="I14" s="46">
        <f t="shared" ref="I14:I19" si="4">SUM(E14:H14)</f>
        <v>36</v>
      </c>
      <c r="J14" s="46">
        <v>2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79</v>
      </c>
      <c r="F15" s="46">
        <v>2</v>
      </c>
      <c r="G15" s="46">
        <v>33</v>
      </c>
      <c r="H15" s="46">
        <v>4</v>
      </c>
      <c r="I15" s="46">
        <f t="shared" si="4"/>
        <v>118</v>
      </c>
      <c r="J15" s="46">
        <v>14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26</v>
      </c>
      <c r="F16" s="46">
        <v>7</v>
      </c>
      <c r="G16" s="46">
        <v>96</v>
      </c>
      <c r="H16" s="46">
        <v>6</v>
      </c>
      <c r="I16" s="46">
        <f t="shared" si="4"/>
        <v>135</v>
      </c>
      <c r="J16" s="46">
        <v>4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106</v>
      </c>
      <c r="F17" s="46">
        <v>7</v>
      </c>
      <c r="G17" s="46">
        <v>178</v>
      </c>
      <c r="H17" s="46">
        <v>1</v>
      </c>
      <c r="I17" s="46">
        <f t="shared" si="4"/>
        <v>292</v>
      </c>
      <c r="J17" s="46">
        <v>6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4</v>
      </c>
      <c r="F18" s="46">
        <v>0</v>
      </c>
      <c r="G18" s="46">
        <v>5</v>
      </c>
      <c r="H18" s="46">
        <v>0</v>
      </c>
      <c r="I18" s="46">
        <f t="shared" si="4"/>
        <v>9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73</v>
      </c>
      <c r="F19" s="46">
        <v>1</v>
      </c>
      <c r="G19" s="46">
        <v>49</v>
      </c>
      <c r="H19" s="46">
        <v>2</v>
      </c>
      <c r="I19" s="46">
        <f t="shared" si="4"/>
        <v>125</v>
      </c>
      <c r="J19" s="46">
        <v>0</v>
      </c>
    </row>
    <row r="20" spans="1:10" ht="14.95" customHeight="1" x14ac:dyDescent="0.25">
      <c r="A20" s="103" t="s">
        <v>18</v>
      </c>
      <c r="B20" s="104"/>
      <c r="C20" s="105"/>
      <c r="D20" s="76"/>
      <c r="E20" s="10">
        <f>SUM(E14:E19)</f>
        <v>301</v>
      </c>
      <c r="F20" s="10">
        <f t="shared" ref="F20:J20" si="5">SUM(F14:F19)</f>
        <v>17</v>
      </c>
      <c r="G20" s="10">
        <f t="shared" si="5"/>
        <v>383</v>
      </c>
      <c r="H20" s="10">
        <f t="shared" si="5"/>
        <v>14</v>
      </c>
      <c r="I20" s="10">
        <f t="shared" si="5"/>
        <v>715</v>
      </c>
      <c r="J20" s="10">
        <f t="shared" si="5"/>
        <v>26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80</v>
      </c>
      <c r="F21" s="46">
        <v>1</v>
      </c>
      <c r="G21" s="46">
        <v>102</v>
      </c>
      <c r="H21" s="46">
        <v>16</v>
      </c>
      <c r="I21" s="46">
        <f t="shared" ref="I21:I22" si="6">SUM(E21:H21)</f>
        <v>199</v>
      </c>
      <c r="J21" s="46">
        <v>1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33</v>
      </c>
      <c r="F22" s="46">
        <v>9</v>
      </c>
      <c r="G22" s="46">
        <v>37</v>
      </c>
      <c r="H22" s="46">
        <v>0</v>
      </c>
      <c r="I22" s="46">
        <f t="shared" si="6"/>
        <v>79</v>
      </c>
      <c r="J22" s="46">
        <v>7</v>
      </c>
    </row>
    <row r="23" spans="1:10" ht="14.95" customHeight="1" x14ac:dyDescent="0.25">
      <c r="A23" s="103" t="s">
        <v>21</v>
      </c>
      <c r="B23" s="104"/>
      <c r="C23" s="105"/>
      <c r="D23" s="76"/>
      <c r="E23" s="10">
        <f>SUM(E21:E22)</f>
        <v>113</v>
      </c>
      <c r="F23" s="10">
        <f t="shared" ref="F23:J23" si="7">SUM(F21:F22)</f>
        <v>10</v>
      </c>
      <c r="G23" s="10">
        <f t="shared" si="7"/>
        <v>139</v>
      </c>
      <c r="H23" s="10">
        <f t="shared" si="7"/>
        <v>16</v>
      </c>
      <c r="I23" s="10">
        <f t="shared" si="7"/>
        <v>278</v>
      </c>
      <c r="J23" s="10">
        <f t="shared" si="7"/>
        <v>8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59</v>
      </c>
      <c r="F24" s="46">
        <v>4</v>
      </c>
      <c r="G24" s="46">
        <v>210</v>
      </c>
      <c r="H24" s="46">
        <v>58</v>
      </c>
      <c r="I24" s="46">
        <f t="shared" ref="I24:I25" si="8">SUM(E24:H24)</f>
        <v>331</v>
      </c>
      <c r="J24" s="46">
        <v>3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191</v>
      </c>
      <c r="F25" s="46">
        <v>5</v>
      </c>
      <c r="G25" s="46">
        <v>84</v>
      </c>
      <c r="H25" s="46">
        <v>27</v>
      </c>
      <c r="I25" s="46">
        <f t="shared" si="8"/>
        <v>307</v>
      </c>
      <c r="J25" s="46">
        <v>10</v>
      </c>
    </row>
    <row r="26" spans="1:10" ht="14.95" customHeight="1" x14ac:dyDescent="0.25">
      <c r="A26" s="103" t="s">
        <v>24</v>
      </c>
      <c r="B26" s="104"/>
      <c r="C26" s="105"/>
      <c r="D26" s="76"/>
      <c r="E26" s="10">
        <f>SUM(E24:E25)</f>
        <v>250</v>
      </c>
      <c r="F26" s="10">
        <f t="shared" ref="F26:J26" si="9">SUM(F24:F25)</f>
        <v>9</v>
      </c>
      <c r="G26" s="10">
        <f t="shared" si="9"/>
        <v>294</v>
      </c>
      <c r="H26" s="10">
        <f t="shared" si="9"/>
        <v>85</v>
      </c>
      <c r="I26" s="10">
        <f t="shared" si="9"/>
        <v>638</v>
      </c>
      <c r="J26" s="10">
        <f t="shared" si="9"/>
        <v>13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66</v>
      </c>
      <c r="F27" s="46">
        <v>1</v>
      </c>
      <c r="G27" s="46">
        <v>53</v>
      </c>
      <c r="H27" s="46">
        <v>3</v>
      </c>
      <c r="I27" s="46">
        <f t="shared" ref="I27:I28" si="10">SUM(E27:H27)</f>
        <v>123</v>
      </c>
      <c r="J27" s="46">
        <v>7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46</v>
      </c>
      <c r="F28" s="46">
        <v>4</v>
      </c>
      <c r="G28" s="46">
        <v>64</v>
      </c>
      <c r="H28" s="46">
        <v>13</v>
      </c>
      <c r="I28" s="46">
        <f t="shared" si="10"/>
        <v>127</v>
      </c>
      <c r="J28" s="46">
        <v>4</v>
      </c>
    </row>
    <row r="29" spans="1:10" ht="14.95" customHeight="1" x14ac:dyDescent="0.25">
      <c r="A29" s="103" t="s">
        <v>27</v>
      </c>
      <c r="B29" s="104"/>
      <c r="C29" s="105"/>
      <c r="D29" s="76"/>
      <c r="E29" s="10">
        <f>SUM(E27:E28)</f>
        <v>112</v>
      </c>
      <c r="F29" s="10">
        <f t="shared" ref="F29:J29" si="11">SUM(F27:F28)</f>
        <v>5</v>
      </c>
      <c r="G29" s="10">
        <f t="shared" si="11"/>
        <v>117</v>
      </c>
      <c r="H29" s="10">
        <f t="shared" si="11"/>
        <v>16</v>
      </c>
      <c r="I29" s="10">
        <f t="shared" si="11"/>
        <v>250</v>
      </c>
      <c r="J29" s="10">
        <f t="shared" si="11"/>
        <v>11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2</v>
      </c>
      <c r="G30" s="46">
        <v>27</v>
      </c>
      <c r="H30" s="46">
        <v>7</v>
      </c>
      <c r="I30" s="46">
        <f t="shared" ref="I30:I34" si="12">SUM(E30:H30)</f>
        <v>42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f t="shared" si="12"/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1</v>
      </c>
      <c r="I32" s="46">
        <f t="shared" si="12"/>
        <v>1</v>
      </c>
      <c r="J32" s="46">
        <v>0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18</v>
      </c>
      <c r="F33" s="46">
        <v>1</v>
      </c>
      <c r="G33" s="46">
        <v>12</v>
      </c>
      <c r="H33" s="46">
        <v>0</v>
      </c>
      <c r="I33" s="46">
        <f t="shared" si="12"/>
        <v>31</v>
      </c>
      <c r="J33" s="46">
        <v>2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52</v>
      </c>
      <c r="F34" s="46">
        <v>8</v>
      </c>
      <c r="G34" s="46">
        <v>67</v>
      </c>
      <c r="H34" s="46">
        <v>11</v>
      </c>
      <c r="I34" s="46">
        <f t="shared" si="12"/>
        <v>138</v>
      </c>
      <c r="J34" s="46">
        <v>7</v>
      </c>
    </row>
    <row r="35" spans="1:10" ht="14.95" customHeight="1" x14ac:dyDescent="0.25">
      <c r="A35" s="103" t="s">
        <v>34</v>
      </c>
      <c r="B35" s="104"/>
      <c r="C35" s="105"/>
      <c r="D35" s="76"/>
      <c r="E35" s="61">
        <f>SUM(E30:E34)</f>
        <v>76</v>
      </c>
      <c r="F35" s="61">
        <f t="shared" ref="F35:J35" si="13">SUM(F30:F34)</f>
        <v>11</v>
      </c>
      <c r="G35" s="61">
        <f t="shared" si="13"/>
        <v>106</v>
      </c>
      <c r="H35" s="61">
        <f t="shared" si="13"/>
        <v>19</v>
      </c>
      <c r="I35" s="61">
        <f t="shared" si="13"/>
        <v>212</v>
      </c>
      <c r="J35" s="61">
        <f t="shared" si="13"/>
        <v>9</v>
      </c>
    </row>
    <row r="36" spans="1:10" ht="14.95" customHeight="1" x14ac:dyDescent="0.25">
      <c r="A36" s="103" t="s">
        <v>35</v>
      </c>
      <c r="B36" s="104"/>
      <c r="C36" s="105"/>
      <c r="D36" s="76"/>
      <c r="E36" s="61">
        <f>E7+E13+E20+E23+E26+E29+E35</f>
        <v>984</v>
      </c>
      <c r="F36" s="61">
        <f t="shared" ref="F36:J36" si="14">F7+F13+F20+F23+F26+F29+F35</f>
        <v>79</v>
      </c>
      <c r="G36" s="61">
        <f t="shared" si="14"/>
        <v>1319</v>
      </c>
      <c r="H36" s="61">
        <f t="shared" si="14"/>
        <v>202</v>
      </c>
      <c r="I36" s="61">
        <f t="shared" si="14"/>
        <v>2584</v>
      </c>
      <c r="J36" s="61">
        <f t="shared" si="14"/>
        <v>96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25</v>
      </c>
      <c r="F37" s="46">
        <v>8</v>
      </c>
      <c r="G37" s="46">
        <v>123</v>
      </c>
      <c r="H37" s="46">
        <v>0</v>
      </c>
      <c r="I37" s="46">
        <f t="shared" ref="I37:I41" si="15">SUM(E37:H37)</f>
        <v>156</v>
      </c>
      <c r="J37" s="46">
        <v>0</v>
      </c>
    </row>
    <row r="38" spans="1:10" ht="14.9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0</v>
      </c>
      <c r="G38" s="46">
        <v>11</v>
      </c>
      <c r="H38" s="46">
        <v>0</v>
      </c>
      <c r="I38" s="46">
        <f t="shared" si="15"/>
        <v>23</v>
      </c>
      <c r="J38" s="46">
        <v>0</v>
      </c>
    </row>
    <row r="39" spans="1:10" ht="14.9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47</v>
      </c>
      <c r="F39" s="46">
        <v>4</v>
      </c>
      <c r="G39" s="46">
        <v>62</v>
      </c>
      <c r="H39" s="46">
        <v>13</v>
      </c>
      <c r="I39" s="46">
        <f t="shared" si="15"/>
        <v>126</v>
      </c>
      <c r="J39" s="46">
        <v>0</v>
      </c>
    </row>
    <row r="40" spans="1:10" ht="14.9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24</v>
      </c>
      <c r="F40" s="46">
        <v>0</v>
      </c>
      <c r="G40" s="46">
        <v>28</v>
      </c>
      <c r="H40" s="46">
        <v>8</v>
      </c>
      <c r="I40" s="46">
        <f t="shared" si="15"/>
        <v>60</v>
      </c>
      <c r="J40" s="46">
        <v>2</v>
      </c>
    </row>
    <row r="41" spans="1:10" ht="14.9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31</v>
      </c>
      <c r="F41" s="46">
        <v>1</v>
      </c>
      <c r="G41" s="46">
        <v>24</v>
      </c>
      <c r="H41" s="46">
        <v>3</v>
      </c>
      <c r="I41" s="46">
        <f t="shared" si="15"/>
        <v>59</v>
      </c>
      <c r="J41" s="46">
        <v>6</v>
      </c>
    </row>
    <row r="42" spans="1:10" ht="14.95" customHeight="1" x14ac:dyDescent="0.25">
      <c r="A42" s="103" t="s">
        <v>41</v>
      </c>
      <c r="B42" s="104"/>
      <c r="C42" s="105"/>
      <c r="D42" s="76"/>
      <c r="E42" s="61">
        <f t="shared" ref="E42:J42" si="16">SUM(E37:E41)</f>
        <v>139</v>
      </c>
      <c r="F42" s="61">
        <f t="shared" si="16"/>
        <v>13</v>
      </c>
      <c r="G42" s="61">
        <f t="shared" si="16"/>
        <v>248</v>
      </c>
      <c r="H42" s="61">
        <f t="shared" si="16"/>
        <v>24</v>
      </c>
      <c r="I42" s="61">
        <f t="shared" si="16"/>
        <v>424</v>
      </c>
      <c r="J42" s="61">
        <f t="shared" si="16"/>
        <v>8</v>
      </c>
    </row>
    <row r="43" spans="1:10" ht="14.9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192</v>
      </c>
      <c r="F43" s="46">
        <v>8</v>
      </c>
      <c r="G43" s="46">
        <v>122</v>
      </c>
      <c r="H43" s="46">
        <v>16</v>
      </c>
      <c r="I43" s="46">
        <f>SUM(E43:H43)</f>
        <v>338</v>
      </c>
      <c r="J43" s="46">
        <v>75</v>
      </c>
    </row>
    <row r="44" spans="1:10" ht="14.95" customHeight="1" x14ac:dyDescent="0.25">
      <c r="A44" s="103" t="s">
        <v>43</v>
      </c>
      <c r="B44" s="104"/>
      <c r="C44" s="105"/>
      <c r="D44" s="76"/>
      <c r="E44" s="61">
        <f t="shared" ref="E44:J44" si="17">SUM(E43)</f>
        <v>192</v>
      </c>
      <c r="F44" s="61">
        <f t="shared" si="17"/>
        <v>8</v>
      </c>
      <c r="G44" s="61">
        <f t="shared" si="17"/>
        <v>122</v>
      </c>
      <c r="H44" s="61">
        <f t="shared" si="17"/>
        <v>16</v>
      </c>
      <c r="I44" s="61">
        <f t="shared" si="17"/>
        <v>338</v>
      </c>
      <c r="J44" s="61">
        <f t="shared" si="17"/>
        <v>75</v>
      </c>
    </row>
    <row r="45" spans="1:10" ht="14.9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64</v>
      </c>
      <c r="F45" s="46">
        <v>12</v>
      </c>
      <c r="G45" s="46">
        <v>115</v>
      </c>
      <c r="H45" s="46">
        <v>18</v>
      </c>
      <c r="I45" s="46">
        <f t="shared" ref="I45:I49" si="18">SUM(E45:H45)</f>
        <v>209</v>
      </c>
      <c r="J45" s="46">
        <v>8</v>
      </c>
    </row>
    <row r="46" spans="1:10" ht="14.9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25</v>
      </c>
      <c r="F46" s="46">
        <v>3</v>
      </c>
      <c r="G46" s="46">
        <v>2</v>
      </c>
      <c r="H46" s="46">
        <v>0</v>
      </c>
      <c r="I46" s="46">
        <f t="shared" si="18"/>
        <v>30</v>
      </c>
      <c r="J46" s="46">
        <v>1</v>
      </c>
    </row>
    <row r="47" spans="1:10" ht="14.9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75</v>
      </c>
      <c r="F47" s="46">
        <v>36</v>
      </c>
      <c r="G47" s="46">
        <v>187</v>
      </c>
      <c r="H47" s="46">
        <v>22</v>
      </c>
      <c r="I47" s="46">
        <f t="shared" si="18"/>
        <v>320</v>
      </c>
      <c r="J47" s="46">
        <v>26</v>
      </c>
    </row>
    <row r="48" spans="1:10" ht="14.9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10</v>
      </c>
      <c r="F48" s="46">
        <v>0</v>
      </c>
      <c r="G48" s="46">
        <v>41</v>
      </c>
      <c r="H48" s="46">
        <v>3</v>
      </c>
      <c r="I48" s="46">
        <f t="shared" si="18"/>
        <v>54</v>
      </c>
      <c r="J48" s="46">
        <v>1</v>
      </c>
    </row>
    <row r="49" spans="1:10" ht="14.9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29</v>
      </c>
      <c r="F49" s="46">
        <v>0</v>
      </c>
      <c r="G49" s="46">
        <v>24</v>
      </c>
      <c r="H49" s="46">
        <v>1</v>
      </c>
      <c r="I49" s="46">
        <f t="shared" si="18"/>
        <v>54</v>
      </c>
      <c r="J49" s="46">
        <v>1</v>
      </c>
    </row>
    <row r="50" spans="1:10" ht="14.95" customHeight="1" x14ac:dyDescent="0.25">
      <c r="A50" s="103" t="s">
        <v>49</v>
      </c>
      <c r="B50" s="104"/>
      <c r="C50" s="105"/>
      <c r="D50" s="76"/>
      <c r="E50" s="61">
        <f t="shared" ref="E50:J50" si="19">SUM(E45:E49)</f>
        <v>203</v>
      </c>
      <c r="F50" s="61">
        <f t="shared" si="19"/>
        <v>51</v>
      </c>
      <c r="G50" s="61">
        <f t="shared" si="19"/>
        <v>369</v>
      </c>
      <c r="H50" s="61">
        <f t="shared" si="19"/>
        <v>44</v>
      </c>
      <c r="I50" s="61">
        <f t="shared" si="19"/>
        <v>667</v>
      </c>
      <c r="J50" s="61">
        <f t="shared" si="19"/>
        <v>37</v>
      </c>
    </row>
    <row r="51" spans="1:10" ht="14.9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96</v>
      </c>
      <c r="F51" s="46">
        <v>3</v>
      </c>
      <c r="G51" s="46">
        <v>72</v>
      </c>
      <c r="H51" s="46">
        <v>15</v>
      </c>
      <c r="I51" s="46">
        <f t="shared" ref="I51:I55" si="20">SUM(E51:H51)</f>
        <v>186</v>
      </c>
      <c r="J51" s="46">
        <v>2</v>
      </c>
    </row>
    <row r="52" spans="1:10" ht="14.9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33</v>
      </c>
      <c r="F52" s="46">
        <v>3</v>
      </c>
      <c r="G52" s="46">
        <v>106</v>
      </c>
      <c r="H52" s="46">
        <v>10</v>
      </c>
      <c r="I52" s="46">
        <f t="shared" si="20"/>
        <v>152</v>
      </c>
      <c r="J52" s="46">
        <v>7</v>
      </c>
    </row>
    <row r="53" spans="1:10" ht="14.9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f t="shared" si="20"/>
        <v>0</v>
      </c>
      <c r="J53" s="46">
        <v>0</v>
      </c>
    </row>
    <row r="54" spans="1:10" ht="14.9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57</v>
      </c>
      <c r="F54" s="46">
        <v>1</v>
      </c>
      <c r="G54" s="46">
        <v>44</v>
      </c>
      <c r="H54" s="46">
        <v>21</v>
      </c>
      <c r="I54" s="46">
        <f t="shared" si="20"/>
        <v>123</v>
      </c>
      <c r="J54" s="46">
        <v>2</v>
      </c>
    </row>
    <row r="55" spans="1:10" ht="14.9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50</v>
      </c>
      <c r="F55" s="46">
        <v>0</v>
      </c>
      <c r="G55" s="46">
        <v>59</v>
      </c>
      <c r="H55" s="46">
        <v>16</v>
      </c>
      <c r="I55" s="46">
        <f t="shared" si="20"/>
        <v>125</v>
      </c>
      <c r="J55" s="46">
        <v>0</v>
      </c>
    </row>
    <row r="56" spans="1:10" ht="14.95" customHeight="1" x14ac:dyDescent="0.25">
      <c r="A56" s="103" t="s">
        <v>55</v>
      </c>
      <c r="B56" s="104"/>
      <c r="C56" s="105"/>
      <c r="D56" s="76"/>
      <c r="E56" s="10">
        <f>SUM(E51:E55)</f>
        <v>236</v>
      </c>
      <c r="F56" s="10">
        <f t="shared" ref="F56:J56" si="21">SUM(F51:F55)</f>
        <v>7</v>
      </c>
      <c r="G56" s="10">
        <f t="shared" si="21"/>
        <v>281</v>
      </c>
      <c r="H56" s="10">
        <f t="shared" si="21"/>
        <v>62</v>
      </c>
      <c r="I56" s="10">
        <f t="shared" si="21"/>
        <v>586</v>
      </c>
      <c r="J56" s="61">
        <f t="shared" si="21"/>
        <v>11</v>
      </c>
    </row>
    <row r="57" spans="1:10" ht="14.9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81</v>
      </c>
      <c r="F57" s="46">
        <v>32</v>
      </c>
      <c r="G57" s="46">
        <v>409</v>
      </c>
      <c r="H57" s="46">
        <v>62</v>
      </c>
      <c r="I57" s="46">
        <f t="shared" ref="I57:I60" si="22">SUM(E57:H57)</f>
        <v>584</v>
      </c>
      <c r="J57" s="46">
        <v>20</v>
      </c>
    </row>
    <row r="58" spans="1:10" ht="14.9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83</v>
      </c>
      <c r="F58" s="46">
        <v>39</v>
      </c>
      <c r="G58" s="46">
        <v>446</v>
      </c>
      <c r="H58" s="46">
        <v>70</v>
      </c>
      <c r="I58" s="46">
        <f t="shared" si="22"/>
        <v>638</v>
      </c>
      <c r="J58" s="46">
        <v>63</v>
      </c>
    </row>
    <row r="59" spans="1:10" ht="14.9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70</v>
      </c>
      <c r="G59" s="46">
        <v>39</v>
      </c>
      <c r="H59" s="46">
        <v>7</v>
      </c>
      <c r="I59" s="46">
        <f t="shared" si="22"/>
        <v>128</v>
      </c>
      <c r="J59" s="46">
        <v>6</v>
      </c>
    </row>
    <row r="60" spans="1:10" ht="14.9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36</v>
      </c>
      <c r="F60" s="46">
        <v>9</v>
      </c>
      <c r="G60" s="46">
        <v>140</v>
      </c>
      <c r="H60" s="46">
        <v>7</v>
      </c>
      <c r="I60" s="46">
        <f t="shared" si="22"/>
        <v>192</v>
      </c>
      <c r="J60" s="46">
        <v>10</v>
      </c>
    </row>
    <row r="61" spans="1:10" ht="14.95" customHeight="1" x14ac:dyDescent="0.25">
      <c r="A61" s="103" t="s">
        <v>61</v>
      </c>
      <c r="B61" s="104"/>
      <c r="C61" s="105"/>
      <c r="D61" s="76"/>
      <c r="E61" s="10">
        <f>SUM(E57:E60)</f>
        <v>212</v>
      </c>
      <c r="F61" s="10">
        <f t="shared" ref="F61:J61" si="23">SUM(F57:F60)</f>
        <v>150</v>
      </c>
      <c r="G61" s="10">
        <f t="shared" si="23"/>
        <v>1034</v>
      </c>
      <c r="H61" s="10">
        <f t="shared" si="23"/>
        <v>146</v>
      </c>
      <c r="I61" s="10">
        <f t="shared" si="23"/>
        <v>1542</v>
      </c>
      <c r="J61" s="61">
        <f t="shared" si="23"/>
        <v>99</v>
      </c>
    </row>
    <row r="62" spans="1:10" ht="14.9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34</v>
      </c>
      <c r="F62" s="46">
        <v>1</v>
      </c>
      <c r="G62" s="46">
        <v>149</v>
      </c>
      <c r="H62" s="46">
        <v>6</v>
      </c>
      <c r="I62" s="46">
        <f t="shared" ref="I62:I63" si="24">SUM(E62:H62)</f>
        <v>190</v>
      </c>
      <c r="J62" s="46">
        <v>0</v>
      </c>
    </row>
    <row r="63" spans="1:10" ht="14.9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179</v>
      </c>
      <c r="F63" s="46">
        <v>2</v>
      </c>
      <c r="G63" s="46">
        <v>210</v>
      </c>
      <c r="H63" s="46">
        <v>6</v>
      </c>
      <c r="I63" s="46">
        <f t="shared" si="24"/>
        <v>397</v>
      </c>
      <c r="J63" s="46">
        <v>0</v>
      </c>
    </row>
    <row r="64" spans="1:10" ht="14.95" customHeight="1" x14ac:dyDescent="0.25">
      <c r="A64" s="103" t="s">
        <v>64</v>
      </c>
      <c r="B64" s="104"/>
      <c r="C64" s="105"/>
      <c r="D64" s="70"/>
      <c r="E64" s="10">
        <f>SUM(E62:E63)</f>
        <v>213</v>
      </c>
      <c r="F64" s="10">
        <f t="shared" ref="F64:J64" si="25">SUM(F62:F63)</f>
        <v>3</v>
      </c>
      <c r="G64" s="10">
        <f t="shared" si="25"/>
        <v>359</v>
      </c>
      <c r="H64" s="10">
        <f>SUM(H62:H63)</f>
        <v>12</v>
      </c>
      <c r="I64" s="10">
        <f t="shared" si="25"/>
        <v>587</v>
      </c>
      <c r="J64" s="61">
        <f t="shared" si="25"/>
        <v>0</v>
      </c>
    </row>
    <row r="65" spans="1:10" ht="14.95" customHeight="1" x14ac:dyDescent="0.25">
      <c r="A65" s="103" t="s">
        <v>65</v>
      </c>
      <c r="B65" s="104"/>
      <c r="C65" s="105"/>
      <c r="D65" s="70"/>
      <c r="E65" s="10">
        <f>E42+E44+E50+E56+E61+E64</f>
        <v>1195</v>
      </c>
      <c r="F65" s="10">
        <f t="shared" ref="F65:J65" si="26">F42+F44+F50+F56+F61+F64</f>
        <v>232</v>
      </c>
      <c r="G65" s="10">
        <f t="shared" si="26"/>
        <v>2413</v>
      </c>
      <c r="H65" s="10">
        <f t="shared" si="26"/>
        <v>304</v>
      </c>
      <c r="I65" s="10">
        <f t="shared" si="26"/>
        <v>4144</v>
      </c>
      <c r="J65" s="61">
        <f t="shared" si="26"/>
        <v>230</v>
      </c>
    </row>
    <row r="66" spans="1:10" ht="14.9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196</v>
      </c>
      <c r="F66" s="46">
        <v>8</v>
      </c>
      <c r="G66" s="62">
        <v>387</v>
      </c>
      <c r="H66" s="62">
        <v>64</v>
      </c>
      <c r="I66" s="46">
        <f t="shared" ref="I66:I70" si="27">SUM(E66:H66)</f>
        <v>655</v>
      </c>
      <c r="J66" s="46">
        <v>58</v>
      </c>
    </row>
    <row r="67" spans="1:10" ht="14.9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165</v>
      </c>
      <c r="F67" s="46">
        <v>6</v>
      </c>
      <c r="G67" s="62">
        <v>275</v>
      </c>
      <c r="H67" s="62">
        <v>90</v>
      </c>
      <c r="I67" s="46">
        <f t="shared" si="27"/>
        <v>536</v>
      </c>
      <c r="J67" s="46">
        <v>5</v>
      </c>
    </row>
    <row r="68" spans="1:10" ht="14.9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301</v>
      </c>
      <c r="F68" s="46">
        <v>8</v>
      </c>
      <c r="G68" s="62">
        <v>402</v>
      </c>
      <c r="H68" s="62">
        <v>139</v>
      </c>
      <c r="I68" s="46">
        <f t="shared" si="27"/>
        <v>850</v>
      </c>
      <c r="J68" s="46">
        <v>7</v>
      </c>
    </row>
    <row r="69" spans="1:10" ht="14.9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153</v>
      </c>
      <c r="F69" s="46">
        <v>5</v>
      </c>
      <c r="G69" s="62">
        <v>420</v>
      </c>
      <c r="H69" s="62">
        <v>105</v>
      </c>
      <c r="I69" s="46">
        <f t="shared" si="27"/>
        <v>683</v>
      </c>
      <c r="J69" s="46">
        <v>13</v>
      </c>
    </row>
    <row r="70" spans="1:10" ht="14.9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114</v>
      </c>
      <c r="F70" s="46">
        <v>30</v>
      </c>
      <c r="G70" s="62">
        <v>174</v>
      </c>
      <c r="H70" s="62">
        <v>78</v>
      </c>
      <c r="I70" s="46">
        <f t="shared" si="27"/>
        <v>396</v>
      </c>
      <c r="J70" s="46">
        <v>9</v>
      </c>
    </row>
    <row r="71" spans="1:10" ht="14.95" customHeight="1" x14ac:dyDescent="0.25">
      <c r="A71" s="103" t="s">
        <v>73</v>
      </c>
      <c r="B71" s="104"/>
      <c r="C71" s="105"/>
      <c r="D71" s="70"/>
      <c r="E71" s="10">
        <f t="shared" ref="E71:J71" si="28">SUM(E66:E70)</f>
        <v>929</v>
      </c>
      <c r="F71" s="10">
        <f t="shared" si="28"/>
        <v>57</v>
      </c>
      <c r="G71" s="10">
        <f t="shared" si="28"/>
        <v>1658</v>
      </c>
      <c r="H71" s="10">
        <f t="shared" si="28"/>
        <v>476</v>
      </c>
      <c r="I71" s="10">
        <f t="shared" si="28"/>
        <v>3120</v>
      </c>
      <c r="J71" s="61">
        <f t="shared" si="28"/>
        <v>92</v>
      </c>
    </row>
    <row r="72" spans="1:10" ht="14.95" customHeight="1" x14ac:dyDescent="0.25">
      <c r="A72" s="103" t="s">
        <v>74</v>
      </c>
      <c r="B72" s="104"/>
      <c r="C72" s="105"/>
      <c r="D72" s="70"/>
      <c r="E72" s="10">
        <f>E71</f>
        <v>929</v>
      </c>
      <c r="F72" s="10">
        <f t="shared" ref="F72:J72" si="29">F71</f>
        <v>57</v>
      </c>
      <c r="G72" s="10">
        <f t="shared" si="29"/>
        <v>1658</v>
      </c>
      <c r="H72" s="10">
        <f t="shared" si="29"/>
        <v>476</v>
      </c>
      <c r="I72" s="10">
        <f t="shared" si="29"/>
        <v>3120</v>
      </c>
      <c r="J72" s="61">
        <f t="shared" si="29"/>
        <v>92</v>
      </c>
    </row>
    <row r="73" spans="1:10" ht="14.9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35</v>
      </c>
      <c r="F73" s="62">
        <v>2</v>
      </c>
      <c r="G73" s="62">
        <v>76</v>
      </c>
      <c r="H73" s="62">
        <v>2</v>
      </c>
      <c r="I73" s="46">
        <f t="shared" ref="I73" si="30">SUM(E73:H73)</f>
        <v>115</v>
      </c>
      <c r="J73" s="46">
        <v>60</v>
      </c>
    </row>
    <row r="74" spans="1:10" ht="14.95" customHeight="1" x14ac:dyDescent="0.25">
      <c r="A74" s="103" t="s">
        <v>76</v>
      </c>
      <c r="B74" s="104"/>
      <c r="C74" s="105"/>
      <c r="D74" s="70"/>
      <c r="E74" s="10">
        <f>SUM(E73)</f>
        <v>35</v>
      </c>
      <c r="F74" s="10">
        <f t="shared" ref="F74:J74" si="31">SUM(F73)</f>
        <v>2</v>
      </c>
      <c r="G74" s="10">
        <f t="shared" si="31"/>
        <v>76</v>
      </c>
      <c r="H74" s="10">
        <f t="shared" si="31"/>
        <v>2</v>
      </c>
      <c r="I74" s="10">
        <f t="shared" si="31"/>
        <v>115</v>
      </c>
      <c r="J74" s="61">
        <f t="shared" si="31"/>
        <v>60</v>
      </c>
    </row>
    <row r="75" spans="1:10" ht="14.9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22</v>
      </c>
      <c r="F75" s="62">
        <v>0</v>
      </c>
      <c r="G75" s="62">
        <v>4</v>
      </c>
      <c r="H75" s="62">
        <v>0</v>
      </c>
      <c r="I75" s="46">
        <f t="shared" ref="I75:I76" si="32">SUM(E75:H75)</f>
        <v>26</v>
      </c>
      <c r="J75" s="46">
        <v>0</v>
      </c>
    </row>
    <row r="76" spans="1:10" ht="14.9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186</v>
      </c>
      <c r="F76" s="62">
        <v>5</v>
      </c>
      <c r="G76" s="62">
        <v>137</v>
      </c>
      <c r="H76" s="62">
        <v>2</v>
      </c>
      <c r="I76" s="46">
        <f t="shared" si="32"/>
        <v>330</v>
      </c>
      <c r="J76" s="46">
        <v>1</v>
      </c>
    </row>
    <row r="77" spans="1:10" ht="14.95" customHeight="1" x14ac:dyDescent="0.25">
      <c r="A77" s="103" t="s">
        <v>79</v>
      </c>
      <c r="B77" s="104"/>
      <c r="C77" s="105"/>
      <c r="D77" s="70"/>
      <c r="E77" s="10">
        <f>SUM(E75:E76)</f>
        <v>208</v>
      </c>
      <c r="F77" s="10">
        <f t="shared" ref="F77:J77" si="33">SUM(F75:F76)</f>
        <v>5</v>
      </c>
      <c r="G77" s="10">
        <f t="shared" si="33"/>
        <v>141</v>
      </c>
      <c r="H77" s="10">
        <f t="shared" si="33"/>
        <v>2</v>
      </c>
      <c r="I77" s="10">
        <f t="shared" si="33"/>
        <v>356</v>
      </c>
      <c r="J77" s="61">
        <f t="shared" si="33"/>
        <v>1</v>
      </c>
    </row>
    <row r="78" spans="1:10" ht="14.9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54</v>
      </c>
      <c r="F78" s="62">
        <v>22</v>
      </c>
      <c r="G78" s="62">
        <v>51</v>
      </c>
      <c r="H78" s="62">
        <v>4</v>
      </c>
      <c r="I78" s="46">
        <f t="shared" ref="I78:I80" si="34">SUM(E78:H78)</f>
        <v>131</v>
      </c>
      <c r="J78" s="46">
        <v>0</v>
      </c>
    </row>
    <row r="79" spans="1:10" ht="14.9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143</v>
      </c>
      <c r="F79" s="62">
        <v>3</v>
      </c>
      <c r="G79" s="62">
        <v>133</v>
      </c>
      <c r="H79" s="62">
        <v>47</v>
      </c>
      <c r="I79" s="46">
        <f t="shared" si="34"/>
        <v>326</v>
      </c>
      <c r="J79" s="46">
        <v>4</v>
      </c>
    </row>
    <row r="80" spans="1:10" ht="14.9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107</v>
      </c>
      <c r="F80" s="62">
        <v>0</v>
      </c>
      <c r="G80" s="62">
        <v>19</v>
      </c>
      <c r="H80" s="62">
        <v>0</v>
      </c>
      <c r="I80" s="46">
        <f t="shared" si="34"/>
        <v>126</v>
      </c>
      <c r="J80" s="46">
        <v>0</v>
      </c>
    </row>
    <row r="81" spans="1:10" ht="14.95" customHeight="1" x14ac:dyDescent="0.25">
      <c r="A81" s="103" t="s">
        <v>83</v>
      </c>
      <c r="B81" s="104"/>
      <c r="C81" s="105"/>
      <c r="D81" s="70"/>
      <c r="E81" s="10">
        <f>SUM(E78:E80)</f>
        <v>304</v>
      </c>
      <c r="F81" s="10">
        <f t="shared" ref="F81:J81" si="35">SUM(F78:F80)</f>
        <v>25</v>
      </c>
      <c r="G81" s="10">
        <f t="shared" si="35"/>
        <v>203</v>
      </c>
      <c r="H81" s="10">
        <f t="shared" si="35"/>
        <v>51</v>
      </c>
      <c r="I81" s="10">
        <f t="shared" si="35"/>
        <v>583</v>
      </c>
      <c r="J81" s="61">
        <f t="shared" si="35"/>
        <v>4</v>
      </c>
    </row>
    <row r="82" spans="1:10" ht="14.9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14</v>
      </c>
      <c r="F82" s="62">
        <v>3</v>
      </c>
      <c r="G82" s="62">
        <v>39</v>
      </c>
      <c r="H82" s="62">
        <v>5</v>
      </c>
      <c r="I82" s="46">
        <f t="shared" ref="I82:I83" si="36">SUM(E82:H82)</f>
        <v>61</v>
      </c>
      <c r="J82" s="46">
        <v>3</v>
      </c>
    </row>
    <row r="83" spans="1:10" ht="14.9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164</v>
      </c>
      <c r="F83" s="62">
        <v>0</v>
      </c>
      <c r="G83" s="62">
        <v>80</v>
      </c>
      <c r="H83" s="62">
        <v>2</v>
      </c>
      <c r="I83" s="46">
        <f t="shared" si="36"/>
        <v>246</v>
      </c>
      <c r="J83" s="46">
        <v>1</v>
      </c>
    </row>
    <row r="84" spans="1:10" ht="14.95" customHeight="1" x14ac:dyDescent="0.25">
      <c r="A84" s="103" t="s">
        <v>86</v>
      </c>
      <c r="B84" s="104"/>
      <c r="C84" s="105"/>
      <c r="D84" s="70"/>
      <c r="E84" s="10">
        <f>SUM(E82:E83)</f>
        <v>178</v>
      </c>
      <c r="F84" s="10">
        <f t="shared" ref="F84:J84" si="37">SUM(F82:F83)</f>
        <v>3</v>
      </c>
      <c r="G84" s="10">
        <f t="shared" si="37"/>
        <v>119</v>
      </c>
      <c r="H84" s="10">
        <f t="shared" si="37"/>
        <v>7</v>
      </c>
      <c r="I84" s="10">
        <f t="shared" si="37"/>
        <v>307</v>
      </c>
      <c r="J84" s="61">
        <f t="shared" si="37"/>
        <v>4</v>
      </c>
    </row>
    <row r="85" spans="1:10" ht="14.9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17</v>
      </c>
      <c r="F85" s="46">
        <v>1</v>
      </c>
      <c r="G85" s="46">
        <v>10</v>
      </c>
      <c r="H85" s="46">
        <v>1</v>
      </c>
      <c r="I85" s="46">
        <f t="shared" ref="I85:I87" si="38">SUM(E85:H85)</f>
        <v>29</v>
      </c>
      <c r="J85" s="46">
        <v>11</v>
      </c>
    </row>
    <row r="86" spans="1:10" ht="14.9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72</v>
      </c>
      <c r="F86" s="46">
        <v>1</v>
      </c>
      <c r="G86" s="46">
        <v>117</v>
      </c>
      <c r="H86" s="46">
        <v>10</v>
      </c>
      <c r="I86" s="46">
        <f t="shared" si="38"/>
        <v>200</v>
      </c>
      <c r="J86" s="46">
        <v>6</v>
      </c>
    </row>
    <row r="87" spans="1:10" ht="14.9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65</v>
      </c>
      <c r="F87" s="46">
        <v>9</v>
      </c>
      <c r="G87" s="46">
        <v>9</v>
      </c>
      <c r="H87" s="46">
        <v>0</v>
      </c>
      <c r="I87" s="46">
        <f t="shared" si="38"/>
        <v>83</v>
      </c>
      <c r="J87" s="46">
        <v>1</v>
      </c>
    </row>
    <row r="88" spans="1:10" ht="14.95" customHeight="1" x14ac:dyDescent="0.25">
      <c r="A88" s="103" t="s">
        <v>90</v>
      </c>
      <c r="B88" s="104"/>
      <c r="C88" s="105"/>
      <c r="D88" s="75"/>
      <c r="E88" s="10">
        <f>SUM(E85:E87)</f>
        <v>154</v>
      </c>
      <c r="F88" s="10">
        <f t="shared" ref="F88:J88" si="39">SUM(F85:F87)</f>
        <v>11</v>
      </c>
      <c r="G88" s="10">
        <f t="shared" si="39"/>
        <v>136</v>
      </c>
      <c r="H88" s="10">
        <f t="shared" si="39"/>
        <v>11</v>
      </c>
      <c r="I88" s="10">
        <f t="shared" si="39"/>
        <v>312</v>
      </c>
      <c r="J88" s="61">
        <f t="shared" si="39"/>
        <v>18</v>
      </c>
    </row>
    <row r="89" spans="1:10" ht="14.95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0</v>
      </c>
      <c r="G89" s="46">
        <v>17</v>
      </c>
      <c r="H89" s="46">
        <v>1</v>
      </c>
      <c r="I89" s="46">
        <f t="shared" ref="I89:I91" si="40">SUM(E89:H89)</f>
        <v>34</v>
      </c>
      <c r="J89" s="46">
        <v>0</v>
      </c>
    </row>
    <row r="90" spans="1:10" ht="14.95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138</v>
      </c>
      <c r="F90" s="46">
        <v>28</v>
      </c>
      <c r="G90" s="46">
        <v>123</v>
      </c>
      <c r="H90" s="46">
        <v>3</v>
      </c>
      <c r="I90" s="46">
        <f t="shared" si="40"/>
        <v>292</v>
      </c>
      <c r="J90" s="46">
        <v>0</v>
      </c>
    </row>
    <row r="91" spans="1:10" ht="14.95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146</v>
      </c>
      <c r="F91" s="46">
        <v>0</v>
      </c>
      <c r="G91" s="46">
        <v>132</v>
      </c>
      <c r="H91" s="46">
        <v>0</v>
      </c>
      <c r="I91" s="46">
        <f t="shared" si="40"/>
        <v>278</v>
      </c>
      <c r="J91" s="46">
        <v>0</v>
      </c>
    </row>
    <row r="92" spans="1:10" ht="14.95" customHeight="1" x14ac:dyDescent="0.25">
      <c r="A92" s="103" t="s">
        <v>94</v>
      </c>
      <c r="B92" s="104"/>
      <c r="C92" s="105"/>
      <c r="D92" s="75"/>
      <c r="E92" s="10">
        <f>SUM(E89:E91)</f>
        <v>300</v>
      </c>
      <c r="F92" s="10">
        <f t="shared" ref="F92:J92" si="41">SUM(F89:F91)</f>
        <v>28</v>
      </c>
      <c r="G92" s="10">
        <f t="shared" si="41"/>
        <v>272</v>
      </c>
      <c r="H92" s="10">
        <f t="shared" si="41"/>
        <v>4</v>
      </c>
      <c r="I92" s="10">
        <f t="shared" si="41"/>
        <v>604</v>
      </c>
      <c r="J92" s="61">
        <f t="shared" si="41"/>
        <v>0</v>
      </c>
    </row>
    <row r="93" spans="1:10" ht="14.95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172</v>
      </c>
      <c r="F93" s="46">
        <v>12</v>
      </c>
      <c r="G93" s="46">
        <v>261</v>
      </c>
      <c r="H93" s="46">
        <v>14</v>
      </c>
      <c r="I93" s="46">
        <f t="shared" ref="I93:I97" si="42">SUM(E93:H93)</f>
        <v>459</v>
      </c>
      <c r="J93" s="46">
        <v>1</v>
      </c>
    </row>
    <row r="94" spans="1:10" ht="14.95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17</v>
      </c>
      <c r="F94" s="46">
        <v>2</v>
      </c>
      <c r="G94" s="46">
        <v>40</v>
      </c>
      <c r="H94" s="46">
        <v>1</v>
      </c>
      <c r="I94" s="46">
        <f t="shared" si="42"/>
        <v>60</v>
      </c>
      <c r="J94" s="46">
        <v>0</v>
      </c>
    </row>
    <row r="95" spans="1:10" ht="14.95" customHeight="1" x14ac:dyDescent="0.25">
      <c r="A95" s="103" t="s">
        <v>97</v>
      </c>
      <c r="B95" s="104"/>
      <c r="C95" s="105"/>
      <c r="D95" s="75"/>
      <c r="E95" s="10">
        <f>SUM(E93:E94)</f>
        <v>189</v>
      </c>
      <c r="F95" s="10">
        <f t="shared" ref="F95:J95" si="43">SUM(F93:F94)</f>
        <v>14</v>
      </c>
      <c r="G95" s="10">
        <f t="shared" si="43"/>
        <v>301</v>
      </c>
      <c r="H95" s="10">
        <f t="shared" si="43"/>
        <v>15</v>
      </c>
      <c r="I95" s="10">
        <f t="shared" si="42"/>
        <v>519</v>
      </c>
      <c r="J95" s="61">
        <f t="shared" si="43"/>
        <v>1</v>
      </c>
    </row>
    <row r="96" spans="1:10" ht="14.95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51</v>
      </c>
      <c r="F96" s="46">
        <v>2</v>
      </c>
      <c r="G96" s="46">
        <v>89</v>
      </c>
      <c r="H96" s="46">
        <v>11</v>
      </c>
      <c r="I96" s="46">
        <f t="shared" si="42"/>
        <v>153</v>
      </c>
      <c r="J96" s="46">
        <v>8</v>
      </c>
    </row>
    <row r="97" spans="1:10" ht="14.95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257</v>
      </c>
      <c r="F97" s="46">
        <v>17</v>
      </c>
      <c r="G97" s="46">
        <v>207</v>
      </c>
      <c r="H97" s="46">
        <v>24</v>
      </c>
      <c r="I97" s="46">
        <f t="shared" si="42"/>
        <v>505</v>
      </c>
      <c r="J97" s="46">
        <v>4</v>
      </c>
    </row>
    <row r="98" spans="1:10" ht="14.95" customHeight="1" x14ac:dyDescent="0.25">
      <c r="A98" s="103" t="s">
        <v>100</v>
      </c>
      <c r="B98" s="104"/>
      <c r="C98" s="105"/>
      <c r="D98" s="75"/>
      <c r="E98" s="10">
        <f>SUM(E96:E97)</f>
        <v>308</v>
      </c>
      <c r="F98" s="10">
        <f t="shared" ref="F98:J98" si="44">SUM(F96:F97)</f>
        <v>19</v>
      </c>
      <c r="G98" s="10">
        <f t="shared" si="44"/>
        <v>296</v>
      </c>
      <c r="H98" s="10">
        <f t="shared" si="44"/>
        <v>35</v>
      </c>
      <c r="I98" s="10">
        <f t="shared" si="44"/>
        <v>658</v>
      </c>
      <c r="J98" s="61">
        <f t="shared" si="44"/>
        <v>12</v>
      </c>
    </row>
    <row r="99" spans="1:10" ht="14.95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35</v>
      </c>
      <c r="F99" s="60">
        <v>10</v>
      </c>
      <c r="G99" s="46">
        <v>118</v>
      </c>
      <c r="H99" s="46">
        <v>5</v>
      </c>
      <c r="I99" s="46">
        <f t="shared" ref="I99:I102" si="45">SUM(E99:H99)</f>
        <v>168</v>
      </c>
      <c r="J99" s="46">
        <v>2</v>
      </c>
    </row>
    <row r="100" spans="1:10" ht="14.95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158</v>
      </c>
      <c r="F100" s="60">
        <v>11</v>
      </c>
      <c r="G100" s="46">
        <v>219</v>
      </c>
      <c r="H100" s="46">
        <v>27</v>
      </c>
      <c r="I100" s="46">
        <f t="shared" si="45"/>
        <v>415</v>
      </c>
      <c r="J100" s="46">
        <v>21</v>
      </c>
    </row>
    <row r="101" spans="1:10" ht="14.95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71</v>
      </c>
      <c r="F101" s="60">
        <v>0</v>
      </c>
      <c r="G101" s="46">
        <v>88</v>
      </c>
      <c r="H101" s="46">
        <v>11</v>
      </c>
      <c r="I101" s="46">
        <f t="shared" si="45"/>
        <v>170</v>
      </c>
      <c r="J101" s="46">
        <v>7</v>
      </c>
    </row>
    <row r="102" spans="1:10" ht="14.95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15</v>
      </c>
      <c r="F102" s="60">
        <v>0</v>
      </c>
      <c r="G102" s="46">
        <v>11</v>
      </c>
      <c r="H102" s="46">
        <v>12</v>
      </c>
      <c r="I102" s="46">
        <f t="shared" si="45"/>
        <v>38</v>
      </c>
      <c r="J102" s="46">
        <v>0</v>
      </c>
    </row>
    <row r="103" spans="1:10" ht="14.95" customHeight="1" x14ac:dyDescent="0.25">
      <c r="A103" s="103" t="s">
        <v>105</v>
      </c>
      <c r="B103" s="104"/>
      <c r="C103" s="105"/>
      <c r="D103" s="75"/>
      <c r="E103" s="10">
        <f>SUM(E99:E102)</f>
        <v>279</v>
      </c>
      <c r="F103" s="10">
        <f t="shared" ref="F103:J103" si="46">SUM(F99:F102)</f>
        <v>21</v>
      </c>
      <c r="G103" s="61">
        <f t="shared" si="46"/>
        <v>436</v>
      </c>
      <c r="H103" s="10">
        <f t="shared" si="46"/>
        <v>55</v>
      </c>
      <c r="I103" s="10">
        <f t="shared" si="46"/>
        <v>791</v>
      </c>
      <c r="J103" s="61">
        <f t="shared" si="46"/>
        <v>30</v>
      </c>
    </row>
    <row r="104" spans="1:10" ht="14.95" customHeight="1" x14ac:dyDescent="0.25">
      <c r="A104" s="103" t="s">
        <v>106</v>
      </c>
      <c r="B104" s="104"/>
      <c r="C104" s="105"/>
      <c r="D104" s="75"/>
      <c r="E104" s="10">
        <f>SUM(E74,E77,E81,E84,E88,E92,E95,E98,E103)</f>
        <v>1955</v>
      </c>
      <c r="F104" s="10">
        <f t="shared" ref="F104:J104" si="47">SUM(F74,F77,F81,F84,F88,F92,F95,F98,F103)</f>
        <v>128</v>
      </c>
      <c r="G104" s="10">
        <f t="shared" si="47"/>
        <v>1980</v>
      </c>
      <c r="H104" s="10">
        <f t="shared" si="47"/>
        <v>182</v>
      </c>
      <c r="I104" s="10">
        <f t="shared" si="47"/>
        <v>4245</v>
      </c>
      <c r="J104" s="61">
        <f t="shared" si="47"/>
        <v>130</v>
      </c>
    </row>
    <row r="105" spans="1:10" ht="14.95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11</v>
      </c>
      <c r="F105" s="46">
        <v>0</v>
      </c>
      <c r="G105" s="46">
        <v>42</v>
      </c>
      <c r="H105" s="46">
        <v>8</v>
      </c>
      <c r="I105" s="46">
        <f t="shared" ref="I105:I106" si="48">SUM(E105:H105)</f>
        <v>61</v>
      </c>
      <c r="J105" s="46">
        <v>11</v>
      </c>
    </row>
    <row r="106" spans="1:10" ht="14.95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75</v>
      </c>
      <c r="F106" s="46">
        <v>9</v>
      </c>
      <c r="G106" s="46">
        <v>116</v>
      </c>
      <c r="H106" s="46">
        <v>7</v>
      </c>
      <c r="I106" s="46">
        <f t="shared" si="48"/>
        <v>207</v>
      </c>
      <c r="J106" s="46">
        <v>32</v>
      </c>
    </row>
    <row r="107" spans="1:10" ht="14.95" customHeight="1" x14ac:dyDescent="0.25">
      <c r="A107" s="103" t="s">
        <v>109</v>
      </c>
      <c r="B107" s="104"/>
      <c r="C107" s="105"/>
      <c r="D107" s="75"/>
      <c r="E107" s="10">
        <f>SUM(E105:E106)</f>
        <v>86</v>
      </c>
      <c r="F107" s="10">
        <f t="shared" ref="F107:J107" si="49">SUM(F105:F106)</f>
        <v>9</v>
      </c>
      <c r="G107" s="10">
        <f t="shared" si="49"/>
        <v>158</v>
      </c>
      <c r="H107" s="10">
        <f t="shared" si="49"/>
        <v>15</v>
      </c>
      <c r="I107" s="10">
        <f t="shared" si="49"/>
        <v>268</v>
      </c>
      <c r="J107" s="61">
        <f t="shared" si="49"/>
        <v>43</v>
      </c>
    </row>
    <row r="108" spans="1:10" ht="14.95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</v>
      </c>
      <c r="F108" s="46">
        <v>1</v>
      </c>
      <c r="G108" s="46">
        <v>47</v>
      </c>
      <c r="H108" s="46">
        <v>29</v>
      </c>
      <c r="I108" s="46">
        <f t="shared" ref="I108:I110" si="50">SUM(E108:H108)</f>
        <v>84</v>
      </c>
      <c r="J108" s="46">
        <v>0</v>
      </c>
    </row>
    <row r="109" spans="1:10" ht="14.95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96</v>
      </c>
      <c r="F109" s="46">
        <v>11</v>
      </c>
      <c r="G109" s="46">
        <v>198</v>
      </c>
      <c r="H109" s="46">
        <v>26</v>
      </c>
      <c r="I109" s="46">
        <f t="shared" si="50"/>
        <v>331</v>
      </c>
      <c r="J109" s="46">
        <v>12</v>
      </c>
    </row>
    <row r="110" spans="1:10" ht="14.95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140</v>
      </c>
      <c r="F110" s="46">
        <v>6</v>
      </c>
      <c r="G110" s="46">
        <v>117</v>
      </c>
      <c r="H110" s="46">
        <v>30</v>
      </c>
      <c r="I110" s="46">
        <f t="shared" si="50"/>
        <v>293</v>
      </c>
      <c r="J110" s="46">
        <v>26</v>
      </c>
    </row>
    <row r="111" spans="1:10" ht="14.95" customHeight="1" x14ac:dyDescent="0.25">
      <c r="A111" s="103" t="s">
        <v>113</v>
      </c>
      <c r="B111" s="104"/>
      <c r="C111" s="105"/>
      <c r="D111" s="75"/>
      <c r="E111" s="10">
        <f>SUM(E108:E110)</f>
        <v>243</v>
      </c>
      <c r="F111" s="10">
        <f t="shared" ref="F111:J111" si="51">SUM(F108:F110)</f>
        <v>18</v>
      </c>
      <c r="G111" s="10">
        <f t="shared" si="51"/>
        <v>362</v>
      </c>
      <c r="H111" s="10">
        <f t="shared" si="51"/>
        <v>85</v>
      </c>
      <c r="I111" s="10">
        <f t="shared" si="51"/>
        <v>708</v>
      </c>
      <c r="J111" s="61">
        <f t="shared" si="51"/>
        <v>38</v>
      </c>
    </row>
    <row r="112" spans="1:10" ht="14.95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136</v>
      </c>
      <c r="F112" s="46">
        <v>6</v>
      </c>
      <c r="G112" s="46">
        <v>325</v>
      </c>
      <c r="H112" s="46">
        <v>5</v>
      </c>
      <c r="I112" s="46">
        <f t="shared" ref="I112:I113" si="52">SUM(E112:H112)</f>
        <v>472</v>
      </c>
      <c r="J112" s="46">
        <v>3</v>
      </c>
    </row>
    <row r="113" spans="1:10" ht="14.95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80</v>
      </c>
      <c r="F113" s="46">
        <v>0</v>
      </c>
      <c r="G113" s="46">
        <v>178</v>
      </c>
      <c r="H113" s="46">
        <v>47</v>
      </c>
      <c r="I113" s="46">
        <f t="shared" si="52"/>
        <v>305</v>
      </c>
      <c r="J113" s="46">
        <v>0</v>
      </c>
    </row>
    <row r="114" spans="1:10" ht="14.95" customHeight="1" x14ac:dyDescent="0.25">
      <c r="A114" s="103" t="s">
        <v>116</v>
      </c>
      <c r="B114" s="104"/>
      <c r="C114" s="105"/>
      <c r="D114" s="75"/>
      <c r="E114" s="10">
        <f>SUM(E112:E113)</f>
        <v>216</v>
      </c>
      <c r="F114" s="10">
        <f t="shared" ref="F114:J114" si="53">SUM(F112:F113)</f>
        <v>6</v>
      </c>
      <c r="G114" s="10">
        <f t="shared" si="53"/>
        <v>503</v>
      </c>
      <c r="H114" s="10">
        <f t="shared" si="53"/>
        <v>52</v>
      </c>
      <c r="I114" s="10">
        <f t="shared" si="53"/>
        <v>777</v>
      </c>
      <c r="J114" s="61">
        <f t="shared" si="53"/>
        <v>3</v>
      </c>
    </row>
    <row r="115" spans="1:10" ht="14.95" x14ac:dyDescent="0.25">
      <c r="A115" s="41">
        <v>5</v>
      </c>
      <c r="B115" s="41">
        <v>14</v>
      </c>
      <c r="C115" s="41" t="s">
        <v>117</v>
      </c>
      <c r="D115" s="73" t="s">
        <v>235</v>
      </c>
      <c r="E115" s="46">
        <v>362</v>
      </c>
      <c r="F115" s="46">
        <v>5</v>
      </c>
      <c r="G115" s="46">
        <v>492</v>
      </c>
      <c r="H115" s="46">
        <v>93</v>
      </c>
      <c r="I115" s="46">
        <f t="shared" ref="I115:I116" si="54">SUM(E115:H115)</f>
        <v>952</v>
      </c>
      <c r="J115" s="46">
        <v>34</v>
      </c>
    </row>
    <row r="116" spans="1:10" ht="14.95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747</v>
      </c>
      <c r="F116" s="46">
        <v>19</v>
      </c>
      <c r="G116" s="46">
        <v>329</v>
      </c>
      <c r="H116" s="46">
        <v>115</v>
      </c>
      <c r="I116" s="46">
        <f t="shared" si="54"/>
        <v>1210</v>
      </c>
      <c r="J116" s="46">
        <v>6</v>
      </c>
    </row>
    <row r="117" spans="1:10" ht="14.95" customHeight="1" x14ac:dyDescent="0.25">
      <c r="A117" s="103" t="s">
        <v>119</v>
      </c>
      <c r="B117" s="107"/>
      <c r="C117" s="108"/>
      <c r="D117" s="70"/>
      <c r="E117" s="10">
        <f>SUM(E115:E116)</f>
        <v>1109</v>
      </c>
      <c r="F117" s="10">
        <f t="shared" ref="F117:J117" si="55">SUM(F115:F116)</f>
        <v>24</v>
      </c>
      <c r="G117" s="10">
        <f t="shared" si="55"/>
        <v>821</v>
      </c>
      <c r="H117" s="10">
        <f t="shared" si="55"/>
        <v>208</v>
      </c>
      <c r="I117" s="10">
        <f t="shared" si="55"/>
        <v>2162</v>
      </c>
      <c r="J117" s="61">
        <f t="shared" si="55"/>
        <v>40</v>
      </c>
    </row>
    <row r="118" spans="1:10" ht="14.95" customHeight="1" x14ac:dyDescent="0.25">
      <c r="A118" s="103" t="s">
        <v>120</v>
      </c>
      <c r="B118" s="107"/>
      <c r="C118" s="108"/>
      <c r="D118" s="70"/>
      <c r="E118" s="61">
        <f t="shared" ref="E118:J118" si="56">E107+E111+E114+E117</f>
        <v>1654</v>
      </c>
      <c r="F118" s="61">
        <f t="shared" si="56"/>
        <v>57</v>
      </c>
      <c r="G118" s="61">
        <f t="shared" si="56"/>
        <v>1844</v>
      </c>
      <c r="H118" s="61">
        <f t="shared" si="56"/>
        <v>360</v>
      </c>
      <c r="I118" s="61">
        <f t="shared" si="56"/>
        <v>3915</v>
      </c>
      <c r="J118" s="61">
        <f t="shared" si="56"/>
        <v>124</v>
      </c>
    </row>
    <row r="119" spans="1:10" ht="14.95" x14ac:dyDescent="0.25">
      <c r="A119" s="41">
        <v>6</v>
      </c>
      <c r="B119" s="41">
        <v>28</v>
      </c>
      <c r="C119" s="41" t="s">
        <v>121</v>
      </c>
      <c r="D119" s="41"/>
      <c r="E119" s="46">
        <v>725</v>
      </c>
      <c r="F119" s="46">
        <v>2</v>
      </c>
      <c r="G119" s="46">
        <v>20</v>
      </c>
      <c r="H119" s="46">
        <v>0</v>
      </c>
      <c r="I119" s="46">
        <f t="shared" ref="I119:I122" si="57">SUM(E119:H119)</f>
        <v>747</v>
      </c>
      <c r="J119" s="46">
        <v>0</v>
      </c>
    </row>
    <row r="120" spans="1:10" ht="14.95" x14ac:dyDescent="0.25">
      <c r="A120" s="41">
        <v>6</v>
      </c>
      <c r="B120" s="41">
        <v>28</v>
      </c>
      <c r="C120" s="41" t="s">
        <v>123</v>
      </c>
      <c r="D120" s="41"/>
      <c r="E120" s="46">
        <v>1</v>
      </c>
      <c r="F120" s="46">
        <v>2</v>
      </c>
      <c r="G120" s="46">
        <v>10</v>
      </c>
      <c r="H120" s="46">
        <v>2</v>
      </c>
      <c r="I120" s="46">
        <f t="shared" si="57"/>
        <v>15</v>
      </c>
      <c r="J120" s="46">
        <v>0</v>
      </c>
    </row>
    <row r="121" spans="1:10" ht="14.95" x14ac:dyDescent="0.25">
      <c r="A121" s="41">
        <v>6</v>
      </c>
      <c r="B121" s="41">
        <v>28</v>
      </c>
      <c r="C121" s="41" t="s">
        <v>124</v>
      </c>
      <c r="D121" s="41"/>
      <c r="E121" s="46">
        <v>1</v>
      </c>
      <c r="F121" s="46">
        <v>0</v>
      </c>
      <c r="G121" s="46">
        <v>5</v>
      </c>
      <c r="H121" s="46">
        <v>0</v>
      </c>
      <c r="I121" s="46">
        <f t="shared" si="57"/>
        <v>6</v>
      </c>
      <c r="J121" s="46">
        <v>0</v>
      </c>
    </row>
    <row r="122" spans="1:10" ht="14.95" x14ac:dyDescent="0.25">
      <c r="A122" s="41">
        <v>6</v>
      </c>
      <c r="B122" s="41">
        <v>28</v>
      </c>
      <c r="C122" s="41" t="s">
        <v>125</v>
      </c>
      <c r="D122" s="41"/>
      <c r="E122" s="46">
        <v>51</v>
      </c>
      <c r="F122" s="46">
        <v>0</v>
      </c>
      <c r="G122" s="46">
        <v>12</v>
      </c>
      <c r="H122" s="46">
        <v>2</v>
      </c>
      <c r="I122" s="46">
        <f t="shared" si="57"/>
        <v>65</v>
      </c>
      <c r="J122" s="46">
        <v>0</v>
      </c>
    </row>
    <row r="123" spans="1:10" ht="14.95" customHeight="1" x14ac:dyDescent="0.25">
      <c r="A123" s="103" t="s">
        <v>126</v>
      </c>
      <c r="B123" s="104"/>
      <c r="C123" s="105"/>
      <c r="D123" s="75"/>
      <c r="E123" s="10">
        <f>SUM(E119:E122)</f>
        <v>778</v>
      </c>
      <c r="F123" s="10">
        <f t="shared" ref="F123:J123" si="58">SUM(F119:F122)</f>
        <v>4</v>
      </c>
      <c r="G123" s="10">
        <f t="shared" si="58"/>
        <v>47</v>
      </c>
      <c r="H123" s="10">
        <f t="shared" si="58"/>
        <v>4</v>
      </c>
      <c r="I123" s="10">
        <f t="shared" si="58"/>
        <v>833</v>
      </c>
      <c r="J123" s="61">
        <f t="shared" si="58"/>
        <v>0</v>
      </c>
    </row>
    <row r="124" spans="1:10" ht="14.95" customHeight="1" x14ac:dyDescent="0.25">
      <c r="A124" s="103" t="s">
        <v>127</v>
      </c>
      <c r="B124" s="104"/>
      <c r="C124" s="105"/>
      <c r="D124" s="75"/>
      <c r="E124" s="10">
        <f>E123</f>
        <v>778</v>
      </c>
      <c r="F124" s="10">
        <f t="shared" ref="F124:J124" si="59">F123</f>
        <v>4</v>
      </c>
      <c r="G124" s="10">
        <f t="shared" si="59"/>
        <v>47</v>
      </c>
      <c r="H124" s="10">
        <f t="shared" si="59"/>
        <v>4</v>
      </c>
      <c r="I124" s="10">
        <f t="shared" si="59"/>
        <v>833</v>
      </c>
      <c r="J124" s="61">
        <f t="shared" si="59"/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f t="shared" ref="E125:J125" si="60">E36+E65+E72+E104+E124+E118</f>
        <v>7495</v>
      </c>
      <c r="F125" s="55">
        <f t="shared" si="60"/>
        <v>557</v>
      </c>
      <c r="G125" s="55">
        <f t="shared" si="60"/>
        <v>9261</v>
      </c>
      <c r="H125" s="55">
        <f t="shared" si="60"/>
        <v>1528</v>
      </c>
      <c r="I125" s="55">
        <f t="shared" si="60"/>
        <v>18841</v>
      </c>
      <c r="J125" s="55">
        <f t="shared" si="60"/>
        <v>672</v>
      </c>
    </row>
    <row r="126" spans="1:10" ht="14.95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ht="14.95" customHeight="1" x14ac:dyDescent="0.25">
      <c r="A127" t="s">
        <v>129</v>
      </c>
    </row>
    <row r="128" spans="1:10" ht="14.95" x14ac:dyDescent="0.25">
      <c r="A128" t="s">
        <v>153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" sqref="F1:H1048576"/>
    </sheetView>
  </sheetViews>
  <sheetFormatPr defaultRowHeight="14.3" x14ac:dyDescent="0.25"/>
  <cols>
    <col min="1" max="1" width="6.2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6" t="s">
        <v>141</v>
      </c>
      <c r="F1" s="106"/>
      <c r="G1" s="106"/>
      <c r="H1" s="10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50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7</v>
      </c>
      <c r="F6" s="46">
        <v>0</v>
      </c>
      <c r="G6" s="46">
        <v>36</v>
      </c>
      <c r="H6" s="46">
        <v>1</v>
      </c>
      <c r="I6" s="58">
        <v>44</v>
      </c>
      <c r="J6" s="46">
        <v>0</v>
      </c>
    </row>
    <row r="7" spans="1:10" ht="14.95" x14ac:dyDescent="0.25">
      <c r="A7" s="103" t="s">
        <v>5</v>
      </c>
      <c r="B7" s="104"/>
      <c r="C7" s="105"/>
      <c r="D7" s="70"/>
      <c r="E7" s="10">
        <v>7</v>
      </c>
      <c r="F7" s="10">
        <v>0</v>
      </c>
      <c r="G7" s="10">
        <v>36</v>
      </c>
      <c r="H7" s="10">
        <v>1</v>
      </c>
      <c r="I7" s="10">
        <v>44</v>
      </c>
      <c r="J7" s="10"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50</v>
      </c>
      <c r="F8" s="46">
        <v>0</v>
      </c>
      <c r="G8" s="46">
        <v>60</v>
      </c>
      <c r="H8" s="46">
        <v>16</v>
      </c>
      <c r="I8" s="46">
        <v>126</v>
      </c>
      <c r="J8" s="46">
        <v>7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36</v>
      </c>
      <c r="F9" s="46">
        <v>1</v>
      </c>
      <c r="G9" s="46">
        <v>18</v>
      </c>
      <c r="H9" s="46">
        <v>0</v>
      </c>
      <c r="I9" s="46">
        <v>55</v>
      </c>
      <c r="J9" s="46">
        <v>6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78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58</v>
      </c>
      <c r="F12" s="46">
        <v>4</v>
      </c>
      <c r="G12" s="46">
        <v>147</v>
      </c>
      <c r="H12" s="46">
        <v>30</v>
      </c>
      <c r="I12" s="46">
        <v>239</v>
      </c>
      <c r="J12" s="46">
        <v>0</v>
      </c>
    </row>
    <row r="13" spans="1:10" ht="14.95" x14ac:dyDescent="0.25">
      <c r="A13" s="103" t="s">
        <v>11</v>
      </c>
      <c r="B13" s="104"/>
      <c r="C13" s="105"/>
      <c r="D13" s="76"/>
      <c r="E13" s="61">
        <v>144</v>
      </c>
      <c r="F13" s="61">
        <v>5</v>
      </c>
      <c r="G13" s="61">
        <v>225</v>
      </c>
      <c r="H13" s="61">
        <v>46</v>
      </c>
      <c r="I13" s="61">
        <v>420</v>
      </c>
      <c r="J13" s="61">
        <v>13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3</v>
      </c>
      <c r="F14" s="46">
        <v>0</v>
      </c>
      <c r="G14" s="46">
        <v>20</v>
      </c>
      <c r="H14" s="46">
        <v>1</v>
      </c>
      <c r="I14" s="46">
        <v>24</v>
      </c>
      <c r="J14" s="46">
        <v>2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96</v>
      </c>
      <c r="F15" s="46">
        <v>2</v>
      </c>
      <c r="G15" s="46">
        <v>25</v>
      </c>
      <c r="H15" s="46">
        <v>7</v>
      </c>
      <c r="I15" s="46">
        <v>130</v>
      </c>
      <c r="J15" s="46">
        <v>16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27</v>
      </c>
      <c r="F16" s="46">
        <v>2</v>
      </c>
      <c r="G16" s="46">
        <v>73</v>
      </c>
      <c r="H16" s="46">
        <v>16</v>
      </c>
      <c r="I16" s="46">
        <v>118</v>
      </c>
      <c r="J16" s="46">
        <v>6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112</v>
      </c>
      <c r="F17" s="46">
        <v>14</v>
      </c>
      <c r="G17" s="46">
        <v>190</v>
      </c>
      <c r="H17" s="46">
        <v>2</v>
      </c>
      <c r="I17" s="46">
        <v>318</v>
      </c>
      <c r="J17" s="46">
        <v>4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1</v>
      </c>
      <c r="F18" s="46">
        <v>0</v>
      </c>
      <c r="G18" s="46">
        <v>0</v>
      </c>
      <c r="H18" s="46">
        <v>0</v>
      </c>
      <c r="I18" s="46">
        <v>1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129</v>
      </c>
      <c r="F19" s="46">
        <v>0</v>
      </c>
      <c r="G19" s="46">
        <v>35</v>
      </c>
      <c r="H19" s="46">
        <v>0</v>
      </c>
      <c r="I19" s="46">
        <v>164</v>
      </c>
      <c r="J19" s="46">
        <v>1</v>
      </c>
    </row>
    <row r="20" spans="1:10" ht="14.95" x14ac:dyDescent="0.25">
      <c r="A20" s="103" t="s">
        <v>18</v>
      </c>
      <c r="B20" s="104"/>
      <c r="C20" s="105"/>
      <c r="D20" s="76"/>
      <c r="E20" s="10">
        <v>368</v>
      </c>
      <c r="F20" s="10">
        <v>18</v>
      </c>
      <c r="G20" s="10">
        <v>343</v>
      </c>
      <c r="H20" s="10">
        <v>26</v>
      </c>
      <c r="I20" s="10">
        <v>755</v>
      </c>
      <c r="J20" s="10">
        <v>29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108</v>
      </c>
      <c r="F21" s="46">
        <v>4</v>
      </c>
      <c r="G21" s="46">
        <v>92</v>
      </c>
      <c r="H21" s="46">
        <v>11</v>
      </c>
      <c r="I21" s="46">
        <v>215</v>
      </c>
      <c r="J21" s="46">
        <v>13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22</v>
      </c>
      <c r="F22" s="46">
        <v>15</v>
      </c>
      <c r="G22" s="46">
        <v>49</v>
      </c>
      <c r="H22" s="46">
        <v>1</v>
      </c>
      <c r="I22" s="46">
        <v>87</v>
      </c>
      <c r="J22" s="46">
        <v>3</v>
      </c>
    </row>
    <row r="23" spans="1:10" ht="14.95" x14ac:dyDescent="0.25">
      <c r="A23" s="103" t="s">
        <v>21</v>
      </c>
      <c r="B23" s="104"/>
      <c r="C23" s="105"/>
      <c r="D23" s="76"/>
      <c r="E23" s="10">
        <v>130</v>
      </c>
      <c r="F23" s="10">
        <v>19</v>
      </c>
      <c r="G23" s="10">
        <v>141</v>
      </c>
      <c r="H23" s="10">
        <v>12</v>
      </c>
      <c r="I23" s="10">
        <v>302</v>
      </c>
      <c r="J23" s="10">
        <v>16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42</v>
      </c>
      <c r="F24" s="46">
        <v>1</v>
      </c>
      <c r="G24" s="46">
        <v>144</v>
      </c>
      <c r="H24" s="46">
        <v>31</v>
      </c>
      <c r="I24" s="46">
        <v>218</v>
      </c>
      <c r="J24" s="46">
        <v>2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153</v>
      </c>
      <c r="F25" s="46">
        <v>3</v>
      </c>
      <c r="G25" s="46">
        <v>75</v>
      </c>
      <c r="H25" s="46">
        <v>25</v>
      </c>
      <c r="I25" s="46">
        <v>256</v>
      </c>
      <c r="J25" s="46">
        <v>12</v>
      </c>
    </row>
    <row r="26" spans="1:10" ht="14.95" x14ac:dyDescent="0.25">
      <c r="A26" s="103" t="s">
        <v>24</v>
      </c>
      <c r="B26" s="104"/>
      <c r="C26" s="105"/>
      <c r="D26" s="76"/>
      <c r="E26" s="10">
        <v>195</v>
      </c>
      <c r="F26" s="10">
        <v>4</v>
      </c>
      <c r="G26" s="10">
        <v>219</v>
      </c>
      <c r="H26" s="10">
        <v>56</v>
      </c>
      <c r="I26" s="10">
        <v>474</v>
      </c>
      <c r="J26" s="10">
        <v>14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85</v>
      </c>
      <c r="F27" s="46">
        <v>1</v>
      </c>
      <c r="G27" s="46">
        <v>73</v>
      </c>
      <c r="H27" s="46">
        <v>6</v>
      </c>
      <c r="I27" s="46">
        <v>165</v>
      </c>
      <c r="J27" s="46">
        <v>9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31</v>
      </c>
      <c r="F28" s="46">
        <v>1</v>
      </c>
      <c r="G28" s="46">
        <v>57</v>
      </c>
      <c r="H28" s="46">
        <v>20</v>
      </c>
      <c r="I28" s="46">
        <v>109</v>
      </c>
      <c r="J28" s="46">
        <v>4</v>
      </c>
    </row>
    <row r="29" spans="1:10" ht="14.95" x14ac:dyDescent="0.25">
      <c r="A29" s="103" t="s">
        <v>27</v>
      </c>
      <c r="B29" s="104"/>
      <c r="C29" s="105"/>
      <c r="D29" s="76"/>
      <c r="E29" s="10">
        <v>116</v>
      </c>
      <c r="F29" s="10">
        <v>2</v>
      </c>
      <c r="G29" s="10">
        <v>130</v>
      </c>
      <c r="H29" s="10">
        <v>26</v>
      </c>
      <c r="I29" s="10">
        <v>274</v>
      </c>
      <c r="J29" s="10">
        <v>13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2</v>
      </c>
      <c r="G30" s="46">
        <v>33</v>
      </c>
      <c r="H30" s="46">
        <v>7</v>
      </c>
      <c r="I30" s="46">
        <v>48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1</v>
      </c>
      <c r="H32" s="46">
        <v>0</v>
      </c>
      <c r="I32" s="46">
        <v>1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8</v>
      </c>
      <c r="F33" s="46">
        <v>0</v>
      </c>
      <c r="G33" s="46">
        <v>3</v>
      </c>
      <c r="H33" s="46">
        <v>2</v>
      </c>
      <c r="I33" s="46">
        <v>13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36</v>
      </c>
      <c r="F34" s="46">
        <v>7</v>
      </c>
      <c r="G34" s="46">
        <v>80</v>
      </c>
      <c r="H34" s="46">
        <v>7</v>
      </c>
      <c r="I34" s="46">
        <v>130</v>
      </c>
      <c r="J34" s="46">
        <v>11</v>
      </c>
    </row>
    <row r="35" spans="1:10" x14ac:dyDescent="0.25">
      <c r="A35" s="103" t="s">
        <v>34</v>
      </c>
      <c r="B35" s="104"/>
      <c r="C35" s="105"/>
      <c r="D35" s="76"/>
      <c r="E35" s="61">
        <v>50</v>
      </c>
      <c r="F35" s="61">
        <v>9</v>
      </c>
      <c r="G35" s="61">
        <v>117</v>
      </c>
      <c r="H35" s="61">
        <v>16</v>
      </c>
      <c r="I35" s="61">
        <v>192</v>
      </c>
      <c r="J35" s="61">
        <v>12</v>
      </c>
    </row>
    <row r="36" spans="1:10" x14ac:dyDescent="0.25">
      <c r="A36" s="103" t="s">
        <v>35</v>
      </c>
      <c r="B36" s="104"/>
      <c r="C36" s="105"/>
      <c r="D36" s="76"/>
      <c r="E36" s="61">
        <v>1010</v>
      </c>
      <c r="F36" s="61">
        <v>57</v>
      </c>
      <c r="G36" s="61">
        <v>1211</v>
      </c>
      <c r="H36" s="61">
        <v>183</v>
      </c>
      <c r="I36" s="61">
        <v>2461</v>
      </c>
      <c r="J36" s="61">
        <v>97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19</v>
      </c>
      <c r="F37" s="46">
        <v>9</v>
      </c>
      <c r="G37" s="46">
        <v>80</v>
      </c>
      <c r="H37" s="46">
        <v>0</v>
      </c>
      <c r="I37" s="46">
        <v>108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3</v>
      </c>
      <c r="F38" s="46">
        <v>0</v>
      </c>
      <c r="G38" s="46">
        <v>14</v>
      </c>
      <c r="H38" s="46">
        <v>0</v>
      </c>
      <c r="I38" s="46">
        <v>17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51</v>
      </c>
      <c r="F39" s="46">
        <v>2</v>
      </c>
      <c r="G39" s="46">
        <v>55</v>
      </c>
      <c r="H39" s="46">
        <v>16</v>
      </c>
      <c r="I39" s="46">
        <v>124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32</v>
      </c>
      <c r="F40" s="46">
        <v>0</v>
      </c>
      <c r="G40" s="46">
        <v>46</v>
      </c>
      <c r="H40" s="46">
        <v>10</v>
      </c>
      <c r="I40" s="46">
        <v>88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63</v>
      </c>
      <c r="F41" s="46">
        <v>1</v>
      </c>
      <c r="G41" s="46">
        <v>24</v>
      </c>
      <c r="H41" s="46">
        <v>4</v>
      </c>
      <c r="I41" s="46">
        <v>92</v>
      </c>
      <c r="J41" s="46">
        <v>3</v>
      </c>
    </row>
    <row r="42" spans="1:10" x14ac:dyDescent="0.25">
      <c r="A42" s="103" t="s">
        <v>41</v>
      </c>
      <c r="B42" s="104"/>
      <c r="C42" s="105"/>
      <c r="D42" s="76"/>
      <c r="E42" s="61">
        <v>168</v>
      </c>
      <c r="F42" s="61">
        <v>12</v>
      </c>
      <c r="G42" s="61">
        <v>219</v>
      </c>
      <c r="H42" s="61">
        <v>30</v>
      </c>
      <c r="I42" s="61">
        <v>429</v>
      </c>
      <c r="J42" s="61"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270</v>
      </c>
      <c r="F43" s="46">
        <v>9</v>
      </c>
      <c r="G43" s="46">
        <v>106</v>
      </c>
      <c r="H43" s="46">
        <v>17</v>
      </c>
      <c r="I43" s="46">
        <v>402</v>
      </c>
      <c r="J43" s="46">
        <v>65</v>
      </c>
    </row>
    <row r="44" spans="1:10" x14ac:dyDescent="0.25">
      <c r="A44" s="103" t="s">
        <v>43</v>
      </c>
      <c r="B44" s="104"/>
      <c r="C44" s="105"/>
      <c r="D44" s="76"/>
      <c r="E44" s="61">
        <v>270</v>
      </c>
      <c r="F44" s="61">
        <v>9</v>
      </c>
      <c r="G44" s="61">
        <v>106</v>
      </c>
      <c r="H44" s="61">
        <v>17</v>
      </c>
      <c r="I44" s="61">
        <v>402</v>
      </c>
      <c r="J44" s="61">
        <v>65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65</v>
      </c>
      <c r="F45" s="46">
        <v>13</v>
      </c>
      <c r="G45" s="46">
        <v>132</v>
      </c>
      <c r="H45" s="46">
        <v>8</v>
      </c>
      <c r="I45" s="46">
        <v>218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7</v>
      </c>
      <c r="F46" s="46">
        <v>1</v>
      </c>
      <c r="G46" s="46">
        <v>1</v>
      </c>
      <c r="H46" s="46">
        <v>0</v>
      </c>
      <c r="I46" s="46">
        <v>9</v>
      </c>
      <c r="J46" s="46">
        <v>3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92</v>
      </c>
      <c r="F47" s="46">
        <v>31</v>
      </c>
      <c r="G47" s="46">
        <v>211</v>
      </c>
      <c r="H47" s="46">
        <v>16</v>
      </c>
      <c r="I47" s="46">
        <v>350</v>
      </c>
      <c r="J47" s="46">
        <v>35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7</v>
      </c>
      <c r="F48" s="46">
        <v>0</v>
      </c>
      <c r="G48" s="46">
        <v>31</v>
      </c>
      <c r="H48" s="46">
        <v>6</v>
      </c>
      <c r="I48" s="46">
        <v>44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55</v>
      </c>
      <c r="F49" s="46">
        <v>1</v>
      </c>
      <c r="G49" s="46">
        <v>35</v>
      </c>
      <c r="H49" s="46">
        <v>2</v>
      </c>
      <c r="I49" s="46">
        <v>93</v>
      </c>
      <c r="J49" s="46">
        <v>2</v>
      </c>
    </row>
    <row r="50" spans="1:10" x14ac:dyDescent="0.25">
      <c r="A50" s="103" t="s">
        <v>49</v>
      </c>
      <c r="B50" s="104"/>
      <c r="C50" s="105"/>
      <c r="D50" s="76"/>
      <c r="E50" s="61">
        <v>226</v>
      </c>
      <c r="F50" s="61">
        <v>46</v>
      </c>
      <c r="G50" s="61">
        <v>410</v>
      </c>
      <c r="H50" s="61">
        <v>32</v>
      </c>
      <c r="I50" s="61">
        <v>714</v>
      </c>
      <c r="J50" s="61">
        <v>46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112</v>
      </c>
      <c r="F51" s="46">
        <v>1</v>
      </c>
      <c r="G51" s="46">
        <v>103</v>
      </c>
      <c r="H51" s="46">
        <v>5</v>
      </c>
      <c r="I51" s="46">
        <v>221</v>
      </c>
      <c r="J51" s="46">
        <v>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19</v>
      </c>
      <c r="F52" s="46">
        <v>1</v>
      </c>
      <c r="G52" s="46">
        <v>111</v>
      </c>
      <c r="H52" s="46">
        <v>14</v>
      </c>
      <c r="I52" s="46">
        <v>145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1</v>
      </c>
      <c r="G54" s="46">
        <v>56</v>
      </c>
      <c r="H54" s="46">
        <v>8</v>
      </c>
      <c r="I54" s="46">
        <v>98</v>
      </c>
      <c r="J54" s="46">
        <v>4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58</v>
      </c>
      <c r="F55" s="46">
        <v>0</v>
      </c>
      <c r="G55" s="46">
        <v>68</v>
      </c>
      <c r="H55" s="46">
        <v>15</v>
      </c>
      <c r="I55" s="46">
        <v>141</v>
      </c>
      <c r="J55" s="46">
        <v>0</v>
      </c>
    </row>
    <row r="56" spans="1:10" x14ac:dyDescent="0.25">
      <c r="A56" s="103" t="s">
        <v>55</v>
      </c>
      <c r="B56" s="104"/>
      <c r="C56" s="105"/>
      <c r="D56" s="76"/>
      <c r="E56" s="10">
        <v>222</v>
      </c>
      <c r="F56" s="10">
        <v>3</v>
      </c>
      <c r="G56" s="10">
        <v>338</v>
      </c>
      <c r="H56" s="10">
        <v>42</v>
      </c>
      <c r="I56" s="10">
        <v>605</v>
      </c>
      <c r="J56" s="61">
        <v>17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70</v>
      </c>
      <c r="F57" s="46">
        <v>55</v>
      </c>
      <c r="G57" s="46">
        <v>420</v>
      </c>
      <c r="H57" s="46">
        <v>62</v>
      </c>
      <c r="I57" s="46">
        <v>607</v>
      </c>
      <c r="J57" s="46">
        <v>45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72</v>
      </c>
      <c r="F58" s="46">
        <v>40</v>
      </c>
      <c r="G58" s="46">
        <v>475</v>
      </c>
      <c r="H58" s="46">
        <v>85</v>
      </c>
      <c r="I58" s="46">
        <v>672</v>
      </c>
      <c r="J58" s="46">
        <v>55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15</v>
      </c>
      <c r="F59" s="46">
        <v>34</v>
      </c>
      <c r="G59" s="46">
        <v>43</v>
      </c>
      <c r="H59" s="46">
        <v>0</v>
      </c>
      <c r="I59" s="46">
        <v>92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48</v>
      </c>
      <c r="F60" s="46">
        <v>9</v>
      </c>
      <c r="G60" s="46">
        <v>124</v>
      </c>
      <c r="H60" s="46">
        <v>4</v>
      </c>
      <c r="I60" s="46">
        <v>185</v>
      </c>
      <c r="J60" s="46">
        <v>8</v>
      </c>
    </row>
    <row r="61" spans="1:10" x14ac:dyDescent="0.25">
      <c r="A61" s="103" t="s">
        <v>61</v>
      </c>
      <c r="B61" s="104"/>
      <c r="C61" s="105"/>
      <c r="D61" s="76"/>
      <c r="E61" s="10">
        <v>205</v>
      </c>
      <c r="F61" s="10">
        <v>138</v>
      </c>
      <c r="G61" s="10">
        <v>1062</v>
      </c>
      <c r="H61" s="10">
        <v>151</v>
      </c>
      <c r="I61" s="10">
        <v>1556</v>
      </c>
      <c r="J61" s="61">
        <v>115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0</v>
      </c>
      <c r="G62" s="46">
        <v>96</v>
      </c>
      <c r="H62" s="46">
        <v>6</v>
      </c>
      <c r="I62" s="46">
        <v>141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175</v>
      </c>
      <c r="F63" s="46">
        <v>0</v>
      </c>
      <c r="G63" s="46">
        <v>260</v>
      </c>
      <c r="H63" s="46">
        <v>1</v>
      </c>
      <c r="I63" s="46">
        <v>436</v>
      </c>
      <c r="J63" s="46">
        <v>0</v>
      </c>
    </row>
    <row r="64" spans="1:10" x14ac:dyDescent="0.25">
      <c r="A64" s="103" t="s">
        <v>64</v>
      </c>
      <c r="B64" s="104"/>
      <c r="C64" s="105"/>
      <c r="D64" s="70"/>
      <c r="E64" s="10">
        <v>214</v>
      </c>
      <c r="F64" s="10">
        <v>0</v>
      </c>
      <c r="G64" s="10">
        <v>356</v>
      </c>
      <c r="H64" s="10">
        <v>7</v>
      </c>
      <c r="I64" s="10">
        <v>577</v>
      </c>
      <c r="J64" s="61">
        <v>2</v>
      </c>
    </row>
    <row r="65" spans="1:10" x14ac:dyDescent="0.25">
      <c r="A65" s="103" t="s">
        <v>65</v>
      </c>
      <c r="B65" s="104"/>
      <c r="C65" s="105"/>
      <c r="D65" s="70"/>
      <c r="E65" s="10">
        <v>1305</v>
      </c>
      <c r="F65" s="10">
        <v>208</v>
      </c>
      <c r="G65" s="10">
        <v>2491</v>
      </c>
      <c r="H65" s="10">
        <v>279</v>
      </c>
      <c r="I65" s="10">
        <v>4283</v>
      </c>
      <c r="J65" s="61">
        <v>253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222</v>
      </c>
      <c r="F66" s="46">
        <v>10</v>
      </c>
      <c r="G66" s="62">
        <v>358</v>
      </c>
      <c r="H66" s="62">
        <v>47</v>
      </c>
      <c r="I66" s="46">
        <v>637</v>
      </c>
      <c r="J66" s="46">
        <v>64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129</v>
      </c>
      <c r="F67" s="46">
        <v>8</v>
      </c>
      <c r="G67" s="62">
        <v>232</v>
      </c>
      <c r="H67" s="62">
        <v>63</v>
      </c>
      <c r="I67" s="46">
        <v>432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280</v>
      </c>
      <c r="F68" s="46">
        <v>8</v>
      </c>
      <c r="G68" s="62">
        <v>426</v>
      </c>
      <c r="H68" s="62">
        <v>113</v>
      </c>
      <c r="I68" s="46">
        <v>827</v>
      </c>
      <c r="J68" s="46">
        <v>4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137</v>
      </c>
      <c r="F69" s="46">
        <v>2</v>
      </c>
      <c r="G69" s="62">
        <v>358</v>
      </c>
      <c r="H69" s="62">
        <v>97</v>
      </c>
      <c r="I69" s="46">
        <v>594</v>
      </c>
      <c r="J69" s="46">
        <v>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113</v>
      </c>
      <c r="F70" s="46">
        <v>20</v>
      </c>
      <c r="G70" s="62">
        <v>199</v>
      </c>
      <c r="H70" s="62">
        <v>102</v>
      </c>
      <c r="I70" s="46">
        <v>434</v>
      </c>
      <c r="J70" s="46">
        <v>20</v>
      </c>
    </row>
    <row r="71" spans="1:10" x14ac:dyDescent="0.25">
      <c r="A71" s="103" t="s">
        <v>73</v>
      </c>
      <c r="B71" s="104"/>
      <c r="C71" s="105"/>
      <c r="D71" s="70"/>
      <c r="E71" s="10">
        <v>881</v>
      </c>
      <c r="F71" s="10">
        <v>48</v>
      </c>
      <c r="G71" s="10">
        <v>1573</v>
      </c>
      <c r="H71" s="10">
        <v>422</v>
      </c>
      <c r="I71" s="10">
        <v>2924</v>
      </c>
      <c r="J71" s="61">
        <v>101</v>
      </c>
    </row>
    <row r="72" spans="1:10" x14ac:dyDescent="0.25">
      <c r="A72" s="103" t="s">
        <v>74</v>
      </c>
      <c r="B72" s="104"/>
      <c r="C72" s="105"/>
      <c r="D72" s="70"/>
      <c r="E72" s="10">
        <v>881</v>
      </c>
      <c r="F72" s="10">
        <v>48</v>
      </c>
      <c r="G72" s="10">
        <v>1573</v>
      </c>
      <c r="H72" s="10">
        <v>422</v>
      </c>
      <c r="I72" s="10">
        <v>2924</v>
      </c>
      <c r="J72" s="61">
        <v>101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39</v>
      </c>
      <c r="F73" s="62">
        <v>0</v>
      </c>
      <c r="G73" s="62">
        <v>98</v>
      </c>
      <c r="H73" s="62">
        <v>0</v>
      </c>
      <c r="I73" s="46">
        <v>137</v>
      </c>
      <c r="J73" s="46">
        <v>45</v>
      </c>
    </row>
    <row r="74" spans="1:10" x14ac:dyDescent="0.25">
      <c r="A74" s="103" t="s">
        <v>76</v>
      </c>
      <c r="B74" s="104"/>
      <c r="C74" s="105"/>
      <c r="D74" s="70"/>
      <c r="E74" s="10">
        <v>39</v>
      </c>
      <c r="F74" s="10">
        <v>0</v>
      </c>
      <c r="G74" s="10">
        <v>98</v>
      </c>
      <c r="H74" s="10">
        <v>0</v>
      </c>
      <c r="I74" s="10">
        <v>137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19</v>
      </c>
      <c r="F75" s="62">
        <v>0</v>
      </c>
      <c r="G75" s="62">
        <v>6</v>
      </c>
      <c r="H75" s="62">
        <v>0</v>
      </c>
      <c r="I75" s="46">
        <v>25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175</v>
      </c>
      <c r="F76" s="62">
        <v>3</v>
      </c>
      <c r="G76" s="62">
        <v>101</v>
      </c>
      <c r="H76" s="62">
        <v>1</v>
      </c>
      <c r="I76" s="46">
        <v>280</v>
      </c>
      <c r="J76" s="46">
        <v>0</v>
      </c>
    </row>
    <row r="77" spans="1:10" x14ac:dyDescent="0.25">
      <c r="A77" s="103" t="s">
        <v>79</v>
      </c>
      <c r="B77" s="104"/>
      <c r="C77" s="105"/>
      <c r="D77" s="70"/>
      <c r="E77" s="10">
        <v>194</v>
      </c>
      <c r="F77" s="10">
        <v>3</v>
      </c>
      <c r="G77" s="10">
        <v>107</v>
      </c>
      <c r="H77" s="10">
        <v>1</v>
      </c>
      <c r="I77" s="10">
        <v>305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63</v>
      </c>
      <c r="G78" s="62">
        <v>86</v>
      </c>
      <c r="H78" s="62">
        <v>7</v>
      </c>
      <c r="I78" s="46">
        <v>218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161</v>
      </c>
      <c r="F79" s="62">
        <v>3</v>
      </c>
      <c r="G79" s="62">
        <v>124</v>
      </c>
      <c r="H79" s="62">
        <v>47</v>
      </c>
      <c r="I79" s="46">
        <v>335</v>
      </c>
      <c r="J79" s="46">
        <v>3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104</v>
      </c>
      <c r="F80" s="62">
        <v>0</v>
      </c>
      <c r="G80" s="62">
        <v>19</v>
      </c>
      <c r="H80" s="62">
        <v>5</v>
      </c>
      <c r="I80" s="46">
        <v>128</v>
      </c>
      <c r="J80" s="46">
        <v>0</v>
      </c>
    </row>
    <row r="81" spans="1:10" x14ac:dyDescent="0.25">
      <c r="A81" s="103" t="s">
        <v>83</v>
      </c>
      <c r="B81" s="104"/>
      <c r="C81" s="105"/>
      <c r="D81" s="70"/>
      <c r="E81" s="10">
        <v>327</v>
      </c>
      <c r="F81" s="10">
        <v>66</v>
      </c>
      <c r="G81" s="10">
        <v>229</v>
      </c>
      <c r="H81" s="10">
        <v>59</v>
      </c>
      <c r="I81" s="10">
        <v>681</v>
      </c>
      <c r="J81" s="61">
        <v>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24</v>
      </c>
      <c r="F82" s="62">
        <v>1</v>
      </c>
      <c r="G82" s="62">
        <v>24</v>
      </c>
      <c r="H82" s="62">
        <v>4</v>
      </c>
      <c r="I82" s="46">
        <v>53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137</v>
      </c>
      <c r="F83" s="62">
        <v>3</v>
      </c>
      <c r="G83" s="62">
        <v>96</v>
      </c>
      <c r="H83" s="62">
        <v>2</v>
      </c>
      <c r="I83" s="46">
        <v>238</v>
      </c>
      <c r="J83" s="46">
        <v>0</v>
      </c>
    </row>
    <row r="84" spans="1:10" x14ac:dyDescent="0.25">
      <c r="A84" s="103" t="s">
        <v>86</v>
      </c>
      <c r="B84" s="104"/>
      <c r="C84" s="105"/>
      <c r="D84" s="70"/>
      <c r="E84" s="10">
        <v>161</v>
      </c>
      <c r="F84" s="10">
        <v>4</v>
      </c>
      <c r="G84" s="10">
        <v>120</v>
      </c>
      <c r="H84" s="10">
        <v>6</v>
      </c>
      <c r="I84" s="10">
        <v>291</v>
      </c>
      <c r="J84" s="61">
        <v>2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22</v>
      </c>
      <c r="F85" s="46">
        <v>1</v>
      </c>
      <c r="G85" s="46">
        <v>13</v>
      </c>
      <c r="H85" s="46">
        <v>0</v>
      </c>
      <c r="I85" s="46">
        <v>36</v>
      </c>
      <c r="J85" s="46">
        <v>7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114</v>
      </c>
      <c r="F86" s="46">
        <v>3</v>
      </c>
      <c r="G86" s="46">
        <v>141</v>
      </c>
      <c r="H86" s="46">
        <v>20</v>
      </c>
      <c r="I86" s="46">
        <v>278</v>
      </c>
      <c r="J86" s="46">
        <v>7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29</v>
      </c>
      <c r="F87" s="46">
        <v>12</v>
      </c>
      <c r="G87" s="46">
        <v>7</v>
      </c>
      <c r="H87" s="46">
        <v>0</v>
      </c>
      <c r="I87" s="46">
        <v>48</v>
      </c>
      <c r="J87" s="46">
        <v>1</v>
      </c>
    </row>
    <row r="88" spans="1:10" x14ac:dyDescent="0.25">
      <c r="A88" s="103" t="s">
        <v>90</v>
      </c>
      <c r="B88" s="104"/>
      <c r="C88" s="105"/>
      <c r="D88" s="75"/>
      <c r="E88" s="10">
        <v>165</v>
      </c>
      <c r="F88" s="10">
        <v>16</v>
      </c>
      <c r="G88" s="10">
        <v>161</v>
      </c>
      <c r="H88" s="10">
        <v>20</v>
      </c>
      <c r="I88" s="10">
        <v>362</v>
      </c>
      <c r="J88" s="61"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2</v>
      </c>
      <c r="G89" s="46">
        <v>11</v>
      </c>
      <c r="H89" s="46">
        <v>0</v>
      </c>
      <c r="I89" s="46">
        <v>29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102</v>
      </c>
      <c r="F90" s="46">
        <v>36</v>
      </c>
      <c r="G90" s="46">
        <v>170</v>
      </c>
      <c r="H90" s="46">
        <v>3</v>
      </c>
      <c r="I90" s="46">
        <v>311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138</v>
      </c>
      <c r="F91" s="46">
        <v>1</v>
      </c>
      <c r="G91" s="46">
        <v>104</v>
      </c>
      <c r="H91" s="46">
        <v>0</v>
      </c>
      <c r="I91" s="46">
        <v>243</v>
      </c>
      <c r="J91" s="46">
        <v>2</v>
      </c>
    </row>
    <row r="92" spans="1:10" x14ac:dyDescent="0.25">
      <c r="A92" s="103" t="s">
        <v>94</v>
      </c>
      <c r="B92" s="104"/>
      <c r="C92" s="105"/>
      <c r="D92" s="75"/>
      <c r="E92" s="10">
        <v>256</v>
      </c>
      <c r="F92" s="10">
        <v>39</v>
      </c>
      <c r="G92" s="10">
        <v>285</v>
      </c>
      <c r="H92" s="10">
        <v>3</v>
      </c>
      <c r="I92" s="10">
        <v>583</v>
      </c>
      <c r="J92" s="61">
        <v>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149</v>
      </c>
      <c r="F93" s="46">
        <v>9</v>
      </c>
      <c r="G93" s="46">
        <v>269</v>
      </c>
      <c r="H93" s="46">
        <v>8</v>
      </c>
      <c r="I93" s="46">
        <v>435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1</v>
      </c>
      <c r="G94" s="46">
        <v>32</v>
      </c>
      <c r="H94" s="46">
        <v>0</v>
      </c>
      <c r="I94" s="46">
        <v>48</v>
      </c>
      <c r="J94" s="46">
        <v>0</v>
      </c>
    </row>
    <row r="95" spans="1:10" x14ac:dyDescent="0.25">
      <c r="A95" s="103" t="s">
        <v>97</v>
      </c>
      <c r="B95" s="104"/>
      <c r="C95" s="105"/>
      <c r="D95" s="75"/>
      <c r="E95" s="10">
        <v>164</v>
      </c>
      <c r="F95" s="10">
        <v>10</v>
      </c>
      <c r="G95" s="10">
        <v>301</v>
      </c>
      <c r="H95" s="10">
        <v>8</v>
      </c>
      <c r="I95" s="10">
        <v>483</v>
      </c>
      <c r="J95" s="61">
        <v>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44</v>
      </c>
      <c r="F96" s="46">
        <v>1</v>
      </c>
      <c r="G96" s="46">
        <v>112</v>
      </c>
      <c r="H96" s="46">
        <v>9</v>
      </c>
      <c r="I96" s="46">
        <v>166</v>
      </c>
      <c r="J96" s="46">
        <v>12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223</v>
      </c>
      <c r="F97" s="46">
        <v>5</v>
      </c>
      <c r="G97" s="46">
        <v>170</v>
      </c>
      <c r="H97" s="46">
        <v>20</v>
      </c>
      <c r="I97" s="46">
        <v>418</v>
      </c>
      <c r="J97" s="46">
        <v>3</v>
      </c>
    </row>
    <row r="98" spans="1:10" x14ac:dyDescent="0.25">
      <c r="A98" s="103" t="s">
        <v>100</v>
      </c>
      <c r="B98" s="104"/>
      <c r="C98" s="105"/>
      <c r="D98" s="75"/>
      <c r="E98" s="10">
        <v>267</v>
      </c>
      <c r="F98" s="10">
        <v>6</v>
      </c>
      <c r="G98" s="10">
        <v>282</v>
      </c>
      <c r="H98" s="10">
        <v>29</v>
      </c>
      <c r="I98" s="10">
        <v>584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7</v>
      </c>
      <c r="G99" s="46">
        <v>151</v>
      </c>
      <c r="H99" s="46">
        <v>3</v>
      </c>
      <c r="I99" s="46">
        <v>184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171</v>
      </c>
      <c r="F100" s="60">
        <v>16</v>
      </c>
      <c r="G100" s="46">
        <v>201</v>
      </c>
      <c r="H100" s="46">
        <v>22</v>
      </c>
      <c r="I100" s="46">
        <v>410</v>
      </c>
      <c r="J100" s="46">
        <v>34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45</v>
      </c>
      <c r="F101" s="60">
        <v>1</v>
      </c>
      <c r="G101" s="46">
        <v>86</v>
      </c>
      <c r="H101" s="46">
        <v>2</v>
      </c>
      <c r="I101" s="46">
        <v>134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0</v>
      </c>
      <c r="G102" s="46">
        <v>3</v>
      </c>
      <c r="H102" s="46">
        <v>10</v>
      </c>
      <c r="I102" s="46">
        <v>34</v>
      </c>
      <c r="J102" s="46">
        <v>3</v>
      </c>
    </row>
    <row r="103" spans="1:10" x14ac:dyDescent="0.25">
      <c r="A103" s="103" t="s">
        <v>105</v>
      </c>
      <c r="B103" s="104"/>
      <c r="C103" s="105"/>
      <c r="D103" s="75"/>
      <c r="E103" s="10">
        <v>260</v>
      </c>
      <c r="F103" s="10">
        <v>24</v>
      </c>
      <c r="G103" s="61">
        <v>441</v>
      </c>
      <c r="H103" s="10">
        <v>37</v>
      </c>
      <c r="I103" s="10">
        <v>762</v>
      </c>
      <c r="J103" s="61">
        <v>50</v>
      </c>
    </row>
    <row r="104" spans="1:10" x14ac:dyDescent="0.25">
      <c r="A104" s="103" t="s">
        <v>106</v>
      </c>
      <c r="B104" s="104"/>
      <c r="C104" s="105"/>
      <c r="D104" s="75"/>
      <c r="E104" s="10">
        <v>1833</v>
      </c>
      <c r="F104" s="10">
        <v>168</v>
      </c>
      <c r="G104" s="10">
        <v>2024</v>
      </c>
      <c r="H104" s="10">
        <v>163</v>
      </c>
      <c r="I104" s="10">
        <v>4188</v>
      </c>
      <c r="J104" s="61">
        <v>132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0</v>
      </c>
      <c r="G105" s="46">
        <v>29</v>
      </c>
      <c r="H105" s="46">
        <v>11</v>
      </c>
      <c r="I105" s="46">
        <v>52</v>
      </c>
      <c r="J105" s="46">
        <v>19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88</v>
      </c>
      <c r="F106" s="46">
        <v>6</v>
      </c>
      <c r="G106" s="46">
        <v>150</v>
      </c>
      <c r="H106" s="46">
        <v>17</v>
      </c>
      <c r="I106" s="46">
        <v>261</v>
      </c>
      <c r="J106" s="46">
        <v>23</v>
      </c>
    </row>
    <row r="107" spans="1:10" x14ac:dyDescent="0.25">
      <c r="A107" s="103" t="s">
        <v>109</v>
      </c>
      <c r="B107" s="104"/>
      <c r="C107" s="105"/>
      <c r="D107" s="75"/>
      <c r="E107" s="10">
        <v>100</v>
      </c>
      <c r="F107" s="10">
        <v>6</v>
      </c>
      <c r="G107" s="10">
        <v>179</v>
      </c>
      <c r="H107" s="10">
        <v>28</v>
      </c>
      <c r="I107" s="10">
        <v>313</v>
      </c>
      <c r="J107" s="61">
        <v>42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</v>
      </c>
      <c r="F108" s="46">
        <v>1</v>
      </c>
      <c r="G108" s="46">
        <v>55</v>
      </c>
      <c r="H108" s="46">
        <v>36</v>
      </c>
      <c r="I108" s="46">
        <v>99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83</v>
      </c>
      <c r="F109" s="46">
        <v>10</v>
      </c>
      <c r="G109" s="46">
        <v>198</v>
      </c>
      <c r="H109" s="46">
        <v>20</v>
      </c>
      <c r="I109" s="46">
        <v>311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152</v>
      </c>
      <c r="F110" s="46">
        <v>17</v>
      </c>
      <c r="G110" s="46">
        <v>197</v>
      </c>
      <c r="H110" s="46">
        <v>30</v>
      </c>
      <c r="I110" s="46">
        <v>396</v>
      </c>
      <c r="J110" s="46">
        <v>17</v>
      </c>
    </row>
    <row r="111" spans="1:10" x14ac:dyDescent="0.25">
      <c r="A111" s="103" t="s">
        <v>113</v>
      </c>
      <c r="B111" s="104"/>
      <c r="C111" s="105"/>
      <c r="D111" s="75"/>
      <c r="E111" s="10">
        <v>242</v>
      </c>
      <c r="F111" s="10">
        <v>28</v>
      </c>
      <c r="G111" s="10">
        <v>450</v>
      </c>
      <c r="H111" s="10">
        <v>86</v>
      </c>
      <c r="I111" s="10">
        <v>806</v>
      </c>
      <c r="J111" s="61">
        <v>26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130</v>
      </c>
      <c r="F112" s="46">
        <v>2</v>
      </c>
      <c r="G112" s="46">
        <v>287</v>
      </c>
      <c r="H112" s="46">
        <v>8</v>
      </c>
      <c r="I112" s="46">
        <v>427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88</v>
      </c>
      <c r="F113" s="46">
        <v>3</v>
      </c>
      <c r="G113" s="46">
        <v>157</v>
      </c>
      <c r="H113" s="46">
        <v>42</v>
      </c>
      <c r="I113" s="46">
        <v>290</v>
      </c>
      <c r="J113" s="46">
        <v>0</v>
      </c>
    </row>
    <row r="114" spans="1:10" x14ac:dyDescent="0.25">
      <c r="A114" s="103" t="s">
        <v>116</v>
      </c>
      <c r="B114" s="104"/>
      <c r="C114" s="105"/>
      <c r="D114" s="75"/>
      <c r="E114" s="10">
        <v>218</v>
      </c>
      <c r="F114" s="10">
        <v>5</v>
      </c>
      <c r="G114" s="10">
        <v>444</v>
      </c>
      <c r="H114" s="10">
        <v>50</v>
      </c>
      <c r="I114" s="10">
        <v>717</v>
      </c>
      <c r="J114" s="61">
        <v>1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363</v>
      </c>
      <c r="F115" s="46">
        <v>11</v>
      </c>
      <c r="G115" s="46">
        <v>504</v>
      </c>
      <c r="H115" s="46">
        <v>111</v>
      </c>
      <c r="I115" s="46">
        <v>989</v>
      </c>
      <c r="J115" s="46">
        <v>32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727</v>
      </c>
      <c r="F116" s="46">
        <v>23</v>
      </c>
      <c r="G116" s="46">
        <v>399</v>
      </c>
      <c r="H116" s="46">
        <v>57</v>
      </c>
      <c r="I116" s="46">
        <v>1206</v>
      </c>
      <c r="J116" s="46">
        <v>6</v>
      </c>
    </row>
    <row r="117" spans="1:10" x14ac:dyDescent="0.25">
      <c r="A117" s="103" t="s">
        <v>119</v>
      </c>
      <c r="B117" s="107"/>
      <c r="C117" s="108"/>
      <c r="D117" s="70"/>
      <c r="E117" s="10">
        <v>1090</v>
      </c>
      <c r="F117" s="10">
        <v>34</v>
      </c>
      <c r="G117" s="10">
        <v>903</v>
      </c>
      <c r="H117" s="10">
        <v>168</v>
      </c>
      <c r="I117" s="10">
        <v>2195</v>
      </c>
      <c r="J117" s="61">
        <v>38</v>
      </c>
    </row>
    <row r="118" spans="1:10" x14ac:dyDescent="0.25">
      <c r="A118" s="103" t="s">
        <v>120</v>
      </c>
      <c r="B118" s="107"/>
      <c r="C118" s="108"/>
      <c r="D118" s="70"/>
      <c r="E118" s="61">
        <v>1650</v>
      </c>
      <c r="F118" s="61">
        <v>73</v>
      </c>
      <c r="G118" s="61">
        <v>1976</v>
      </c>
      <c r="H118" s="61">
        <v>332</v>
      </c>
      <c r="I118" s="61">
        <v>4031</v>
      </c>
      <c r="J118" s="61">
        <v>107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430</v>
      </c>
      <c r="F119" s="46">
        <v>2</v>
      </c>
      <c r="G119" s="46">
        <v>12</v>
      </c>
      <c r="H119" s="46">
        <v>0</v>
      </c>
      <c r="I119" s="46">
        <v>444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7</v>
      </c>
      <c r="F120" s="46">
        <v>0</v>
      </c>
      <c r="G120" s="46">
        <v>5</v>
      </c>
      <c r="H120" s="46">
        <v>0</v>
      </c>
      <c r="I120" s="46">
        <v>12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2</v>
      </c>
      <c r="H121" s="46">
        <v>0</v>
      </c>
      <c r="I121" s="46">
        <v>2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10</v>
      </c>
      <c r="F122" s="46">
        <v>0</v>
      </c>
      <c r="G122" s="46">
        <v>10</v>
      </c>
      <c r="H122" s="46">
        <v>0</v>
      </c>
      <c r="I122" s="46">
        <v>20</v>
      </c>
      <c r="J122" s="46">
        <v>0</v>
      </c>
    </row>
    <row r="123" spans="1:10" x14ac:dyDescent="0.25">
      <c r="A123" s="103" t="s">
        <v>126</v>
      </c>
      <c r="B123" s="104"/>
      <c r="C123" s="105"/>
      <c r="D123" s="75"/>
      <c r="E123" s="10">
        <v>447</v>
      </c>
      <c r="F123" s="10">
        <v>2</v>
      </c>
      <c r="G123" s="10">
        <v>29</v>
      </c>
      <c r="H123" s="10">
        <v>0</v>
      </c>
      <c r="I123" s="10">
        <v>478</v>
      </c>
      <c r="J123" s="61">
        <v>0</v>
      </c>
    </row>
    <row r="124" spans="1:10" x14ac:dyDescent="0.25">
      <c r="A124" s="103" t="s">
        <v>127</v>
      </c>
      <c r="B124" s="104"/>
      <c r="C124" s="105"/>
      <c r="D124" s="75"/>
      <c r="E124" s="10">
        <v>447</v>
      </c>
      <c r="F124" s="10">
        <v>2</v>
      </c>
      <c r="G124" s="10">
        <v>29</v>
      </c>
      <c r="H124" s="10">
        <v>0</v>
      </c>
      <c r="I124" s="10">
        <v>478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7126</v>
      </c>
      <c r="F125" s="55">
        <v>556</v>
      </c>
      <c r="G125" s="55">
        <v>9304</v>
      </c>
      <c r="H125" s="55">
        <v>1379</v>
      </c>
      <c r="I125" s="55">
        <v>18365</v>
      </c>
      <c r="J125" s="55">
        <v>690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240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O127" sqref="O127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6" t="s">
        <v>141</v>
      </c>
      <c r="F1" s="106"/>
      <c r="G1" s="106"/>
      <c r="H1" s="10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f t="shared" ref="I4:I6" si="0">SUM(E4:H4)</f>
        <v>1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9</v>
      </c>
      <c r="F6" s="46">
        <v>0</v>
      </c>
      <c r="G6" s="46">
        <v>52</v>
      </c>
      <c r="H6" s="46">
        <v>1</v>
      </c>
      <c r="I6" s="58">
        <f t="shared" si="0"/>
        <v>62</v>
      </c>
      <c r="J6" s="46">
        <v>0</v>
      </c>
    </row>
    <row r="7" spans="1:10" ht="14.95" x14ac:dyDescent="0.25">
      <c r="A7" s="103" t="s">
        <v>5</v>
      </c>
      <c r="B7" s="104"/>
      <c r="C7" s="105"/>
      <c r="D7" s="77"/>
      <c r="E7" s="10">
        <v>9</v>
      </c>
      <c r="F7" s="10">
        <v>0</v>
      </c>
      <c r="G7" s="10">
        <v>53</v>
      </c>
      <c r="H7" s="10">
        <v>1</v>
      </c>
      <c r="I7" s="10">
        <v>63</v>
      </c>
      <c r="J7" s="10"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35</v>
      </c>
      <c r="F8" s="46">
        <v>2</v>
      </c>
      <c r="G8" s="46">
        <v>53</v>
      </c>
      <c r="H8" s="46">
        <v>16</v>
      </c>
      <c r="I8" s="46">
        <v>106</v>
      </c>
      <c r="J8" s="46">
        <v>10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2</v>
      </c>
      <c r="G9" s="46">
        <v>22</v>
      </c>
      <c r="H9" s="46">
        <v>2</v>
      </c>
      <c r="I9" s="46">
        <v>57</v>
      </c>
      <c r="J9" s="46">
        <v>14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66</v>
      </c>
      <c r="F12" s="46">
        <v>6</v>
      </c>
      <c r="G12" s="46">
        <v>137</v>
      </c>
      <c r="H12" s="46">
        <v>30</v>
      </c>
      <c r="I12" s="46">
        <v>239</v>
      </c>
      <c r="J12" s="46">
        <v>1</v>
      </c>
    </row>
    <row r="13" spans="1:10" ht="14.95" x14ac:dyDescent="0.25">
      <c r="A13" s="103" t="s">
        <v>11</v>
      </c>
      <c r="B13" s="104"/>
      <c r="C13" s="105"/>
      <c r="D13" s="76"/>
      <c r="E13" s="61">
        <v>132</v>
      </c>
      <c r="F13" s="61">
        <v>10</v>
      </c>
      <c r="G13" s="61">
        <v>212</v>
      </c>
      <c r="H13" s="61">
        <v>48</v>
      </c>
      <c r="I13" s="61">
        <v>402</v>
      </c>
      <c r="J13" s="61">
        <v>25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7</v>
      </c>
      <c r="F14" s="46">
        <v>1</v>
      </c>
      <c r="G14" s="46">
        <v>14</v>
      </c>
      <c r="H14" s="46">
        <v>6</v>
      </c>
      <c r="I14" s="46">
        <v>28</v>
      </c>
      <c r="J14" s="46">
        <v>2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104</v>
      </c>
      <c r="F15" s="46">
        <v>0</v>
      </c>
      <c r="G15" s="46">
        <v>23</v>
      </c>
      <c r="H15" s="46">
        <v>3</v>
      </c>
      <c r="I15" s="46">
        <v>130</v>
      </c>
      <c r="J15" s="46">
        <v>13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3</v>
      </c>
      <c r="G16" s="46">
        <v>57</v>
      </c>
      <c r="H16" s="46">
        <v>17</v>
      </c>
      <c r="I16" s="46">
        <v>99</v>
      </c>
      <c r="J16" s="46">
        <v>6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122</v>
      </c>
      <c r="F17" s="46">
        <v>13</v>
      </c>
      <c r="G17" s="46">
        <v>191</v>
      </c>
      <c r="H17" s="46">
        <v>4</v>
      </c>
      <c r="I17" s="46">
        <v>330</v>
      </c>
      <c r="J17" s="46">
        <v>3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88</v>
      </c>
      <c r="F19" s="46">
        <v>0</v>
      </c>
      <c r="G19" s="46">
        <v>47</v>
      </c>
      <c r="H19" s="46">
        <v>6</v>
      </c>
      <c r="I19" s="46">
        <v>141</v>
      </c>
      <c r="J19" s="46">
        <v>0</v>
      </c>
    </row>
    <row r="20" spans="1:10" ht="14.95" x14ac:dyDescent="0.25">
      <c r="A20" s="103" t="s">
        <v>18</v>
      </c>
      <c r="B20" s="104"/>
      <c r="C20" s="105"/>
      <c r="D20" s="76"/>
      <c r="E20" s="10">
        <v>343</v>
      </c>
      <c r="F20" s="10">
        <v>17</v>
      </c>
      <c r="G20" s="10">
        <v>332</v>
      </c>
      <c r="H20" s="10">
        <v>36</v>
      </c>
      <c r="I20" s="10">
        <v>728</v>
      </c>
      <c r="J20" s="10">
        <v>24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75</v>
      </c>
      <c r="F21" s="46">
        <v>5</v>
      </c>
      <c r="G21" s="46">
        <v>82</v>
      </c>
      <c r="H21" s="46">
        <v>15</v>
      </c>
      <c r="I21" s="46">
        <v>177</v>
      </c>
      <c r="J21" s="46">
        <v>30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11</v>
      </c>
      <c r="F22" s="46">
        <v>9</v>
      </c>
      <c r="G22" s="46">
        <v>37</v>
      </c>
      <c r="H22" s="46">
        <v>0</v>
      </c>
      <c r="I22" s="46">
        <v>57</v>
      </c>
      <c r="J22" s="46">
        <v>9</v>
      </c>
    </row>
    <row r="23" spans="1:10" ht="14.95" x14ac:dyDescent="0.25">
      <c r="A23" s="103" t="s">
        <v>21</v>
      </c>
      <c r="B23" s="104"/>
      <c r="C23" s="105"/>
      <c r="D23" s="76"/>
      <c r="E23" s="10">
        <v>86</v>
      </c>
      <c r="F23" s="10">
        <v>14</v>
      </c>
      <c r="G23" s="10">
        <v>119</v>
      </c>
      <c r="H23" s="10">
        <v>15</v>
      </c>
      <c r="I23" s="10">
        <v>234</v>
      </c>
      <c r="J23" s="10">
        <v>39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24</v>
      </c>
      <c r="F24" s="46">
        <v>1</v>
      </c>
      <c r="G24" s="46">
        <v>64</v>
      </c>
      <c r="H24" s="46">
        <v>34</v>
      </c>
      <c r="I24" s="46">
        <v>123</v>
      </c>
      <c r="J24" s="46">
        <v>5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66</v>
      </c>
      <c r="F25" s="46">
        <v>4</v>
      </c>
      <c r="G25" s="46">
        <v>62</v>
      </c>
      <c r="H25" s="46">
        <v>22</v>
      </c>
      <c r="I25" s="46">
        <v>154</v>
      </c>
      <c r="J25" s="46">
        <v>7</v>
      </c>
    </row>
    <row r="26" spans="1:10" ht="14.95" x14ac:dyDescent="0.25">
      <c r="A26" s="103" t="s">
        <v>24</v>
      </c>
      <c r="B26" s="104"/>
      <c r="C26" s="105"/>
      <c r="D26" s="76"/>
      <c r="E26" s="10">
        <v>90</v>
      </c>
      <c r="F26" s="10">
        <v>5</v>
      </c>
      <c r="G26" s="10">
        <v>126</v>
      </c>
      <c r="H26" s="10">
        <v>56</v>
      </c>
      <c r="I26" s="10">
        <v>277</v>
      </c>
      <c r="J26" s="10">
        <v>12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60</v>
      </c>
      <c r="F27" s="46">
        <v>1</v>
      </c>
      <c r="G27" s="46">
        <v>76</v>
      </c>
      <c r="H27" s="46">
        <v>4</v>
      </c>
      <c r="I27" s="46">
        <v>141</v>
      </c>
      <c r="J27" s="46">
        <v>2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51</v>
      </c>
      <c r="F28" s="46">
        <v>6</v>
      </c>
      <c r="G28" s="46">
        <v>70</v>
      </c>
      <c r="H28" s="46">
        <v>23</v>
      </c>
      <c r="I28" s="46">
        <v>150</v>
      </c>
      <c r="J28" s="46">
        <v>5</v>
      </c>
    </row>
    <row r="29" spans="1:10" ht="14.95" x14ac:dyDescent="0.25">
      <c r="A29" s="103" t="s">
        <v>27</v>
      </c>
      <c r="B29" s="104"/>
      <c r="C29" s="105"/>
      <c r="D29" s="76"/>
      <c r="E29" s="10">
        <v>111</v>
      </c>
      <c r="F29" s="10">
        <v>7</v>
      </c>
      <c r="G29" s="10">
        <v>146</v>
      </c>
      <c r="H29" s="10">
        <v>27</v>
      </c>
      <c r="I29" s="10">
        <v>291</v>
      </c>
      <c r="J29" s="10">
        <v>7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3</v>
      </c>
      <c r="G30" s="46">
        <v>28</v>
      </c>
      <c r="H30" s="46">
        <v>1</v>
      </c>
      <c r="I30" s="46">
        <v>38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2</v>
      </c>
      <c r="F32" s="46">
        <v>0</v>
      </c>
      <c r="G32" s="46">
        <v>0</v>
      </c>
      <c r="H32" s="46">
        <v>0</v>
      </c>
      <c r="I32" s="46">
        <v>2</v>
      </c>
      <c r="J32" s="46">
        <v>2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6</v>
      </c>
      <c r="F33" s="46">
        <v>2</v>
      </c>
      <c r="G33" s="46">
        <v>3</v>
      </c>
      <c r="H33" s="46">
        <v>0</v>
      </c>
      <c r="I33" s="46">
        <v>11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23</v>
      </c>
      <c r="F34" s="46">
        <v>16</v>
      </c>
      <c r="G34" s="46">
        <v>87</v>
      </c>
      <c r="H34" s="46">
        <v>14</v>
      </c>
      <c r="I34" s="46">
        <v>140</v>
      </c>
      <c r="J34" s="46">
        <v>5</v>
      </c>
    </row>
    <row r="35" spans="1:10" x14ac:dyDescent="0.25">
      <c r="A35" s="103" t="s">
        <v>34</v>
      </c>
      <c r="B35" s="104"/>
      <c r="C35" s="105"/>
      <c r="D35" s="76"/>
      <c r="E35" s="61">
        <v>37</v>
      </c>
      <c r="F35" s="61">
        <v>21</v>
      </c>
      <c r="G35" s="61">
        <v>118</v>
      </c>
      <c r="H35" s="61">
        <v>15</v>
      </c>
      <c r="I35" s="61">
        <v>191</v>
      </c>
      <c r="J35" s="61">
        <v>7</v>
      </c>
    </row>
    <row r="36" spans="1:10" x14ac:dyDescent="0.25">
      <c r="A36" s="103" t="s">
        <v>35</v>
      </c>
      <c r="B36" s="104"/>
      <c r="C36" s="105"/>
      <c r="D36" s="76"/>
      <c r="E36" s="61">
        <v>808</v>
      </c>
      <c r="F36" s="61">
        <v>74</v>
      </c>
      <c r="G36" s="61">
        <v>1106</v>
      </c>
      <c r="H36" s="61">
        <v>198</v>
      </c>
      <c r="I36" s="61">
        <v>2186</v>
      </c>
      <c r="J36" s="61">
        <v>114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26</v>
      </c>
      <c r="F37" s="46">
        <v>1</v>
      </c>
      <c r="G37" s="46">
        <v>77</v>
      </c>
      <c r="H37" s="46">
        <v>5</v>
      </c>
      <c r="I37" s="46">
        <v>109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10</v>
      </c>
      <c r="F38" s="46">
        <v>0</v>
      </c>
      <c r="G38" s="46">
        <v>16</v>
      </c>
      <c r="H38" s="46">
        <v>0</v>
      </c>
      <c r="I38" s="46">
        <v>26</v>
      </c>
      <c r="J38" s="46">
        <v>3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49</v>
      </c>
      <c r="F39" s="46">
        <v>0</v>
      </c>
      <c r="G39" s="46">
        <v>52</v>
      </c>
      <c r="H39" s="46">
        <v>9</v>
      </c>
      <c r="I39" s="46">
        <v>110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19</v>
      </c>
      <c r="F40" s="46">
        <v>1</v>
      </c>
      <c r="G40" s="46">
        <v>53</v>
      </c>
      <c r="H40" s="46">
        <v>15</v>
      </c>
      <c r="I40" s="46">
        <v>88</v>
      </c>
      <c r="J40" s="46">
        <v>4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43</v>
      </c>
      <c r="F41" s="46">
        <v>1</v>
      </c>
      <c r="G41" s="46">
        <v>33</v>
      </c>
      <c r="H41" s="46">
        <v>2</v>
      </c>
      <c r="I41" s="46">
        <v>79</v>
      </c>
      <c r="J41" s="46">
        <v>4</v>
      </c>
    </row>
    <row r="42" spans="1:10" x14ac:dyDescent="0.25">
      <c r="A42" s="103" t="s">
        <v>41</v>
      </c>
      <c r="B42" s="104"/>
      <c r="C42" s="105"/>
      <c r="D42" s="76"/>
      <c r="E42" s="61">
        <v>147</v>
      </c>
      <c r="F42" s="61">
        <v>3</v>
      </c>
      <c r="G42" s="61">
        <v>231</v>
      </c>
      <c r="H42" s="61">
        <v>31</v>
      </c>
      <c r="I42" s="61">
        <v>412</v>
      </c>
      <c r="J42" s="61">
        <v>11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204</v>
      </c>
      <c r="F43" s="46">
        <v>11</v>
      </c>
      <c r="G43" s="46">
        <v>103</v>
      </c>
      <c r="H43" s="46">
        <v>32</v>
      </c>
      <c r="I43" s="46">
        <v>350</v>
      </c>
      <c r="J43" s="46">
        <v>58</v>
      </c>
    </row>
    <row r="44" spans="1:10" x14ac:dyDescent="0.25">
      <c r="A44" s="103" t="s">
        <v>43</v>
      </c>
      <c r="B44" s="104"/>
      <c r="C44" s="105"/>
      <c r="D44" s="76"/>
      <c r="E44" s="61">
        <v>204</v>
      </c>
      <c r="F44" s="61">
        <v>11</v>
      </c>
      <c r="G44" s="61">
        <v>103</v>
      </c>
      <c r="H44" s="61">
        <v>32</v>
      </c>
      <c r="I44" s="61">
        <v>350</v>
      </c>
      <c r="J44" s="61">
        <v>58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50</v>
      </c>
      <c r="F45" s="46">
        <v>8</v>
      </c>
      <c r="G45" s="46">
        <v>103</v>
      </c>
      <c r="H45" s="46">
        <v>10</v>
      </c>
      <c r="I45" s="46">
        <v>171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31</v>
      </c>
      <c r="F46" s="46">
        <v>1</v>
      </c>
      <c r="G46" s="46">
        <v>0</v>
      </c>
      <c r="H46" s="46">
        <v>0</v>
      </c>
      <c r="I46" s="46">
        <v>32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72</v>
      </c>
      <c r="F47" s="46">
        <v>32</v>
      </c>
      <c r="G47" s="46">
        <v>165</v>
      </c>
      <c r="H47" s="46">
        <v>19</v>
      </c>
      <c r="I47" s="46">
        <v>288</v>
      </c>
      <c r="J47" s="46">
        <v>40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6</v>
      </c>
      <c r="F48" s="46">
        <v>0</v>
      </c>
      <c r="G48" s="46">
        <v>27</v>
      </c>
      <c r="H48" s="46">
        <v>3</v>
      </c>
      <c r="I48" s="46">
        <v>36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49</v>
      </c>
      <c r="F49" s="46">
        <v>1</v>
      </c>
      <c r="G49" s="46">
        <v>6</v>
      </c>
      <c r="H49" s="46">
        <v>8</v>
      </c>
      <c r="I49" s="46">
        <v>64</v>
      </c>
      <c r="J49" s="46">
        <v>2</v>
      </c>
    </row>
    <row r="50" spans="1:10" x14ac:dyDescent="0.25">
      <c r="A50" s="103" t="s">
        <v>49</v>
      </c>
      <c r="B50" s="104"/>
      <c r="C50" s="105"/>
      <c r="D50" s="76"/>
      <c r="E50" s="61">
        <v>208</v>
      </c>
      <c r="F50" s="61">
        <v>42</v>
      </c>
      <c r="G50" s="61">
        <v>301</v>
      </c>
      <c r="H50" s="61">
        <v>40</v>
      </c>
      <c r="I50" s="61">
        <v>591</v>
      </c>
      <c r="J50" s="61">
        <v>48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81</v>
      </c>
      <c r="F51" s="46">
        <v>9</v>
      </c>
      <c r="G51" s="46">
        <v>72</v>
      </c>
      <c r="H51" s="46">
        <v>12</v>
      </c>
      <c r="I51" s="46">
        <v>174</v>
      </c>
      <c r="J51" s="46">
        <v>8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25</v>
      </c>
      <c r="F52" s="46">
        <v>0</v>
      </c>
      <c r="G52" s="46">
        <v>72</v>
      </c>
      <c r="H52" s="46">
        <v>7</v>
      </c>
      <c r="I52" s="46">
        <v>104</v>
      </c>
      <c r="J52" s="46">
        <v>0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0</v>
      </c>
      <c r="G54" s="46">
        <v>39</v>
      </c>
      <c r="H54" s="46">
        <v>11</v>
      </c>
      <c r="I54" s="46">
        <v>83</v>
      </c>
      <c r="J54" s="46">
        <v>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36</v>
      </c>
      <c r="F55" s="46">
        <v>0</v>
      </c>
      <c r="G55" s="46">
        <v>43</v>
      </c>
      <c r="H55" s="46">
        <v>13</v>
      </c>
      <c r="I55" s="46">
        <v>92</v>
      </c>
      <c r="J55" s="46">
        <v>0</v>
      </c>
    </row>
    <row r="56" spans="1:10" x14ac:dyDescent="0.25">
      <c r="A56" s="103" t="s">
        <v>55</v>
      </c>
      <c r="B56" s="104"/>
      <c r="C56" s="105"/>
      <c r="D56" s="76"/>
      <c r="E56" s="10">
        <v>175</v>
      </c>
      <c r="F56" s="10">
        <v>9</v>
      </c>
      <c r="G56" s="10">
        <v>226</v>
      </c>
      <c r="H56" s="10">
        <v>43</v>
      </c>
      <c r="I56" s="10">
        <v>453</v>
      </c>
      <c r="J56" s="61">
        <v>12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80</v>
      </c>
      <c r="F57" s="46">
        <v>36</v>
      </c>
      <c r="G57" s="46">
        <v>419</v>
      </c>
      <c r="H57" s="46">
        <v>32</v>
      </c>
      <c r="I57" s="46">
        <v>567</v>
      </c>
      <c r="J57" s="46">
        <v>74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75</v>
      </c>
      <c r="F58" s="46">
        <v>45</v>
      </c>
      <c r="G58" s="46">
        <v>481</v>
      </c>
      <c r="H58" s="46">
        <v>74</v>
      </c>
      <c r="I58" s="46">
        <v>675</v>
      </c>
      <c r="J58" s="46">
        <v>69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33</v>
      </c>
      <c r="F59" s="46">
        <v>28</v>
      </c>
      <c r="G59" s="46">
        <v>38</v>
      </c>
      <c r="H59" s="46">
        <v>3</v>
      </c>
      <c r="I59" s="46">
        <v>102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40</v>
      </c>
      <c r="F60" s="46">
        <v>4</v>
      </c>
      <c r="G60" s="46">
        <v>63</v>
      </c>
      <c r="H60" s="46">
        <v>8</v>
      </c>
      <c r="I60" s="46">
        <v>115</v>
      </c>
      <c r="J60" s="46">
        <v>8</v>
      </c>
    </row>
    <row r="61" spans="1:10" x14ac:dyDescent="0.25">
      <c r="A61" s="103" t="s">
        <v>61</v>
      </c>
      <c r="B61" s="104"/>
      <c r="C61" s="105"/>
      <c r="D61" s="76"/>
      <c r="E61" s="10">
        <v>228</v>
      </c>
      <c r="F61" s="10">
        <v>113</v>
      </c>
      <c r="G61" s="10">
        <v>1001</v>
      </c>
      <c r="H61" s="10">
        <v>117</v>
      </c>
      <c r="I61" s="10">
        <v>1459</v>
      </c>
      <c r="J61" s="61">
        <v>158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28</v>
      </c>
      <c r="F62" s="46">
        <v>0</v>
      </c>
      <c r="G62" s="46">
        <v>112</v>
      </c>
      <c r="H62" s="46">
        <v>9</v>
      </c>
      <c r="I62" s="46">
        <v>149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193</v>
      </c>
      <c r="F63" s="46">
        <v>1</v>
      </c>
      <c r="G63" s="46">
        <v>246</v>
      </c>
      <c r="H63" s="46">
        <v>6</v>
      </c>
      <c r="I63" s="46">
        <v>446</v>
      </c>
      <c r="J63" s="46">
        <v>3</v>
      </c>
    </row>
    <row r="64" spans="1:10" x14ac:dyDescent="0.25">
      <c r="A64" s="103" t="s">
        <v>64</v>
      </c>
      <c r="B64" s="104"/>
      <c r="C64" s="105"/>
      <c r="D64" s="77"/>
      <c r="E64" s="10">
        <v>221</v>
      </c>
      <c r="F64" s="10">
        <v>1</v>
      </c>
      <c r="G64" s="10">
        <v>358</v>
      </c>
      <c r="H64" s="10">
        <v>15</v>
      </c>
      <c r="I64" s="10">
        <v>595</v>
      </c>
      <c r="J64" s="61">
        <v>3</v>
      </c>
    </row>
    <row r="65" spans="1:10" x14ac:dyDescent="0.25">
      <c r="A65" s="103" t="s">
        <v>65</v>
      </c>
      <c r="B65" s="104"/>
      <c r="C65" s="105"/>
      <c r="D65" s="77"/>
      <c r="E65" s="10">
        <v>1183</v>
      </c>
      <c r="F65" s="10">
        <v>179</v>
      </c>
      <c r="G65" s="10">
        <v>2220</v>
      </c>
      <c r="H65" s="10">
        <v>278</v>
      </c>
      <c r="I65" s="10">
        <v>3860</v>
      </c>
      <c r="J65" s="61">
        <v>290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257</v>
      </c>
      <c r="F66" s="46">
        <v>2</v>
      </c>
      <c r="G66" s="62">
        <v>345</v>
      </c>
      <c r="H66" s="62">
        <v>39</v>
      </c>
      <c r="I66" s="46">
        <v>643</v>
      </c>
      <c r="J66" s="46">
        <v>55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144</v>
      </c>
      <c r="F67" s="46">
        <v>1</v>
      </c>
      <c r="G67" s="62">
        <v>200</v>
      </c>
      <c r="H67" s="62">
        <v>62</v>
      </c>
      <c r="I67" s="46">
        <v>407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298</v>
      </c>
      <c r="F68" s="46">
        <v>3</v>
      </c>
      <c r="G68" s="62">
        <v>366</v>
      </c>
      <c r="H68" s="62">
        <v>79</v>
      </c>
      <c r="I68" s="46">
        <v>746</v>
      </c>
      <c r="J68" s="46">
        <v>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127</v>
      </c>
      <c r="F69" s="46">
        <v>4</v>
      </c>
      <c r="G69" s="62">
        <v>305</v>
      </c>
      <c r="H69" s="62">
        <v>97</v>
      </c>
      <c r="I69" s="46">
        <v>533</v>
      </c>
      <c r="J69" s="46">
        <v>9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90</v>
      </c>
      <c r="F70" s="46">
        <v>59</v>
      </c>
      <c r="G70" s="62">
        <v>125</v>
      </c>
      <c r="H70" s="62">
        <v>170</v>
      </c>
      <c r="I70" s="46">
        <v>444</v>
      </c>
      <c r="J70" s="46">
        <v>21</v>
      </c>
    </row>
    <row r="71" spans="1:10" x14ac:dyDescent="0.25">
      <c r="A71" s="103" t="s">
        <v>73</v>
      </c>
      <c r="B71" s="104"/>
      <c r="C71" s="105"/>
      <c r="D71" s="77"/>
      <c r="E71" s="10">
        <v>916</v>
      </c>
      <c r="F71" s="10">
        <v>69</v>
      </c>
      <c r="G71" s="10">
        <v>1341</v>
      </c>
      <c r="H71" s="10">
        <v>447</v>
      </c>
      <c r="I71" s="10">
        <v>2773</v>
      </c>
      <c r="J71" s="61">
        <v>95</v>
      </c>
    </row>
    <row r="72" spans="1:10" x14ac:dyDescent="0.25">
      <c r="A72" s="103" t="s">
        <v>74</v>
      </c>
      <c r="B72" s="104"/>
      <c r="C72" s="105"/>
      <c r="D72" s="77"/>
      <c r="E72" s="10">
        <v>916</v>
      </c>
      <c r="F72" s="10">
        <v>69</v>
      </c>
      <c r="G72" s="10">
        <v>1341</v>
      </c>
      <c r="H72" s="10">
        <v>447</v>
      </c>
      <c r="I72" s="10">
        <v>2773</v>
      </c>
      <c r="J72" s="61">
        <v>95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24</v>
      </c>
      <c r="F73" s="62">
        <v>0</v>
      </c>
      <c r="G73" s="62">
        <v>65</v>
      </c>
      <c r="H73" s="62">
        <v>1</v>
      </c>
      <c r="I73" s="46">
        <v>90</v>
      </c>
      <c r="J73" s="46">
        <v>52</v>
      </c>
    </row>
    <row r="74" spans="1:10" x14ac:dyDescent="0.25">
      <c r="A74" s="103" t="s">
        <v>76</v>
      </c>
      <c r="B74" s="104"/>
      <c r="C74" s="105"/>
      <c r="D74" s="77"/>
      <c r="E74" s="10">
        <v>24</v>
      </c>
      <c r="F74" s="10">
        <v>0</v>
      </c>
      <c r="G74" s="10">
        <v>65</v>
      </c>
      <c r="H74" s="10">
        <v>1</v>
      </c>
      <c r="I74" s="10">
        <v>90</v>
      </c>
      <c r="J74" s="61">
        <v>52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17</v>
      </c>
      <c r="F75" s="62">
        <v>0</v>
      </c>
      <c r="G75" s="62">
        <v>3</v>
      </c>
      <c r="H75" s="62">
        <v>0</v>
      </c>
      <c r="I75" s="46">
        <v>20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162</v>
      </c>
      <c r="F76" s="62">
        <v>4</v>
      </c>
      <c r="G76" s="62">
        <v>135</v>
      </c>
      <c r="H76" s="62">
        <v>0</v>
      </c>
      <c r="I76" s="46">
        <v>301</v>
      </c>
      <c r="J76" s="46">
        <v>0</v>
      </c>
    </row>
    <row r="77" spans="1:10" x14ac:dyDescent="0.25">
      <c r="A77" s="103" t="s">
        <v>79</v>
      </c>
      <c r="B77" s="104"/>
      <c r="C77" s="105"/>
      <c r="D77" s="77"/>
      <c r="E77" s="10">
        <v>179</v>
      </c>
      <c r="F77" s="10">
        <v>4</v>
      </c>
      <c r="G77" s="10">
        <v>138</v>
      </c>
      <c r="H77" s="10">
        <v>0</v>
      </c>
      <c r="I77" s="10">
        <v>321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47</v>
      </c>
      <c r="G78" s="62">
        <v>69</v>
      </c>
      <c r="H78" s="62">
        <v>12</v>
      </c>
      <c r="I78" s="46">
        <v>190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180</v>
      </c>
      <c r="F79" s="62">
        <v>1</v>
      </c>
      <c r="G79" s="62">
        <v>97</v>
      </c>
      <c r="H79" s="62">
        <v>31</v>
      </c>
      <c r="I79" s="46">
        <v>309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87</v>
      </c>
      <c r="F80" s="62">
        <v>4</v>
      </c>
      <c r="G80" s="62">
        <v>10</v>
      </c>
      <c r="H80" s="62">
        <v>13</v>
      </c>
      <c r="I80" s="46">
        <v>114</v>
      </c>
      <c r="J80" s="46">
        <v>4</v>
      </c>
    </row>
    <row r="81" spans="1:10" x14ac:dyDescent="0.25">
      <c r="A81" s="103" t="s">
        <v>83</v>
      </c>
      <c r="B81" s="104"/>
      <c r="C81" s="105"/>
      <c r="D81" s="77"/>
      <c r="E81" s="10">
        <v>329</v>
      </c>
      <c r="F81" s="10">
        <v>52</v>
      </c>
      <c r="G81" s="10">
        <v>176</v>
      </c>
      <c r="H81" s="10">
        <v>56</v>
      </c>
      <c r="I81" s="10">
        <v>613</v>
      </c>
      <c r="J81" s="61">
        <v>9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22</v>
      </c>
      <c r="F82" s="62">
        <v>1</v>
      </c>
      <c r="G82" s="62">
        <v>48</v>
      </c>
      <c r="H82" s="62">
        <v>5</v>
      </c>
      <c r="I82" s="46">
        <v>76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204</v>
      </c>
      <c r="F83" s="62">
        <v>11</v>
      </c>
      <c r="G83" s="62">
        <v>129</v>
      </c>
      <c r="H83" s="62">
        <v>2</v>
      </c>
      <c r="I83" s="46">
        <v>346</v>
      </c>
      <c r="J83" s="46">
        <v>4</v>
      </c>
    </row>
    <row r="84" spans="1:10" x14ac:dyDescent="0.25">
      <c r="A84" s="103" t="s">
        <v>86</v>
      </c>
      <c r="B84" s="104"/>
      <c r="C84" s="105"/>
      <c r="D84" s="77"/>
      <c r="E84" s="10">
        <v>226</v>
      </c>
      <c r="F84" s="10">
        <v>12</v>
      </c>
      <c r="G84" s="10">
        <v>177</v>
      </c>
      <c r="H84" s="10">
        <v>7</v>
      </c>
      <c r="I84" s="10">
        <v>422</v>
      </c>
      <c r="J84" s="61">
        <v>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31</v>
      </c>
      <c r="F85" s="46">
        <v>0</v>
      </c>
      <c r="G85" s="46">
        <v>8</v>
      </c>
      <c r="H85" s="46">
        <v>0</v>
      </c>
      <c r="I85" s="46">
        <v>39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92</v>
      </c>
      <c r="F86" s="46">
        <v>1</v>
      </c>
      <c r="G86" s="46">
        <v>105</v>
      </c>
      <c r="H86" s="46">
        <v>9</v>
      </c>
      <c r="I86" s="46">
        <v>207</v>
      </c>
      <c r="J86" s="46">
        <v>4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43</v>
      </c>
      <c r="F87" s="46">
        <v>1</v>
      </c>
      <c r="G87" s="46">
        <v>3</v>
      </c>
      <c r="H87" s="46">
        <v>0</v>
      </c>
      <c r="I87" s="46">
        <v>47</v>
      </c>
      <c r="J87" s="46">
        <v>0</v>
      </c>
    </row>
    <row r="88" spans="1:10" x14ac:dyDescent="0.25">
      <c r="A88" s="103" t="s">
        <v>90</v>
      </c>
      <c r="B88" s="104"/>
      <c r="C88" s="105"/>
      <c r="D88" s="75"/>
      <c r="E88" s="10">
        <v>166</v>
      </c>
      <c r="F88" s="10">
        <v>2</v>
      </c>
      <c r="G88" s="10">
        <v>116</v>
      </c>
      <c r="H88" s="10">
        <v>9</v>
      </c>
      <c r="I88" s="10">
        <v>293</v>
      </c>
      <c r="J88" s="61"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5</v>
      </c>
      <c r="F89" s="46">
        <v>2</v>
      </c>
      <c r="G89" s="46">
        <v>9</v>
      </c>
      <c r="H89" s="46">
        <v>3</v>
      </c>
      <c r="I89" s="46">
        <v>19</v>
      </c>
      <c r="J89" s="46">
        <v>3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77</v>
      </c>
      <c r="F90" s="46">
        <v>16</v>
      </c>
      <c r="G90" s="46">
        <v>102</v>
      </c>
      <c r="H90" s="46">
        <v>4</v>
      </c>
      <c r="I90" s="46">
        <v>199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130</v>
      </c>
      <c r="F91" s="46">
        <v>0</v>
      </c>
      <c r="G91" s="46">
        <v>94</v>
      </c>
      <c r="H91" s="46">
        <v>2</v>
      </c>
      <c r="I91" s="46">
        <v>226</v>
      </c>
      <c r="J91" s="46">
        <v>0</v>
      </c>
    </row>
    <row r="92" spans="1:10" x14ac:dyDescent="0.25">
      <c r="A92" s="103" t="s">
        <v>94</v>
      </c>
      <c r="B92" s="104"/>
      <c r="C92" s="105"/>
      <c r="D92" s="75"/>
      <c r="E92" s="10">
        <v>212</v>
      </c>
      <c r="F92" s="10">
        <v>18</v>
      </c>
      <c r="G92" s="10">
        <v>205</v>
      </c>
      <c r="H92" s="10">
        <v>9</v>
      </c>
      <c r="I92" s="10">
        <v>444</v>
      </c>
      <c r="J92" s="61">
        <v>5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141</v>
      </c>
      <c r="F93" s="46">
        <v>6</v>
      </c>
      <c r="G93" s="46">
        <v>304</v>
      </c>
      <c r="H93" s="46">
        <v>15</v>
      </c>
      <c r="I93" s="46">
        <v>466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14</v>
      </c>
      <c r="F94" s="46">
        <v>0</v>
      </c>
      <c r="G94" s="46">
        <v>27</v>
      </c>
      <c r="H94" s="46">
        <v>2</v>
      </c>
      <c r="I94" s="46">
        <v>43</v>
      </c>
      <c r="J94" s="46">
        <v>0</v>
      </c>
    </row>
    <row r="95" spans="1:10" x14ac:dyDescent="0.25">
      <c r="A95" s="103" t="s">
        <v>97</v>
      </c>
      <c r="B95" s="104"/>
      <c r="C95" s="105"/>
      <c r="D95" s="75"/>
      <c r="E95" s="10">
        <v>155</v>
      </c>
      <c r="F95" s="10">
        <v>6</v>
      </c>
      <c r="G95" s="10">
        <v>331</v>
      </c>
      <c r="H95" s="10">
        <v>17</v>
      </c>
      <c r="I95" s="10">
        <v>509</v>
      </c>
      <c r="J95" s="61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32</v>
      </c>
      <c r="F96" s="46">
        <v>5</v>
      </c>
      <c r="G96" s="46">
        <v>94</v>
      </c>
      <c r="H96" s="46">
        <v>9</v>
      </c>
      <c r="I96" s="46">
        <v>140</v>
      </c>
      <c r="J96" s="46">
        <v>12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193</v>
      </c>
      <c r="F97" s="46">
        <v>8</v>
      </c>
      <c r="G97" s="46">
        <v>193</v>
      </c>
      <c r="H97" s="46">
        <v>47</v>
      </c>
      <c r="I97" s="46">
        <v>441</v>
      </c>
      <c r="J97" s="46">
        <v>1</v>
      </c>
    </row>
    <row r="98" spans="1:10" x14ac:dyDescent="0.25">
      <c r="A98" s="103" t="s">
        <v>100</v>
      </c>
      <c r="B98" s="104"/>
      <c r="C98" s="105"/>
      <c r="D98" s="75"/>
      <c r="E98" s="10">
        <v>225</v>
      </c>
      <c r="F98" s="10">
        <v>13</v>
      </c>
      <c r="G98" s="10">
        <v>287</v>
      </c>
      <c r="H98" s="10">
        <v>56</v>
      </c>
      <c r="I98" s="10">
        <v>581</v>
      </c>
      <c r="J98" s="61">
        <v>13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38</v>
      </c>
      <c r="F99" s="60">
        <v>6</v>
      </c>
      <c r="G99" s="46">
        <v>127</v>
      </c>
      <c r="H99" s="46">
        <v>8</v>
      </c>
      <c r="I99" s="46">
        <v>179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149</v>
      </c>
      <c r="F100" s="60">
        <v>15</v>
      </c>
      <c r="G100" s="46">
        <v>191</v>
      </c>
      <c r="H100" s="46">
        <v>35</v>
      </c>
      <c r="I100" s="46">
        <v>390</v>
      </c>
      <c r="J100" s="46">
        <v>43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36</v>
      </c>
      <c r="F101" s="60">
        <v>1</v>
      </c>
      <c r="G101" s="46">
        <v>92</v>
      </c>
      <c r="H101" s="46">
        <v>5</v>
      </c>
      <c r="I101" s="46">
        <v>134</v>
      </c>
      <c r="J101" s="46">
        <v>11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17</v>
      </c>
      <c r="F102" s="60">
        <v>4</v>
      </c>
      <c r="G102" s="46">
        <v>5</v>
      </c>
      <c r="H102" s="46">
        <v>1</v>
      </c>
      <c r="I102" s="46">
        <v>27</v>
      </c>
      <c r="J102" s="46">
        <v>3</v>
      </c>
    </row>
    <row r="103" spans="1:10" x14ac:dyDescent="0.25">
      <c r="A103" s="103" t="s">
        <v>105</v>
      </c>
      <c r="B103" s="104"/>
      <c r="C103" s="105"/>
      <c r="D103" s="75"/>
      <c r="E103" s="10">
        <v>240</v>
      </c>
      <c r="F103" s="10">
        <v>26</v>
      </c>
      <c r="G103" s="61">
        <v>415</v>
      </c>
      <c r="H103" s="10">
        <v>49</v>
      </c>
      <c r="I103" s="10">
        <v>730</v>
      </c>
      <c r="J103" s="61">
        <v>61</v>
      </c>
    </row>
    <row r="104" spans="1:10" x14ac:dyDescent="0.25">
      <c r="A104" s="103" t="s">
        <v>106</v>
      </c>
      <c r="B104" s="104"/>
      <c r="C104" s="105"/>
      <c r="D104" s="75"/>
      <c r="E104" s="10">
        <v>1756</v>
      </c>
      <c r="F104" s="10">
        <v>133</v>
      </c>
      <c r="G104" s="10">
        <v>1910</v>
      </c>
      <c r="H104" s="10">
        <v>204</v>
      </c>
      <c r="I104" s="10">
        <v>4003</v>
      </c>
      <c r="J104" s="61">
        <v>161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7</v>
      </c>
      <c r="F105" s="46">
        <v>0</v>
      </c>
      <c r="G105" s="46">
        <v>31</v>
      </c>
      <c r="H105" s="46">
        <v>5</v>
      </c>
      <c r="I105" s="46">
        <v>43</v>
      </c>
      <c r="J105" s="46">
        <v>12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103</v>
      </c>
      <c r="F106" s="46">
        <v>1</v>
      </c>
      <c r="G106" s="46">
        <v>152</v>
      </c>
      <c r="H106" s="46">
        <v>10</v>
      </c>
      <c r="I106" s="46">
        <v>266</v>
      </c>
      <c r="J106" s="46">
        <v>23</v>
      </c>
    </row>
    <row r="107" spans="1:10" x14ac:dyDescent="0.25">
      <c r="A107" s="103" t="s">
        <v>109</v>
      </c>
      <c r="B107" s="104"/>
      <c r="C107" s="105"/>
      <c r="D107" s="75"/>
      <c r="E107" s="10">
        <v>110</v>
      </c>
      <c r="F107" s="10">
        <v>1</v>
      </c>
      <c r="G107" s="10">
        <v>183</v>
      </c>
      <c r="H107" s="10">
        <v>15</v>
      </c>
      <c r="I107" s="10">
        <v>309</v>
      </c>
      <c r="J107" s="61">
        <v>35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</v>
      </c>
      <c r="F108" s="46">
        <v>0</v>
      </c>
      <c r="G108" s="46">
        <v>46</v>
      </c>
      <c r="H108" s="46">
        <v>23</v>
      </c>
      <c r="I108" s="46">
        <v>74</v>
      </c>
      <c r="J108" s="46">
        <v>3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66</v>
      </c>
      <c r="F109" s="46">
        <v>8</v>
      </c>
      <c r="G109" s="46">
        <v>129</v>
      </c>
      <c r="H109" s="46">
        <v>10</v>
      </c>
      <c r="I109" s="46">
        <v>213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104</v>
      </c>
      <c r="F110" s="46">
        <v>20</v>
      </c>
      <c r="G110" s="46">
        <v>170</v>
      </c>
      <c r="H110" s="46">
        <v>17</v>
      </c>
      <c r="I110" s="46">
        <v>311</v>
      </c>
      <c r="J110" s="46">
        <v>35</v>
      </c>
    </row>
    <row r="111" spans="1:10" x14ac:dyDescent="0.25">
      <c r="A111" s="103" t="s">
        <v>113</v>
      </c>
      <c r="B111" s="104"/>
      <c r="C111" s="105"/>
      <c r="D111" s="75"/>
      <c r="E111" s="10">
        <v>175</v>
      </c>
      <c r="F111" s="10">
        <v>28</v>
      </c>
      <c r="G111" s="10">
        <v>345</v>
      </c>
      <c r="H111" s="10">
        <v>50</v>
      </c>
      <c r="I111" s="10">
        <v>598</v>
      </c>
      <c r="J111" s="61">
        <v>47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133</v>
      </c>
      <c r="F112" s="46">
        <v>3</v>
      </c>
      <c r="G112" s="46">
        <v>306</v>
      </c>
      <c r="H112" s="46">
        <v>4</v>
      </c>
      <c r="I112" s="46">
        <v>446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72</v>
      </c>
      <c r="F113" s="46">
        <v>0</v>
      </c>
      <c r="G113" s="46">
        <v>150</v>
      </c>
      <c r="H113" s="46">
        <v>24</v>
      </c>
      <c r="I113" s="46">
        <v>246</v>
      </c>
      <c r="J113" s="46">
        <v>6</v>
      </c>
    </row>
    <row r="114" spans="1:10" x14ac:dyDescent="0.25">
      <c r="A114" s="103" t="s">
        <v>116</v>
      </c>
      <c r="B114" s="104"/>
      <c r="C114" s="105"/>
      <c r="D114" s="75"/>
      <c r="E114" s="10">
        <v>205</v>
      </c>
      <c r="F114" s="10">
        <v>3</v>
      </c>
      <c r="G114" s="10">
        <v>456</v>
      </c>
      <c r="H114" s="10">
        <v>28</v>
      </c>
      <c r="I114" s="10">
        <v>692</v>
      </c>
      <c r="J114" s="61">
        <v>7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357</v>
      </c>
      <c r="F115" s="46">
        <v>7</v>
      </c>
      <c r="G115" s="46">
        <v>390</v>
      </c>
      <c r="H115" s="46">
        <v>92</v>
      </c>
      <c r="I115" s="46">
        <v>846</v>
      </c>
      <c r="J115" s="46">
        <v>36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641</v>
      </c>
      <c r="F116" s="46">
        <v>14</v>
      </c>
      <c r="G116" s="46">
        <v>393</v>
      </c>
      <c r="H116" s="46">
        <v>82</v>
      </c>
      <c r="I116" s="46">
        <v>1130</v>
      </c>
      <c r="J116" s="46">
        <v>8</v>
      </c>
    </row>
    <row r="117" spans="1:10" x14ac:dyDescent="0.25">
      <c r="A117" s="103" t="s">
        <v>119</v>
      </c>
      <c r="B117" s="107"/>
      <c r="C117" s="108"/>
      <c r="D117" s="77"/>
      <c r="E117" s="10">
        <v>998</v>
      </c>
      <c r="F117" s="10">
        <v>21</v>
      </c>
      <c r="G117" s="10">
        <v>783</v>
      </c>
      <c r="H117" s="10">
        <v>174</v>
      </c>
      <c r="I117" s="10">
        <v>1976</v>
      </c>
      <c r="J117" s="61">
        <v>44</v>
      </c>
    </row>
    <row r="118" spans="1:10" x14ac:dyDescent="0.25">
      <c r="A118" s="103" t="s">
        <v>120</v>
      </c>
      <c r="B118" s="107"/>
      <c r="C118" s="108"/>
      <c r="D118" s="77"/>
      <c r="E118" s="61">
        <v>1488</v>
      </c>
      <c r="F118" s="61">
        <v>53</v>
      </c>
      <c r="G118" s="61">
        <v>1767</v>
      </c>
      <c r="H118" s="61">
        <v>267</v>
      </c>
      <c r="I118" s="61">
        <v>3575</v>
      </c>
      <c r="J118" s="61">
        <v>133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490</v>
      </c>
      <c r="F119" s="46">
        <v>2</v>
      </c>
      <c r="G119" s="46">
        <v>12</v>
      </c>
      <c r="H119" s="46">
        <v>1</v>
      </c>
      <c r="I119" s="46">
        <v>505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3</v>
      </c>
      <c r="H120" s="46">
        <v>0</v>
      </c>
      <c r="I120" s="46">
        <v>8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3</v>
      </c>
      <c r="H121" s="46">
        <v>2</v>
      </c>
      <c r="I121" s="46">
        <v>5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7</v>
      </c>
      <c r="F122" s="46">
        <v>0</v>
      </c>
      <c r="G122" s="46">
        <v>10</v>
      </c>
      <c r="H122" s="46">
        <v>2</v>
      </c>
      <c r="I122" s="46">
        <v>19</v>
      </c>
      <c r="J122" s="46"/>
    </row>
    <row r="123" spans="1:10" x14ac:dyDescent="0.25">
      <c r="A123" s="103" t="s">
        <v>126</v>
      </c>
      <c r="B123" s="104"/>
      <c r="C123" s="105"/>
      <c r="D123" s="75"/>
      <c r="E123" s="10">
        <v>502</v>
      </c>
      <c r="F123" s="10">
        <v>2</v>
      </c>
      <c r="G123" s="10">
        <v>28</v>
      </c>
      <c r="H123" s="10">
        <v>5</v>
      </c>
      <c r="I123" s="10">
        <v>537</v>
      </c>
      <c r="J123" s="61">
        <v>0</v>
      </c>
    </row>
    <row r="124" spans="1:10" x14ac:dyDescent="0.25">
      <c r="A124" s="103" t="s">
        <v>127</v>
      </c>
      <c r="B124" s="104"/>
      <c r="C124" s="105"/>
      <c r="D124" s="75"/>
      <c r="E124" s="10">
        <v>502</v>
      </c>
      <c r="F124" s="10">
        <v>2</v>
      </c>
      <c r="G124" s="10">
        <v>28</v>
      </c>
      <c r="H124" s="10">
        <v>5</v>
      </c>
      <c r="I124" s="10">
        <v>537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6653</v>
      </c>
      <c r="F125" s="55">
        <v>510</v>
      </c>
      <c r="G125" s="55">
        <v>8372</v>
      </c>
      <c r="H125" s="55">
        <v>1399</v>
      </c>
      <c r="I125" s="55">
        <v>16934</v>
      </c>
      <c r="J125" s="55">
        <v>793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245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E125" sqref="E125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6" t="s">
        <v>141</v>
      </c>
      <c r="F1" s="106"/>
      <c r="G1" s="106"/>
      <c r="H1" s="10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1</v>
      </c>
      <c r="H3" s="58">
        <v>0</v>
      </c>
      <c r="I3" s="58">
        <v>1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17</v>
      </c>
      <c r="F6" s="46">
        <v>0</v>
      </c>
      <c r="G6" s="46">
        <v>34</v>
      </c>
      <c r="H6" s="46">
        <v>2</v>
      </c>
      <c r="I6" s="58">
        <v>53</v>
      </c>
      <c r="J6" s="46">
        <v>0</v>
      </c>
    </row>
    <row r="7" spans="1:10" ht="14.95" x14ac:dyDescent="0.25">
      <c r="A7" s="103" t="s">
        <v>5</v>
      </c>
      <c r="B7" s="104"/>
      <c r="C7" s="105"/>
      <c r="D7" s="79"/>
      <c r="E7" s="10">
        <v>17</v>
      </c>
      <c r="F7" s="10">
        <v>0</v>
      </c>
      <c r="G7" s="10">
        <v>36</v>
      </c>
      <c r="H7" s="10">
        <v>2</v>
      </c>
      <c r="I7" s="10">
        <v>55</v>
      </c>
      <c r="J7" s="10"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1</v>
      </c>
      <c r="G8" s="46">
        <v>66</v>
      </c>
      <c r="H8" s="46">
        <v>28</v>
      </c>
      <c r="I8" s="46">
        <v>144</v>
      </c>
      <c r="J8" s="46">
        <v>6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29</v>
      </c>
      <c r="F9" s="46">
        <v>1</v>
      </c>
      <c r="G9" s="46">
        <v>18</v>
      </c>
      <c r="H9" s="46">
        <v>4</v>
      </c>
      <c r="I9" s="46">
        <v>52</v>
      </c>
      <c r="J9" s="46">
        <v>8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52</v>
      </c>
      <c r="F12" s="46">
        <v>7</v>
      </c>
      <c r="G12" s="46">
        <v>126</v>
      </c>
      <c r="H12" s="46">
        <v>17</v>
      </c>
      <c r="I12" s="46">
        <v>202</v>
      </c>
      <c r="J12" s="46">
        <v>3</v>
      </c>
    </row>
    <row r="13" spans="1:10" ht="14.95" x14ac:dyDescent="0.25">
      <c r="A13" s="103" t="s">
        <v>11</v>
      </c>
      <c r="B13" s="104"/>
      <c r="C13" s="105"/>
      <c r="D13" s="76"/>
      <c r="E13" s="61">
        <v>130</v>
      </c>
      <c r="F13" s="61">
        <v>9</v>
      </c>
      <c r="G13" s="61">
        <v>210</v>
      </c>
      <c r="H13" s="61">
        <v>49</v>
      </c>
      <c r="I13" s="61">
        <v>398</v>
      </c>
      <c r="J13" s="61">
        <v>17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7</v>
      </c>
      <c r="F14" s="46">
        <v>0</v>
      </c>
      <c r="G14" s="46">
        <v>26</v>
      </c>
      <c r="H14" s="46">
        <v>6</v>
      </c>
      <c r="I14" s="46">
        <v>39</v>
      </c>
      <c r="J14" s="46">
        <v>1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46</v>
      </c>
      <c r="F15" s="46">
        <v>2</v>
      </c>
      <c r="G15" s="46">
        <v>35</v>
      </c>
      <c r="H15" s="46">
        <v>5</v>
      </c>
      <c r="I15" s="46">
        <v>88</v>
      </c>
      <c r="J15" s="46">
        <v>9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18</v>
      </c>
      <c r="F16" s="46">
        <v>4</v>
      </c>
      <c r="G16" s="46">
        <v>57</v>
      </c>
      <c r="H16" s="46">
        <v>16</v>
      </c>
      <c r="I16" s="46">
        <v>95</v>
      </c>
      <c r="J16" s="46">
        <v>4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107</v>
      </c>
      <c r="F17" s="46">
        <v>14</v>
      </c>
      <c r="G17" s="46">
        <v>186</v>
      </c>
      <c r="H17" s="46">
        <v>3</v>
      </c>
      <c r="I17" s="46">
        <v>310</v>
      </c>
      <c r="J17" s="46">
        <v>6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1</v>
      </c>
      <c r="H18" s="46">
        <v>0</v>
      </c>
      <c r="I18" s="46">
        <v>1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76</v>
      </c>
      <c r="F19" s="46">
        <v>2</v>
      </c>
      <c r="G19" s="46">
        <v>49</v>
      </c>
      <c r="H19" s="46">
        <v>6</v>
      </c>
      <c r="I19" s="46">
        <v>133</v>
      </c>
      <c r="J19" s="46">
        <v>0</v>
      </c>
    </row>
    <row r="20" spans="1:10" ht="14.95" x14ac:dyDescent="0.25">
      <c r="A20" s="103" t="s">
        <v>18</v>
      </c>
      <c r="B20" s="104"/>
      <c r="C20" s="105"/>
      <c r="D20" s="76"/>
      <c r="E20" s="10">
        <v>254</v>
      </c>
      <c r="F20" s="10">
        <v>22</v>
      </c>
      <c r="G20" s="10">
        <v>354</v>
      </c>
      <c r="H20" s="10">
        <v>36</v>
      </c>
      <c r="I20" s="10">
        <v>666</v>
      </c>
      <c r="J20" s="10">
        <v>20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80</v>
      </c>
      <c r="F21" s="46">
        <v>4</v>
      </c>
      <c r="G21" s="46">
        <v>114</v>
      </c>
      <c r="H21" s="46">
        <v>18</v>
      </c>
      <c r="I21" s="46">
        <v>216</v>
      </c>
      <c r="J21" s="46">
        <v>19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20</v>
      </c>
      <c r="F22" s="46">
        <v>5</v>
      </c>
      <c r="G22" s="46">
        <v>13</v>
      </c>
      <c r="H22" s="46">
        <v>0</v>
      </c>
      <c r="I22" s="46">
        <v>38</v>
      </c>
      <c r="J22" s="46">
        <v>1</v>
      </c>
    </row>
    <row r="23" spans="1:10" ht="14.95" x14ac:dyDescent="0.25">
      <c r="A23" s="103" t="s">
        <v>21</v>
      </c>
      <c r="B23" s="104"/>
      <c r="C23" s="105"/>
      <c r="D23" s="76"/>
      <c r="E23" s="10">
        <v>100</v>
      </c>
      <c r="F23" s="10">
        <v>9</v>
      </c>
      <c r="G23" s="10">
        <v>127</v>
      </c>
      <c r="H23" s="10">
        <v>18</v>
      </c>
      <c r="I23" s="10">
        <v>254</v>
      </c>
      <c r="J23" s="10">
        <v>20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21</v>
      </c>
      <c r="F24" s="46">
        <v>1</v>
      </c>
      <c r="G24" s="46">
        <v>64</v>
      </c>
      <c r="H24" s="46">
        <v>34</v>
      </c>
      <c r="I24" s="46">
        <v>120</v>
      </c>
      <c r="J24" s="46">
        <v>2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44</v>
      </c>
      <c r="F25" s="46">
        <v>0</v>
      </c>
      <c r="G25" s="46">
        <v>65</v>
      </c>
      <c r="H25" s="46">
        <v>39</v>
      </c>
      <c r="I25" s="46">
        <v>148</v>
      </c>
      <c r="J25" s="46">
        <v>5</v>
      </c>
    </row>
    <row r="26" spans="1:10" ht="14.95" x14ac:dyDescent="0.25">
      <c r="A26" s="103" t="s">
        <v>24</v>
      </c>
      <c r="B26" s="104"/>
      <c r="C26" s="105"/>
      <c r="D26" s="76"/>
      <c r="E26" s="10">
        <v>65</v>
      </c>
      <c r="F26" s="10">
        <v>1</v>
      </c>
      <c r="G26" s="10">
        <v>129</v>
      </c>
      <c r="H26" s="10">
        <v>73</v>
      </c>
      <c r="I26" s="10">
        <v>268</v>
      </c>
      <c r="J26" s="10">
        <v>7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51</v>
      </c>
      <c r="F27" s="46">
        <v>1</v>
      </c>
      <c r="G27" s="46">
        <v>70</v>
      </c>
      <c r="H27" s="46">
        <v>6</v>
      </c>
      <c r="I27" s="46">
        <v>128</v>
      </c>
      <c r="J27" s="46">
        <v>8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44</v>
      </c>
      <c r="F28" s="46">
        <v>3</v>
      </c>
      <c r="G28" s="46">
        <v>69</v>
      </c>
      <c r="H28" s="46">
        <v>12</v>
      </c>
      <c r="I28" s="46">
        <v>128</v>
      </c>
      <c r="J28" s="46">
        <v>2</v>
      </c>
    </row>
    <row r="29" spans="1:10" ht="14.95" x14ac:dyDescent="0.25">
      <c r="A29" s="103" t="s">
        <v>27</v>
      </c>
      <c r="B29" s="104"/>
      <c r="C29" s="105"/>
      <c r="D29" s="76"/>
      <c r="E29" s="10">
        <v>95</v>
      </c>
      <c r="F29" s="10">
        <v>4</v>
      </c>
      <c r="G29" s="10">
        <v>139</v>
      </c>
      <c r="H29" s="10">
        <v>18</v>
      </c>
      <c r="I29" s="10">
        <v>256</v>
      </c>
      <c r="J29" s="10">
        <v>10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14</v>
      </c>
      <c r="F30" s="46">
        <v>2</v>
      </c>
      <c r="G30" s="46">
        <v>25</v>
      </c>
      <c r="H30" s="46">
        <v>1</v>
      </c>
      <c r="I30" s="46">
        <v>42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2</v>
      </c>
      <c r="H32" s="46">
        <v>0</v>
      </c>
      <c r="I32" s="46">
        <v>3</v>
      </c>
      <c r="J32" s="46">
        <v>0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1</v>
      </c>
      <c r="H33" s="46">
        <v>0</v>
      </c>
      <c r="I33" s="46">
        <v>1</v>
      </c>
      <c r="J33" s="46">
        <v>0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27</v>
      </c>
      <c r="F34" s="46">
        <v>14</v>
      </c>
      <c r="G34" s="46">
        <v>87</v>
      </c>
      <c r="H34" s="46">
        <v>12</v>
      </c>
      <c r="I34" s="46">
        <v>140</v>
      </c>
      <c r="J34" s="46">
        <v>9</v>
      </c>
    </row>
    <row r="35" spans="1:10" ht="14.95" x14ac:dyDescent="0.25">
      <c r="A35" s="103" t="s">
        <v>34</v>
      </c>
      <c r="B35" s="104"/>
      <c r="C35" s="105"/>
      <c r="D35" s="76"/>
      <c r="E35" s="61">
        <v>42</v>
      </c>
      <c r="F35" s="61">
        <v>16</v>
      </c>
      <c r="G35" s="61">
        <v>115</v>
      </c>
      <c r="H35" s="61">
        <v>13</v>
      </c>
      <c r="I35" s="61">
        <v>186</v>
      </c>
      <c r="J35" s="61">
        <v>9</v>
      </c>
    </row>
    <row r="36" spans="1:10" ht="14.95" x14ac:dyDescent="0.25">
      <c r="A36" s="103" t="s">
        <v>35</v>
      </c>
      <c r="B36" s="104"/>
      <c r="C36" s="105"/>
      <c r="D36" s="76"/>
      <c r="E36" s="61">
        <v>703</v>
      </c>
      <c r="F36" s="61">
        <v>61</v>
      </c>
      <c r="G36" s="61">
        <v>1110</v>
      </c>
      <c r="H36" s="61">
        <v>209</v>
      </c>
      <c r="I36" s="61">
        <v>2083</v>
      </c>
      <c r="J36" s="61">
        <v>83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23</v>
      </c>
      <c r="F37" s="46">
        <v>0</v>
      </c>
      <c r="G37" s="46">
        <v>83</v>
      </c>
      <c r="H37" s="46">
        <v>11</v>
      </c>
      <c r="I37" s="46">
        <v>117</v>
      </c>
      <c r="J37" s="46">
        <v>1</v>
      </c>
    </row>
    <row r="38" spans="1:10" ht="14.9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14</v>
      </c>
      <c r="F38" s="46">
        <v>0</v>
      </c>
      <c r="G38" s="46">
        <v>12</v>
      </c>
      <c r="H38" s="46">
        <v>0</v>
      </c>
      <c r="I38" s="46">
        <v>26</v>
      </c>
      <c r="J38" s="46">
        <v>1</v>
      </c>
    </row>
    <row r="39" spans="1:10" ht="14.9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63</v>
      </c>
      <c r="F39" s="46">
        <v>0</v>
      </c>
      <c r="G39" s="46">
        <v>62</v>
      </c>
      <c r="H39" s="46">
        <v>13</v>
      </c>
      <c r="I39" s="46">
        <v>138</v>
      </c>
      <c r="J39" s="46">
        <v>0</v>
      </c>
    </row>
    <row r="40" spans="1:10" ht="14.9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19</v>
      </c>
      <c r="F40" s="46">
        <v>1</v>
      </c>
      <c r="G40" s="46">
        <v>38</v>
      </c>
      <c r="H40" s="46">
        <v>36</v>
      </c>
      <c r="I40" s="46">
        <v>94</v>
      </c>
      <c r="J40" s="46">
        <v>2</v>
      </c>
    </row>
    <row r="41" spans="1:10" ht="14.9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30</v>
      </c>
      <c r="F41" s="46">
        <v>0</v>
      </c>
      <c r="G41" s="46">
        <v>21</v>
      </c>
      <c r="H41" s="46">
        <v>4</v>
      </c>
      <c r="I41" s="46">
        <v>55</v>
      </c>
      <c r="J41" s="46">
        <v>2</v>
      </c>
    </row>
    <row r="42" spans="1:10" ht="14.95" x14ac:dyDescent="0.25">
      <c r="A42" s="103" t="s">
        <v>41</v>
      </c>
      <c r="B42" s="104"/>
      <c r="C42" s="105"/>
      <c r="D42" s="76"/>
      <c r="E42" s="61">
        <v>149</v>
      </c>
      <c r="F42" s="61">
        <v>1</v>
      </c>
      <c r="G42" s="61">
        <v>216</v>
      </c>
      <c r="H42" s="61">
        <v>64</v>
      </c>
      <c r="I42" s="61">
        <v>430</v>
      </c>
      <c r="J42" s="61">
        <v>6</v>
      </c>
    </row>
    <row r="43" spans="1:10" ht="14.9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197</v>
      </c>
      <c r="F43" s="46">
        <v>12</v>
      </c>
      <c r="G43" s="46">
        <v>123</v>
      </c>
      <c r="H43" s="46">
        <v>22</v>
      </c>
      <c r="I43" s="46">
        <v>354</v>
      </c>
      <c r="J43" s="46">
        <v>55</v>
      </c>
    </row>
    <row r="44" spans="1:10" ht="14.95" x14ac:dyDescent="0.25">
      <c r="A44" s="103" t="s">
        <v>43</v>
      </c>
      <c r="B44" s="104"/>
      <c r="C44" s="105"/>
      <c r="D44" s="76"/>
      <c r="E44" s="61">
        <v>197</v>
      </c>
      <c r="F44" s="61">
        <v>12</v>
      </c>
      <c r="G44" s="61">
        <v>123</v>
      </c>
      <c r="H44" s="61">
        <v>22</v>
      </c>
      <c r="I44" s="61">
        <v>354</v>
      </c>
      <c r="J44" s="61">
        <v>55</v>
      </c>
    </row>
    <row r="45" spans="1:10" ht="14.9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57</v>
      </c>
      <c r="F45" s="46">
        <v>3</v>
      </c>
      <c r="G45" s="46">
        <v>104</v>
      </c>
      <c r="H45" s="46">
        <v>1</v>
      </c>
      <c r="I45" s="46">
        <v>165</v>
      </c>
      <c r="J45" s="46">
        <v>3</v>
      </c>
    </row>
    <row r="46" spans="1:10" ht="14.9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26</v>
      </c>
      <c r="F46" s="46">
        <v>0</v>
      </c>
      <c r="G46" s="46">
        <v>2</v>
      </c>
      <c r="H46" s="46">
        <v>0</v>
      </c>
      <c r="I46" s="46">
        <v>28</v>
      </c>
      <c r="J46" s="46">
        <v>0</v>
      </c>
    </row>
    <row r="47" spans="1:10" ht="14.9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69</v>
      </c>
      <c r="F47" s="46">
        <v>14</v>
      </c>
      <c r="G47" s="46">
        <v>118</v>
      </c>
      <c r="H47" s="46">
        <v>6</v>
      </c>
      <c r="I47" s="46">
        <v>207</v>
      </c>
      <c r="J47" s="46">
        <v>12</v>
      </c>
    </row>
    <row r="48" spans="1:10" ht="14.9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1</v>
      </c>
      <c r="G48" s="46">
        <v>22</v>
      </c>
      <c r="H48" s="46">
        <v>4</v>
      </c>
      <c r="I48" s="46">
        <v>32</v>
      </c>
      <c r="J48" s="46">
        <v>3</v>
      </c>
    </row>
    <row r="49" spans="1:10" ht="14.9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40</v>
      </c>
      <c r="F49" s="46">
        <v>0</v>
      </c>
      <c r="G49" s="46">
        <v>7</v>
      </c>
      <c r="H49" s="46">
        <v>2</v>
      </c>
      <c r="I49" s="46">
        <v>49</v>
      </c>
      <c r="J49" s="46">
        <v>5</v>
      </c>
    </row>
    <row r="50" spans="1:10" ht="14.95" x14ac:dyDescent="0.25">
      <c r="A50" s="103" t="s">
        <v>49</v>
      </c>
      <c r="B50" s="104"/>
      <c r="C50" s="105"/>
      <c r="D50" s="76"/>
      <c r="E50" s="61">
        <v>197</v>
      </c>
      <c r="F50" s="61">
        <v>18</v>
      </c>
      <c r="G50" s="61">
        <v>253</v>
      </c>
      <c r="H50" s="61">
        <v>13</v>
      </c>
      <c r="I50" s="61">
        <v>481</v>
      </c>
      <c r="J50" s="61">
        <v>23</v>
      </c>
    </row>
    <row r="51" spans="1:10" ht="14.9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81</v>
      </c>
      <c r="F51" s="46">
        <v>8</v>
      </c>
      <c r="G51" s="46">
        <v>85</v>
      </c>
      <c r="H51" s="46">
        <v>5</v>
      </c>
      <c r="I51" s="46">
        <v>179</v>
      </c>
      <c r="J51" s="46">
        <v>4</v>
      </c>
    </row>
    <row r="52" spans="1:10" ht="14.9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31</v>
      </c>
      <c r="F52" s="46">
        <v>3</v>
      </c>
      <c r="G52" s="46">
        <v>89</v>
      </c>
      <c r="H52" s="46">
        <v>9</v>
      </c>
      <c r="I52" s="46">
        <v>132</v>
      </c>
      <c r="J52" s="46">
        <v>14</v>
      </c>
    </row>
    <row r="53" spans="1:10" ht="14.9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ht="14.9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38</v>
      </c>
      <c r="F54" s="46">
        <v>3</v>
      </c>
      <c r="G54" s="46">
        <v>53</v>
      </c>
      <c r="H54" s="46">
        <v>22</v>
      </c>
      <c r="I54" s="46">
        <v>116</v>
      </c>
      <c r="J54" s="46">
        <v>4</v>
      </c>
    </row>
    <row r="55" spans="1:10" ht="14.9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35</v>
      </c>
      <c r="F55" s="46">
        <v>0</v>
      </c>
      <c r="G55" s="46">
        <v>46</v>
      </c>
      <c r="H55" s="46">
        <v>9</v>
      </c>
      <c r="I55" s="46">
        <v>90</v>
      </c>
      <c r="J55" s="46">
        <v>0</v>
      </c>
    </row>
    <row r="56" spans="1:10" ht="14.95" x14ac:dyDescent="0.25">
      <c r="A56" s="103" t="s">
        <v>55</v>
      </c>
      <c r="B56" s="104"/>
      <c r="C56" s="105"/>
      <c r="D56" s="76"/>
      <c r="E56" s="10">
        <v>185</v>
      </c>
      <c r="F56" s="10">
        <v>14</v>
      </c>
      <c r="G56" s="10">
        <v>273</v>
      </c>
      <c r="H56" s="10">
        <v>45</v>
      </c>
      <c r="I56" s="10">
        <v>517</v>
      </c>
      <c r="J56" s="61">
        <v>23</v>
      </c>
    </row>
    <row r="57" spans="1:10" ht="14.9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63</v>
      </c>
      <c r="F57" s="46">
        <v>41</v>
      </c>
      <c r="G57" s="46">
        <v>351</v>
      </c>
      <c r="H57" s="46">
        <v>48</v>
      </c>
      <c r="I57" s="46">
        <v>503</v>
      </c>
      <c r="J57" s="46">
        <v>57</v>
      </c>
    </row>
    <row r="58" spans="1:10" ht="14.9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94</v>
      </c>
      <c r="F58" s="46">
        <v>47</v>
      </c>
      <c r="G58" s="46">
        <v>454</v>
      </c>
      <c r="H58" s="46">
        <v>60</v>
      </c>
      <c r="I58" s="46">
        <v>655</v>
      </c>
      <c r="J58" s="46">
        <v>61</v>
      </c>
    </row>
    <row r="59" spans="1:10" ht="14.9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31</v>
      </c>
      <c r="F59" s="46">
        <v>43</v>
      </c>
      <c r="G59" s="46">
        <v>35</v>
      </c>
      <c r="H59" s="46">
        <v>8</v>
      </c>
      <c r="I59" s="46">
        <v>117</v>
      </c>
      <c r="J59" s="46">
        <v>16</v>
      </c>
    </row>
    <row r="60" spans="1:10" ht="14.9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30</v>
      </c>
      <c r="F60" s="46">
        <v>0</v>
      </c>
      <c r="G60" s="46">
        <v>35</v>
      </c>
      <c r="H60" s="46">
        <v>4</v>
      </c>
      <c r="I60" s="46">
        <v>69</v>
      </c>
      <c r="J60" s="46">
        <v>0</v>
      </c>
    </row>
    <row r="61" spans="1:10" ht="14.95" x14ac:dyDescent="0.25">
      <c r="A61" s="103" t="s">
        <v>61</v>
      </c>
      <c r="B61" s="104"/>
      <c r="C61" s="105"/>
      <c r="D61" s="76"/>
      <c r="E61" s="10">
        <v>218</v>
      </c>
      <c r="F61" s="10">
        <v>131</v>
      </c>
      <c r="G61" s="10">
        <v>875</v>
      </c>
      <c r="H61" s="10">
        <v>120</v>
      </c>
      <c r="I61" s="10">
        <v>1344</v>
      </c>
      <c r="J61" s="61">
        <v>134</v>
      </c>
    </row>
    <row r="62" spans="1:10" ht="14.9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21</v>
      </c>
      <c r="F62" s="46">
        <v>2</v>
      </c>
      <c r="G62" s="46">
        <v>87</v>
      </c>
      <c r="H62" s="46">
        <v>24</v>
      </c>
      <c r="I62" s="46">
        <v>134</v>
      </c>
      <c r="J62" s="46">
        <v>2</v>
      </c>
    </row>
    <row r="63" spans="1:10" ht="14.9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204</v>
      </c>
      <c r="F63" s="46">
        <v>4</v>
      </c>
      <c r="G63" s="46">
        <v>171</v>
      </c>
      <c r="H63" s="46">
        <v>38</v>
      </c>
      <c r="I63" s="46">
        <v>417</v>
      </c>
      <c r="J63" s="46">
        <v>1</v>
      </c>
    </row>
    <row r="64" spans="1:10" ht="14.95" x14ac:dyDescent="0.25">
      <c r="A64" s="103" t="s">
        <v>64</v>
      </c>
      <c r="B64" s="104"/>
      <c r="C64" s="105"/>
      <c r="D64" s="79"/>
      <c r="E64" s="10">
        <v>225</v>
      </c>
      <c r="F64" s="10">
        <v>6</v>
      </c>
      <c r="G64" s="10">
        <v>258</v>
      </c>
      <c r="H64" s="10">
        <v>62</v>
      </c>
      <c r="I64" s="10">
        <v>551</v>
      </c>
      <c r="J64" s="61">
        <v>3</v>
      </c>
    </row>
    <row r="65" spans="1:10" ht="14.95" x14ac:dyDescent="0.25">
      <c r="A65" s="103" t="s">
        <v>65</v>
      </c>
      <c r="B65" s="104"/>
      <c r="C65" s="105"/>
      <c r="D65" s="79"/>
      <c r="E65" s="10">
        <v>1171</v>
      </c>
      <c r="F65" s="10">
        <v>182</v>
      </c>
      <c r="G65" s="10">
        <v>1998</v>
      </c>
      <c r="H65" s="10">
        <v>326</v>
      </c>
      <c r="I65" s="10">
        <v>3677</v>
      </c>
      <c r="J65" s="61">
        <v>244</v>
      </c>
    </row>
    <row r="66" spans="1:10" ht="14.9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283</v>
      </c>
      <c r="F66" s="46">
        <v>2</v>
      </c>
      <c r="G66" s="62">
        <v>233</v>
      </c>
      <c r="H66" s="62">
        <v>7</v>
      </c>
      <c r="I66" s="46">
        <v>525</v>
      </c>
      <c r="J66" s="46">
        <v>30</v>
      </c>
    </row>
    <row r="67" spans="1:10" ht="14.9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193</v>
      </c>
      <c r="F67" s="46">
        <v>0</v>
      </c>
      <c r="G67" s="62">
        <v>188</v>
      </c>
      <c r="H67" s="62">
        <v>53</v>
      </c>
      <c r="I67" s="46">
        <v>434</v>
      </c>
      <c r="J67" s="46">
        <v>6</v>
      </c>
    </row>
    <row r="68" spans="1:10" ht="14.9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273</v>
      </c>
      <c r="F68" s="46">
        <v>5</v>
      </c>
      <c r="G68" s="62">
        <v>322</v>
      </c>
      <c r="H68" s="62">
        <v>94</v>
      </c>
      <c r="I68" s="46">
        <v>694</v>
      </c>
      <c r="J68" s="46">
        <v>1</v>
      </c>
    </row>
    <row r="69" spans="1:10" ht="14.9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194</v>
      </c>
      <c r="F69" s="46">
        <v>8</v>
      </c>
      <c r="G69" s="62">
        <v>477</v>
      </c>
      <c r="H69" s="62">
        <v>107</v>
      </c>
      <c r="I69" s="46">
        <v>786</v>
      </c>
      <c r="J69" s="46">
        <v>16</v>
      </c>
    </row>
    <row r="70" spans="1:10" ht="14.9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148</v>
      </c>
      <c r="F70" s="46">
        <v>29</v>
      </c>
      <c r="G70" s="62">
        <v>186</v>
      </c>
      <c r="H70" s="62">
        <v>73</v>
      </c>
      <c r="I70" s="46">
        <v>436</v>
      </c>
      <c r="J70" s="46">
        <v>24</v>
      </c>
    </row>
    <row r="71" spans="1:10" ht="14.95" x14ac:dyDescent="0.25">
      <c r="A71" s="103" t="s">
        <v>73</v>
      </c>
      <c r="B71" s="104"/>
      <c r="C71" s="105"/>
      <c r="D71" s="79"/>
      <c r="E71" s="10">
        <v>1091</v>
      </c>
      <c r="F71" s="10">
        <v>44</v>
      </c>
      <c r="G71" s="10">
        <v>1406</v>
      </c>
      <c r="H71" s="10">
        <v>334</v>
      </c>
      <c r="I71" s="10">
        <v>2875</v>
      </c>
      <c r="J71" s="61">
        <v>77</v>
      </c>
    </row>
    <row r="72" spans="1:10" ht="14.95" x14ac:dyDescent="0.25">
      <c r="A72" s="103" t="s">
        <v>74</v>
      </c>
      <c r="B72" s="104"/>
      <c r="C72" s="105"/>
      <c r="D72" s="79"/>
      <c r="E72" s="10">
        <v>1091</v>
      </c>
      <c r="F72" s="10">
        <v>44</v>
      </c>
      <c r="G72" s="10">
        <v>1406</v>
      </c>
      <c r="H72" s="10">
        <v>334</v>
      </c>
      <c r="I72" s="10">
        <v>2875</v>
      </c>
      <c r="J72" s="61">
        <v>77</v>
      </c>
    </row>
    <row r="73" spans="1:10" ht="14.9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31</v>
      </c>
      <c r="F73" s="62">
        <v>5</v>
      </c>
      <c r="G73" s="62">
        <v>72</v>
      </c>
      <c r="H73" s="62">
        <v>2</v>
      </c>
      <c r="I73" s="46">
        <v>110</v>
      </c>
      <c r="J73" s="46">
        <v>53</v>
      </c>
    </row>
    <row r="74" spans="1:10" ht="14.95" x14ac:dyDescent="0.25">
      <c r="A74" s="103" t="s">
        <v>76</v>
      </c>
      <c r="B74" s="104"/>
      <c r="C74" s="105"/>
      <c r="D74" s="79"/>
      <c r="E74" s="10">
        <v>31</v>
      </c>
      <c r="F74" s="10">
        <v>5</v>
      </c>
      <c r="G74" s="10">
        <v>72</v>
      </c>
      <c r="H74" s="10">
        <v>2</v>
      </c>
      <c r="I74" s="10">
        <v>110</v>
      </c>
      <c r="J74" s="61">
        <v>53</v>
      </c>
    </row>
    <row r="75" spans="1:10" ht="14.9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16</v>
      </c>
      <c r="F75" s="62">
        <v>0</v>
      </c>
      <c r="G75" s="62">
        <v>6</v>
      </c>
      <c r="H75" s="62">
        <v>0</v>
      </c>
      <c r="I75" s="46">
        <v>22</v>
      </c>
      <c r="J75" s="46">
        <v>0</v>
      </c>
    </row>
    <row r="76" spans="1:10" ht="14.9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148</v>
      </c>
      <c r="F76" s="62">
        <v>4</v>
      </c>
      <c r="G76" s="62">
        <v>111</v>
      </c>
      <c r="H76" s="62">
        <v>2</v>
      </c>
      <c r="I76" s="46">
        <v>265</v>
      </c>
      <c r="J76" s="46">
        <v>8</v>
      </c>
    </row>
    <row r="77" spans="1:10" ht="14.95" x14ac:dyDescent="0.25">
      <c r="A77" s="103" t="s">
        <v>79</v>
      </c>
      <c r="B77" s="104"/>
      <c r="C77" s="105"/>
      <c r="D77" s="79"/>
      <c r="E77" s="10">
        <v>164</v>
      </c>
      <c r="F77" s="10">
        <v>4</v>
      </c>
      <c r="G77" s="10">
        <v>117</v>
      </c>
      <c r="H77" s="10">
        <v>2</v>
      </c>
      <c r="I77" s="10">
        <v>287</v>
      </c>
      <c r="J77" s="61">
        <v>8</v>
      </c>
    </row>
    <row r="78" spans="1:10" ht="14.9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85</v>
      </c>
      <c r="F78" s="62">
        <v>25</v>
      </c>
      <c r="G78" s="62">
        <v>49</v>
      </c>
      <c r="H78" s="62">
        <v>14</v>
      </c>
      <c r="I78" s="46">
        <v>173</v>
      </c>
      <c r="J78" s="46">
        <v>0</v>
      </c>
    </row>
    <row r="79" spans="1:10" ht="14.9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152</v>
      </c>
      <c r="F79" s="62">
        <v>1</v>
      </c>
      <c r="G79" s="62">
        <v>114</v>
      </c>
      <c r="H79" s="62">
        <v>23</v>
      </c>
      <c r="I79" s="46">
        <v>290</v>
      </c>
      <c r="J79" s="46">
        <v>1</v>
      </c>
    </row>
    <row r="80" spans="1:10" ht="14.9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69</v>
      </c>
      <c r="F80" s="62">
        <v>2</v>
      </c>
      <c r="G80" s="62">
        <v>19</v>
      </c>
      <c r="H80" s="62">
        <v>6</v>
      </c>
      <c r="I80" s="46">
        <v>96</v>
      </c>
      <c r="J80" s="46">
        <v>4</v>
      </c>
    </row>
    <row r="81" spans="1:10" ht="14.95" x14ac:dyDescent="0.25">
      <c r="A81" s="103" t="s">
        <v>83</v>
      </c>
      <c r="B81" s="104"/>
      <c r="C81" s="105"/>
      <c r="D81" s="79"/>
      <c r="E81" s="10">
        <v>306</v>
      </c>
      <c r="F81" s="10">
        <v>28</v>
      </c>
      <c r="G81" s="10">
        <v>182</v>
      </c>
      <c r="H81" s="10">
        <v>43</v>
      </c>
      <c r="I81" s="10">
        <v>559</v>
      </c>
      <c r="J81" s="61">
        <v>5</v>
      </c>
    </row>
    <row r="82" spans="1:10" ht="14.9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15</v>
      </c>
      <c r="F82" s="62">
        <v>1</v>
      </c>
      <c r="G82" s="62">
        <v>52</v>
      </c>
      <c r="H82" s="62">
        <v>10</v>
      </c>
      <c r="I82" s="46">
        <v>78</v>
      </c>
      <c r="J82" s="46">
        <v>1</v>
      </c>
    </row>
    <row r="83" spans="1:10" ht="14.9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139</v>
      </c>
      <c r="F83" s="62">
        <v>11</v>
      </c>
      <c r="G83" s="62">
        <v>122</v>
      </c>
      <c r="H83" s="62">
        <v>7</v>
      </c>
      <c r="I83" s="46">
        <v>279</v>
      </c>
      <c r="J83" s="46">
        <v>10</v>
      </c>
    </row>
    <row r="84" spans="1:10" ht="14.95" x14ac:dyDescent="0.25">
      <c r="A84" s="103" t="s">
        <v>86</v>
      </c>
      <c r="B84" s="104"/>
      <c r="C84" s="105"/>
      <c r="D84" s="79"/>
      <c r="E84" s="10">
        <v>154</v>
      </c>
      <c r="F84" s="10">
        <v>12</v>
      </c>
      <c r="G84" s="10">
        <v>174</v>
      </c>
      <c r="H84" s="10">
        <v>17</v>
      </c>
      <c r="I84" s="10">
        <v>357</v>
      </c>
      <c r="J84" s="61">
        <v>11</v>
      </c>
    </row>
    <row r="85" spans="1:10" ht="14.9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13</v>
      </c>
      <c r="F85" s="46">
        <v>2</v>
      </c>
      <c r="G85" s="46">
        <v>16</v>
      </c>
      <c r="H85" s="46">
        <v>0</v>
      </c>
      <c r="I85" s="46">
        <v>31</v>
      </c>
      <c r="J85" s="46">
        <v>6</v>
      </c>
    </row>
    <row r="86" spans="1:10" ht="14.9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122</v>
      </c>
      <c r="F86" s="46">
        <v>6</v>
      </c>
      <c r="G86" s="46">
        <v>110</v>
      </c>
      <c r="H86" s="46">
        <v>18</v>
      </c>
      <c r="I86" s="46">
        <v>256</v>
      </c>
      <c r="J86" s="46">
        <v>6</v>
      </c>
    </row>
    <row r="87" spans="1:10" ht="14.9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39</v>
      </c>
      <c r="F87" s="46">
        <v>4</v>
      </c>
      <c r="G87" s="46">
        <v>8</v>
      </c>
      <c r="H87" s="46">
        <v>0</v>
      </c>
      <c r="I87" s="46">
        <v>51</v>
      </c>
      <c r="J87" s="46">
        <v>1</v>
      </c>
    </row>
    <row r="88" spans="1:10" ht="14.95" x14ac:dyDescent="0.25">
      <c r="A88" s="103" t="s">
        <v>90</v>
      </c>
      <c r="B88" s="104"/>
      <c r="C88" s="105"/>
      <c r="D88" s="75"/>
      <c r="E88" s="10">
        <v>174</v>
      </c>
      <c r="F88" s="10">
        <v>12</v>
      </c>
      <c r="G88" s="10">
        <v>134</v>
      </c>
      <c r="H88" s="10">
        <v>18</v>
      </c>
      <c r="I88" s="10">
        <v>338</v>
      </c>
      <c r="J88" s="61">
        <v>13</v>
      </c>
    </row>
    <row r="89" spans="1:10" ht="14.95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7</v>
      </c>
      <c r="F89" s="46">
        <v>1</v>
      </c>
      <c r="G89" s="46">
        <v>10</v>
      </c>
      <c r="H89" s="46">
        <v>2</v>
      </c>
      <c r="I89" s="46">
        <v>20</v>
      </c>
      <c r="J89" s="46">
        <v>0</v>
      </c>
    </row>
    <row r="90" spans="1:10" ht="14.95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80</v>
      </c>
      <c r="F90" s="46">
        <v>16</v>
      </c>
      <c r="G90" s="46">
        <v>92</v>
      </c>
      <c r="H90" s="46">
        <v>2</v>
      </c>
      <c r="I90" s="46">
        <v>190</v>
      </c>
      <c r="J90" s="46">
        <v>3</v>
      </c>
    </row>
    <row r="91" spans="1:10" ht="14.95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107</v>
      </c>
      <c r="F91" s="46">
        <v>1</v>
      </c>
      <c r="G91" s="46">
        <v>77</v>
      </c>
      <c r="H91" s="46">
        <v>1</v>
      </c>
      <c r="I91" s="46">
        <v>186</v>
      </c>
      <c r="J91" s="46">
        <v>1</v>
      </c>
    </row>
    <row r="92" spans="1:10" ht="14.95" x14ac:dyDescent="0.25">
      <c r="A92" s="103" t="s">
        <v>94</v>
      </c>
      <c r="B92" s="104"/>
      <c r="C92" s="105"/>
      <c r="D92" s="75"/>
      <c r="E92" s="10">
        <v>194</v>
      </c>
      <c r="F92" s="10">
        <v>18</v>
      </c>
      <c r="G92" s="10">
        <v>179</v>
      </c>
      <c r="H92" s="10">
        <v>5</v>
      </c>
      <c r="I92" s="10">
        <v>396</v>
      </c>
      <c r="J92" s="61">
        <v>4</v>
      </c>
    </row>
    <row r="93" spans="1:10" ht="14.95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166</v>
      </c>
      <c r="F93" s="46">
        <v>5</v>
      </c>
      <c r="G93" s="46">
        <v>264</v>
      </c>
      <c r="H93" s="46">
        <v>24</v>
      </c>
      <c r="I93" s="46">
        <v>459</v>
      </c>
      <c r="J93" s="46">
        <v>2</v>
      </c>
    </row>
    <row r="94" spans="1:10" ht="14.95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9</v>
      </c>
      <c r="F94" s="46">
        <v>0</v>
      </c>
      <c r="G94" s="46">
        <v>18</v>
      </c>
      <c r="H94" s="46">
        <v>1</v>
      </c>
      <c r="I94" s="46">
        <v>28</v>
      </c>
      <c r="J94" s="46">
        <v>2</v>
      </c>
    </row>
    <row r="95" spans="1:10" ht="14.95" x14ac:dyDescent="0.25">
      <c r="A95" s="103" t="s">
        <v>97</v>
      </c>
      <c r="B95" s="104"/>
      <c r="C95" s="105"/>
      <c r="D95" s="75"/>
      <c r="E95" s="10">
        <v>175</v>
      </c>
      <c r="F95" s="10">
        <v>5</v>
      </c>
      <c r="G95" s="10">
        <v>282</v>
      </c>
      <c r="H95" s="10">
        <v>25</v>
      </c>
      <c r="I95" s="10">
        <v>487</v>
      </c>
      <c r="J95" s="61">
        <v>4</v>
      </c>
    </row>
    <row r="96" spans="1:10" ht="14.95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39</v>
      </c>
      <c r="F96" s="46">
        <v>7</v>
      </c>
      <c r="G96" s="46">
        <v>85</v>
      </c>
      <c r="H96" s="46">
        <v>8</v>
      </c>
      <c r="I96" s="46">
        <v>139</v>
      </c>
      <c r="J96" s="46">
        <v>10</v>
      </c>
    </row>
    <row r="97" spans="1:10" ht="14.95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216</v>
      </c>
      <c r="F97" s="46">
        <v>24</v>
      </c>
      <c r="G97" s="46">
        <v>133</v>
      </c>
      <c r="H97" s="46">
        <v>33</v>
      </c>
      <c r="I97" s="46">
        <v>406</v>
      </c>
      <c r="J97" s="46">
        <v>7</v>
      </c>
    </row>
    <row r="98" spans="1:10" ht="14.95" x14ac:dyDescent="0.25">
      <c r="A98" s="103" t="s">
        <v>100</v>
      </c>
      <c r="B98" s="104"/>
      <c r="C98" s="105"/>
      <c r="D98" s="75"/>
      <c r="E98" s="10">
        <v>255</v>
      </c>
      <c r="F98" s="10">
        <v>31</v>
      </c>
      <c r="G98" s="10">
        <v>218</v>
      </c>
      <c r="H98" s="10">
        <v>41</v>
      </c>
      <c r="I98" s="10">
        <v>545</v>
      </c>
      <c r="J98" s="61">
        <v>17</v>
      </c>
    </row>
    <row r="99" spans="1:10" ht="14.95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8</v>
      </c>
      <c r="G99" s="46">
        <v>131</v>
      </c>
      <c r="H99" s="46">
        <v>2</v>
      </c>
      <c r="I99" s="46">
        <v>164</v>
      </c>
      <c r="J99" s="46">
        <v>3</v>
      </c>
    </row>
    <row r="100" spans="1:10" ht="14.95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149</v>
      </c>
      <c r="F100" s="60">
        <v>12</v>
      </c>
      <c r="G100" s="46">
        <v>195</v>
      </c>
      <c r="H100" s="46">
        <v>25</v>
      </c>
      <c r="I100" s="46">
        <v>381</v>
      </c>
      <c r="J100" s="46">
        <v>27</v>
      </c>
    </row>
    <row r="101" spans="1:10" ht="14.95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45</v>
      </c>
      <c r="F101" s="60">
        <v>3</v>
      </c>
      <c r="G101" s="46">
        <v>106</v>
      </c>
      <c r="H101" s="46">
        <v>1</v>
      </c>
      <c r="I101" s="46">
        <v>155</v>
      </c>
      <c r="J101" s="46">
        <v>7</v>
      </c>
    </row>
    <row r="102" spans="1:10" ht="14.95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29</v>
      </c>
      <c r="F102" s="60">
        <v>0</v>
      </c>
      <c r="G102" s="46">
        <v>6</v>
      </c>
      <c r="H102" s="46">
        <v>12</v>
      </c>
      <c r="I102" s="46">
        <v>47</v>
      </c>
      <c r="J102" s="46">
        <v>3</v>
      </c>
    </row>
    <row r="103" spans="1:10" ht="14.95" x14ac:dyDescent="0.25">
      <c r="A103" s="103" t="s">
        <v>105</v>
      </c>
      <c r="B103" s="104"/>
      <c r="C103" s="105"/>
      <c r="D103" s="75"/>
      <c r="E103" s="10">
        <v>246</v>
      </c>
      <c r="F103" s="10">
        <v>23</v>
      </c>
      <c r="G103" s="61">
        <v>438</v>
      </c>
      <c r="H103" s="10">
        <v>40</v>
      </c>
      <c r="I103" s="10">
        <v>747</v>
      </c>
      <c r="J103" s="61">
        <v>40</v>
      </c>
    </row>
    <row r="104" spans="1:10" ht="14.95" x14ac:dyDescent="0.25">
      <c r="A104" s="103" t="s">
        <v>106</v>
      </c>
      <c r="B104" s="104"/>
      <c r="C104" s="105"/>
      <c r="D104" s="75"/>
      <c r="E104" s="10">
        <v>1699</v>
      </c>
      <c r="F104" s="10">
        <v>138</v>
      </c>
      <c r="G104" s="10">
        <v>1796</v>
      </c>
      <c r="H104" s="10">
        <v>193</v>
      </c>
      <c r="I104" s="10">
        <v>3826</v>
      </c>
      <c r="J104" s="61">
        <v>155</v>
      </c>
    </row>
    <row r="105" spans="1:10" ht="14.95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9</v>
      </c>
      <c r="F105" s="46">
        <v>2</v>
      </c>
      <c r="G105" s="46">
        <v>17</v>
      </c>
      <c r="H105" s="46">
        <v>2</v>
      </c>
      <c r="I105" s="46">
        <v>30</v>
      </c>
      <c r="J105" s="46">
        <v>16</v>
      </c>
    </row>
    <row r="106" spans="1:10" ht="14.95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71</v>
      </c>
      <c r="F106" s="46">
        <v>8</v>
      </c>
      <c r="G106" s="46">
        <v>99</v>
      </c>
      <c r="H106" s="46">
        <v>5</v>
      </c>
      <c r="I106" s="46">
        <v>183</v>
      </c>
      <c r="J106" s="46">
        <v>23</v>
      </c>
    </row>
    <row r="107" spans="1:10" ht="14.95" x14ac:dyDescent="0.25">
      <c r="A107" s="103" t="s">
        <v>109</v>
      </c>
      <c r="B107" s="104"/>
      <c r="C107" s="105"/>
      <c r="D107" s="75"/>
      <c r="E107" s="10">
        <v>80</v>
      </c>
      <c r="F107" s="10">
        <v>10</v>
      </c>
      <c r="G107" s="10">
        <v>116</v>
      </c>
      <c r="H107" s="10">
        <v>7</v>
      </c>
      <c r="I107" s="10">
        <v>213</v>
      </c>
      <c r="J107" s="61">
        <v>39</v>
      </c>
    </row>
    <row r="108" spans="1:10" ht="14.95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20</v>
      </c>
      <c r="F108" s="46">
        <v>5</v>
      </c>
      <c r="G108" s="46">
        <v>33</v>
      </c>
      <c r="H108" s="46">
        <v>21</v>
      </c>
      <c r="I108" s="46">
        <v>79</v>
      </c>
      <c r="J108" s="46">
        <v>0</v>
      </c>
    </row>
    <row r="109" spans="1:10" ht="14.95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83</v>
      </c>
      <c r="F109" s="46">
        <v>11</v>
      </c>
      <c r="G109" s="46">
        <v>106</v>
      </c>
      <c r="H109" s="46">
        <v>56</v>
      </c>
      <c r="I109" s="46">
        <v>256</v>
      </c>
      <c r="J109" s="46">
        <v>12</v>
      </c>
    </row>
    <row r="110" spans="1:10" ht="14.95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119</v>
      </c>
      <c r="F110" s="46">
        <v>24</v>
      </c>
      <c r="G110" s="46">
        <v>170</v>
      </c>
      <c r="H110" s="46">
        <v>27</v>
      </c>
      <c r="I110" s="46">
        <v>340</v>
      </c>
      <c r="J110" s="46">
        <v>48</v>
      </c>
    </row>
    <row r="111" spans="1:10" ht="14.95" x14ac:dyDescent="0.25">
      <c r="A111" s="103" t="s">
        <v>113</v>
      </c>
      <c r="B111" s="104"/>
      <c r="C111" s="105"/>
      <c r="D111" s="75"/>
      <c r="E111" s="10">
        <v>222</v>
      </c>
      <c r="F111" s="10">
        <v>40</v>
      </c>
      <c r="G111" s="10">
        <v>309</v>
      </c>
      <c r="H111" s="10">
        <v>104</v>
      </c>
      <c r="I111" s="10">
        <v>675</v>
      </c>
      <c r="J111" s="61">
        <v>60</v>
      </c>
    </row>
    <row r="112" spans="1:10" ht="14.95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113</v>
      </c>
      <c r="F112" s="46">
        <v>2</v>
      </c>
      <c r="G112" s="46">
        <v>238</v>
      </c>
      <c r="H112" s="46">
        <v>3</v>
      </c>
      <c r="I112" s="46">
        <v>356</v>
      </c>
      <c r="J112" s="46">
        <v>1</v>
      </c>
    </row>
    <row r="113" spans="1:10" ht="14.95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87</v>
      </c>
      <c r="F113" s="46">
        <v>1</v>
      </c>
      <c r="G113" s="46">
        <v>139</v>
      </c>
      <c r="H113" s="46">
        <v>37</v>
      </c>
      <c r="I113" s="46">
        <v>264</v>
      </c>
      <c r="J113" s="46">
        <v>2</v>
      </c>
    </row>
    <row r="114" spans="1:10" ht="14.95" x14ac:dyDescent="0.25">
      <c r="A114" s="103" t="s">
        <v>116</v>
      </c>
      <c r="B114" s="104"/>
      <c r="C114" s="105"/>
      <c r="D114" s="75"/>
      <c r="E114" s="10">
        <v>200</v>
      </c>
      <c r="F114" s="10">
        <v>3</v>
      </c>
      <c r="G114" s="10">
        <v>377</v>
      </c>
      <c r="H114" s="10">
        <v>40</v>
      </c>
      <c r="I114" s="10">
        <v>620</v>
      </c>
      <c r="J114" s="61">
        <v>3</v>
      </c>
    </row>
    <row r="115" spans="1:10" ht="14.95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343</v>
      </c>
      <c r="F115" s="46">
        <v>14</v>
      </c>
      <c r="G115" s="46">
        <v>292</v>
      </c>
      <c r="H115" s="46">
        <v>54</v>
      </c>
      <c r="I115" s="46">
        <v>703</v>
      </c>
      <c r="J115" s="46">
        <v>34</v>
      </c>
    </row>
    <row r="116" spans="1:10" ht="14.95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635</v>
      </c>
      <c r="F116" s="46">
        <v>19</v>
      </c>
      <c r="G116" s="46">
        <v>529</v>
      </c>
      <c r="H116" s="46">
        <v>83</v>
      </c>
      <c r="I116" s="46">
        <v>1266</v>
      </c>
      <c r="J116" s="46">
        <v>5</v>
      </c>
    </row>
    <row r="117" spans="1:10" ht="14.95" x14ac:dyDescent="0.25">
      <c r="A117" s="103" t="s">
        <v>119</v>
      </c>
      <c r="B117" s="107"/>
      <c r="C117" s="108"/>
      <c r="D117" s="79"/>
      <c r="E117" s="10">
        <v>978</v>
      </c>
      <c r="F117" s="10">
        <v>33</v>
      </c>
      <c r="G117" s="10">
        <v>821</v>
      </c>
      <c r="H117" s="10">
        <v>137</v>
      </c>
      <c r="I117" s="10">
        <v>1969</v>
      </c>
      <c r="J117" s="61">
        <v>39</v>
      </c>
    </row>
    <row r="118" spans="1:10" ht="14.95" x14ac:dyDescent="0.25">
      <c r="A118" s="103" t="s">
        <v>120</v>
      </c>
      <c r="B118" s="107"/>
      <c r="C118" s="108"/>
      <c r="D118" s="79"/>
      <c r="E118" s="61">
        <v>1480</v>
      </c>
      <c r="F118" s="61">
        <v>86</v>
      </c>
      <c r="G118" s="61">
        <v>1623</v>
      </c>
      <c r="H118" s="61">
        <v>288</v>
      </c>
      <c r="I118" s="61">
        <v>3477</v>
      </c>
      <c r="J118" s="61">
        <v>141</v>
      </c>
    </row>
    <row r="119" spans="1:10" ht="14.95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457</v>
      </c>
      <c r="F119" s="46">
        <v>2</v>
      </c>
      <c r="G119" s="46">
        <v>6</v>
      </c>
      <c r="H119" s="46">
        <v>3</v>
      </c>
      <c r="I119" s="46">
        <v>468</v>
      </c>
      <c r="J119" s="46">
        <v>0</v>
      </c>
    </row>
    <row r="120" spans="1:10" ht="14.95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6</v>
      </c>
      <c r="H120" s="46">
        <v>0</v>
      </c>
      <c r="I120" s="46">
        <v>11</v>
      </c>
      <c r="J120" s="46">
        <v>0</v>
      </c>
    </row>
    <row r="121" spans="1:10" ht="14.95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2</v>
      </c>
      <c r="F121" s="46">
        <v>0</v>
      </c>
      <c r="G121" s="46">
        <v>5</v>
      </c>
      <c r="H121" s="46">
        <v>0</v>
      </c>
      <c r="I121" s="46">
        <v>7</v>
      </c>
      <c r="J121" s="46">
        <v>0</v>
      </c>
    </row>
    <row r="122" spans="1:10" ht="14.95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24</v>
      </c>
      <c r="F122" s="46">
        <v>0</v>
      </c>
      <c r="G122" s="46">
        <v>10</v>
      </c>
      <c r="H122" s="46">
        <v>0</v>
      </c>
      <c r="I122" s="46">
        <v>34</v>
      </c>
      <c r="J122" s="46">
        <v>0</v>
      </c>
    </row>
    <row r="123" spans="1:10" ht="14.95" x14ac:dyDescent="0.25">
      <c r="A123" s="103" t="s">
        <v>126</v>
      </c>
      <c r="B123" s="104"/>
      <c r="C123" s="105"/>
      <c r="D123" s="75"/>
      <c r="E123" s="10">
        <v>488</v>
      </c>
      <c r="F123" s="10">
        <v>2</v>
      </c>
      <c r="G123" s="10">
        <v>27</v>
      </c>
      <c r="H123" s="10">
        <v>3</v>
      </c>
      <c r="I123" s="10">
        <v>520</v>
      </c>
      <c r="J123" s="61">
        <v>0</v>
      </c>
    </row>
    <row r="124" spans="1:10" ht="14.95" x14ac:dyDescent="0.25">
      <c r="A124" s="103" t="s">
        <v>127</v>
      </c>
      <c r="B124" s="104"/>
      <c r="C124" s="105"/>
      <c r="D124" s="75"/>
      <c r="E124" s="10">
        <v>488</v>
      </c>
      <c r="F124" s="10">
        <v>2</v>
      </c>
      <c r="G124" s="10">
        <v>27</v>
      </c>
      <c r="H124" s="10">
        <v>3</v>
      </c>
      <c r="I124" s="10">
        <v>520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6632</v>
      </c>
      <c r="F125" s="55">
        <v>513</v>
      </c>
      <c r="G125" s="55">
        <v>7960</v>
      </c>
      <c r="H125" s="55">
        <v>1353</v>
      </c>
      <c r="I125" s="55">
        <v>16458</v>
      </c>
      <c r="J125" s="55">
        <v>700</v>
      </c>
    </row>
    <row r="126" spans="1:10" ht="14.95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ht="14.95" x14ac:dyDescent="0.25">
      <c r="A127" t="s">
        <v>129</v>
      </c>
    </row>
    <row r="128" spans="1:10" ht="14.95" x14ac:dyDescent="0.25">
      <c r="A128" t="s">
        <v>246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6" t="s">
        <v>141</v>
      </c>
      <c r="F1" s="106"/>
      <c r="G1" s="106"/>
      <c r="H1" s="10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51</v>
      </c>
      <c r="F6" s="46">
        <v>0</v>
      </c>
      <c r="G6" s="46">
        <v>25</v>
      </c>
      <c r="H6" s="46">
        <v>3</v>
      </c>
      <c r="I6" s="58">
        <v>79</v>
      </c>
      <c r="J6" s="46">
        <v>0</v>
      </c>
    </row>
    <row r="7" spans="1:10" ht="14.95" x14ac:dyDescent="0.25">
      <c r="A7" s="103" t="s">
        <v>5</v>
      </c>
      <c r="B7" s="104"/>
      <c r="C7" s="105"/>
      <c r="D7" s="80"/>
      <c r="E7" s="10">
        <v>51</v>
      </c>
      <c r="F7" s="10">
        <v>0</v>
      </c>
      <c r="G7" s="10">
        <v>25</v>
      </c>
      <c r="H7" s="10">
        <v>3</v>
      </c>
      <c r="I7" s="10">
        <v>79</v>
      </c>
      <c r="J7" s="10"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69</v>
      </c>
      <c r="F8" s="46">
        <v>2</v>
      </c>
      <c r="G8" s="46">
        <v>86</v>
      </c>
      <c r="H8" s="46">
        <v>38</v>
      </c>
      <c r="I8" s="46">
        <v>195</v>
      </c>
      <c r="J8" s="46">
        <v>8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3</v>
      </c>
      <c r="G9" s="46">
        <v>26</v>
      </c>
      <c r="H9" s="46">
        <v>2</v>
      </c>
      <c r="I9" s="46">
        <v>62</v>
      </c>
      <c r="J9" s="46">
        <v>13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6</v>
      </c>
      <c r="G12" s="46">
        <v>111</v>
      </c>
      <c r="H12" s="46">
        <v>16</v>
      </c>
      <c r="I12" s="46">
        <v>178</v>
      </c>
      <c r="J12" s="46">
        <v>3</v>
      </c>
    </row>
    <row r="13" spans="1:10" ht="14.95" x14ac:dyDescent="0.25">
      <c r="A13" s="103" t="s">
        <v>11</v>
      </c>
      <c r="B13" s="104"/>
      <c r="C13" s="105"/>
      <c r="D13" s="76"/>
      <c r="E13" s="61">
        <v>145</v>
      </c>
      <c r="F13" s="61">
        <v>11</v>
      </c>
      <c r="G13" s="61">
        <v>223</v>
      </c>
      <c r="H13" s="61">
        <v>56</v>
      </c>
      <c r="I13" s="61">
        <v>435</v>
      </c>
      <c r="J13" s="61">
        <v>24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8</v>
      </c>
      <c r="F14" s="46">
        <v>0</v>
      </c>
      <c r="G14" s="46">
        <v>19</v>
      </c>
      <c r="H14" s="46">
        <v>5</v>
      </c>
      <c r="I14" s="46">
        <v>32</v>
      </c>
      <c r="J14" s="46">
        <v>2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58</v>
      </c>
      <c r="F15" s="46">
        <v>1</v>
      </c>
      <c r="G15" s="46">
        <v>54</v>
      </c>
      <c r="H15" s="46">
        <v>1</v>
      </c>
      <c r="I15" s="46">
        <v>114</v>
      </c>
      <c r="J15" s="46">
        <v>7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1</v>
      </c>
      <c r="G16" s="46">
        <v>43</v>
      </c>
      <c r="H16" s="46">
        <v>10</v>
      </c>
      <c r="I16" s="46">
        <v>76</v>
      </c>
      <c r="J16" s="46">
        <v>4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143</v>
      </c>
      <c r="F17" s="46">
        <v>12</v>
      </c>
      <c r="G17" s="46">
        <v>157</v>
      </c>
      <c r="H17" s="46">
        <v>5</v>
      </c>
      <c r="I17" s="46">
        <v>317</v>
      </c>
      <c r="J17" s="46">
        <v>8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73</v>
      </c>
      <c r="F19" s="46">
        <v>0</v>
      </c>
      <c r="G19" s="46">
        <v>33</v>
      </c>
      <c r="H19" s="46">
        <v>5</v>
      </c>
      <c r="I19" s="46">
        <v>111</v>
      </c>
      <c r="J19" s="46">
        <v>1</v>
      </c>
    </row>
    <row r="20" spans="1:10" ht="14.95" x14ac:dyDescent="0.25">
      <c r="A20" s="103" t="s">
        <v>18</v>
      </c>
      <c r="B20" s="104"/>
      <c r="C20" s="105"/>
      <c r="D20" s="76"/>
      <c r="E20" s="10">
        <v>304</v>
      </c>
      <c r="F20" s="10">
        <v>14</v>
      </c>
      <c r="G20" s="10">
        <v>306</v>
      </c>
      <c r="H20" s="10">
        <v>26</v>
      </c>
      <c r="I20" s="10">
        <v>650</v>
      </c>
      <c r="J20" s="10">
        <v>22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184</v>
      </c>
      <c r="F21" s="46">
        <v>14</v>
      </c>
      <c r="G21" s="46">
        <v>240</v>
      </c>
      <c r="H21" s="46">
        <v>40</v>
      </c>
      <c r="I21" s="46">
        <v>478</v>
      </c>
      <c r="J21" s="46">
        <v>33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29</v>
      </c>
      <c r="F22" s="46">
        <v>17</v>
      </c>
      <c r="G22" s="46">
        <v>42</v>
      </c>
      <c r="H22" s="46">
        <v>0</v>
      </c>
      <c r="I22" s="46">
        <v>88</v>
      </c>
      <c r="J22" s="46">
        <v>6</v>
      </c>
    </row>
    <row r="23" spans="1:10" ht="14.95" x14ac:dyDescent="0.25">
      <c r="A23" s="103" t="s">
        <v>21</v>
      </c>
      <c r="B23" s="104"/>
      <c r="C23" s="105"/>
      <c r="D23" s="76"/>
      <c r="E23" s="10">
        <v>213</v>
      </c>
      <c r="F23" s="10">
        <v>31</v>
      </c>
      <c r="G23" s="10">
        <v>282</v>
      </c>
      <c r="H23" s="10">
        <v>40</v>
      </c>
      <c r="I23" s="10">
        <v>566</v>
      </c>
      <c r="J23" s="10">
        <v>39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22</v>
      </c>
      <c r="F24" s="46">
        <v>1</v>
      </c>
      <c r="G24" s="46">
        <v>105</v>
      </c>
      <c r="H24" s="46">
        <v>15</v>
      </c>
      <c r="I24" s="46">
        <v>143</v>
      </c>
      <c r="J24" s="46">
        <v>8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35</v>
      </c>
      <c r="F25" s="46">
        <v>7</v>
      </c>
      <c r="G25" s="46">
        <v>196</v>
      </c>
      <c r="H25" s="46">
        <v>39</v>
      </c>
      <c r="I25" s="46">
        <v>277</v>
      </c>
      <c r="J25" s="46">
        <v>10</v>
      </c>
    </row>
    <row r="26" spans="1:10" ht="14.95" x14ac:dyDescent="0.25">
      <c r="A26" s="103" t="s">
        <v>24</v>
      </c>
      <c r="B26" s="104"/>
      <c r="C26" s="105"/>
      <c r="D26" s="76"/>
      <c r="E26" s="10">
        <v>57</v>
      </c>
      <c r="F26" s="10">
        <v>8</v>
      </c>
      <c r="G26" s="10">
        <v>301</v>
      </c>
      <c r="H26" s="10">
        <v>54</v>
      </c>
      <c r="I26" s="10">
        <v>420</v>
      </c>
      <c r="J26" s="10">
        <v>18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61</v>
      </c>
      <c r="F27" s="46">
        <v>3</v>
      </c>
      <c r="G27" s="46">
        <v>55</v>
      </c>
      <c r="H27" s="46">
        <v>10</v>
      </c>
      <c r="I27" s="46">
        <v>129</v>
      </c>
      <c r="J27" s="46">
        <v>7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34</v>
      </c>
      <c r="F28" s="46">
        <v>1</v>
      </c>
      <c r="G28" s="46">
        <v>92</v>
      </c>
      <c r="H28" s="46">
        <v>13</v>
      </c>
      <c r="I28" s="46">
        <v>140</v>
      </c>
      <c r="J28" s="46">
        <v>6</v>
      </c>
    </row>
    <row r="29" spans="1:10" ht="14.95" x14ac:dyDescent="0.25">
      <c r="A29" s="103" t="s">
        <v>27</v>
      </c>
      <c r="B29" s="104"/>
      <c r="C29" s="105"/>
      <c r="D29" s="76"/>
      <c r="E29" s="10">
        <v>95</v>
      </c>
      <c r="F29" s="10">
        <v>4</v>
      </c>
      <c r="G29" s="10">
        <v>147</v>
      </c>
      <c r="H29" s="10">
        <v>23</v>
      </c>
      <c r="I29" s="10">
        <v>269</v>
      </c>
      <c r="J29" s="10">
        <v>13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0</v>
      </c>
      <c r="G30" s="46">
        <v>18</v>
      </c>
      <c r="H30" s="46">
        <v>6</v>
      </c>
      <c r="I30" s="46">
        <v>29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3</v>
      </c>
      <c r="F32" s="46">
        <v>0</v>
      </c>
      <c r="G32" s="46">
        <v>5</v>
      </c>
      <c r="H32" s="46">
        <v>0</v>
      </c>
      <c r="I32" s="46">
        <v>8</v>
      </c>
      <c r="J32" s="46">
        <v>2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4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37</v>
      </c>
      <c r="F34" s="46">
        <v>18</v>
      </c>
      <c r="G34" s="46">
        <v>83</v>
      </c>
      <c r="H34" s="46">
        <v>8</v>
      </c>
      <c r="I34" s="46">
        <v>146</v>
      </c>
      <c r="J34" s="46">
        <v>4</v>
      </c>
    </row>
    <row r="35" spans="1:10" x14ac:dyDescent="0.25">
      <c r="A35" s="103" t="s">
        <v>34</v>
      </c>
      <c r="B35" s="104"/>
      <c r="C35" s="105"/>
      <c r="D35" s="76"/>
      <c r="E35" s="61">
        <v>45</v>
      </c>
      <c r="F35" s="61">
        <v>18</v>
      </c>
      <c r="G35" s="61">
        <v>106</v>
      </c>
      <c r="H35" s="61">
        <v>14</v>
      </c>
      <c r="I35" s="61">
        <v>183</v>
      </c>
      <c r="J35" s="61">
        <v>10</v>
      </c>
    </row>
    <row r="36" spans="1:10" x14ac:dyDescent="0.25">
      <c r="A36" s="103" t="s">
        <v>35</v>
      </c>
      <c r="B36" s="104"/>
      <c r="C36" s="105"/>
      <c r="D36" s="76"/>
      <c r="E36" s="61">
        <v>910</v>
      </c>
      <c r="F36" s="61">
        <v>86</v>
      </c>
      <c r="G36" s="61">
        <v>1390</v>
      </c>
      <c r="H36" s="61">
        <v>216</v>
      </c>
      <c r="I36" s="61">
        <v>2602</v>
      </c>
      <c r="J36" s="61">
        <v>126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12</v>
      </c>
      <c r="F37" s="46">
        <v>0</v>
      </c>
      <c r="G37" s="46">
        <v>54</v>
      </c>
      <c r="H37" s="46">
        <v>6</v>
      </c>
      <c r="I37" s="46">
        <v>72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11</v>
      </c>
      <c r="F38" s="46">
        <v>0</v>
      </c>
      <c r="G38" s="46">
        <v>7</v>
      </c>
      <c r="H38" s="46">
        <v>0</v>
      </c>
      <c r="I38" s="46">
        <v>18</v>
      </c>
      <c r="J38" s="46">
        <v>3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64</v>
      </c>
      <c r="F39" s="46">
        <v>2</v>
      </c>
      <c r="G39" s="46">
        <v>50</v>
      </c>
      <c r="H39" s="46">
        <v>6</v>
      </c>
      <c r="I39" s="46">
        <v>122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27</v>
      </c>
      <c r="F40" s="46">
        <v>0</v>
      </c>
      <c r="G40" s="46">
        <v>47</v>
      </c>
      <c r="H40" s="46">
        <v>13</v>
      </c>
      <c r="I40" s="46">
        <v>87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34</v>
      </c>
      <c r="F41" s="46">
        <v>0</v>
      </c>
      <c r="G41" s="46">
        <v>30</v>
      </c>
      <c r="H41" s="46">
        <v>3</v>
      </c>
      <c r="I41" s="46">
        <v>67</v>
      </c>
      <c r="J41" s="46">
        <v>9</v>
      </c>
    </row>
    <row r="42" spans="1:10" x14ac:dyDescent="0.25">
      <c r="A42" s="103" t="s">
        <v>41</v>
      </c>
      <c r="B42" s="104"/>
      <c r="C42" s="105"/>
      <c r="D42" s="76"/>
      <c r="E42" s="61">
        <v>148</v>
      </c>
      <c r="F42" s="61">
        <v>2</v>
      </c>
      <c r="G42" s="61">
        <v>188</v>
      </c>
      <c r="H42" s="61">
        <v>28</v>
      </c>
      <c r="I42" s="61">
        <v>366</v>
      </c>
      <c r="J42" s="61">
        <v>17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202</v>
      </c>
      <c r="F43" s="46">
        <v>7</v>
      </c>
      <c r="G43" s="46">
        <v>130</v>
      </c>
      <c r="H43" s="46">
        <v>20</v>
      </c>
      <c r="I43" s="46">
        <v>359</v>
      </c>
      <c r="J43" s="46">
        <v>55</v>
      </c>
    </row>
    <row r="44" spans="1:10" x14ac:dyDescent="0.25">
      <c r="A44" s="103" t="s">
        <v>43</v>
      </c>
      <c r="B44" s="104"/>
      <c r="C44" s="105"/>
      <c r="D44" s="76"/>
      <c r="E44" s="61">
        <v>202</v>
      </c>
      <c r="F44" s="61">
        <v>7</v>
      </c>
      <c r="G44" s="61">
        <v>130</v>
      </c>
      <c r="H44" s="61">
        <v>20</v>
      </c>
      <c r="I44" s="61">
        <v>359</v>
      </c>
      <c r="J44" s="61">
        <v>55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63</v>
      </c>
      <c r="F45" s="46">
        <v>4</v>
      </c>
      <c r="G45" s="46">
        <v>90</v>
      </c>
      <c r="H45" s="46">
        <v>11</v>
      </c>
      <c r="I45" s="46">
        <v>168</v>
      </c>
      <c r="J45" s="46">
        <v>8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22</v>
      </c>
      <c r="F46" s="46">
        <v>0</v>
      </c>
      <c r="G46" s="46">
        <v>24</v>
      </c>
      <c r="H46" s="46">
        <v>0</v>
      </c>
      <c r="I46" s="46">
        <v>46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310</v>
      </c>
      <c r="F47" s="46">
        <v>13</v>
      </c>
      <c r="G47" s="46">
        <v>129</v>
      </c>
      <c r="H47" s="46">
        <v>9</v>
      </c>
      <c r="I47" s="46">
        <v>461</v>
      </c>
      <c r="J47" s="46">
        <v>29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15</v>
      </c>
      <c r="F48" s="46">
        <v>1</v>
      </c>
      <c r="G48" s="46">
        <v>19</v>
      </c>
      <c r="H48" s="46">
        <v>4</v>
      </c>
      <c r="I48" s="46">
        <v>39</v>
      </c>
      <c r="J48" s="46">
        <v>13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21</v>
      </c>
      <c r="F49" s="46">
        <v>0</v>
      </c>
      <c r="G49" s="46">
        <v>6</v>
      </c>
      <c r="H49" s="46">
        <v>2</v>
      </c>
      <c r="I49" s="46">
        <v>29</v>
      </c>
      <c r="J49" s="46">
        <v>2</v>
      </c>
    </row>
    <row r="50" spans="1:10" x14ac:dyDescent="0.25">
      <c r="A50" s="103" t="s">
        <v>49</v>
      </c>
      <c r="B50" s="104"/>
      <c r="C50" s="105"/>
      <c r="D50" s="76"/>
      <c r="E50" s="61">
        <v>431</v>
      </c>
      <c r="F50" s="61">
        <v>18</v>
      </c>
      <c r="G50" s="61">
        <v>268</v>
      </c>
      <c r="H50" s="61">
        <v>26</v>
      </c>
      <c r="I50" s="61">
        <v>743</v>
      </c>
      <c r="J50" s="61">
        <v>52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100</v>
      </c>
      <c r="F51" s="46">
        <v>2</v>
      </c>
      <c r="G51" s="46">
        <v>97</v>
      </c>
      <c r="H51" s="46">
        <v>8</v>
      </c>
      <c r="I51" s="46">
        <v>207</v>
      </c>
      <c r="J51" s="46">
        <v>10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26</v>
      </c>
      <c r="F52" s="46">
        <v>0</v>
      </c>
      <c r="G52" s="46">
        <v>96</v>
      </c>
      <c r="H52" s="46">
        <v>11</v>
      </c>
      <c r="I52" s="46">
        <v>133</v>
      </c>
      <c r="J52" s="46">
        <v>3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43</v>
      </c>
      <c r="F54" s="46">
        <v>5</v>
      </c>
      <c r="G54" s="46">
        <v>68</v>
      </c>
      <c r="H54" s="46">
        <v>12</v>
      </c>
      <c r="I54" s="46">
        <v>128</v>
      </c>
      <c r="J54" s="46">
        <v>6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37</v>
      </c>
      <c r="F55" s="46">
        <v>0</v>
      </c>
      <c r="G55" s="46">
        <v>52</v>
      </c>
      <c r="H55" s="46">
        <v>16</v>
      </c>
      <c r="I55" s="46">
        <v>105</v>
      </c>
      <c r="J55" s="46">
        <v>0</v>
      </c>
    </row>
    <row r="56" spans="1:10" x14ac:dyDescent="0.25">
      <c r="A56" s="103" t="s">
        <v>55</v>
      </c>
      <c r="B56" s="104"/>
      <c r="C56" s="105"/>
      <c r="D56" s="76"/>
      <c r="E56" s="10">
        <v>206</v>
      </c>
      <c r="F56" s="10">
        <v>7</v>
      </c>
      <c r="G56" s="10">
        <v>313</v>
      </c>
      <c r="H56" s="10">
        <v>47</v>
      </c>
      <c r="I56" s="10">
        <v>573</v>
      </c>
      <c r="J56" s="61">
        <v>20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75</v>
      </c>
      <c r="F57" s="46">
        <v>16</v>
      </c>
      <c r="G57" s="46">
        <v>330</v>
      </c>
      <c r="H57" s="46">
        <v>52</v>
      </c>
      <c r="I57" s="46">
        <v>473</v>
      </c>
      <c r="J57" s="46">
        <v>41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95</v>
      </c>
      <c r="F58" s="46">
        <v>30</v>
      </c>
      <c r="G58" s="46">
        <v>407</v>
      </c>
      <c r="H58" s="46">
        <v>58</v>
      </c>
      <c r="I58" s="46">
        <v>590</v>
      </c>
      <c r="J58" s="46">
        <v>77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11</v>
      </c>
      <c r="F59" s="46">
        <v>40</v>
      </c>
      <c r="G59" s="46">
        <v>28</v>
      </c>
      <c r="H59" s="46">
        <v>11</v>
      </c>
      <c r="I59" s="46">
        <v>90</v>
      </c>
      <c r="J59" s="46">
        <v>11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43</v>
      </c>
      <c r="F60" s="46">
        <v>2</v>
      </c>
      <c r="G60" s="46">
        <v>39</v>
      </c>
      <c r="H60" s="46">
        <v>10</v>
      </c>
      <c r="I60" s="46">
        <v>94</v>
      </c>
      <c r="J60" s="46">
        <v>10</v>
      </c>
    </row>
    <row r="61" spans="1:10" x14ac:dyDescent="0.25">
      <c r="A61" s="103" t="s">
        <v>61</v>
      </c>
      <c r="B61" s="104"/>
      <c r="C61" s="105"/>
      <c r="D61" s="76"/>
      <c r="E61" s="10">
        <v>224</v>
      </c>
      <c r="F61" s="10">
        <v>88</v>
      </c>
      <c r="G61" s="10">
        <v>804</v>
      </c>
      <c r="H61" s="10">
        <v>131</v>
      </c>
      <c r="I61" s="10">
        <v>1247</v>
      </c>
      <c r="J61" s="61">
        <v>139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54</v>
      </c>
      <c r="F62" s="46">
        <v>1</v>
      </c>
      <c r="G62" s="46">
        <v>103</v>
      </c>
      <c r="H62" s="46">
        <v>42</v>
      </c>
      <c r="I62" s="46">
        <v>200</v>
      </c>
      <c r="J62" s="46">
        <v>5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229</v>
      </c>
      <c r="F63" s="46">
        <v>1</v>
      </c>
      <c r="G63" s="46">
        <v>163</v>
      </c>
      <c r="H63" s="46">
        <v>16</v>
      </c>
      <c r="I63" s="46">
        <v>409</v>
      </c>
      <c r="J63" s="46">
        <v>3</v>
      </c>
    </row>
    <row r="64" spans="1:10" x14ac:dyDescent="0.25">
      <c r="A64" s="103" t="s">
        <v>64</v>
      </c>
      <c r="B64" s="104"/>
      <c r="C64" s="105"/>
      <c r="D64" s="80"/>
      <c r="E64" s="10">
        <v>283</v>
      </c>
      <c r="F64" s="10">
        <v>2</v>
      </c>
      <c r="G64" s="10">
        <v>266</v>
      </c>
      <c r="H64" s="10">
        <v>58</v>
      </c>
      <c r="I64" s="10">
        <v>609</v>
      </c>
      <c r="J64" s="61">
        <v>8</v>
      </c>
    </row>
    <row r="65" spans="1:10" x14ac:dyDescent="0.25">
      <c r="A65" s="103" t="s">
        <v>65</v>
      </c>
      <c r="B65" s="104"/>
      <c r="C65" s="105"/>
      <c r="D65" s="80"/>
      <c r="E65" s="10">
        <v>1494</v>
      </c>
      <c r="F65" s="10">
        <v>124</v>
      </c>
      <c r="G65" s="10">
        <v>1969</v>
      </c>
      <c r="H65" s="10">
        <v>310</v>
      </c>
      <c r="I65" s="10">
        <v>3897</v>
      </c>
      <c r="J65" s="61">
        <v>291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324</v>
      </c>
      <c r="F66" s="46">
        <v>6</v>
      </c>
      <c r="G66" s="62">
        <v>230</v>
      </c>
      <c r="H66" s="62">
        <v>13</v>
      </c>
      <c r="I66" s="46">
        <v>573</v>
      </c>
      <c r="J66" s="46">
        <v>21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166</v>
      </c>
      <c r="F67" s="46">
        <v>4</v>
      </c>
      <c r="G67" s="62">
        <v>178</v>
      </c>
      <c r="H67" s="62">
        <v>52</v>
      </c>
      <c r="I67" s="46">
        <v>400</v>
      </c>
      <c r="J67" s="46">
        <v>11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273</v>
      </c>
      <c r="F68" s="46">
        <v>26</v>
      </c>
      <c r="G68" s="62">
        <v>363</v>
      </c>
      <c r="H68" s="62">
        <v>59</v>
      </c>
      <c r="I68" s="46">
        <v>721</v>
      </c>
      <c r="J68" s="46">
        <v>9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434</v>
      </c>
      <c r="F69" s="46">
        <v>10</v>
      </c>
      <c r="G69" s="62">
        <v>1029</v>
      </c>
      <c r="H69" s="62">
        <v>183</v>
      </c>
      <c r="I69" s="46">
        <v>1656</v>
      </c>
      <c r="J69" s="46">
        <v>35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229</v>
      </c>
      <c r="F70" s="46">
        <v>30</v>
      </c>
      <c r="G70" s="62">
        <v>206</v>
      </c>
      <c r="H70" s="62">
        <v>121</v>
      </c>
      <c r="I70" s="46">
        <v>586</v>
      </c>
      <c r="J70" s="46">
        <v>10</v>
      </c>
    </row>
    <row r="71" spans="1:10" x14ac:dyDescent="0.25">
      <c r="A71" s="103" t="s">
        <v>73</v>
      </c>
      <c r="B71" s="104"/>
      <c r="C71" s="105"/>
      <c r="D71" s="80"/>
      <c r="E71" s="10">
        <v>1426</v>
      </c>
      <c r="F71" s="10">
        <v>76</v>
      </c>
      <c r="G71" s="10">
        <v>2006</v>
      </c>
      <c r="H71" s="10">
        <v>428</v>
      </c>
      <c r="I71" s="10">
        <v>3936</v>
      </c>
      <c r="J71" s="61">
        <v>86</v>
      </c>
    </row>
    <row r="72" spans="1:10" x14ac:dyDescent="0.25">
      <c r="A72" s="103" t="s">
        <v>74</v>
      </c>
      <c r="B72" s="104"/>
      <c r="C72" s="105"/>
      <c r="D72" s="80"/>
      <c r="E72" s="10">
        <v>1426</v>
      </c>
      <c r="F72" s="10">
        <v>76</v>
      </c>
      <c r="G72" s="10">
        <v>2006</v>
      </c>
      <c r="H72" s="10">
        <v>428</v>
      </c>
      <c r="I72" s="10">
        <v>3936</v>
      </c>
      <c r="J72" s="61">
        <v>86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60</v>
      </c>
      <c r="F73" s="62">
        <v>1</v>
      </c>
      <c r="G73" s="62">
        <v>81</v>
      </c>
      <c r="H73" s="62">
        <v>0</v>
      </c>
      <c r="I73" s="46">
        <v>142</v>
      </c>
      <c r="J73" s="46">
        <v>37</v>
      </c>
    </row>
    <row r="74" spans="1:10" x14ac:dyDescent="0.25">
      <c r="A74" s="103" t="s">
        <v>76</v>
      </c>
      <c r="B74" s="104"/>
      <c r="C74" s="105"/>
      <c r="D74" s="80"/>
      <c r="E74" s="10">
        <v>60</v>
      </c>
      <c r="F74" s="10">
        <v>1</v>
      </c>
      <c r="G74" s="10">
        <v>81</v>
      </c>
      <c r="H74" s="10">
        <v>0</v>
      </c>
      <c r="I74" s="10">
        <v>142</v>
      </c>
      <c r="J74" s="61">
        <v>37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9</v>
      </c>
      <c r="F75" s="62">
        <v>0</v>
      </c>
      <c r="G75" s="62">
        <v>7</v>
      </c>
      <c r="H75" s="62">
        <v>0</v>
      </c>
      <c r="I75" s="46">
        <v>16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135</v>
      </c>
      <c r="F76" s="62">
        <v>3</v>
      </c>
      <c r="G76" s="62">
        <v>82</v>
      </c>
      <c r="H76" s="62">
        <v>0</v>
      </c>
      <c r="I76" s="46">
        <v>220</v>
      </c>
      <c r="J76" s="46">
        <v>16</v>
      </c>
    </row>
    <row r="77" spans="1:10" x14ac:dyDescent="0.25">
      <c r="A77" s="103" t="s">
        <v>79</v>
      </c>
      <c r="B77" s="104"/>
      <c r="C77" s="105"/>
      <c r="D77" s="80"/>
      <c r="E77" s="10">
        <v>144</v>
      </c>
      <c r="F77" s="10">
        <v>3</v>
      </c>
      <c r="G77" s="10">
        <v>89</v>
      </c>
      <c r="H77" s="10">
        <v>0</v>
      </c>
      <c r="I77" s="10">
        <v>236</v>
      </c>
      <c r="J77" s="61">
        <v>16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118</v>
      </c>
      <c r="F78" s="62">
        <v>1</v>
      </c>
      <c r="G78" s="62">
        <v>165</v>
      </c>
      <c r="H78" s="62">
        <v>21</v>
      </c>
      <c r="I78" s="46">
        <v>305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277</v>
      </c>
      <c r="F79" s="62">
        <v>10</v>
      </c>
      <c r="G79" s="62">
        <v>327</v>
      </c>
      <c r="H79" s="62">
        <v>66</v>
      </c>
      <c r="I79" s="46">
        <v>680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85</v>
      </c>
      <c r="F80" s="62">
        <v>5</v>
      </c>
      <c r="G80" s="62">
        <v>46</v>
      </c>
      <c r="H80" s="62">
        <v>17</v>
      </c>
      <c r="I80" s="46">
        <v>153</v>
      </c>
      <c r="J80" s="46">
        <v>5</v>
      </c>
    </row>
    <row r="81" spans="1:10" x14ac:dyDescent="0.25">
      <c r="A81" s="103" t="s">
        <v>83</v>
      </c>
      <c r="B81" s="104"/>
      <c r="C81" s="105"/>
      <c r="D81" s="80"/>
      <c r="E81" s="10">
        <v>480</v>
      </c>
      <c r="F81" s="10">
        <v>16</v>
      </c>
      <c r="G81" s="10">
        <v>538</v>
      </c>
      <c r="H81" s="10">
        <v>104</v>
      </c>
      <c r="I81" s="10">
        <v>1138</v>
      </c>
      <c r="J81" s="61">
        <v>11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20</v>
      </c>
      <c r="F82" s="62">
        <v>2</v>
      </c>
      <c r="G82" s="62">
        <v>37</v>
      </c>
      <c r="H82" s="62">
        <v>6</v>
      </c>
      <c r="I82" s="46">
        <v>65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185</v>
      </c>
      <c r="F83" s="62">
        <v>17</v>
      </c>
      <c r="G83" s="62">
        <v>289</v>
      </c>
      <c r="H83" s="62">
        <v>37</v>
      </c>
      <c r="I83" s="46">
        <v>528</v>
      </c>
      <c r="J83" s="46">
        <v>16</v>
      </c>
    </row>
    <row r="84" spans="1:10" x14ac:dyDescent="0.25">
      <c r="A84" s="103" t="s">
        <v>86</v>
      </c>
      <c r="B84" s="104"/>
      <c r="C84" s="105"/>
      <c r="D84" s="80"/>
      <c r="E84" s="10">
        <v>205</v>
      </c>
      <c r="F84" s="10">
        <v>19</v>
      </c>
      <c r="G84" s="10">
        <v>326</v>
      </c>
      <c r="H84" s="10">
        <v>43</v>
      </c>
      <c r="I84" s="10">
        <v>593</v>
      </c>
      <c r="J84" s="61">
        <v>18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27</v>
      </c>
      <c r="F85" s="46">
        <v>14</v>
      </c>
      <c r="G85" s="46">
        <v>12</v>
      </c>
      <c r="H85" s="46">
        <v>1</v>
      </c>
      <c r="I85" s="46">
        <v>54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140</v>
      </c>
      <c r="F86" s="46">
        <v>1</v>
      </c>
      <c r="G86" s="46">
        <v>97</v>
      </c>
      <c r="H86" s="46">
        <v>9</v>
      </c>
      <c r="I86" s="46">
        <v>247</v>
      </c>
      <c r="J86" s="46">
        <v>13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41</v>
      </c>
      <c r="F87" s="46">
        <v>14</v>
      </c>
      <c r="G87" s="46">
        <v>9</v>
      </c>
      <c r="H87" s="46">
        <v>0</v>
      </c>
      <c r="I87" s="46">
        <v>64</v>
      </c>
      <c r="J87" s="46">
        <v>0</v>
      </c>
    </row>
    <row r="88" spans="1:10" x14ac:dyDescent="0.25">
      <c r="A88" s="103" t="s">
        <v>90</v>
      </c>
      <c r="B88" s="104"/>
      <c r="C88" s="105"/>
      <c r="D88" s="75"/>
      <c r="E88" s="10">
        <v>208</v>
      </c>
      <c r="F88" s="10">
        <v>29</v>
      </c>
      <c r="G88" s="10">
        <v>118</v>
      </c>
      <c r="H88" s="10">
        <v>10</v>
      </c>
      <c r="I88" s="10">
        <v>365</v>
      </c>
      <c r="J88" s="61">
        <v>24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0</v>
      </c>
      <c r="G89" s="46">
        <v>18</v>
      </c>
      <c r="H89" s="46">
        <v>6</v>
      </c>
      <c r="I89" s="46">
        <v>40</v>
      </c>
      <c r="J89" s="46">
        <v>3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97</v>
      </c>
      <c r="F90" s="46">
        <v>10</v>
      </c>
      <c r="G90" s="46">
        <v>115</v>
      </c>
      <c r="H90" s="46">
        <v>7</v>
      </c>
      <c r="I90" s="46">
        <v>229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79</v>
      </c>
      <c r="F91" s="46">
        <v>2</v>
      </c>
      <c r="G91" s="46">
        <v>87</v>
      </c>
      <c r="H91" s="46">
        <v>3</v>
      </c>
      <c r="I91" s="46">
        <v>171</v>
      </c>
      <c r="J91" s="46">
        <v>7</v>
      </c>
    </row>
    <row r="92" spans="1:10" x14ac:dyDescent="0.25">
      <c r="A92" s="103" t="s">
        <v>94</v>
      </c>
      <c r="B92" s="104"/>
      <c r="C92" s="105"/>
      <c r="D92" s="75"/>
      <c r="E92" s="10">
        <v>192</v>
      </c>
      <c r="F92" s="10">
        <v>12</v>
      </c>
      <c r="G92" s="10">
        <v>220</v>
      </c>
      <c r="H92" s="10">
        <v>16</v>
      </c>
      <c r="I92" s="10">
        <v>440</v>
      </c>
      <c r="J92" s="61">
        <v>12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139</v>
      </c>
      <c r="F93" s="46">
        <v>4</v>
      </c>
      <c r="G93" s="46">
        <v>255</v>
      </c>
      <c r="H93" s="46">
        <v>13</v>
      </c>
      <c r="I93" s="46">
        <v>411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8</v>
      </c>
      <c r="G94" s="46">
        <v>9</v>
      </c>
      <c r="H94" s="46">
        <v>1</v>
      </c>
      <c r="I94" s="46">
        <v>33</v>
      </c>
      <c r="J94" s="46">
        <v>1</v>
      </c>
    </row>
    <row r="95" spans="1:10" x14ac:dyDescent="0.25">
      <c r="A95" s="103" t="s">
        <v>97</v>
      </c>
      <c r="B95" s="104"/>
      <c r="C95" s="105"/>
      <c r="D95" s="75"/>
      <c r="E95" s="10">
        <v>154</v>
      </c>
      <c r="F95" s="10">
        <v>12</v>
      </c>
      <c r="G95" s="10">
        <v>264</v>
      </c>
      <c r="H95" s="10">
        <v>14</v>
      </c>
      <c r="I95" s="10">
        <v>444</v>
      </c>
      <c r="J95" s="61"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42</v>
      </c>
      <c r="F96" s="46">
        <v>9</v>
      </c>
      <c r="G96" s="46">
        <v>109</v>
      </c>
      <c r="H96" s="46">
        <v>19</v>
      </c>
      <c r="I96" s="46">
        <v>179</v>
      </c>
      <c r="J96" s="46">
        <v>20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189</v>
      </c>
      <c r="F97" s="46">
        <v>12</v>
      </c>
      <c r="G97" s="46">
        <v>151</v>
      </c>
      <c r="H97" s="46">
        <v>41</v>
      </c>
      <c r="I97" s="46">
        <v>393</v>
      </c>
      <c r="J97" s="46">
        <v>5</v>
      </c>
    </row>
    <row r="98" spans="1:10" x14ac:dyDescent="0.25">
      <c r="A98" s="103" t="s">
        <v>100</v>
      </c>
      <c r="B98" s="104"/>
      <c r="C98" s="105"/>
      <c r="D98" s="75"/>
      <c r="E98" s="10">
        <v>231</v>
      </c>
      <c r="F98" s="10">
        <v>21</v>
      </c>
      <c r="G98" s="10">
        <v>260</v>
      </c>
      <c r="H98" s="10">
        <v>60</v>
      </c>
      <c r="I98" s="10">
        <v>572</v>
      </c>
      <c r="J98" s="61">
        <v>25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46</v>
      </c>
      <c r="F99" s="60">
        <v>6</v>
      </c>
      <c r="G99" s="46">
        <v>123</v>
      </c>
      <c r="H99" s="46">
        <v>2</v>
      </c>
      <c r="I99" s="46">
        <v>177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161</v>
      </c>
      <c r="F100" s="60">
        <v>13</v>
      </c>
      <c r="G100" s="46">
        <v>239</v>
      </c>
      <c r="H100" s="46">
        <v>23</v>
      </c>
      <c r="I100" s="46">
        <v>436</v>
      </c>
      <c r="J100" s="46">
        <v>35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60</v>
      </c>
      <c r="F101" s="60">
        <v>1</v>
      </c>
      <c r="G101" s="46">
        <v>129</v>
      </c>
      <c r="H101" s="46">
        <v>3</v>
      </c>
      <c r="I101" s="46">
        <v>193</v>
      </c>
      <c r="J101" s="46">
        <v>25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1</v>
      </c>
      <c r="G102" s="46">
        <v>4</v>
      </c>
      <c r="H102" s="46">
        <v>6</v>
      </c>
      <c r="I102" s="46">
        <v>32</v>
      </c>
      <c r="J102" s="46">
        <v>1</v>
      </c>
    </row>
    <row r="103" spans="1:10" x14ac:dyDescent="0.25">
      <c r="A103" s="103" t="s">
        <v>105</v>
      </c>
      <c r="B103" s="104"/>
      <c r="C103" s="105"/>
      <c r="D103" s="75"/>
      <c r="E103" s="10">
        <v>288</v>
      </c>
      <c r="F103" s="10">
        <v>21</v>
      </c>
      <c r="G103" s="61">
        <v>495</v>
      </c>
      <c r="H103" s="10">
        <v>34</v>
      </c>
      <c r="I103" s="10">
        <v>838</v>
      </c>
      <c r="J103" s="61">
        <v>65</v>
      </c>
    </row>
    <row r="104" spans="1:10" x14ac:dyDescent="0.25">
      <c r="A104" s="103" t="s">
        <v>106</v>
      </c>
      <c r="B104" s="104"/>
      <c r="C104" s="105"/>
      <c r="D104" s="75"/>
      <c r="E104" s="10">
        <v>1962</v>
      </c>
      <c r="F104" s="10">
        <v>134</v>
      </c>
      <c r="G104" s="10">
        <v>2391</v>
      </c>
      <c r="H104" s="10">
        <v>281</v>
      </c>
      <c r="I104" s="10">
        <v>4768</v>
      </c>
      <c r="J104" s="61">
        <v>209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7</v>
      </c>
      <c r="F105" s="46">
        <v>5</v>
      </c>
      <c r="G105" s="46">
        <v>23</v>
      </c>
      <c r="H105" s="46">
        <v>4</v>
      </c>
      <c r="I105" s="46">
        <v>39</v>
      </c>
      <c r="J105" s="46">
        <v>16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55</v>
      </c>
      <c r="F106" s="46">
        <v>1</v>
      </c>
      <c r="G106" s="46">
        <v>84</v>
      </c>
      <c r="H106" s="46">
        <v>24</v>
      </c>
      <c r="I106" s="46">
        <v>164</v>
      </c>
      <c r="J106" s="46">
        <v>18</v>
      </c>
    </row>
    <row r="107" spans="1:10" x14ac:dyDescent="0.25">
      <c r="A107" s="103" t="s">
        <v>109</v>
      </c>
      <c r="B107" s="104"/>
      <c r="C107" s="105"/>
      <c r="D107" s="75"/>
      <c r="E107" s="10">
        <v>62</v>
      </c>
      <c r="F107" s="10">
        <v>6</v>
      </c>
      <c r="G107" s="10">
        <v>107</v>
      </c>
      <c r="H107" s="10">
        <v>28</v>
      </c>
      <c r="I107" s="10">
        <v>203</v>
      </c>
      <c r="J107" s="61">
        <v>34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33</v>
      </c>
      <c r="F108" s="46">
        <v>0</v>
      </c>
      <c r="G108" s="46">
        <v>54</v>
      </c>
      <c r="H108" s="46">
        <v>29</v>
      </c>
      <c r="I108" s="46">
        <v>116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95</v>
      </c>
      <c r="F109" s="46">
        <v>12</v>
      </c>
      <c r="G109" s="46">
        <v>124</v>
      </c>
      <c r="H109" s="46">
        <v>48</v>
      </c>
      <c r="I109" s="46">
        <v>279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104</v>
      </c>
      <c r="F110" s="46">
        <v>19</v>
      </c>
      <c r="G110" s="46">
        <v>217</v>
      </c>
      <c r="H110" s="46">
        <v>21</v>
      </c>
      <c r="I110" s="46">
        <v>361</v>
      </c>
      <c r="J110" s="46">
        <v>40</v>
      </c>
    </row>
    <row r="111" spans="1:10" x14ac:dyDescent="0.25">
      <c r="A111" s="103" t="s">
        <v>113</v>
      </c>
      <c r="B111" s="104"/>
      <c r="C111" s="105"/>
      <c r="D111" s="75"/>
      <c r="E111" s="10">
        <v>232</v>
      </c>
      <c r="F111" s="10">
        <v>31</v>
      </c>
      <c r="G111" s="10">
        <v>395</v>
      </c>
      <c r="H111" s="10">
        <v>98</v>
      </c>
      <c r="I111" s="10">
        <v>756</v>
      </c>
      <c r="J111" s="61">
        <v>53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117</v>
      </c>
      <c r="F112" s="46">
        <v>5</v>
      </c>
      <c r="G112" s="46">
        <v>314</v>
      </c>
      <c r="H112" s="46">
        <v>2</v>
      </c>
      <c r="I112" s="46">
        <v>438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90</v>
      </c>
      <c r="F113" s="46">
        <v>0</v>
      </c>
      <c r="G113" s="46">
        <v>133</v>
      </c>
      <c r="H113" s="46">
        <v>36</v>
      </c>
      <c r="I113" s="46">
        <v>259</v>
      </c>
      <c r="J113" s="46">
        <v>4</v>
      </c>
    </row>
    <row r="114" spans="1:10" x14ac:dyDescent="0.25">
      <c r="A114" s="103" t="s">
        <v>116</v>
      </c>
      <c r="B114" s="104"/>
      <c r="C114" s="105"/>
      <c r="D114" s="75"/>
      <c r="E114" s="10">
        <v>207</v>
      </c>
      <c r="F114" s="10">
        <v>5</v>
      </c>
      <c r="G114" s="10">
        <v>447</v>
      </c>
      <c r="H114" s="10">
        <v>38</v>
      </c>
      <c r="I114" s="10">
        <v>697</v>
      </c>
      <c r="J114" s="61">
        <v>6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405</v>
      </c>
      <c r="F115" s="46">
        <v>8</v>
      </c>
      <c r="G115" s="46">
        <v>394</v>
      </c>
      <c r="H115" s="46">
        <v>95</v>
      </c>
      <c r="I115" s="46">
        <v>902</v>
      </c>
      <c r="J115" s="46">
        <v>78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571</v>
      </c>
      <c r="F116" s="46">
        <v>9</v>
      </c>
      <c r="G116" s="46">
        <v>473</v>
      </c>
      <c r="H116" s="46">
        <v>96</v>
      </c>
      <c r="I116" s="46">
        <v>1149</v>
      </c>
      <c r="J116" s="46">
        <v>7</v>
      </c>
    </row>
    <row r="117" spans="1:10" x14ac:dyDescent="0.25">
      <c r="A117" s="103" t="s">
        <v>119</v>
      </c>
      <c r="B117" s="107"/>
      <c r="C117" s="108"/>
      <c r="D117" s="80"/>
      <c r="E117" s="10">
        <v>976</v>
      </c>
      <c r="F117" s="10">
        <v>17</v>
      </c>
      <c r="G117" s="10">
        <v>867</v>
      </c>
      <c r="H117" s="10">
        <v>191</v>
      </c>
      <c r="I117" s="10">
        <v>2051</v>
      </c>
      <c r="J117" s="61">
        <v>85</v>
      </c>
    </row>
    <row r="118" spans="1:10" x14ac:dyDescent="0.25">
      <c r="A118" s="103" t="s">
        <v>120</v>
      </c>
      <c r="B118" s="107"/>
      <c r="C118" s="108"/>
      <c r="D118" s="80"/>
      <c r="E118" s="61">
        <v>1477</v>
      </c>
      <c r="F118" s="61">
        <v>59</v>
      </c>
      <c r="G118" s="61">
        <v>1816</v>
      </c>
      <c r="H118" s="61">
        <v>355</v>
      </c>
      <c r="I118" s="61">
        <v>3707</v>
      </c>
      <c r="J118" s="61">
        <v>178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428</v>
      </c>
      <c r="F119" s="46">
        <v>0</v>
      </c>
      <c r="G119" s="46">
        <v>14</v>
      </c>
      <c r="H119" s="46">
        <v>0</v>
      </c>
      <c r="I119" s="46">
        <v>442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6</v>
      </c>
      <c r="F120" s="46">
        <v>0</v>
      </c>
      <c r="G120" s="46">
        <v>8</v>
      </c>
      <c r="H120" s="46">
        <v>0</v>
      </c>
      <c r="I120" s="46">
        <v>14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5</v>
      </c>
      <c r="F121" s="46">
        <v>0</v>
      </c>
      <c r="G121" s="46">
        <v>8</v>
      </c>
      <c r="H121" s="46">
        <v>1</v>
      </c>
      <c r="I121" s="46">
        <v>14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25</v>
      </c>
      <c r="F122" s="46">
        <v>0</v>
      </c>
      <c r="G122" s="46">
        <v>39</v>
      </c>
      <c r="H122" s="46">
        <v>6</v>
      </c>
      <c r="I122" s="46">
        <v>70</v>
      </c>
      <c r="J122" s="46">
        <v>0</v>
      </c>
    </row>
    <row r="123" spans="1:10" x14ac:dyDescent="0.25">
      <c r="A123" s="103" t="s">
        <v>126</v>
      </c>
      <c r="B123" s="104"/>
      <c r="C123" s="105"/>
      <c r="D123" s="75"/>
      <c r="E123" s="10">
        <v>464</v>
      </c>
      <c r="F123" s="10">
        <v>0</v>
      </c>
      <c r="G123" s="10">
        <v>69</v>
      </c>
      <c r="H123" s="10">
        <v>7</v>
      </c>
      <c r="I123" s="10">
        <v>540</v>
      </c>
      <c r="J123" s="61">
        <v>0</v>
      </c>
    </row>
    <row r="124" spans="1:10" x14ac:dyDescent="0.25">
      <c r="A124" s="103" t="s">
        <v>127</v>
      </c>
      <c r="B124" s="104"/>
      <c r="C124" s="105"/>
      <c r="D124" s="75"/>
      <c r="E124" s="10">
        <v>464</v>
      </c>
      <c r="F124" s="10">
        <v>0</v>
      </c>
      <c r="G124" s="10">
        <v>69</v>
      </c>
      <c r="H124" s="10">
        <v>7</v>
      </c>
      <c r="I124" s="10">
        <v>540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7733</v>
      </c>
      <c r="F125" s="55">
        <v>479</v>
      </c>
      <c r="G125" s="55">
        <v>9641</v>
      </c>
      <c r="H125" s="55">
        <v>1597</v>
      </c>
      <c r="I125" s="55">
        <v>19450</v>
      </c>
      <c r="J125" s="55">
        <v>890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247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F102" activePane="bottomRight" state="frozen"/>
      <selection pane="topRight" activeCell="D1" sqref="D1"/>
      <selection pane="bottomLeft" activeCell="A3" sqref="A3"/>
      <selection pane="bottomRight" activeCell="U128" sqref="U128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6" t="s">
        <v>141</v>
      </c>
      <c r="F1" s="106"/>
      <c r="G1" s="106"/>
      <c r="H1" s="10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1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1</v>
      </c>
      <c r="F4" s="58">
        <v>0</v>
      </c>
      <c r="G4" s="46">
        <v>1</v>
      </c>
      <c r="H4" s="46">
        <v>0</v>
      </c>
      <c r="I4" s="58">
        <v>2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60</v>
      </c>
      <c r="F6" s="46">
        <v>0</v>
      </c>
      <c r="G6" s="46">
        <v>3</v>
      </c>
      <c r="H6" s="46">
        <v>4</v>
      </c>
      <c r="I6" s="58">
        <v>67</v>
      </c>
      <c r="J6" s="46">
        <v>0</v>
      </c>
    </row>
    <row r="7" spans="1:10" ht="14.95" x14ac:dyDescent="0.25">
      <c r="A7" s="103" t="s">
        <v>5</v>
      </c>
      <c r="B7" s="104"/>
      <c r="C7" s="105"/>
      <c r="D7" s="81"/>
      <c r="E7" s="10">
        <v>61</v>
      </c>
      <c r="F7" s="10">
        <v>0</v>
      </c>
      <c r="G7" s="10">
        <v>4</v>
      </c>
      <c r="H7" s="10">
        <v>4</v>
      </c>
      <c r="I7" s="10">
        <v>69</v>
      </c>
      <c r="J7" s="10">
        <v>1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58</v>
      </c>
      <c r="F8" s="46">
        <v>2</v>
      </c>
      <c r="G8" s="46">
        <v>52</v>
      </c>
      <c r="H8" s="46">
        <v>44</v>
      </c>
      <c r="I8" s="46">
        <v>156</v>
      </c>
      <c r="J8" s="46">
        <v>5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23</v>
      </c>
      <c r="F9" s="46">
        <v>3</v>
      </c>
      <c r="G9" s="46">
        <v>29</v>
      </c>
      <c r="H9" s="46">
        <v>6</v>
      </c>
      <c r="I9" s="46">
        <v>61</v>
      </c>
      <c r="J9" s="46">
        <v>28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50</v>
      </c>
      <c r="F12" s="46">
        <v>19</v>
      </c>
      <c r="G12" s="46">
        <v>114</v>
      </c>
      <c r="H12" s="46">
        <v>16</v>
      </c>
      <c r="I12" s="46">
        <v>199</v>
      </c>
      <c r="J12" s="46">
        <v>6</v>
      </c>
    </row>
    <row r="13" spans="1:10" ht="14.95" x14ac:dyDescent="0.25">
      <c r="A13" s="103" t="s">
        <v>11</v>
      </c>
      <c r="B13" s="104"/>
      <c r="C13" s="105"/>
      <c r="D13" s="76"/>
      <c r="E13" s="61">
        <v>131</v>
      </c>
      <c r="F13" s="61">
        <v>24</v>
      </c>
      <c r="G13" s="61">
        <v>195</v>
      </c>
      <c r="H13" s="61">
        <v>66</v>
      </c>
      <c r="I13" s="61">
        <v>416</v>
      </c>
      <c r="J13" s="61">
        <v>39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10</v>
      </c>
      <c r="F14" s="46">
        <v>0</v>
      </c>
      <c r="G14" s="46">
        <v>35</v>
      </c>
      <c r="H14" s="46">
        <v>6</v>
      </c>
      <c r="I14" s="46">
        <v>51</v>
      </c>
      <c r="J14" s="46">
        <v>0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106</v>
      </c>
      <c r="F15" s="46">
        <v>1</v>
      </c>
      <c r="G15" s="46">
        <v>24</v>
      </c>
      <c r="H15" s="46">
        <v>7</v>
      </c>
      <c r="I15" s="46">
        <v>138</v>
      </c>
      <c r="J15" s="46">
        <v>9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21</v>
      </c>
      <c r="F16" s="46">
        <v>5</v>
      </c>
      <c r="G16" s="46">
        <v>55</v>
      </c>
      <c r="H16" s="46">
        <v>13</v>
      </c>
      <c r="I16" s="46">
        <v>94</v>
      </c>
      <c r="J16" s="46">
        <v>5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128</v>
      </c>
      <c r="F17" s="46">
        <v>19</v>
      </c>
      <c r="G17" s="46">
        <v>214</v>
      </c>
      <c r="H17" s="46">
        <v>6</v>
      </c>
      <c r="I17" s="46">
        <v>367</v>
      </c>
      <c r="J17" s="46">
        <v>6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69</v>
      </c>
      <c r="F19" s="46">
        <v>0</v>
      </c>
      <c r="G19" s="46">
        <v>30</v>
      </c>
      <c r="H19" s="46">
        <v>5</v>
      </c>
      <c r="I19" s="46">
        <v>104</v>
      </c>
      <c r="J19" s="46">
        <v>1</v>
      </c>
    </row>
    <row r="20" spans="1:10" ht="14.95" x14ac:dyDescent="0.25">
      <c r="A20" s="103" t="s">
        <v>18</v>
      </c>
      <c r="B20" s="104"/>
      <c r="C20" s="105"/>
      <c r="D20" s="76"/>
      <c r="E20" s="10">
        <v>334</v>
      </c>
      <c r="F20" s="10">
        <v>25</v>
      </c>
      <c r="G20" s="10">
        <v>358</v>
      </c>
      <c r="H20" s="10">
        <v>37</v>
      </c>
      <c r="I20" s="10">
        <v>754</v>
      </c>
      <c r="J20" s="10">
        <v>21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139</v>
      </c>
      <c r="F21" s="46">
        <v>3</v>
      </c>
      <c r="G21" s="46">
        <v>197</v>
      </c>
      <c r="H21" s="46">
        <v>19</v>
      </c>
      <c r="I21" s="46">
        <v>358</v>
      </c>
      <c r="J21" s="46">
        <v>28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19</v>
      </c>
      <c r="F22" s="46">
        <v>12</v>
      </c>
      <c r="G22" s="46">
        <v>41</v>
      </c>
      <c r="H22" s="46">
        <v>0</v>
      </c>
      <c r="I22" s="46">
        <v>72</v>
      </c>
      <c r="J22" s="46">
        <v>5</v>
      </c>
    </row>
    <row r="23" spans="1:10" ht="14.95" x14ac:dyDescent="0.25">
      <c r="A23" s="103" t="s">
        <v>21</v>
      </c>
      <c r="B23" s="104"/>
      <c r="C23" s="105"/>
      <c r="D23" s="76"/>
      <c r="E23" s="10">
        <v>158</v>
      </c>
      <c r="F23" s="10">
        <v>15</v>
      </c>
      <c r="G23" s="10">
        <v>238</v>
      </c>
      <c r="H23" s="10">
        <v>19</v>
      </c>
      <c r="I23" s="10">
        <v>430</v>
      </c>
      <c r="J23" s="10">
        <v>33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9</v>
      </c>
      <c r="F24" s="46">
        <v>1</v>
      </c>
      <c r="G24" s="46">
        <v>46</v>
      </c>
      <c r="H24" s="46">
        <v>9</v>
      </c>
      <c r="I24" s="46">
        <v>65</v>
      </c>
      <c r="J24" s="9">
        <v>12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25</v>
      </c>
      <c r="F25" s="46">
        <v>5</v>
      </c>
      <c r="G25" s="46">
        <v>59</v>
      </c>
      <c r="H25" s="46">
        <v>30</v>
      </c>
      <c r="I25" s="46">
        <v>119</v>
      </c>
      <c r="J25" s="9">
        <v>7</v>
      </c>
    </row>
    <row r="26" spans="1:10" ht="14.95" x14ac:dyDescent="0.25">
      <c r="A26" s="103" t="s">
        <v>24</v>
      </c>
      <c r="B26" s="104"/>
      <c r="C26" s="105"/>
      <c r="D26" s="76"/>
      <c r="E26" s="10">
        <v>34</v>
      </c>
      <c r="F26" s="10">
        <v>6</v>
      </c>
      <c r="G26" s="10">
        <v>105</v>
      </c>
      <c r="H26" s="10">
        <v>39</v>
      </c>
      <c r="I26" s="10">
        <v>184</v>
      </c>
      <c r="J26" s="10">
        <v>19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56</v>
      </c>
      <c r="F27" s="46">
        <v>0</v>
      </c>
      <c r="G27" s="46">
        <v>71</v>
      </c>
      <c r="H27" s="46">
        <v>5</v>
      </c>
      <c r="I27" s="46">
        <v>132</v>
      </c>
      <c r="J27" s="46">
        <v>11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56</v>
      </c>
      <c r="F28" s="46">
        <v>1</v>
      </c>
      <c r="G28" s="46">
        <v>71</v>
      </c>
      <c r="H28" s="46">
        <v>23</v>
      </c>
      <c r="I28" s="46">
        <v>151</v>
      </c>
      <c r="J28" s="46">
        <v>0</v>
      </c>
    </row>
    <row r="29" spans="1:10" ht="14.95" x14ac:dyDescent="0.25">
      <c r="A29" s="103" t="s">
        <v>27</v>
      </c>
      <c r="B29" s="104"/>
      <c r="C29" s="105"/>
      <c r="D29" s="76"/>
      <c r="E29" s="10">
        <v>112</v>
      </c>
      <c r="F29" s="10">
        <v>1</v>
      </c>
      <c r="G29" s="10">
        <v>142</v>
      </c>
      <c r="H29" s="10">
        <v>28</v>
      </c>
      <c r="I29" s="10">
        <v>283</v>
      </c>
      <c r="J29" s="10">
        <v>11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14</v>
      </c>
      <c r="F30" s="46">
        <v>0</v>
      </c>
      <c r="G30" s="46">
        <v>32</v>
      </c>
      <c r="H30" s="46">
        <v>7</v>
      </c>
      <c r="I30" s="46">
        <v>53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5</v>
      </c>
      <c r="F32" s="46">
        <v>0</v>
      </c>
      <c r="G32" s="46">
        <v>0</v>
      </c>
      <c r="H32" s="46">
        <v>0</v>
      </c>
      <c r="I32" s="46">
        <v>5</v>
      </c>
      <c r="J32" s="46">
        <v>1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1</v>
      </c>
      <c r="I33" s="46">
        <v>2</v>
      </c>
      <c r="J33" s="46">
        <v>1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41</v>
      </c>
      <c r="F34" s="46">
        <v>11</v>
      </c>
      <c r="G34" s="46">
        <v>78</v>
      </c>
      <c r="H34" s="46">
        <v>23</v>
      </c>
      <c r="I34" s="46">
        <v>153</v>
      </c>
      <c r="J34" s="46">
        <v>7</v>
      </c>
    </row>
    <row r="35" spans="1:10" ht="14.95" x14ac:dyDescent="0.25">
      <c r="A35" s="103" t="s">
        <v>34</v>
      </c>
      <c r="B35" s="104"/>
      <c r="C35" s="105"/>
      <c r="D35" s="76"/>
      <c r="E35" s="61">
        <v>61</v>
      </c>
      <c r="F35" s="61">
        <v>11</v>
      </c>
      <c r="G35" s="61">
        <v>110</v>
      </c>
      <c r="H35" s="61">
        <v>31</v>
      </c>
      <c r="I35" s="61">
        <v>213</v>
      </c>
      <c r="J35" s="61">
        <v>9</v>
      </c>
    </row>
    <row r="36" spans="1:10" ht="14.95" x14ac:dyDescent="0.25">
      <c r="A36" s="103" t="s">
        <v>35</v>
      </c>
      <c r="B36" s="104"/>
      <c r="C36" s="105"/>
      <c r="D36" s="76"/>
      <c r="E36" s="61">
        <v>891</v>
      </c>
      <c r="F36" s="61">
        <v>82</v>
      </c>
      <c r="G36" s="61">
        <v>1152</v>
      </c>
      <c r="H36" s="61">
        <v>224</v>
      </c>
      <c r="I36" s="61">
        <v>2349</v>
      </c>
      <c r="J36" s="61">
        <v>133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12</v>
      </c>
      <c r="F37" s="46">
        <v>0</v>
      </c>
      <c r="G37" s="46">
        <v>53</v>
      </c>
      <c r="H37" s="46">
        <v>5</v>
      </c>
      <c r="I37" s="46">
        <v>70</v>
      </c>
      <c r="J37" s="46">
        <v>0</v>
      </c>
    </row>
    <row r="38" spans="1:10" ht="14.9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15</v>
      </c>
      <c r="F38" s="46">
        <v>0</v>
      </c>
      <c r="G38" s="46">
        <v>17</v>
      </c>
      <c r="H38" s="46">
        <v>0</v>
      </c>
      <c r="I38" s="46">
        <v>32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64</v>
      </c>
      <c r="F39" s="46">
        <v>0</v>
      </c>
      <c r="G39" s="46">
        <v>51</v>
      </c>
      <c r="H39" s="46">
        <v>14</v>
      </c>
      <c r="I39" s="46">
        <v>129</v>
      </c>
      <c r="J39" s="46">
        <v>2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37</v>
      </c>
      <c r="F40" s="46">
        <v>0</v>
      </c>
      <c r="G40" s="46">
        <v>61</v>
      </c>
      <c r="H40" s="46">
        <v>10</v>
      </c>
      <c r="I40" s="46">
        <v>108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52</v>
      </c>
      <c r="F41" s="46">
        <v>0</v>
      </c>
      <c r="G41" s="46">
        <v>25</v>
      </c>
      <c r="H41" s="46">
        <v>6</v>
      </c>
      <c r="I41" s="46">
        <v>83</v>
      </c>
      <c r="J41" s="46">
        <v>2</v>
      </c>
    </row>
    <row r="42" spans="1:10" x14ac:dyDescent="0.25">
      <c r="A42" s="103" t="s">
        <v>41</v>
      </c>
      <c r="B42" s="104"/>
      <c r="C42" s="105"/>
      <c r="D42" s="76"/>
      <c r="E42" s="61">
        <v>180</v>
      </c>
      <c r="F42" s="61">
        <v>0</v>
      </c>
      <c r="G42" s="61">
        <v>207</v>
      </c>
      <c r="H42" s="61">
        <v>35</v>
      </c>
      <c r="I42" s="61">
        <v>422</v>
      </c>
      <c r="J42" s="61">
        <v>9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198</v>
      </c>
      <c r="F43" s="46">
        <v>8</v>
      </c>
      <c r="G43" s="46">
        <v>137</v>
      </c>
      <c r="H43" s="46">
        <v>20</v>
      </c>
      <c r="I43" s="46">
        <v>363</v>
      </c>
      <c r="J43" s="46">
        <v>59</v>
      </c>
    </row>
    <row r="44" spans="1:10" x14ac:dyDescent="0.25">
      <c r="A44" s="103" t="s">
        <v>43</v>
      </c>
      <c r="B44" s="104"/>
      <c r="C44" s="105"/>
      <c r="D44" s="76"/>
      <c r="E44" s="61">
        <v>198</v>
      </c>
      <c r="F44" s="61">
        <v>8</v>
      </c>
      <c r="G44" s="61">
        <v>137</v>
      </c>
      <c r="H44" s="61">
        <v>20</v>
      </c>
      <c r="I44" s="61">
        <v>363</v>
      </c>
      <c r="J44" s="61">
        <v>59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56</v>
      </c>
      <c r="F45" s="46">
        <v>8</v>
      </c>
      <c r="G45" s="46">
        <v>92</v>
      </c>
      <c r="H45" s="46">
        <v>4</v>
      </c>
      <c r="I45" s="46">
        <v>160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36</v>
      </c>
      <c r="F46" s="46">
        <v>1</v>
      </c>
      <c r="G46" s="46">
        <v>28</v>
      </c>
      <c r="H46" s="46">
        <v>0</v>
      </c>
      <c r="I46" s="46">
        <v>65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76</v>
      </c>
      <c r="F47" s="46">
        <v>11</v>
      </c>
      <c r="G47" s="46">
        <v>148</v>
      </c>
      <c r="H47" s="46">
        <v>13</v>
      </c>
      <c r="I47" s="46">
        <v>248</v>
      </c>
      <c r="J47" s="46">
        <v>7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1</v>
      </c>
      <c r="G48" s="46">
        <v>17</v>
      </c>
      <c r="H48" s="46">
        <v>4</v>
      </c>
      <c r="I48" s="46">
        <v>27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27</v>
      </c>
      <c r="F49" s="46">
        <v>0</v>
      </c>
      <c r="G49" s="46">
        <v>7</v>
      </c>
      <c r="H49" s="46">
        <v>0</v>
      </c>
      <c r="I49" s="46">
        <v>34</v>
      </c>
      <c r="J49" s="46">
        <v>6</v>
      </c>
    </row>
    <row r="50" spans="1:10" x14ac:dyDescent="0.25">
      <c r="A50" s="103" t="s">
        <v>49</v>
      </c>
      <c r="B50" s="104"/>
      <c r="C50" s="105"/>
      <c r="D50" s="76"/>
      <c r="E50" s="61">
        <v>200</v>
      </c>
      <c r="F50" s="61">
        <v>21</v>
      </c>
      <c r="G50" s="61">
        <v>292</v>
      </c>
      <c r="H50" s="61">
        <v>21</v>
      </c>
      <c r="I50" s="61">
        <v>534</v>
      </c>
      <c r="J50" s="61">
        <v>19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89</v>
      </c>
      <c r="F51" s="46">
        <v>5</v>
      </c>
      <c r="G51" s="46">
        <v>96</v>
      </c>
      <c r="H51" s="46">
        <v>13</v>
      </c>
      <c r="I51" s="46">
        <v>203</v>
      </c>
      <c r="J51" s="46">
        <v>1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33</v>
      </c>
      <c r="F52" s="46">
        <v>0</v>
      </c>
      <c r="G52" s="46">
        <v>94</v>
      </c>
      <c r="H52" s="46">
        <v>10</v>
      </c>
      <c r="I52" s="46">
        <v>137</v>
      </c>
      <c r="J52" s="46">
        <v>0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4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40</v>
      </c>
      <c r="F54" s="46">
        <v>1</v>
      </c>
      <c r="G54" s="46">
        <v>53</v>
      </c>
      <c r="H54" s="46">
        <v>15</v>
      </c>
      <c r="I54" s="46">
        <v>109</v>
      </c>
      <c r="J54" s="46">
        <v>4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31</v>
      </c>
      <c r="F55" s="46">
        <v>0</v>
      </c>
      <c r="G55" s="46">
        <v>69</v>
      </c>
      <c r="H55" s="46">
        <v>15</v>
      </c>
      <c r="I55" s="46">
        <v>115</v>
      </c>
      <c r="J55" s="46">
        <v>0</v>
      </c>
    </row>
    <row r="56" spans="1:10" x14ac:dyDescent="0.25">
      <c r="A56" s="103" t="s">
        <v>55</v>
      </c>
      <c r="B56" s="104"/>
      <c r="C56" s="105"/>
      <c r="D56" s="76"/>
      <c r="E56" s="10">
        <v>193</v>
      </c>
      <c r="F56" s="10">
        <v>6</v>
      </c>
      <c r="G56" s="10">
        <v>312</v>
      </c>
      <c r="H56" s="10">
        <v>53</v>
      </c>
      <c r="I56" s="10">
        <v>564</v>
      </c>
      <c r="J56" s="61">
        <v>9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75</v>
      </c>
      <c r="F57" s="46">
        <v>7</v>
      </c>
      <c r="G57" s="46">
        <v>445</v>
      </c>
      <c r="H57" s="46">
        <v>57</v>
      </c>
      <c r="I57" s="46">
        <v>584</v>
      </c>
      <c r="J57" s="46">
        <v>28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86</v>
      </c>
      <c r="F58" s="46">
        <v>37</v>
      </c>
      <c r="G58" s="46">
        <v>442</v>
      </c>
      <c r="H58" s="46">
        <v>60</v>
      </c>
      <c r="I58" s="46">
        <v>625</v>
      </c>
      <c r="J58" s="46">
        <v>73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15</v>
      </c>
      <c r="F59" s="46">
        <v>61</v>
      </c>
      <c r="G59" s="46">
        <v>35</v>
      </c>
      <c r="H59" s="46">
        <v>10</v>
      </c>
      <c r="I59" s="46">
        <v>121</v>
      </c>
      <c r="J59" s="46">
        <v>3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42</v>
      </c>
      <c r="F60" s="46">
        <v>3</v>
      </c>
      <c r="G60" s="46">
        <v>58</v>
      </c>
      <c r="H60" s="46">
        <v>5</v>
      </c>
      <c r="I60" s="46">
        <v>108</v>
      </c>
      <c r="J60" s="46">
        <v>6</v>
      </c>
    </row>
    <row r="61" spans="1:10" x14ac:dyDescent="0.25">
      <c r="A61" s="103" t="s">
        <v>61</v>
      </c>
      <c r="B61" s="104"/>
      <c r="C61" s="105"/>
      <c r="D61" s="76"/>
      <c r="E61" s="10">
        <v>218</v>
      </c>
      <c r="F61" s="10">
        <v>108</v>
      </c>
      <c r="G61" s="10">
        <v>980</v>
      </c>
      <c r="H61" s="10">
        <v>132</v>
      </c>
      <c r="I61" s="10">
        <v>1438</v>
      </c>
      <c r="J61" s="61">
        <v>110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25</v>
      </c>
      <c r="F62" s="46">
        <v>0</v>
      </c>
      <c r="G62" s="46">
        <v>130</v>
      </c>
      <c r="H62" s="46">
        <v>37</v>
      </c>
      <c r="I62" s="46">
        <v>192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255</v>
      </c>
      <c r="F63" s="46">
        <v>1</v>
      </c>
      <c r="G63" s="46">
        <v>225</v>
      </c>
      <c r="H63" s="46">
        <v>31</v>
      </c>
      <c r="I63" s="46">
        <v>512</v>
      </c>
      <c r="J63" s="46">
        <v>8</v>
      </c>
    </row>
    <row r="64" spans="1:10" x14ac:dyDescent="0.25">
      <c r="A64" s="103" t="s">
        <v>64</v>
      </c>
      <c r="B64" s="104"/>
      <c r="C64" s="105"/>
      <c r="D64" s="81"/>
      <c r="E64" s="10">
        <v>280</v>
      </c>
      <c r="F64" s="10">
        <v>1</v>
      </c>
      <c r="G64" s="10">
        <v>355</v>
      </c>
      <c r="H64" s="10">
        <v>68</v>
      </c>
      <c r="I64" s="10">
        <v>704</v>
      </c>
      <c r="J64" s="61">
        <v>9</v>
      </c>
    </row>
    <row r="65" spans="1:10" x14ac:dyDescent="0.25">
      <c r="A65" s="103" t="s">
        <v>65</v>
      </c>
      <c r="B65" s="104"/>
      <c r="C65" s="105"/>
      <c r="D65" s="81"/>
      <c r="E65" s="10">
        <v>1269</v>
      </c>
      <c r="F65" s="10">
        <v>144</v>
      </c>
      <c r="G65" s="10">
        <v>2283</v>
      </c>
      <c r="H65" s="10">
        <v>329</v>
      </c>
      <c r="I65" s="10">
        <v>4025</v>
      </c>
      <c r="J65" s="61">
        <v>215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201</v>
      </c>
      <c r="F66" s="46">
        <v>0</v>
      </c>
      <c r="G66" s="62">
        <v>233</v>
      </c>
      <c r="H66" s="62">
        <v>11</v>
      </c>
      <c r="I66" s="46">
        <v>445</v>
      </c>
      <c r="J66" s="46">
        <v>22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201</v>
      </c>
      <c r="F67" s="46">
        <v>4</v>
      </c>
      <c r="G67" s="62">
        <v>192</v>
      </c>
      <c r="H67" s="62">
        <v>52</v>
      </c>
      <c r="I67" s="46">
        <v>449</v>
      </c>
      <c r="J67" s="46">
        <v>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239</v>
      </c>
      <c r="F68" s="46">
        <v>8</v>
      </c>
      <c r="G68" s="62">
        <v>523</v>
      </c>
      <c r="H68" s="62">
        <v>68</v>
      </c>
      <c r="I68" s="46">
        <v>838</v>
      </c>
      <c r="J68" s="46">
        <v>17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237</v>
      </c>
      <c r="F69" s="46">
        <v>9</v>
      </c>
      <c r="G69" s="62">
        <v>558</v>
      </c>
      <c r="H69" s="62">
        <v>107</v>
      </c>
      <c r="I69" s="46">
        <v>911</v>
      </c>
      <c r="J69" s="46">
        <v>33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236</v>
      </c>
      <c r="F70" s="46">
        <v>53</v>
      </c>
      <c r="G70" s="62">
        <v>211</v>
      </c>
      <c r="H70" s="62">
        <v>116</v>
      </c>
      <c r="I70" s="46">
        <v>616</v>
      </c>
      <c r="J70" s="46">
        <v>15</v>
      </c>
    </row>
    <row r="71" spans="1:10" x14ac:dyDescent="0.25">
      <c r="A71" s="103" t="s">
        <v>73</v>
      </c>
      <c r="B71" s="104"/>
      <c r="C71" s="105"/>
      <c r="D71" s="81"/>
      <c r="E71" s="10">
        <v>1114</v>
      </c>
      <c r="F71" s="10">
        <v>74</v>
      </c>
      <c r="G71" s="10">
        <v>1717</v>
      </c>
      <c r="H71" s="10">
        <v>354</v>
      </c>
      <c r="I71" s="10">
        <v>3259</v>
      </c>
      <c r="J71" s="61">
        <v>92</v>
      </c>
    </row>
    <row r="72" spans="1:10" x14ac:dyDescent="0.25">
      <c r="A72" s="103" t="s">
        <v>74</v>
      </c>
      <c r="B72" s="104"/>
      <c r="C72" s="105"/>
      <c r="D72" s="81"/>
      <c r="E72" s="10">
        <v>1114</v>
      </c>
      <c r="F72" s="10">
        <v>74</v>
      </c>
      <c r="G72" s="10">
        <v>1717</v>
      </c>
      <c r="H72" s="10">
        <v>354</v>
      </c>
      <c r="I72" s="10">
        <v>3259</v>
      </c>
      <c r="J72" s="61">
        <v>92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46</v>
      </c>
      <c r="F73" s="62">
        <v>2</v>
      </c>
      <c r="G73" s="62">
        <v>105</v>
      </c>
      <c r="H73" s="62">
        <v>1</v>
      </c>
      <c r="I73" s="46">
        <v>154</v>
      </c>
      <c r="J73" s="46">
        <v>49</v>
      </c>
    </row>
    <row r="74" spans="1:10" x14ac:dyDescent="0.25">
      <c r="A74" s="103" t="s">
        <v>76</v>
      </c>
      <c r="B74" s="104"/>
      <c r="C74" s="105"/>
      <c r="D74" s="81"/>
      <c r="E74" s="10">
        <v>46</v>
      </c>
      <c r="F74" s="10">
        <v>2</v>
      </c>
      <c r="G74" s="10">
        <v>105</v>
      </c>
      <c r="H74" s="10">
        <v>1</v>
      </c>
      <c r="I74" s="10">
        <v>154</v>
      </c>
      <c r="J74" s="61">
        <v>49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18</v>
      </c>
      <c r="F75" s="62">
        <v>1</v>
      </c>
      <c r="G75" s="62">
        <v>3</v>
      </c>
      <c r="H75" s="62">
        <v>0</v>
      </c>
      <c r="I75" s="46">
        <v>22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111</v>
      </c>
      <c r="F76" s="62">
        <v>8</v>
      </c>
      <c r="G76" s="62">
        <v>124</v>
      </c>
      <c r="H76" s="62">
        <v>4</v>
      </c>
      <c r="I76" s="46">
        <v>247</v>
      </c>
      <c r="J76" s="46">
        <v>4</v>
      </c>
    </row>
    <row r="77" spans="1:10" x14ac:dyDescent="0.25">
      <c r="A77" s="103" t="s">
        <v>79</v>
      </c>
      <c r="B77" s="104"/>
      <c r="C77" s="105"/>
      <c r="D77" s="81"/>
      <c r="E77" s="10">
        <v>129</v>
      </c>
      <c r="F77" s="10">
        <v>9</v>
      </c>
      <c r="G77" s="10">
        <v>127</v>
      </c>
      <c r="H77" s="10">
        <v>4</v>
      </c>
      <c r="I77" s="10">
        <v>269</v>
      </c>
      <c r="J77" s="61">
        <v>4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83</v>
      </c>
      <c r="F78" s="62">
        <v>0</v>
      </c>
      <c r="G78" s="62">
        <v>88</v>
      </c>
      <c r="H78" s="62">
        <v>6</v>
      </c>
      <c r="I78" s="46">
        <v>177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138</v>
      </c>
      <c r="F79" s="62">
        <v>1</v>
      </c>
      <c r="G79" s="62">
        <v>152</v>
      </c>
      <c r="H79" s="62">
        <v>29</v>
      </c>
      <c r="I79" s="46">
        <v>320</v>
      </c>
      <c r="J79" s="46">
        <v>6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93</v>
      </c>
      <c r="F80" s="62">
        <v>3</v>
      </c>
      <c r="G80" s="62">
        <v>16</v>
      </c>
      <c r="H80" s="62">
        <v>0</v>
      </c>
      <c r="I80" s="46">
        <v>112</v>
      </c>
      <c r="J80" s="46">
        <v>6</v>
      </c>
    </row>
    <row r="81" spans="1:10" x14ac:dyDescent="0.25">
      <c r="A81" s="103" t="s">
        <v>83</v>
      </c>
      <c r="B81" s="104"/>
      <c r="C81" s="105"/>
      <c r="D81" s="81"/>
      <c r="E81" s="10">
        <v>314</v>
      </c>
      <c r="F81" s="10">
        <v>4</v>
      </c>
      <c r="G81" s="10">
        <v>256</v>
      </c>
      <c r="H81" s="10">
        <v>35</v>
      </c>
      <c r="I81" s="10">
        <v>609</v>
      </c>
      <c r="J81" s="61">
        <v>13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63</v>
      </c>
      <c r="F82" s="62">
        <v>1</v>
      </c>
      <c r="G82" s="62">
        <v>55</v>
      </c>
      <c r="H82" s="62">
        <v>1</v>
      </c>
      <c r="I82" s="46">
        <v>120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104</v>
      </c>
      <c r="F83" s="62">
        <v>34</v>
      </c>
      <c r="G83" s="62">
        <v>125</v>
      </c>
      <c r="H83" s="62">
        <v>26</v>
      </c>
      <c r="I83" s="46">
        <v>289</v>
      </c>
      <c r="J83" s="46">
        <v>17</v>
      </c>
    </row>
    <row r="84" spans="1:10" x14ac:dyDescent="0.25">
      <c r="A84" s="103" t="s">
        <v>86</v>
      </c>
      <c r="B84" s="104"/>
      <c r="C84" s="105"/>
      <c r="D84" s="81"/>
      <c r="E84" s="10">
        <v>167</v>
      </c>
      <c r="F84" s="10">
        <v>35</v>
      </c>
      <c r="G84" s="10">
        <v>180</v>
      </c>
      <c r="H84" s="10">
        <v>27</v>
      </c>
      <c r="I84" s="10">
        <v>409</v>
      </c>
      <c r="J84" s="61">
        <v>19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16</v>
      </c>
      <c r="F85" s="46">
        <v>12</v>
      </c>
      <c r="G85" s="46">
        <v>35</v>
      </c>
      <c r="H85" s="46">
        <v>0</v>
      </c>
      <c r="I85" s="46">
        <v>63</v>
      </c>
      <c r="J85" s="46">
        <v>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98</v>
      </c>
      <c r="F86" s="46">
        <v>2</v>
      </c>
      <c r="G86" s="46">
        <v>131</v>
      </c>
      <c r="H86" s="46">
        <v>15</v>
      </c>
      <c r="I86" s="46">
        <v>246</v>
      </c>
      <c r="J86" s="46">
        <v>11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26</v>
      </c>
      <c r="F87" s="46">
        <v>16</v>
      </c>
      <c r="G87" s="46">
        <v>2</v>
      </c>
      <c r="H87" s="46">
        <v>0</v>
      </c>
      <c r="I87" s="46">
        <v>44</v>
      </c>
      <c r="J87" s="46">
        <v>0</v>
      </c>
    </row>
    <row r="88" spans="1:10" x14ac:dyDescent="0.25">
      <c r="A88" s="103" t="s">
        <v>90</v>
      </c>
      <c r="B88" s="104"/>
      <c r="C88" s="105"/>
      <c r="D88" s="75"/>
      <c r="E88" s="10">
        <v>140</v>
      </c>
      <c r="F88" s="10">
        <v>30</v>
      </c>
      <c r="G88" s="10">
        <v>168</v>
      </c>
      <c r="H88" s="10">
        <v>15</v>
      </c>
      <c r="I88" s="10">
        <v>353</v>
      </c>
      <c r="J88" s="61">
        <v>12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21</v>
      </c>
      <c r="F89" s="46">
        <v>2</v>
      </c>
      <c r="G89" s="46">
        <v>9</v>
      </c>
      <c r="H89" s="46">
        <v>1</v>
      </c>
      <c r="I89" s="46">
        <v>33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98</v>
      </c>
      <c r="F90" s="46">
        <v>1</v>
      </c>
      <c r="G90" s="46">
        <v>82</v>
      </c>
      <c r="H90" s="46">
        <v>2</v>
      </c>
      <c r="I90" s="46">
        <v>183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87</v>
      </c>
      <c r="F91" s="46">
        <v>1</v>
      </c>
      <c r="G91" s="46">
        <v>83</v>
      </c>
      <c r="H91" s="46">
        <v>2</v>
      </c>
      <c r="I91" s="46">
        <v>173</v>
      </c>
      <c r="J91" s="46">
        <v>4</v>
      </c>
    </row>
    <row r="92" spans="1:10" x14ac:dyDescent="0.25">
      <c r="A92" s="103" t="s">
        <v>94</v>
      </c>
      <c r="B92" s="104"/>
      <c r="C92" s="105"/>
      <c r="D92" s="75"/>
      <c r="E92" s="10">
        <v>206</v>
      </c>
      <c r="F92" s="10">
        <v>4</v>
      </c>
      <c r="G92" s="10">
        <v>174</v>
      </c>
      <c r="H92" s="10">
        <v>5</v>
      </c>
      <c r="I92" s="10">
        <v>389</v>
      </c>
      <c r="J92" s="61">
        <v>6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112</v>
      </c>
      <c r="F93" s="46">
        <v>12</v>
      </c>
      <c r="G93" s="46">
        <v>274</v>
      </c>
      <c r="H93" s="46">
        <v>20</v>
      </c>
      <c r="I93" s="46">
        <v>418</v>
      </c>
      <c r="J93" s="46">
        <v>9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7</v>
      </c>
      <c r="G94" s="46">
        <v>11</v>
      </c>
      <c r="H94" s="46">
        <v>0</v>
      </c>
      <c r="I94" s="46">
        <v>25</v>
      </c>
      <c r="J94" s="46">
        <v>1</v>
      </c>
    </row>
    <row r="95" spans="1:10" x14ac:dyDescent="0.25">
      <c r="A95" s="103" t="s">
        <v>97</v>
      </c>
      <c r="B95" s="104"/>
      <c r="C95" s="105"/>
      <c r="D95" s="75"/>
      <c r="E95" s="10">
        <v>119</v>
      </c>
      <c r="F95" s="10">
        <v>19</v>
      </c>
      <c r="G95" s="10">
        <v>285</v>
      </c>
      <c r="H95" s="10">
        <v>20</v>
      </c>
      <c r="I95" s="10">
        <v>443</v>
      </c>
      <c r="J95" s="61">
        <v>10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38</v>
      </c>
      <c r="F96" s="46">
        <v>9</v>
      </c>
      <c r="G96" s="46">
        <v>101</v>
      </c>
      <c r="H96" s="46">
        <v>17</v>
      </c>
      <c r="I96" s="46">
        <v>165</v>
      </c>
      <c r="J96" s="46">
        <v>5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193</v>
      </c>
      <c r="F97" s="46">
        <v>16</v>
      </c>
      <c r="G97" s="46">
        <v>152</v>
      </c>
      <c r="H97" s="46">
        <v>42</v>
      </c>
      <c r="I97" s="46">
        <v>403</v>
      </c>
      <c r="J97" s="46">
        <v>6</v>
      </c>
    </row>
    <row r="98" spans="1:10" x14ac:dyDescent="0.25">
      <c r="A98" s="103" t="s">
        <v>100</v>
      </c>
      <c r="B98" s="104"/>
      <c r="C98" s="105"/>
      <c r="D98" s="75"/>
      <c r="E98" s="10">
        <v>231</v>
      </c>
      <c r="F98" s="10">
        <v>25</v>
      </c>
      <c r="G98" s="10">
        <v>253</v>
      </c>
      <c r="H98" s="10">
        <v>59</v>
      </c>
      <c r="I98" s="10">
        <v>568</v>
      </c>
      <c r="J98" s="61">
        <v>11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30</v>
      </c>
      <c r="F99" s="60">
        <v>6</v>
      </c>
      <c r="G99" s="46">
        <v>121</v>
      </c>
      <c r="H99" s="46">
        <v>2</v>
      </c>
      <c r="I99" s="46">
        <v>159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166</v>
      </c>
      <c r="F100" s="60">
        <v>8</v>
      </c>
      <c r="G100" s="46">
        <v>227</v>
      </c>
      <c r="H100" s="46">
        <v>27</v>
      </c>
      <c r="I100" s="46">
        <v>428</v>
      </c>
      <c r="J100" s="46">
        <v>37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50</v>
      </c>
      <c r="F101" s="60">
        <v>2</v>
      </c>
      <c r="G101" s="46">
        <v>118</v>
      </c>
      <c r="H101" s="46">
        <v>4</v>
      </c>
      <c r="I101" s="46">
        <v>174</v>
      </c>
      <c r="J101" s="46">
        <v>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24</v>
      </c>
      <c r="F102" s="60">
        <v>2</v>
      </c>
      <c r="G102" s="46">
        <v>5</v>
      </c>
      <c r="H102" s="46">
        <v>4</v>
      </c>
      <c r="I102" s="46">
        <v>35</v>
      </c>
      <c r="J102" s="46">
        <v>0</v>
      </c>
    </row>
    <row r="103" spans="1:10" x14ac:dyDescent="0.25">
      <c r="A103" s="103" t="s">
        <v>105</v>
      </c>
      <c r="B103" s="104"/>
      <c r="C103" s="105"/>
      <c r="D103" s="75"/>
      <c r="E103" s="10">
        <v>270</v>
      </c>
      <c r="F103" s="10">
        <v>18</v>
      </c>
      <c r="G103" s="61">
        <v>471</v>
      </c>
      <c r="H103" s="10">
        <v>37</v>
      </c>
      <c r="I103" s="10">
        <v>796</v>
      </c>
      <c r="J103" s="61">
        <v>49</v>
      </c>
    </row>
    <row r="104" spans="1:10" x14ac:dyDescent="0.25">
      <c r="A104" s="103" t="s">
        <v>106</v>
      </c>
      <c r="B104" s="104"/>
      <c r="C104" s="105"/>
      <c r="D104" s="75"/>
      <c r="E104" s="10">
        <v>1622</v>
      </c>
      <c r="F104" s="10">
        <v>146</v>
      </c>
      <c r="G104" s="10">
        <v>2019</v>
      </c>
      <c r="H104" s="10">
        <v>203</v>
      </c>
      <c r="I104" s="10">
        <v>3990</v>
      </c>
      <c r="J104" s="61">
        <v>173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9</v>
      </c>
      <c r="F105" s="46">
        <v>1</v>
      </c>
      <c r="G105" s="46">
        <v>22</v>
      </c>
      <c r="H105" s="46">
        <v>10</v>
      </c>
      <c r="I105" s="46">
        <v>42</v>
      </c>
      <c r="J105" s="46">
        <v>8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77</v>
      </c>
      <c r="F106" s="46">
        <v>13</v>
      </c>
      <c r="G106" s="46">
        <v>78</v>
      </c>
      <c r="H106" s="46">
        <v>31</v>
      </c>
      <c r="I106" s="46">
        <v>199</v>
      </c>
      <c r="J106" s="46">
        <v>20</v>
      </c>
    </row>
    <row r="107" spans="1:10" x14ac:dyDescent="0.25">
      <c r="A107" s="103" t="s">
        <v>109</v>
      </c>
      <c r="B107" s="104"/>
      <c r="C107" s="105"/>
      <c r="D107" s="75"/>
      <c r="E107" s="10">
        <v>86</v>
      </c>
      <c r="F107" s="10">
        <v>14</v>
      </c>
      <c r="G107" s="10">
        <v>100</v>
      </c>
      <c r="H107" s="10">
        <v>41</v>
      </c>
      <c r="I107" s="10">
        <v>241</v>
      </c>
      <c r="J107" s="61">
        <v>28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30</v>
      </c>
      <c r="F108" s="46">
        <v>0</v>
      </c>
      <c r="G108" s="46">
        <v>52</v>
      </c>
      <c r="H108" s="46">
        <v>7</v>
      </c>
      <c r="I108" s="46">
        <v>89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86</v>
      </c>
      <c r="F109" s="46">
        <v>16</v>
      </c>
      <c r="G109" s="46">
        <v>126</v>
      </c>
      <c r="H109" s="46">
        <v>53</v>
      </c>
      <c r="I109" s="46">
        <v>281</v>
      </c>
      <c r="J109" s="46">
        <v>23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103</v>
      </c>
      <c r="F110" s="46">
        <v>18</v>
      </c>
      <c r="G110" s="46">
        <v>232</v>
      </c>
      <c r="H110" s="46">
        <v>12</v>
      </c>
      <c r="I110" s="46">
        <v>365</v>
      </c>
      <c r="J110" s="46">
        <v>28</v>
      </c>
    </row>
    <row r="111" spans="1:10" x14ac:dyDescent="0.25">
      <c r="A111" s="103" t="s">
        <v>113</v>
      </c>
      <c r="B111" s="104"/>
      <c r="C111" s="105"/>
      <c r="D111" s="75"/>
      <c r="E111" s="10">
        <v>219</v>
      </c>
      <c r="F111" s="10">
        <v>34</v>
      </c>
      <c r="G111" s="10">
        <v>410</v>
      </c>
      <c r="H111" s="10">
        <v>72</v>
      </c>
      <c r="I111" s="10">
        <v>735</v>
      </c>
      <c r="J111" s="61">
        <v>51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104</v>
      </c>
      <c r="F112" s="46">
        <v>1</v>
      </c>
      <c r="G112" s="46">
        <v>311</v>
      </c>
      <c r="H112" s="46">
        <v>3</v>
      </c>
      <c r="I112" s="46">
        <v>419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73</v>
      </c>
      <c r="F113" s="46">
        <v>2</v>
      </c>
      <c r="G113" s="46">
        <v>193</v>
      </c>
      <c r="H113" s="46">
        <v>34</v>
      </c>
      <c r="I113" s="46">
        <v>302</v>
      </c>
      <c r="J113" s="46">
        <v>4</v>
      </c>
    </row>
    <row r="114" spans="1:10" x14ac:dyDescent="0.25">
      <c r="A114" s="103" t="s">
        <v>116</v>
      </c>
      <c r="B114" s="104"/>
      <c r="C114" s="105"/>
      <c r="D114" s="75"/>
      <c r="E114" s="10">
        <v>177</v>
      </c>
      <c r="F114" s="10">
        <v>3</v>
      </c>
      <c r="G114" s="10">
        <v>504</v>
      </c>
      <c r="H114" s="10">
        <v>37</v>
      </c>
      <c r="I114" s="10">
        <v>721</v>
      </c>
      <c r="J114" s="61">
        <v>6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380</v>
      </c>
      <c r="F115" s="46">
        <v>13</v>
      </c>
      <c r="G115" s="46">
        <v>449</v>
      </c>
      <c r="H115" s="46">
        <v>115</v>
      </c>
      <c r="I115" s="46">
        <v>957</v>
      </c>
      <c r="J115" s="46">
        <v>34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646</v>
      </c>
      <c r="F116" s="46">
        <v>4</v>
      </c>
      <c r="G116" s="46">
        <v>501</v>
      </c>
      <c r="H116" s="46">
        <v>73</v>
      </c>
      <c r="I116" s="46">
        <v>1224</v>
      </c>
      <c r="J116" s="46">
        <v>22</v>
      </c>
    </row>
    <row r="117" spans="1:10" x14ac:dyDescent="0.25">
      <c r="A117" s="103" t="s">
        <v>119</v>
      </c>
      <c r="B117" s="107"/>
      <c r="C117" s="108"/>
      <c r="D117" s="81"/>
      <c r="E117" s="10">
        <v>1026</v>
      </c>
      <c r="F117" s="10">
        <v>17</v>
      </c>
      <c r="G117" s="10">
        <v>950</v>
      </c>
      <c r="H117" s="10">
        <v>188</v>
      </c>
      <c r="I117" s="10">
        <v>2181</v>
      </c>
      <c r="J117" s="61">
        <v>56</v>
      </c>
    </row>
    <row r="118" spans="1:10" x14ac:dyDescent="0.25">
      <c r="A118" s="103" t="s">
        <v>120</v>
      </c>
      <c r="B118" s="107"/>
      <c r="C118" s="108"/>
      <c r="D118" s="81"/>
      <c r="E118" s="61">
        <v>1508</v>
      </c>
      <c r="F118" s="61">
        <v>68</v>
      </c>
      <c r="G118" s="61">
        <v>1964</v>
      </c>
      <c r="H118" s="61">
        <v>338</v>
      </c>
      <c r="I118" s="61">
        <v>3878</v>
      </c>
      <c r="J118" s="61">
        <v>141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211</v>
      </c>
      <c r="F119" s="46">
        <v>0</v>
      </c>
      <c r="G119" s="46">
        <v>11</v>
      </c>
      <c r="H119" s="46">
        <v>1</v>
      </c>
      <c r="I119" s="46">
        <v>223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4</v>
      </c>
      <c r="F120" s="46">
        <v>1</v>
      </c>
      <c r="G120" s="46">
        <v>2</v>
      </c>
      <c r="H120" s="46">
        <v>0</v>
      </c>
      <c r="I120" s="46">
        <v>7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1</v>
      </c>
      <c r="F121" s="46">
        <v>0</v>
      </c>
      <c r="G121" s="46">
        <v>1</v>
      </c>
      <c r="H121" s="46">
        <v>0</v>
      </c>
      <c r="I121" s="46">
        <v>2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9</v>
      </c>
      <c r="F122" s="46">
        <v>1</v>
      </c>
      <c r="G122" s="46">
        <v>16</v>
      </c>
      <c r="H122" s="46">
        <v>6</v>
      </c>
      <c r="I122" s="46">
        <v>32</v>
      </c>
      <c r="J122" s="46"/>
    </row>
    <row r="123" spans="1:10" x14ac:dyDescent="0.25">
      <c r="A123" s="103" t="s">
        <v>126</v>
      </c>
      <c r="B123" s="104"/>
      <c r="C123" s="105"/>
      <c r="D123" s="75"/>
      <c r="E123" s="10">
        <v>225</v>
      </c>
      <c r="F123" s="10">
        <v>2</v>
      </c>
      <c r="G123" s="10">
        <v>30</v>
      </c>
      <c r="H123" s="10">
        <v>7</v>
      </c>
      <c r="I123" s="10">
        <v>264</v>
      </c>
      <c r="J123" s="61">
        <v>0</v>
      </c>
    </row>
    <row r="124" spans="1:10" x14ac:dyDescent="0.25">
      <c r="A124" s="103" t="s">
        <v>127</v>
      </c>
      <c r="B124" s="104"/>
      <c r="C124" s="105"/>
      <c r="D124" s="75"/>
      <c r="E124" s="10">
        <v>225</v>
      </c>
      <c r="F124" s="10">
        <v>2</v>
      </c>
      <c r="G124" s="10">
        <v>30</v>
      </c>
      <c r="H124" s="10">
        <v>7</v>
      </c>
      <c r="I124" s="10">
        <v>264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6629</v>
      </c>
      <c r="F125" s="55">
        <v>516</v>
      </c>
      <c r="G125" s="55">
        <v>9165</v>
      </c>
      <c r="H125" s="55">
        <v>1455</v>
      </c>
      <c r="I125" s="55">
        <v>17765</v>
      </c>
      <c r="J125" s="55">
        <v>754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248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" sqref="F2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6" t="s">
        <v>141</v>
      </c>
      <c r="F1" s="106"/>
      <c r="G1" s="106"/>
      <c r="H1" s="10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186</v>
      </c>
      <c r="F6" s="46">
        <v>1</v>
      </c>
      <c r="G6" s="46">
        <v>6</v>
      </c>
      <c r="H6" s="46">
        <v>1</v>
      </c>
      <c r="I6" s="58">
        <v>194</v>
      </c>
      <c r="J6" s="46">
        <v>0</v>
      </c>
    </row>
    <row r="7" spans="1:10" x14ac:dyDescent="0.25">
      <c r="A7" s="103" t="s">
        <v>5</v>
      </c>
      <c r="B7" s="104"/>
      <c r="C7" s="105"/>
      <c r="D7" s="82"/>
      <c r="E7" s="10">
        <v>186</v>
      </c>
      <c r="F7" s="10">
        <v>1</v>
      </c>
      <c r="G7" s="10">
        <v>7</v>
      </c>
      <c r="H7" s="10">
        <v>1</v>
      </c>
      <c r="I7" s="10">
        <v>195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74</v>
      </c>
      <c r="F8" s="46">
        <v>2</v>
      </c>
      <c r="G8" s="46">
        <v>62</v>
      </c>
      <c r="H8" s="46">
        <v>48</v>
      </c>
      <c r="I8" s="46">
        <v>186</v>
      </c>
      <c r="J8" s="46">
        <v>5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38</v>
      </c>
      <c r="F9" s="46">
        <v>3</v>
      </c>
      <c r="G9" s="46">
        <v>54</v>
      </c>
      <c r="H9" s="46">
        <v>1</v>
      </c>
      <c r="I9" s="46">
        <v>96</v>
      </c>
      <c r="J9" s="46">
        <v>20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15</v>
      </c>
      <c r="G12" s="46">
        <v>111</v>
      </c>
      <c r="H12" s="46">
        <v>20</v>
      </c>
      <c r="I12" s="46">
        <v>191</v>
      </c>
      <c r="J12" s="46">
        <v>0</v>
      </c>
    </row>
    <row r="13" spans="1:10" x14ac:dyDescent="0.25">
      <c r="A13" s="103" t="s">
        <v>11</v>
      </c>
      <c r="B13" s="104"/>
      <c r="C13" s="105"/>
      <c r="D13" s="76"/>
      <c r="E13" s="61">
        <v>157</v>
      </c>
      <c r="F13" s="61">
        <v>20</v>
      </c>
      <c r="G13" s="61">
        <v>227</v>
      </c>
      <c r="H13" s="61">
        <v>69</v>
      </c>
      <c r="I13" s="61">
        <v>473</v>
      </c>
      <c r="J13" s="61">
        <v>25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11</v>
      </c>
      <c r="F14" s="46">
        <v>0</v>
      </c>
      <c r="G14" s="46">
        <v>25</v>
      </c>
      <c r="H14" s="46">
        <v>1</v>
      </c>
      <c r="I14" s="46">
        <v>37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156</v>
      </c>
      <c r="F15" s="46">
        <v>2</v>
      </c>
      <c r="G15" s="46">
        <v>40</v>
      </c>
      <c r="H15" s="46">
        <v>2</v>
      </c>
      <c r="I15" s="46">
        <v>200</v>
      </c>
      <c r="J15" s="46">
        <v>7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13</v>
      </c>
      <c r="F16" s="46">
        <v>5</v>
      </c>
      <c r="G16" s="46">
        <v>73</v>
      </c>
      <c r="H16" s="46">
        <v>5</v>
      </c>
      <c r="I16" s="46">
        <v>96</v>
      </c>
      <c r="J16" s="46">
        <v>8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115</v>
      </c>
      <c r="F17" s="46">
        <v>13</v>
      </c>
      <c r="G17" s="46">
        <v>179</v>
      </c>
      <c r="H17" s="46">
        <v>4</v>
      </c>
      <c r="I17" s="46">
        <v>311</v>
      </c>
      <c r="J17" s="46">
        <v>11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67</v>
      </c>
      <c r="F19" s="46">
        <v>0</v>
      </c>
      <c r="G19" s="46">
        <v>23</v>
      </c>
      <c r="H19" s="46">
        <v>6</v>
      </c>
      <c r="I19" s="46">
        <v>96</v>
      </c>
      <c r="J19" s="46">
        <v>1</v>
      </c>
    </row>
    <row r="20" spans="1:10" x14ac:dyDescent="0.25">
      <c r="A20" s="103" t="s">
        <v>18</v>
      </c>
      <c r="B20" s="104"/>
      <c r="C20" s="105"/>
      <c r="D20" s="76"/>
      <c r="E20" s="10">
        <v>362</v>
      </c>
      <c r="F20" s="10">
        <v>20</v>
      </c>
      <c r="G20" s="10">
        <v>340</v>
      </c>
      <c r="H20" s="10">
        <v>18</v>
      </c>
      <c r="I20" s="10">
        <v>740</v>
      </c>
      <c r="J20" s="10">
        <v>29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109</v>
      </c>
      <c r="F21" s="46">
        <v>7</v>
      </c>
      <c r="G21" s="46">
        <v>145</v>
      </c>
      <c r="H21" s="46">
        <v>16</v>
      </c>
      <c r="I21" s="46">
        <v>277</v>
      </c>
      <c r="J21" s="46">
        <v>35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12</v>
      </c>
      <c r="F22" s="46">
        <v>10</v>
      </c>
      <c r="G22" s="46">
        <v>32</v>
      </c>
      <c r="H22" s="46">
        <v>1</v>
      </c>
      <c r="I22" s="46">
        <v>55</v>
      </c>
      <c r="J22" s="46">
        <v>11</v>
      </c>
    </row>
    <row r="23" spans="1:10" x14ac:dyDescent="0.25">
      <c r="A23" s="103" t="s">
        <v>21</v>
      </c>
      <c r="B23" s="104"/>
      <c r="C23" s="105"/>
      <c r="D23" s="76"/>
      <c r="E23" s="10">
        <v>121</v>
      </c>
      <c r="F23" s="10">
        <v>17</v>
      </c>
      <c r="G23" s="10">
        <v>177</v>
      </c>
      <c r="H23" s="10">
        <v>17</v>
      </c>
      <c r="I23" s="10">
        <v>332</v>
      </c>
      <c r="J23" s="10">
        <v>46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12</v>
      </c>
      <c r="F24" s="46">
        <v>1</v>
      </c>
      <c r="G24" s="46">
        <v>67</v>
      </c>
      <c r="H24" s="46">
        <v>9</v>
      </c>
      <c r="I24" s="46">
        <v>89</v>
      </c>
      <c r="J24" s="46">
        <v>11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16</v>
      </c>
      <c r="F25" s="46">
        <v>5</v>
      </c>
      <c r="G25" s="46">
        <v>56</v>
      </c>
      <c r="H25" s="46">
        <v>29</v>
      </c>
      <c r="I25" s="46">
        <v>106</v>
      </c>
      <c r="J25" s="46">
        <v>15</v>
      </c>
    </row>
    <row r="26" spans="1:10" x14ac:dyDescent="0.25">
      <c r="A26" s="103" t="s">
        <v>24</v>
      </c>
      <c r="B26" s="104"/>
      <c r="C26" s="105"/>
      <c r="D26" s="76"/>
      <c r="E26" s="10">
        <v>28</v>
      </c>
      <c r="F26" s="10">
        <v>6</v>
      </c>
      <c r="G26" s="10">
        <v>123</v>
      </c>
      <c r="H26" s="10">
        <v>38</v>
      </c>
      <c r="I26" s="10">
        <v>195</v>
      </c>
      <c r="J26" s="10">
        <v>26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74</v>
      </c>
      <c r="F27" s="46">
        <v>3</v>
      </c>
      <c r="G27" s="46">
        <v>73</v>
      </c>
      <c r="H27" s="46">
        <v>4</v>
      </c>
      <c r="I27" s="46">
        <v>154</v>
      </c>
      <c r="J27" s="46">
        <v>10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44</v>
      </c>
      <c r="F28" s="46">
        <v>4</v>
      </c>
      <c r="G28" s="46">
        <v>95</v>
      </c>
      <c r="H28" s="46">
        <v>13</v>
      </c>
      <c r="I28" s="46">
        <v>156</v>
      </c>
      <c r="J28" s="46">
        <v>11</v>
      </c>
    </row>
    <row r="29" spans="1:10" x14ac:dyDescent="0.25">
      <c r="A29" s="103" t="s">
        <v>27</v>
      </c>
      <c r="B29" s="104"/>
      <c r="C29" s="105"/>
      <c r="D29" s="76"/>
      <c r="E29" s="10">
        <v>118</v>
      </c>
      <c r="F29" s="10">
        <v>7</v>
      </c>
      <c r="G29" s="10">
        <v>168</v>
      </c>
      <c r="H29" s="10">
        <v>17</v>
      </c>
      <c r="I29" s="10">
        <v>310</v>
      </c>
      <c r="J29" s="10">
        <v>21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3</v>
      </c>
      <c r="G30" s="46">
        <v>26</v>
      </c>
      <c r="H30" s="46">
        <v>5</v>
      </c>
      <c r="I30" s="46">
        <v>40</v>
      </c>
      <c r="J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1</v>
      </c>
      <c r="H32" s="46">
        <v>0</v>
      </c>
      <c r="I32" s="46">
        <v>2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0</v>
      </c>
      <c r="I33" s="46">
        <v>1</v>
      </c>
      <c r="J33" s="46">
        <v>3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41</v>
      </c>
      <c r="F34" s="46">
        <v>13</v>
      </c>
      <c r="G34" s="46">
        <v>66</v>
      </c>
      <c r="H34" s="46">
        <v>17</v>
      </c>
      <c r="I34" s="46">
        <v>137</v>
      </c>
      <c r="J34" s="46">
        <v>10</v>
      </c>
    </row>
    <row r="35" spans="1:10" x14ac:dyDescent="0.25">
      <c r="A35" s="103" t="s">
        <v>34</v>
      </c>
      <c r="B35" s="104"/>
      <c r="C35" s="105"/>
      <c r="D35" s="76"/>
      <c r="E35" s="61">
        <v>49</v>
      </c>
      <c r="F35" s="61">
        <v>16</v>
      </c>
      <c r="G35" s="61">
        <v>93</v>
      </c>
      <c r="H35" s="61">
        <v>22</v>
      </c>
      <c r="I35" s="61">
        <v>180</v>
      </c>
      <c r="J35" s="61">
        <v>14</v>
      </c>
    </row>
    <row r="36" spans="1:10" x14ac:dyDescent="0.25">
      <c r="A36" s="103" t="s">
        <v>35</v>
      </c>
      <c r="B36" s="104"/>
      <c r="C36" s="105"/>
      <c r="D36" s="76"/>
      <c r="E36" s="61">
        <v>1021</v>
      </c>
      <c r="F36" s="61">
        <v>87</v>
      </c>
      <c r="G36" s="61">
        <v>1135</v>
      </c>
      <c r="H36" s="61">
        <v>182</v>
      </c>
      <c r="I36" s="61">
        <v>2425</v>
      </c>
      <c r="J36" s="61">
        <v>161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8</v>
      </c>
      <c r="F37" s="46">
        <v>0</v>
      </c>
      <c r="G37" s="46">
        <v>45</v>
      </c>
      <c r="H37" s="46">
        <v>1</v>
      </c>
      <c r="I37" s="46">
        <v>54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13</v>
      </c>
      <c r="F38" s="46">
        <v>0</v>
      </c>
      <c r="G38" s="46">
        <v>29</v>
      </c>
      <c r="H38" s="46">
        <v>0</v>
      </c>
      <c r="I38" s="46">
        <v>42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74</v>
      </c>
      <c r="F39" s="46">
        <v>0</v>
      </c>
      <c r="G39" s="46">
        <v>48</v>
      </c>
      <c r="H39" s="46">
        <v>11</v>
      </c>
      <c r="I39" s="46">
        <v>133</v>
      </c>
      <c r="J39" s="46">
        <v>4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18</v>
      </c>
      <c r="F40" s="46">
        <v>1</v>
      </c>
      <c r="G40" s="46">
        <v>50</v>
      </c>
      <c r="H40" s="46">
        <v>12</v>
      </c>
      <c r="I40" s="46">
        <v>81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47</v>
      </c>
      <c r="F41" s="46">
        <v>0</v>
      </c>
      <c r="G41" s="46">
        <v>25</v>
      </c>
      <c r="H41" s="46">
        <v>1</v>
      </c>
      <c r="I41" s="46">
        <v>73</v>
      </c>
      <c r="J41" s="46">
        <v>3</v>
      </c>
    </row>
    <row r="42" spans="1:10" x14ac:dyDescent="0.25">
      <c r="A42" s="103" t="s">
        <v>41</v>
      </c>
      <c r="B42" s="104"/>
      <c r="C42" s="105"/>
      <c r="D42" s="76"/>
      <c r="E42" s="61">
        <v>160</v>
      </c>
      <c r="F42" s="61">
        <v>1</v>
      </c>
      <c r="G42" s="61">
        <v>197</v>
      </c>
      <c r="H42" s="61">
        <v>25</v>
      </c>
      <c r="I42" s="61">
        <v>383</v>
      </c>
      <c r="J42" s="61">
        <v>13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145</v>
      </c>
      <c r="F43" s="46">
        <v>9</v>
      </c>
      <c r="G43" s="46">
        <v>132</v>
      </c>
      <c r="H43" s="46">
        <v>23</v>
      </c>
      <c r="I43" s="46">
        <v>309</v>
      </c>
      <c r="J43" s="46">
        <v>61</v>
      </c>
    </row>
    <row r="44" spans="1:10" x14ac:dyDescent="0.25">
      <c r="A44" s="103" t="s">
        <v>43</v>
      </c>
      <c r="B44" s="104"/>
      <c r="C44" s="105"/>
      <c r="D44" s="76"/>
      <c r="E44" s="61">
        <v>145</v>
      </c>
      <c r="F44" s="61">
        <v>9</v>
      </c>
      <c r="G44" s="61">
        <v>132</v>
      </c>
      <c r="H44" s="61">
        <v>23</v>
      </c>
      <c r="I44" s="61">
        <v>309</v>
      </c>
      <c r="J44" s="61">
        <v>61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57</v>
      </c>
      <c r="F45" s="46">
        <v>8</v>
      </c>
      <c r="G45" s="46">
        <v>103</v>
      </c>
      <c r="H45" s="46">
        <v>11</v>
      </c>
      <c r="I45" s="46">
        <v>179</v>
      </c>
      <c r="J45" s="46">
        <v>10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16</v>
      </c>
      <c r="F46" s="46">
        <v>0</v>
      </c>
      <c r="G46" s="46">
        <v>18</v>
      </c>
      <c r="H46" s="46">
        <v>0</v>
      </c>
      <c r="I46" s="46">
        <v>34</v>
      </c>
      <c r="J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75</v>
      </c>
      <c r="F47" s="46">
        <v>14</v>
      </c>
      <c r="G47" s="46">
        <v>149</v>
      </c>
      <c r="H47" s="46">
        <v>7</v>
      </c>
      <c r="I47" s="46">
        <v>245</v>
      </c>
      <c r="J47" s="46">
        <v>14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2</v>
      </c>
      <c r="G48" s="46">
        <v>19</v>
      </c>
      <c r="H48" s="46">
        <v>2</v>
      </c>
      <c r="I48" s="46">
        <v>28</v>
      </c>
      <c r="J48" s="46">
        <v>4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25</v>
      </c>
      <c r="F49" s="46">
        <v>0</v>
      </c>
      <c r="G49" s="46">
        <v>10</v>
      </c>
      <c r="H49" s="46">
        <v>1</v>
      </c>
      <c r="I49" s="46">
        <v>36</v>
      </c>
      <c r="J49" s="46">
        <v>6</v>
      </c>
    </row>
    <row r="50" spans="1:10" x14ac:dyDescent="0.25">
      <c r="A50" s="103" t="s">
        <v>49</v>
      </c>
      <c r="B50" s="104"/>
      <c r="C50" s="105"/>
      <c r="D50" s="76"/>
      <c r="E50" s="61">
        <v>178</v>
      </c>
      <c r="F50" s="61">
        <v>24</v>
      </c>
      <c r="G50" s="61">
        <v>299</v>
      </c>
      <c r="H50" s="61">
        <v>21</v>
      </c>
      <c r="I50" s="61">
        <v>522</v>
      </c>
      <c r="J50" s="61">
        <v>35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108</v>
      </c>
      <c r="F51" s="46">
        <v>5</v>
      </c>
      <c r="G51" s="46">
        <v>81</v>
      </c>
      <c r="H51" s="46">
        <v>18</v>
      </c>
      <c r="I51" s="46">
        <v>212</v>
      </c>
      <c r="J51" s="46">
        <v>9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28</v>
      </c>
      <c r="F52" s="46">
        <v>0</v>
      </c>
      <c r="G52" s="46">
        <v>84</v>
      </c>
      <c r="H52" s="46">
        <v>6</v>
      </c>
      <c r="I52" s="46">
        <v>118</v>
      </c>
      <c r="J52" s="46">
        <v>5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4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46</v>
      </c>
      <c r="F54" s="46">
        <v>3</v>
      </c>
      <c r="G54" s="46">
        <v>64</v>
      </c>
      <c r="H54" s="46">
        <v>11</v>
      </c>
      <c r="I54" s="46">
        <v>124</v>
      </c>
      <c r="J54" s="46">
        <v>5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30</v>
      </c>
      <c r="F55" s="46">
        <v>0</v>
      </c>
      <c r="G55" s="46">
        <v>60</v>
      </c>
      <c r="H55" s="46">
        <v>12</v>
      </c>
      <c r="I55" s="46">
        <v>102</v>
      </c>
      <c r="J55" s="46">
        <v>0</v>
      </c>
    </row>
    <row r="56" spans="1:10" x14ac:dyDescent="0.25">
      <c r="A56" s="103" t="s">
        <v>55</v>
      </c>
      <c r="B56" s="104"/>
      <c r="C56" s="105"/>
      <c r="D56" s="76"/>
      <c r="E56" s="10">
        <v>212</v>
      </c>
      <c r="F56" s="10">
        <v>8</v>
      </c>
      <c r="G56" s="10">
        <v>289</v>
      </c>
      <c r="H56" s="10">
        <v>47</v>
      </c>
      <c r="I56" s="10">
        <v>556</v>
      </c>
      <c r="J56" s="61">
        <v>23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84</v>
      </c>
      <c r="F57" s="46">
        <v>8</v>
      </c>
      <c r="G57" s="46">
        <v>341</v>
      </c>
      <c r="H57" s="46">
        <v>59</v>
      </c>
      <c r="I57" s="46">
        <v>492</v>
      </c>
      <c r="J57" s="46">
        <v>45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77</v>
      </c>
      <c r="F58" s="46">
        <v>34</v>
      </c>
      <c r="G58" s="46">
        <v>404</v>
      </c>
      <c r="H58" s="46">
        <v>60</v>
      </c>
      <c r="I58" s="46">
        <v>575</v>
      </c>
      <c r="J58" s="46">
        <v>80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43</v>
      </c>
      <c r="G59" s="46">
        <v>44</v>
      </c>
      <c r="H59" s="46">
        <v>8</v>
      </c>
      <c r="I59" s="46">
        <v>107</v>
      </c>
      <c r="J59" s="46">
        <v>10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30</v>
      </c>
      <c r="F60" s="46">
        <v>1</v>
      </c>
      <c r="G60" s="46">
        <v>44</v>
      </c>
      <c r="H60" s="46">
        <v>4</v>
      </c>
      <c r="I60" s="46">
        <v>79</v>
      </c>
      <c r="J60" s="46">
        <v>12</v>
      </c>
    </row>
    <row r="61" spans="1:10" x14ac:dyDescent="0.25">
      <c r="A61" s="103" t="s">
        <v>61</v>
      </c>
      <c r="B61" s="104"/>
      <c r="C61" s="105"/>
      <c r="D61" s="76"/>
      <c r="E61" s="10">
        <v>203</v>
      </c>
      <c r="F61" s="10">
        <v>86</v>
      </c>
      <c r="G61" s="10">
        <v>833</v>
      </c>
      <c r="H61" s="10">
        <v>131</v>
      </c>
      <c r="I61" s="10">
        <v>1253</v>
      </c>
      <c r="J61" s="61">
        <v>147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35</v>
      </c>
      <c r="F62" s="46">
        <v>2</v>
      </c>
      <c r="G62" s="46">
        <v>109</v>
      </c>
      <c r="H62" s="46">
        <v>24</v>
      </c>
      <c r="I62" s="46">
        <v>170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205</v>
      </c>
      <c r="F63" s="46">
        <v>3</v>
      </c>
      <c r="G63" s="46">
        <v>197</v>
      </c>
      <c r="H63" s="46">
        <v>47</v>
      </c>
      <c r="I63" s="46">
        <v>452</v>
      </c>
      <c r="J63" s="46">
        <v>7</v>
      </c>
    </row>
    <row r="64" spans="1:10" x14ac:dyDescent="0.25">
      <c r="A64" s="103" t="s">
        <v>64</v>
      </c>
      <c r="B64" s="104"/>
      <c r="C64" s="105"/>
      <c r="D64" s="82"/>
      <c r="E64" s="10">
        <v>240</v>
      </c>
      <c r="F64" s="10">
        <v>5</v>
      </c>
      <c r="G64" s="10">
        <v>306</v>
      </c>
      <c r="H64" s="10">
        <v>71</v>
      </c>
      <c r="I64" s="10">
        <v>622</v>
      </c>
      <c r="J64" s="61">
        <v>7</v>
      </c>
    </row>
    <row r="65" spans="1:10" x14ac:dyDescent="0.25">
      <c r="A65" s="103" t="s">
        <v>65</v>
      </c>
      <c r="B65" s="104"/>
      <c r="C65" s="105"/>
      <c r="D65" s="82"/>
      <c r="E65" s="10">
        <v>1138</v>
      </c>
      <c r="F65" s="10">
        <v>133</v>
      </c>
      <c r="G65" s="10">
        <v>2056</v>
      </c>
      <c r="H65" s="10">
        <v>318</v>
      </c>
      <c r="I65" s="10">
        <v>3645</v>
      </c>
      <c r="J65" s="61">
        <v>286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268</v>
      </c>
      <c r="F66" s="46">
        <v>2</v>
      </c>
      <c r="G66" s="62">
        <v>179</v>
      </c>
      <c r="H66" s="62">
        <v>11</v>
      </c>
      <c r="I66" s="46">
        <v>460</v>
      </c>
      <c r="J66" s="46">
        <v>39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151</v>
      </c>
      <c r="F67" s="46">
        <v>10</v>
      </c>
      <c r="G67" s="62">
        <v>187</v>
      </c>
      <c r="H67" s="62">
        <v>48</v>
      </c>
      <c r="I67" s="46">
        <v>396</v>
      </c>
      <c r="J67" s="46">
        <v>16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227</v>
      </c>
      <c r="F68" s="46">
        <v>28</v>
      </c>
      <c r="G68" s="62">
        <v>490</v>
      </c>
      <c r="H68" s="62">
        <v>62</v>
      </c>
      <c r="I68" s="46">
        <v>807</v>
      </c>
      <c r="J68" s="46">
        <v>32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232</v>
      </c>
      <c r="F69" s="46">
        <v>5</v>
      </c>
      <c r="G69" s="62">
        <v>464</v>
      </c>
      <c r="H69" s="62">
        <v>91</v>
      </c>
      <c r="I69" s="46">
        <v>792</v>
      </c>
      <c r="J69" s="46">
        <v>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193</v>
      </c>
      <c r="F70" s="46">
        <v>50</v>
      </c>
      <c r="G70" s="62">
        <v>202</v>
      </c>
      <c r="H70" s="62">
        <v>143</v>
      </c>
      <c r="I70" s="46">
        <v>588</v>
      </c>
      <c r="J70" s="46">
        <v>22</v>
      </c>
    </row>
    <row r="71" spans="1:10" x14ac:dyDescent="0.25">
      <c r="A71" s="103" t="s">
        <v>73</v>
      </c>
      <c r="B71" s="104"/>
      <c r="C71" s="105"/>
      <c r="D71" s="82"/>
      <c r="E71" s="10">
        <v>1071</v>
      </c>
      <c r="F71" s="10">
        <v>95</v>
      </c>
      <c r="G71" s="10">
        <v>1522</v>
      </c>
      <c r="H71" s="10">
        <v>355</v>
      </c>
      <c r="I71" s="10">
        <v>3043</v>
      </c>
      <c r="J71" s="61">
        <v>109</v>
      </c>
    </row>
    <row r="72" spans="1:10" x14ac:dyDescent="0.25">
      <c r="A72" s="103" t="s">
        <v>74</v>
      </c>
      <c r="B72" s="104"/>
      <c r="C72" s="105"/>
      <c r="D72" s="82"/>
      <c r="E72" s="10">
        <v>1071</v>
      </c>
      <c r="F72" s="10">
        <v>95</v>
      </c>
      <c r="G72" s="10">
        <v>1522</v>
      </c>
      <c r="H72" s="10">
        <v>355</v>
      </c>
      <c r="I72" s="10">
        <v>3043</v>
      </c>
      <c r="J72" s="61">
        <v>109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37</v>
      </c>
      <c r="F73" s="62">
        <v>2</v>
      </c>
      <c r="G73" s="62">
        <v>71</v>
      </c>
      <c r="H73" s="62">
        <v>1</v>
      </c>
      <c r="I73" s="46">
        <v>111</v>
      </c>
      <c r="J73" s="46">
        <v>61</v>
      </c>
    </row>
    <row r="74" spans="1:10" x14ac:dyDescent="0.25">
      <c r="A74" s="103" t="s">
        <v>76</v>
      </c>
      <c r="B74" s="104"/>
      <c r="C74" s="105"/>
      <c r="D74" s="82"/>
      <c r="E74" s="10">
        <v>37</v>
      </c>
      <c r="F74" s="10">
        <v>2</v>
      </c>
      <c r="G74" s="10">
        <v>71</v>
      </c>
      <c r="H74" s="10">
        <v>1</v>
      </c>
      <c r="I74" s="10">
        <v>111</v>
      </c>
      <c r="J74" s="61">
        <v>61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12</v>
      </c>
      <c r="F75" s="62">
        <v>0</v>
      </c>
      <c r="G75" s="62">
        <v>6</v>
      </c>
      <c r="H75" s="62">
        <v>0</v>
      </c>
      <c r="I75" s="46">
        <v>18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55</v>
      </c>
      <c r="F76" s="62">
        <v>12</v>
      </c>
      <c r="G76" s="62">
        <v>86</v>
      </c>
      <c r="H76" s="62">
        <v>0</v>
      </c>
      <c r="I76" s="46">
        <v>153</v>
      </c>
      <c r="J76" s="46">
        <v>20</v>
      </c>
    </row>
    <row r="77" spans="1:10" x14ac:dyDescent="0.25">
      <c r="A77" s="103" t="s">
        <v>79</v>
      </c>
      <c r="B77" s="104"/>
      <c r="C77" s="105"/>
      <c r="D77" s="82"/>
      <c r="E77" s="10">
        <v>67</v>
      </c>
      <c r="F77" s="10">
        <v>12</v>
      </c>
      <c r="G77" s="10">
        <v>92</v>
      </c>
      <c r="H77" s="10">
        <v>0</v>
      </c>
      <c r="I77" s="10">
        <v>171</v>
      </c>
      <c r="J77" s="61">
        <v>20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47</v>
      </c>
      <c r="F78" s="62">
        <v>0</v>
      </c>
      <c r="G78" s="62">
        <v>71</v>
      </c>
      <c r="H78" s="62">
        <v>5</v>
      </c>
      <c r="I78" s="46">
        <v>123</v>
      </c>
      <c r="J78" s="46">
        <v>4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163</v>
      </c>
      <c r="F79" s="62">
        <v>1</v>
      </c>
      <c r="G79" s="62">
        <v>169</v>
      </c>
      <c r="H79" s="62">
        <v>37</v>
      </c>
      <c r="I79" s="46">
        <v>370</v>
      </c>
      <c r="J79" s="46">
        <v>10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70</v>
      </c>
      <c r="F80" s="62">
        <v>4</v>
      </c>
      <c r="G80" s="62">
        <v>13</v>
      </c>
      <c r="H80" s="62">
        <v>5</v>
      </c>
      <c r="I80" s="46">
        <v>92</v>
      </c>
      <c r="J80" s="46">
        <v>11</v>
      </c>
    </row>
    <row r="81" spans="1:10" x14ac:dyDescent="0.25">
      <c r="A81" s="103" t="s">
        <v>83</v>
      </c>
      <c r="B81" s="104"/>
      <c r="C81" s="105"/>
      <c r="D81" s="82"/>
      <c r="E81" s="10">
        <v>280</v>
      </c>
      <c r="F81" s="10">
        <v>5</v>
      </c>
      <c r="G81" s="10">
        <v>253</v>
      </c>
      <c r="H81" s="10">
        <v>47</v>
      </c>
      <c r="I81" s="10">
        <v>585</v>
      </c>
      <c r="J81" s="61">
        <v>25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29</v>
      </c>
      <c r="F82" s="62">
        <v>0</v>
      </c>
      <c r="G82" s="62">
        <v>40</v>
      </c>
      <c r="H82" s="62">
        <v>1</v>
      </c>
      <c r="I82" s="46">
        <v>70</v>
      </c>
      <c r="J82" s="46">
        <v>4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117</v>
      </c>
      <c r="F83" s="62">
        <v>21</v>
      </c>
      <c r="G83" s="62">
        <v>158</v>
      </c>
      <c r="H83" s="62">
        <v>3</v>
      </c>
      <c r="I83" s="46">
        <v>299</v>
      </c>
      <c r="J83" s="46">
        <v>21</v>
      </c>
    </row>
    <row r="84" spans="1:10" x14ac:dyDescent="0.25">
      <c r="A84" s="103" t="s">
        <v>86</v>
      </c>
      <c r="B84" s="104"/>
      <c r="C84" s="105"/>
      <c r="D84" s="82"/>
      <c r="E84" s="10">
        <v>146</v>
      </c>
      <c r="F84" s="10">
        <v>21</v>
      </c>
      <c r="G84" s="10">
        <v>198</v>
      </c>
      <c r="H84" s="10">
        <v>4</v>
      </c>
      <c r="I84" s="10">
        <v>369</v>
      </c>
      <c r="J84" s="61">
        <v>25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0</v>
      </c>
      <c r="G85" s="46">
        <v>19</v>
      </c>
      <c r="H85" s="46">
        <v>0</v>
      </c>
      <c r="I85" s="46">
        <v>30</v>
      </c>
      <c r="J85" s="46">
        <v>2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110</v>
      </c>
      <c r="F86" s="46">
        <v>0</v>
      </c>
      <c r="G86" s="46">
        <v>99</v>
      </c>
      <c r="H86" s="46">
        <v>15</v>
      </c>
      <c r="I86" s="46">
        <v>224</v>
      </c>
      <c r="J86" s="46">
        <v>5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18</v>
      </c>
      <c r="F87" s="46">
        <v>10</v>
      </c>
      <c r="G87" s="46">
        <v>6</v>
      </c>
      <c r="H87" s="46">
        <v>0</v>
      </c>
      <c r="I87" s="46">
        <v>34</v>
      </c>
      <c r="J87" s="46">
        <v>2</v>
      </c>
    </row>
    <row r="88" spans="1:10" x14ac:dyDescent="0.25">
      <c r="A88" s="103" t="s">
        <v>90</v>
      </c>
      <c r="B88" s="104"/>
      <c r="C88" s="105"/>
      <c r="D88" s="75"/>
      <c r="E88" s="10">
        <v>139</v>
      </c>
      <c r="F88" s="10">
        <v>10</v>
      </c>
      <c r="G88" s="10">
        <v>124</v>
      </c>
      <c r="H88" s="10">
        <v>15</v>
      </c>
      <c r="I88" s="10">
        <v>288</v>
      </c>
      <c r="J88" s="61">
        <v>9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9</v>
      </c>
      <c r="F89" s="46">
        <v>3</v>
      </c>
      <c r="G89" s="46">
        <v>6</v>
      </c>
      <c r="H89" s="46">
        <v>4</v>
      </c>
      <c r="I89" s="46">
        <v>22</v>
      </c>
      <c r="J89" s="46">
        <v>2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78</v>
      </c>
      <c r="F90" s="46">
        <v>6</v>
      </c>
      <c r="G90" s="46">
        <v>85</v>
      </c>
      <c r="H90" s="46">
        <v>2</v>
      </c>
      <c r="I90" s="46">
        <v>171</v>
      </c>
      <c r="J90" s="46">
        <v>12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86</v>
      </c>
      <c r="F91" s="46">
        <v>0</v>
      </c>
      <c r="G91" s="46">
        <v>139</v>
      </c>
      <c r="H91" s="46">
        <v>1</v>
      </c>
      <c r="I91" s="46">
        <v>226</v>
      </c>
      <c r="J91" s="46">
        <v>5</v>
      </c>
    </row>
    <row r="92" spans="1:10" x14ac:dyDescent="0.25">
      <c r="A92" s="103" t="s">
        <v>94</v>
      </c>
      <c r="B92" s="104"/>
      <c r="C92" s="105"/>
      <c r="D92" s="75"/>
      <c r="E92" s="10">
        <v>173</v>
      </c>
      <c r="F92" s="10">
        <v>9</v>
      </c>
      <c r="G92" s="10">
        <v>230</v>
      </c>
      <c r="H92" s="10">
        <v>7</v>
      </c>
      <c r="I92" s="10">
        <v>419</v>
      </c>
      <c r="J92" s="61">
        <v>19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120</v>
      </c>
      <c r="F93" s="46">
        <v>9</v>
      </c>
      <c r="G93" s="46">
        <v>260</v>
      </c>
      <c r="H93" s="46">
        <v>29</v>
      </c>
      <c r="I93" s="46">
        <v>418</v>
      </c>
      <c r="J93" s="46">
        <v>8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2</v>
      </c>
      <c r="G94" s="46">
        <v>28</v>
      </c>
      <c r="H94" s="46">
        <v>0</v>
      </c>
      <c r="I94" s="46">
        <v>37</v>
      </c>
      <c r="J94" s="46">
        <v>3</v>
      </c>
    </row>
    <row r="95" spans="1:10" x14ac:dyDescent="0.25">
      <c r="A95" s="103" t="s">
        <v>97</v>
      </c>
      <c r="B95" s="104"/>
      <c r="C95" s="105"/>
      <c r="D95" s="75"/>
      <c r="E95" s="10">
        <v>127</v>
      </c>
      <c r="F95" s="10">
        <v>11</v>
      </c>
      <c r="G95" s="10">
        <v>288</v>
      </c>
      <c r="H95" s="10">
        <v>29</v>
      </c>
      <c r="I95" s="10">
        <v>455</v>
      </c>
      <c r="J95" s="61">
        <v>11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30</v>
      </c>
      <c r="F96" s="46">
        <v>6</v>
      </c>
      <c r="G96" s="46">
        <v>98</v>
      </c>
      <c r="H96" s="46">
        <v>14</v>
      </c>
      <c r="I96" s="46">
        <v>148</v>
      </c>
      <c r="J96" s="46">
        <v>7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159</v>
      </c>
      <c r="F97" s="46">
        <v>7</v>
      </c>
      <c r="G97" s="46">
        <v>119</v>
      </c>
      <c r="H97" s="46">
        <v>32</v>
      </c>
      <c r="I97" s="46">
        <v>317</v>
      </c>
      <c r="J97" s="46">
        <v>9</v>
      </c>
    </row>
    <row r="98" spans="1:10" x14ac:dyDescent="0.25">
      <c r="A98" s="103" t="s">
        <v>100</v>
      </c>
      <c r="B98" s="104"/>
      <c r="C98" s="105"/>
      <c r="D98" s="75"/>
      <c r="E98" s="10">
        <v>189</v>
      </c>
      <c r="F98" s="10">
        <v>13</v>
      </c>
      <c r="G98" s="10">
        <v>217</v>
      </c>
      <c r="H98" s="10">
        <v>46</v>
      </c>
      <c r="I98" s="10">
        <v>465</v>
      </c>
      <c r="J98" s="61">
        <v>16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22</v>
      </c>
      <c r="F99" s="60">
        <v>5</v>
      </c>
      <c r="G99" s="46">
        <v>104</v>
      </c>
      <c r="H99" s="46">
        <v>7</v>
      </c>
      <c r="I99" s="46">
        <v>138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162</v>
      </c>
      <c r="F100" s="60">
        <v>12</v>
      </c>
      <c r="G100" s="46">
        <v>191</v>
      </c>
      <c r="H100" s="46">
        <v>18</v>
      </c>
      <c r="I100" s="46">
        <v>383</v>
      </c>
      <c r="J100" s="46">
        <v>35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41</v>
      </c>
      <c r="F101" s="60">
        <v>0</v>
      </c>
      <c r="G101" s="46">
        <v>73</v>
      </c>
      <c r="H101" s="46">
        <v>4</v>
      </c>
      <c r="I101" s="46">
        <v>118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27</v>
      </c>
      <c r="F102" s="60">
        <v>0</v>
      </c>
      <c r="G102" s="46">
        <v>2</v>
      </c>
      <c r="H102" s="46">
        <v>10</v>
      </c>
      <c r="I102" s="46">
        <v>39</v>
      </c>
      <c r="J102" s="46">
        <v>3</v>
      </c>
    </row>
    <row r="103" spans="1:10" x14ac:dyDescent="0.25">
      <c r="A103" s="103" t="s">
        <v>105</v>
      </c>
      <c r="B103" s="104"/>
      <c r="C103" s="105"/>
      <c r="D103" s="75"/>
      <c r="E103" s="10">
        <v>252</v>
      </c>
      <c r="F103" s="10">
        <v>17</v>
      </c>
      <c r="G103" s="61">
        <v>370</v>
      </c>
      <c r="H103" s="10">
        <v>39</v>
      </c>
      <c r="I103" s="10">
        <v>678</v>
      </c>
      <c r="J103" s="61">
        <v>51</v>
      </c>
    </row>
    <row r="104" spans="1:10" x14ac:dyDescent="0.25">
      <c r="A104" s="103" t="s">
        <v>106</v>
      </c>
      <c r="B104" s="104"/>
      <c r="C104" s="105"/>
      <c r="D104" s="75"/>
      <c r="E104" s="10">
        <v>1410</v>
      </c>
      <c r="F104" s="10">
        <v>100</v>
      </c>
      <c r="G104" s="10">
        <v>1843</v>
      </c>
      <c r="H104" s="10">
        <v>188</v>
      </c>
      <c r="I104" s="10">
        <v>3541</v>
      </c>
      <c r="J104" s="61">
        <v>237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6</v>
      </c>
      <c r="F105" s="46">
        <v>2</v>
      </c>
      <c r="G105" s="46">
        <v>31</v>
      </c>
      <c r="H105" s="46">
        <v>10</v>
      </c>
      <c r="I105" s="46">
        <v>49</v>
      </c>
      <c r="J105" s="46">
        <v>13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45</v>
      </c>
      <c r="F106" s="46">
        <v>13</v>
      </c>
      <c r="G106" s="46">
        <v>104</v>
      </c>
      <c r="H106" s="46">
        <v>32</v>
      </c>
      <c r="I106" s="46">
        <v>194</v>
      </c>
      <c r="J106" s="46">
        <v>18</v>
      </c>
    </row>
    <row r="107" spans="1:10" x14ac:dyDescent="0.25">
      <c r="A107" s="103" t="s">
        <v>109</v>
      </c>
      <c r="B107" s="104"/>
      <c r="C107" s="105"/>
      <c r="D107" s="75"/>
      <c r="E107" s="10">
        <v>51</v>
      </c>
      <c r="F107" s="10">
        <v>15</v>
      </c>
      <c r="G107" s="10">
        <v>135</v>
      </c>
      <c r="H107" s="10">
        <v>42</v>
      </c>
      <c r="I107" s="10">
        <v>243</v>
      </c>
      <c r="J107" s="61">
        <v>31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20</v>
      </c>
      <c r="F108" s="46">
        <v>0</v>
      </c>
      <c r="G108" s="46">
        <v>47</v>
      </c>
      <c r="H108" s="46">
        <v>25</v>
      </c>
      <c r="I108" s="46">
        <v>92</v>
      </c>
      <c r="J108" s="9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75</v>
      </c>
      <c r="F109" s="46">
        <v>8</v>
      </c>
      <c r="G109" s="46">
        <v>101</v>
      </c>
      <c r="H109" s="46">
        <v>55</v>
      </c>
      <c r="I109" s="46">
        <v>239</v>
      </c>
      <c r="J109" s="9">
        <v>27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108</v>
      </c>
      <c r="F110" s="46">
        <v>14</v>
      </c>
      <c r="G110" s="46">
        <v>231</v>
      </c>
      <c r="H110" s="46">
        <v>16</v>
      </c>
      <c r="I110" s="46">
        <v>369</v>
      </c>
      <c r="J110" s="9">
        <v>30</v>
      </c>
    </row>
    <row r="111" spans="1:10" x14ac:dyDescent="0.25">
      <c r="A111" s="103" t="s">
        <v>113</v>
      </c>
      <c r="B111" s="104"/>
      <c r="C111" s="105"/>
      <c r="D111" s="75"/>
      <c r="E111" s="10">
        <v>203</v>
      </c>
      <c r="F111" s="10">
        <v>22</v>
      </c>
      <c r="G111" s="10">
        <v>379</v>
      </c>
      <c r="H111" s="10">
        <v>96</v>
      </c>
      <c r="I111" s="10">
        <v>700</v>
      </c>
      <c r="J111" s="61">
        <v>59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109</v>
      </c>
      <c r="F112" s="46">
        <v>0</v>
      </c>
      <c r="G112" s="46">
        <v>260</v>
      </c>
      <c r="H112" s="46">
        <v>3</v>
      </c>
      <c r="I112" s="46">
        <v>372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62</v>
      </c>
      <c r="F113" s="46">
        <v>0</v>
      </c>
      <c r="G113" s="46">
        <v>138</v>
      </c>
      <c r="H113" s="46">
        <v>27</v>
      </c>
      <c r="I113" s="46">
        <v>227</v>
      </c>
      <c r="J113" s="46">
        <v>10</v>
      </c>
    </row>
    <row r="114" spans="1:10" x14ac:dyDescent="0.25">
      <c r="A114" s="103" t="s">
        <v>116</v>
      </c>
      <c r="B114" s="104"/>
      <c r="C114" s="105"/>
      <c r="D114" s="75"/>
      <c r="E114" s="10">
        <v>171</v>
      </c>
      <c r="F114" s="10">
        <v>0</v>
      </c>
      <c r="G114" s="10">
        <v>398</v>
      </c>
      <c r="H114" s="10">
        <v>30</v>
      </c>
      <c r="I114" s="10">
        <v>599</v>
      </c>
      <c r="J114" s="61">
        <v>13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310</v>
      </c>
      <c r="F115" s="46">
        <v>13</v>
      </c>
      <c r="G115" s="46">
        <v>352</v>
      </c>
      <c r="H115" s="46">
        <v>131</v>
      </c>
      <c r="I115" s="46">
        <v>806</v>
      </c>
      <c r="J115" s="46">
        <v>72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587</v>
      </c>
      <c r="F116" s="46">
        <v>16</v>
      </c>
      <c r="G116" s="46">
        <v>448</v>
      </c>
      <c r="H116" s="46">
        <v>119</v>
      </c>
      <c r="I116" s="46">
        <v>1170</v>
      </c>
      <c r="J116" s="46">
        <v>73</v>
      </c>
    </row>
    <row r="117" spans="1:10" x14ac:dyDescent="0.25">
      <c r="A117" s="103" t="s">
        <v>119</v>
      </c>
      <c r="B117" s="107"/>
      <c r="C117" s="108"/>
      <c r="D117" s="82"/>
      <c r="E117" s="10">
        <v>897</v>
      </c>
      <c r="F117" s="10">
        <v>29</v>
      </c>
      <c r="G117" s="10">
        <v>800</v>
      </c>
      <c r="H117" s="10">
        <v>250</v>
      </c>
      <c r="I117" s="10">
        <v>1976</v>
      </c>
      <c r="J117" s="61">
        <v>145</v>
      </c>
    </row>
    <row r="118" spans="1:10" x14ac:dyDescent="0.25">
      <c r="A118" s="103" t="s">
        <v>120</v>
      </c>
      <c r="B118" s="107"/>
      <c r="C118" s="108"/>
      <c r="D118" s="82"/>
      <c r="E118" s="61">
        <v>1322</v>
      </c>
      <c r="F118" s="61">
        <v>66</v>
      </c>
      <c r="G118" s="61">
        <v>1712</v>
      </c>
      <c r="H118" s="61">
        <v>418</v>
      </c>
      <c r="I118" s="61">
        <v>3518</v>
      </c>
      <c r="J118" s="61">
        <v>248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164</v>
      </c>
      <c r="F119" s="46">
        <v>1</v>
      </c>
      <c r="G119" s="46">
        <v>56</v>
      </c>
      <c r="H119" s="46">
        <v>2</v>
      </c>
      <c r="I119" s="46">
        <v>223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6</v>
      </c>
      <c r="F120" s="46">
        <v>0</v>
      </c>
      <c r="G120" s="46">
        <v>2</v>
      </c>
      <c r="H120" s="46">
        <v>1</v>
      </c>
      <c r="I120" s="46">
        <v>9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5</v>
      </c>
      <c r="F121" s="46">
        <v>0</v>
      </c>
      <c r="G121" s="46">
        <v>16</v>
      </c>
      <c r="H121" s="46">
        <v>0</v>
      </c>
      <c r="I121" s="46">
        <v>21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7</v>
      </c>
      <c r="F122" s="46">
        <v>0</v>
      </c>
      <c r="G122" s="46">
        <v>0</v>
      </c>
      <c r="H122" s="46">
        <v>1</v>
      </c>
      <c r="I122" s="46">
        <v>8</v>
      </c>
      <c r="J122" s="46">
        <v>0</v>
      </c>
    </row>
    <row r="123" spans="1:10" x14ac:dyDescent="0.25">
      <c r="A123" s="41">
        <v>6</v>
      </c>
      <c r="B123" s="41"/>
      <c r="C123" s="41"/>
      <c r="D123" s="73" t="s">
        <v>249</v>
      </c>
      <c r="E123" s="46">
        <v>60164</v>
      </c>
      <c r="F123" s="46">
        <v>0</v>
      </c>
      <c r="G123" s="46">
        <v>0</v>
      </c>
      <c r="H123" s="46">
        <v>0</v>
      </c>
      <c r="I123" s="46">
        <v>60164</v>
      </c>
      <c r="J123" s="46">
        <v>0</v>
      </c>
    </row>
    <row r="124" spans="1:10" x14ac:dyDescent="0.25">
      <c r="A124" s="103" t="s">
        <v>126</v>
      </c>
      <c r="B124" s="104"/>
      <c r="C124" s="105"/>
      <c r="D124" s="75"/>
      <c r="E124" s="10">
        <v>60346</v>
      </c>
      <c r="F124" s="10">
        <v>1</v>
      </c>
      <c r="G124" s="10">
        <v>74</v>
      </c>
      <c r="H124" s="10">
        <v>4</v>
      </c>
      <c r="I124" s="10">
        <v>60425</v>
      </c>
      <c r="J124" s="10">
        <v>0</v>
      </c>
    </row>
    <row r="125" spans="1:10" x14ac:dyDescent="0.25">
      <c r="A125" s="103" t="s">
        <v>127</v>
      </c>
      <c r="B125" s="104"/>
      <c r="C125" s="105"/>
      <c r="D125" s="75"/>
      <c r="E125" s="10">
        <v>60346</v>
      </c>
      <c r="F125" s="10">
        <v>1</v>
      </c>
      <c r="G125" s="10">
        <v>74</v>
      </c>
      <c r="H125" s="10">
        <v>4</v>
      </c>
      <c r="I125" s="10">
        <v>60425</v>
      </c>
      <c r="J125" s="61">
        <v>0</v>
      </c>
    </row>
    <row r="126" spans="1:10" s="3" customFormat="1" ht="30.1" customHeight="1" x14ac:dyDescent="0.25">
      <c r="A126" s="55" t="s">
        <v>128</v>
      </c>
      <c r="B126" s="55"/>
      <c r="C126" s="55"/>
      <c r="D126" s="55"/>
      <c r="E126" s="55">
        <v>66308</v>
      </c>
      <c r="F126" s="55">
        <v>482</v>
      </c>
      <c r="G126" s="55">
        <v>8342</v>
      </c>
      <c r="H126" s="55">
        <v>1465</v>
      </c>
      <c r="I126" s="55">
        <v>76597</v>
      </c>
      <c r="J126" s="55">
        <v>1041</v>
      </c>
    </row>
    <row r="127" spans="1:10" x14ac:dyDescent="0.25">
      <c r="A127" s="57" t="s">
        <v>145</v>
      </c>
      <c r="B127" s="57" t="s">
        <v>145</v>
      </c>
      <c r="C127" s="57" t="s">
        <v>145</v>
      </c>
      <c r="D127" s="57"/>
      <c r="E127" s="57" t="s">
        <v>145</v>
      </c>
      <c r="F127" s="57" t="s">
        <v>145</v>
      </c>
      <c r="G127" s="57" t="s">
        <v>145</v>
      </c>
      <c r="H127" s="57" t="s">
        <v>145</v>
      </c>
      <c r="I127" s="57" t="s">
        <v>145</v>
      </c>
      <c r="J127" s="15"/>
    </row>
    <row r="128" spans="1:10" x14ac:dyDescent="0.25">
      <c r="A128" t="s">
        <v>129</v>
      </c>
    </row>
    <row r="129" spans="1:1" x14ac:dyDescent="0.25">
      <c r="A129" t="s">
        <v>250</v>
      </c>
    </row>
    <row r="131" spans="1:1" x14ac:dyDescent="0.25">
      <c r="A131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4:C124"/>
    <mergeCell ref="A125:C125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M119" sqref="M119"/>
    </sheetView>
  </sheetViews>
  <sheetFormatPr defaultRowHeight="14.3" x14ac:dyDescent="0.25"/>
  <cols>
    <col min="1" max="1" width="7.75" customWidth="1"/>
    <col min="2" max="3" width="5.875" customWidth="1"/>
    <col min="4" max="4" width="20.125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6" t="s">
        <v>141</v>
      </c>
      <c r="F1" s="106"/>
      <c r="G1" s="106"/>
      <c r="H1" s="10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1</v>
      </c>
      <c r="I3" s="58">
        <v>1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3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148</v>
      </c>
      <c r="F6" s="46">
        <v>0</v>
      </c>
      <c r="G6" s="46">
        <v>33</v>
      </c>
      <c r="H6" s="46">
        <v>0</v>
      </c>
      <c r="I6" s="58">
        <v>181</v>
      </c>
      <c r="J6" s="46">
        <v>0</v>
      </c>
    </row>
    <row r="7" spans="1:10" x14ac:dyDescent="0.25">
      <c r="A7" s="103" t="s">
        <v>5</v>
      </c>
      <c r="B7" s="104"/>
      <c r="C7" s="105"/>
      <c r="D7" s="82"/>
      <c r="E7" s="10">
        <v>148</v>
      </c>
      <c r="F7" s="10">
        <v>0</v>
      </c>
      <c r="G7" s="10">
        <v>33</v>
      </c>
      <c r="H7" s="10">
        <v>1</v>
      </c>
      <c r="I7" s="10">
        <v>182</v>
      </c>
      <c r="J7" s="10">
        <v>3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80</v>
      </c>
      <c r="F8" s="46">
        <v>4</v>
      </c>
      <c r="G8" s="46">
        <v>66</v>
      </c>
      <c r="H8" s="46">
        <v>48</v>
      </c>
      <c r="I8" s="46">
        <v>198</v>
      </c>
      <c r="J8" s="46">
        <v>7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40</v>
      </c>
      <c r="F9" s="46">
        <v>3</v>
      </c>
      <c r="G9" s="46">
        <v>72</v>
      </c>
      <c r="H9" s="46">
        <v>3</v>
      </c>
      <c r="I9" s="46">
        <v>118</v>
      </c>
      <c r="J9" s="46">
        <v>25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32</v>
      </c>
      <c r="F12" s="46">
        <v>17</v>
      </c>
      <c r="G12" s="46">
        <v>116</v>
      </c>
      <c r="H12" s="46">
        <v>19</v>
      </c>
      <c r="I12" s="46">
        <v>184</v>
      </c>
      <c r="J12" s="46">
        <v>1</v>
      </c>
    </row>
    <row r="13" spans="1:10" x14ac:dyDescent="0.25">
      <c r="A13" s="103" t="s">
        <v>11</v>
      </c>
      <c r="B13" s="104"/>
      <c r="C13" s="105"/>
      <c r="D13" s="76"/>
      <c r="E13" s="61">
        <v>152</v>
      </c>
      <c r="F13" s="61">
        <v>24</v>
      </c>
      <c r="G13" s="61">
        <v>254</v>
      </c>
      <c r="H13" s="61">
        <v>70</v>
      </c>
      <c r="I13" s="61">
        <v>500</v>
      </c>
      <c r="J13" s="61">
        <v>33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6</v>
      </c>
      <c r="F14" s="46">
        <v>0</v>
      </c>
      <c r="G14" s="46">
        <v>12</v>
      </c>
      <c r="H14" s="46">
        <v>1</v>
      </c>
      <c r="I14" s="46">
        <v>19</v>
      </c>
      <c r="J14" s="46">
        <v>5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162</v>
      </c>
      <c r="F15" s="46">
        <v>1</v>
      </c>
      <c r="G15" s="46">
        <v>57</v>
      </c>
      <c r="H15" s="46">
        <v>4</v>
      </c>
      <c r="I15" s="46">
        <v>224</v>
      </c>
      <c r="J15" s="46">
        <v>14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16</v>
      </c>
      <c r="F16" s="46">
        <v>2</v>
      </c>
      <c r="G16" s="46">
        <v>38</v>
      </c>
      <c r="H16" s="46">
        <v>15</v>
      </c>
      <c r="I16" s="46">
        <v>71</v>
      </c>
      <c r="J16" s="46">
        <v>3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112</v>
      </c>
      <c r="F17" s="46">
        <v>8</v>
      </c>
      <c r="G17" s="46">
        <v>213</v>
      </c>
      <c r="H17" s="46">
        <v>7</v>
      </c>
      <c r="I17" s="46">
        <v>340</v>
      </c>
      <c r="J17" s="46">
        <v>4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1</v>
      </c>
      <c r="I18" s="46">
        <v>1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35</v>
      </c>
      <c r="F19" s="46">
        <v>0</v>
      </c>
      <c r="G19" s="46">
        <v>33</v>
      </c>
      <c r="H19" s="46">
        <v>4</v>
      </c>
      <c r="I19" s="46">
        <v>72</v>
      </c>
      <c r="J19" s="46">
        <v>2</v>
      </c>
    </row>
    <row r="20" spans="1:10" x14ac:dyDescent="0.25">
      <c r="A20" s="103" t="s">
        <v>18</v>
      </c>
      <c r="B20" s="104"/>
      <c r="C20" s="105"/>
      <c r="D20" s="76"/>
      <c r="E20" s="10">
        <v>331</v>
      </c>
      <c r="F20" s="10">
        <v>11</v>
      </c>
      <c r="G20" s="10">
        <v>353</v>
      </c>
      <c r="H20" s="10">
        <v>32</v>
      </c>
      <c r="I20" s="10">
        <v>727</v>
      </c>
      <c r="J20" s="10">
        <v>28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97</v>
      </c>
      <c r="F21" s="46">
        <v>11</v>
      </c>
      <c r="G21" s="46">
        <v>116</v>
      </c>
      <c r="H21" s="46">
        <v>28</v>
      </c>
      <c r="I21" s="46">
        <v>252</v>
      </c>
      <c r="J21" s="46">
        <v>31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40</v>
      </c>
      <c r="F22" s="46">
        <v>18</v>
      </c>
      <c r="G22" s="46">
        <v>58</v>
      </c>
      <c r="H22" s="46">
        <v>0</v>
      </c>
      <c r="I22" s="46">
        <v>116</v>
      </c>
      <c r="J22" s="46">
        <v>6</v>
      </c>
    </row>
    <row r="23" spans="1:10" x14ac:dyDescent="0.25">
      <c r="A23" s="103" t="s">
        <v>21</v>
      </c>
      <c r="B23" s="104"/>
      <c r="C23" s="105"/>
      <c r="D23" s="76"/>
      <c r="E23" s="10">
        <v>137</v>
      </c>
      <c r="F23" s="10">
        <v>29</v>
      </c>
      <c r="G23" s="10">
        <v>174</v>
      </c>
      <c r="H23" s="10">
        <v>28</v>
      </c>
      <c r="I23" s="10">
        <v>368</v>
      </c>
      <c r="J23" s="10">
        <v>37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28</v>
      </c>
      <c r="F24" s="46">
        <v>0</v>
      </c>
      <c r="G24" s="46">
        <v>96</v>
      </c>
      <c r="H24" s="46">
        <v>11</v>
      </c>
      <c r="I24" s="46">
        <v>135</v>
      </c>
      <c r="J24" s="46">
        <v>13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23</v>
      </c>
      <c r="F25" s="46">
        <v>3</v>
      </c>
      <c r="G25" s="46">
        <v>57</v>
      </c>
      <c r="H25" s="46">
        <v>40</v>
      </c>
      <c r="I25" s="46">
        <v>123</v>
      </c>
      <c r="J25" s="46">
        <v>7</v>
      </c>
    </row>
    <row r="26" spans="1:10" x14ac:dyDescent="0.25">
      <c r="A26" s="103" t="s">
        <v>24</v>
      </c>
      <c r="B26" s="104"/>
      <c r="C26" s="105"/>
      <c r="D26" s="76"/>
      <c r="E26" s="10">
        <v>51</v>
      </c>
      <c r="F26" s="10">
        <v>3</v>
      </c>
      <c r="G26" s="10">
        <v>153</v>
      </c>
      <c r="H26" s="10">
        <v>51</v>
      </c>
      <c r="I26" s="10">
        <v>258</v>
      </c>
      <c r="J26" s="10">
        <v>20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82</v>
      </c>
      <c r="F27" s="46">
        <v>0</v>
      </c>
      <c r="G27" s="46">
        <v>50</v>
      </c>
      <c r="H27" s="46">
        <v>7</v>
      </c>
      <c r="I27" s="46">
        <v>139</v>
      </c>
      <c r="J27" s="46">
        <v>8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54</v>
      </c>
      <c r="F28" s="46">
        <v>2</v>
      </c>
      <c r="G28" s="46">
        <v>71</v>
      </c>
      <c r="H28" s="46">
        <v>10</v>
      </c>
      <c r="I28" s="46">
        <v>137</v>
      </c>
      <c r="J28" s="46">
        <v>5</v>
      </c>
    </row>
    <row r="29" spans="1:10" x14ac:dyDescent="0.25">
      <c r="A29" s="103" t="s">
        <v>27</v>
      </c>
      <c r="B29" s="104"/>
      <c r="C29" s="105"/>
      <c r="D29" s="76"/>
      <c r="E29" s="10">
        <v>136</v>
      </c>
      <c r="F29" s="10">
        <v>2</v>
      </c>
      <c r="G29" s="10">
        <v>121</v>
      </c>
      <c r="H29" s="10">
        <v>17</v>
      </c>
      <c r="I29" s="10">
        <v>276</v>
      </c>
      <c r="J29" s="10"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13</v>
      </c>
      <c r="F30" s="46">
        <v>0</v>
      </c>
      <c r="G30" s="46">
        <v>26</v>
      </c>
      <c r="H30" s="46">
        <v>9</v>
      </c>
      <c r="I30" s="46">
        <v>48</v>
      </c>
      <c r="J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0</v>
      </c>
      <c r="I33" s="46">
        <v>1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32</v>
      </c>
      <c r="F34" s="46">
        <v>14</v>
      </c>
      <c r="G34" s="46">
        <v>71</v>
      </c>
      <c r="H34" s="46">
        <v>11</v>
      </c>
      <c r="I34" s="46">
        <v>128</v>
      </c>
      <c r="J34" s="46">
        <v>9</v>
      </c>
    </row>
    <row r="35" spans="1:10" x14ac:dyDescent="0.25">
      <c r="A35" s="103" t="s">
        <v>34</v>
      </c>
      <c r="B35" s="104"/>
      <c r="C35" s="105"/>
      <c r="D35" s="76"/>
      <c r="E35" s="61">
        <v>46</v>
      </c>
      <c r="F35" s="61">
        <v>14</v>
      </c>
      <c r="G35" s="61">
        <v>97</v>
      </c>
      <c r="H35" s="61">
        <v>20</v>
      </c>
      <c r="I35" s="61">
        <v>177</v>
      </c>
      <c r="J35" s="61">
        <v>10</v>
      </c>
    </row>
    <row r="36" spans="1:10" x14ac:dyDescent="0.25">
      <c r="A36" s="103" t="s">
        <v>35</v>
      </c>
      <c r="B36" s="104"/>
      <c r="C36" s="105"/>
      <c r="D36" s="76"/>
      <c r="E36" s="61">
        <v>1001</v>
      </c>
      <c r="F36" s="61">
        <v>83</v>
      </c>
      <c r="G36" s="61">
        <v>1185</v>
      </c>
      <c r="H36" s="61">
        <v>219</v>
      </c>
      <c r="I36" s="61">
        <v>2488</v>
      </c>
      <c r="J36" s="61">
        <v>144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39</v>
      </c>
      <c r="H37" s="46">
        <v>4</v>
      </c>
      <c r="I37" s="46">
        <v>54</v>
      </c>
      <c r="J37" s="46">
        <v>1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11</v>
      </c>
      <c r="F38" s="46">
        <v>0</v>
      </c>
      <c r="G38" s="46">
        <v>28</v>
      </c>
      <c r="H38" s="46">
        <v>0</v>
      </c>
      <c r="I38" s="46">
        <v>39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78</v>
      </c>
      <c r="F39" s="46">
        <v>0</v>
      </c>
      <c r="G39" s="46">
        <v>51</v>
      </c>
      <c r="H39" s="46">
        <v>11</v>
      </c>
      <c r="I39" s="46">
        <v>140</v>
      </c>
      <c r="J39" s="46">
        <v>3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17</v>
      </c>
      <c r="F40" s="46">
        <v>1</v>
      </c>
      <c r="G40" s="46">
        <v>60</v>
      </c>
      <c r="H40" s="46">
        <v>9</v>
      </c>
      <c r="I40" s="46">
        <v>87</v>
      </c>
      <c r="J40" s="46">
        <v>4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52</v>
      </c>
      <c r="F41" s="46">
        <v>2</v>
      </c>
      <c r="G41" s="46">
        <v>25</v>
      </c>
      <c r="H41" s="46">
        <v>4</v>
      </c>
      <c r="I41" s="46">
        <v>83</v>
      </c>
      <c r="J41" s="46">
        <v>0</v>
      </c>
    </row>
    <row r="42" spans="1:10" x14ac:dyDescent="0.25">
      <c r="A42" s="103" t="s">
        <v>41</v>
      </c>
      <c r="B42" s="104"/>
      <c r="C42" s="105"/>
      <c r="D42" s="76"/>
      <c r="E42" s="61">
        <v>169</v>
      </c>
      <c r="F42" s="61">
        <v>3</v>
      </c>
      <c r="G42" s="61">
        <v>203</v>
      </c>
      <c r="H42" s="61">
        <v>28</v>
      </c>
      <c r="I42" s="61">
        <v>403</v>
      </c>
      <c r="J42" s="61"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214</v>
      </c>
      <c r="F43" s="46">
        <v>9</v>
      </c>
      <c r="G43" s="46">
        <v>163</v>
      </c>
      <c r="H43" s="46">
        <v>17</v>
      </c>
      <c r="I43" s="46">
        <v>403</v>
      </c>
      <c r="J43" s="46">
        <v>66</v>
      </c>
    </row>
    <row r="44" spans="1:10" x14ac:dyDescent="0.25">
      <c r="A44" s="103" t="s">
        <v>43</v>
      </c>
      <c r="B44" s="104"/>
      <c r="C44" s="105"/>
      <c r="D44" s="76"/>
      <c r="E44" s="61">
        <v>214</v>
      </c>
      <c r="F44" s="61">
        <v>9</v>
      </c>
      <c r="G44" s="61">
        <v>163</v>
      </c>
      <c r="H44" s="61">
        <v>17</v>
      </c>
      <c r="I44" s="61">
        <v>403</v>
      </c>
      <c r="J44" s="61">
        <v>66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63</v>
      </c>
      <c r="F45" s="46">
        <v>9</v>
      </c>
      <c r="G45" s="46">
        <v>75</v>
      </c>
      <c r="H45" s="46">
        <v>7</v>
      </c>
      <c r="I45" s="46">
        <v>154</v>
      </c>
      <c r="J45" s="46">
        <v>5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40</v>
      </c>
      <c r="F46" s="46">
        <v>0</v>
      </c>
      <c r="G46" s="46">
        <v>16</v>
      </c>
      <c r="H46" s="46">
        <v>0</v>
      </c>
      <c r="I46" s="46">
        <v>56</v>
      </c>
      <c r="J46" s="46">
        <v>2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101</v>
      </c>
      <c r="F47" s="46">
        <v>25</v>
      </c>
      <c r="G47" s="46">
        <v>158</v>
      </c>
      <c r="H47" s="46">
        <v>13</v>
      </c>
      <c r="I47" s="46">
        <v>297</v>
      </c>
      <c r="J47" s="46">
        <v>20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10</v>
      </c>
      <c r="F48" s="46">
        <v>0</v>
      </c>
      <c r="G48" s="46">
        <v>8</v>
      </c>
      <c r="H48" s="46">
        <v>4</v>
      </c>
      <c r="I48" s="46">
        <v>22</v>
      </c>
      <c r="J48" s="46">
        <v>4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24</v>
      </c>
      <c r="F49" s="46">
        <v>1</v>
      </c>
      <c r="G49" s="46">
        <v>9</v>
      </c>
      <c r="H49" s="46">
        <v>2</v>
      </c>
      <c r="I49" s="46">
        <v>36</v>
      </c>
      <c r="J49" s="46">
        <v>1</v>
      </c>
    </row>
    <row r="50" spans="1:10" x14ac:dyDescent="0.25">
      <c r="A50" s="103" t="s">
        <v>49</v>
      </c>
      <c r="B50" s="104"/>
      <c r="C50" s="105"/>
      <c r="D50" s="76"/>
      <c r="E50" s="61">
        <v>238</v>
      </c>
      <c r="F50" s="61">
        <v>35</v>
      </c>
      <c r="G50" s="61">
        <v>266</v>
      </c>
      <c r="H50" s="61">
        <v>26</v>
      </c>
      <c r="I50" s="61">
        <v>565</v>
      </c>
      <c r="J50" s="61">
        <v>32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106</v>
      </c>
      <c r="F51" s="46">
        <v>2</v>
      </c>
      <c r="G51" s="46">
        <v>104</v>
      </c>
      <c r="H51" s="46">
        <v>16</v>
      </c>
      <c r="I51" s="46">
        <v>228</v>
      </c>
      <c r="J51" s="46">
        <v>8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23</v>
      </c>
      <c r="F52" s="46">
        <v>2</v>
      </c>
      <c r="G52" s="46">
        <v>125</v>
      </c>
      <c r="H52" s="46">
        <v>11</v>
      </c>
      <c r="I52" s="46">
        <v>161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2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32</v>
      </c>
      <c r="F54" s="46">
        <v>3</v>
      </c>
      <c r="G54" s="46">
        <v>107</v>
      </c>
      <c r="H54" s="46">
        <v>28</v>
      </c>
      <c r="I54" s="46">
        <v>170</v>
      </c>
      <c r="J54" s="46">
        <v>13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47</v>
      </c>
      <c r="F55" s="46">
        <v>1</v>
      </c>
      <c r="G55" s="46">
        <v>91</v>
      </c>
      <c r="H55" s="46">
        <v>6</v>
      </c>
      <c r="I55" s="46">
        <v>145</v>
      </c>
      <c r="J55" s="46">
        <v>0</v>
      </c>
    </row>
    <row r="56" spans="1:10" x14ac:dyDescent="0.25">
      <c r="A56" s="103" t="s">
        <v>55</v>
      </c>
      <c r="B56" s="104"/>
      <c r="C56" s="105"/>
      <c r="D56" s="76"/>
      <c r="E56" s="10">
        <v>208</v>
      </c>
      <c r="F56" s="10">
        <v>8</v>
      </c>
      <c r="G56" s="10">
        <v>427</v>
      </c>
      <c r="H56" s="10">
        <v>61</v>
      </c>
      <c r="I56" s="10">
        <v>704</v>
      </c>
      <c r="J56" s="61">
        <v>24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96</v>
      </c>
      <c r="F57" s="46">
        <v>11</v>
      </c>
      <c r="G57" s="46">
        <v>274</v>
      </c>
      <c r="H57" s="46">
        <v>67</v>
      </c>
      <c r="I57" s="46">
        <v>448</v>
      </c>
      <c r="J57" s="46">
        <v>39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92</v>
      </c>
      <c r="F58" s="46">
        <v>34</v>
      </c>
      <c r="G58" s="46">
        <v>468</v>
      </c>
      <c r="H58" s="46">
        <v>66</v>
      </c>
      <c r="I58" s="46">
        <v>660</v>
      </c>
      <c r="J58" s="46">
        <v>76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15</v>
      </c>
      <c r="G59" s="46">
        <v>93</v>
      </c>
      <c r="H59" s="46">
        <v>10</v>
      </c>
      <c r="I59" s="46">
        <v>130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46</v>
      </c>
      <c r="F60" s="46">
        <v>1</v>
      </c>
      <c r="G60" s="46">
        <v>44</v>
      </c>
      <c r="H60" s="46">
        <v>7</v>
      </c>
      <c r="I60" s="46">
        <v>98</v>
      </c>
      <c r="J60" s="46">
        <v>8</v>
      </c>
    </row>
    <row r="61" spans="1:10" x14ac:dyDescent="0.25">
      <c r="A61" s="103" t="s">
        <v>61</v>
      </c>
      <c r="B61" s="104"/>
      <c r="C61" s="105"/>
      <c r="D61" s="76"/>
      <c r="E61" s="10">
        <v>246</v>
      </c>
      <c r="F61" s="10">
        <v>61</v>
      </c>
      <c r="G61" s="10">
        <v>879</v>
      </c>
      <c r="H61" s="10">
        <v>150</v>
      </c>
      <c r="I61" s="10">
        <v>1336</v>
      </c>
      <c r="J61" s="61">
        <v>129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69</v>
      </c>
      <c r="F62" s="46">
        <v>1</v>
      </c>
      <c r="G62" s="46">
        <v>141</v>
      </c>
      <c r="H62" s="46">
        <v>13</v>
      </c>
      <c r="I62" s="46">
        <v>224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115</v>
      </c>
      <c r="F63" s="46">
        <v>2</v>
      </c>
      <c r="G63" s="46">
        <v>222</v>
      </c>
      <c r="H63" s="46">
        <v>62</v>
      </c>
      <c r="I63" s="46">
        <v>401</v>
      </c>
      <c r="J63" s="46">
        <v>17</v>
      </c>
    </row>
    <row r="64" spans="1:10" x14ac:dyDescent="0.25">
      <c r="A64" s="103" t="s">
        <v>64</v>
      </c>
      <c r="B64" s="104"/>
      <c r="C64" s="105"/>
      <c r="D64" s="82"/>
      <c r="E64" s="10">
        <v>184</v>
      </c>
      <c r="F64" s="10">
        <v>3</v>
      </c>
      <c r="G64" s="10">
        <v>363</v>
      </c>
      <c r="H64" s="10">
        <v>75</v>
      </c>
      <c r="I64" s="10">
        <v>625</v>
      </c>
      <c r="J64" s="61">
        <v>19</v>
      </c>
    </row>
    <row r="65" spans="1:10" x14ac:dyDescent="0.25">
      <c r="A65" s="103" t="s">
        <v>65</v>
      </c>
      <c r="B65" s="104"/>
      <c r="C65" s="105"/>
      <c r="D65" s="82"/>
      <c r="E65" s="10">
        <v>1259</v>
      </c>
      <c r="F65" s="10">
        <v>119</v>
      </c>
      <c r="G65" s="10">
        <v>2301</v>
      </c>
      <c r="H65" s="10">
        <v>357</v>
      </c>
      <c r="I65" s="10">
        <v>4036</v>
      </c>
      <c r="J65" s="61">
        <v>278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223</v>
      </c>
      <c r="F66" s="46">
        <v>2</v>
      </c>
      <c r="G66" s="62">
        <v>205</v>
      </c>
      <c r="H66" s="62">
        <v>15</v>
      </c>
      <c r="I66" s="46">
        <v>445</v>
      </c>
      <c r="J66" s="46">
        <v>36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169</v>
      </c>
      <c r="F67" s="46">
        <v>1</v>
      </c>
      <c r="G67" s="62">
        <v>240</v>
      </c>
      <c r="H67" s="62">
        <v>78</v>
      </c>
      <c r="I67" s="46">
        <v>488</v>
      </c>
      <c r="J67" s="46">
        <v>21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252</v>
      </c>
      <c r="F68" s="46">
        <v>29</v>
      </c>
      <c r="G68" s="62">
        <v>481</v>
      </c>
      <c r="H68" s="62">
        <v>39</v>
      </c>
      <c r="I68" s="46">
        <v>801</v>
      </c>
      <c r="J68" s="46">
        <v>26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241</v>
      </c>
      <c r="F69" s="46">
        <v>11</v>
      </c>
      <c r="G69" s="62">
        <v>492</v>
      </c>
      <c r="H69" s="62">
        <v>103</v>
      </c>
      <c r="I69" s="46">
        <v>847</v>
      </c>
      <c r="J69" s="46">
        <v>46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147</v>
      </c>
      <c r="F70" s="46">
        <v>37</v>
      </c>
      <c r="G70" s="62">
        <v>339</v>
      </c>
      <c r="H70" s="62">
        <v>122</v>
      </c>
      <c r="I70" s="46">
        <v>645</v>
      </c>
      <c r="J70" s="46">
        <v>32</v>
      </c>
    </row>
    <row r="71" spans="1:10" x14ac:dyDescent="0.25">
      <c r="A71" s="103" t="s">
        <v>73</v>
      </c>
      <c r="B71" s="104"/>
      <c r="C71" s="105"/>
      <c r="D71" s="82"/>
      <c r="E71" s="10">
        <v>1032</v>
      </c>
      <c r="F71" s="10">
        <v>80</v>
      </c>
      <c r="G71" s="10">
        <v>1757</v>
      </c>
      <c r="H71" s="10">
        <v>357</v>
      </c>
      <c r="I71" s="10">
        <v>3226</v>
      </c>
      <c r="J71" s="61">
        <v>161</v>
      </c>
    </row>
    <row r="72" spans="1:10" x14ac:dyDescent="0.25">
      <c r="A72" s="103" t="s">
        <v>74</v>
      </c>
      <c r="B72" s="104"/>
      <c r="C72" s="105"/>
      <c r="D72" s="82"/>
      <c r="E72" s="10">
        <v>1032</v>
      </c>
      <c r="F72" s="10">
        <v>80</v>
      </c>
      <c r="G72" s="10">
        <v>1757</v>
      </c>
      <c r="H72" s="10">
        <v>357</v>
      </c>
      <c r="I72" s="10">
        <v>3226</v>
      </c>
      <c r="J72" s="61">
        <v>161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46</v>
      </c>
      <c r="F73" s="62">
        <v>2</v>
      </c>
      <c r="G73" s="62">
        <v>65</v>
      </c>
      <c r="H73" s="62">
        <v>1</v>
      </c>
      <c r="I73" s="46">
        <v>114</v>
      </c>
      <c r="J73" s="46">
        <v>59</v>
      </c>
    </row>
    <row r="74" spans="1:10" x14ac:dyDescent="0.25">
      <c r="A74" s="103" t="s">
        <v>76</v>
      </c>
      <c r="B74" s="104"/>
      <c r="C74" s="105"/>
      <c r="D74" s="82"/>
      <c r="E74" s="10">
        <v>46</v>
      </c>
      <c r="F74" s="10">
        <v>2</v>
      </c>
      <c r="G74" s="10">
        <v>65</v>
      </c>
      <c r="H74" s="10">
        <v>1</v>
      </c>
      <c r="I74" s="10">
        <v>114</v>
      </c>
      <c r="J74" s="61">
        <v>59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3</v>
      </c>
      <c r="H75" s="62">
        <v>0</v>
      </c>
      <c r="I75" s="46">
        <v>3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67</v>
      </c>
      <c r="F76" s="62">
        <v>16</v>
      </c>
      <c r="G76" s="62">
        <v>86</v>
      </c>
      <c r="H76" s="62">
        <v>0</v>
      </c>
      <c r="I76" s="46">
        <v>169</v>
      </c>
      <c r="J76" s="46">
        <v>11</v>
      </c>
    </row>
    <row r="77" spans="1:10" x14ac:dyDescent="0.25">
      <c r="A77" s="103" t="s">
        <v>79</v>
      </c>
      <c r="B77" s="104"/>
      <c r="C77" s="105"/>
      <c r="D77" s="82"/>
      <c r="E77" s="10">
        <v>67</v>
      </c>
      <c r="F77" s="10">
        <v>16</v>
      </c>
      <c r="G77" s="10">
        <v>89</v>
      </c>
      <c r="H77" s="10">
        <v>0</v>
      </c>
      <c r="I77" s="10">
        <v>172</v>
      </c>
      <c r="J77" s="61">
        <v>11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60</v>
      </c>
      <c r="F78" s="62">
        <v>4</v>
      </c>
      <c r="G78" s="62">
        <v>62</v>
      </c>
      <c r="H78" s="62">
        <v>10</v>
      </c>
      <c r="I78" s="46">
        <v>136</v>
      </c>
      <c r="J78" s="46">
        <v>3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191</v>
      </c>
      <c r="F79" s="62">
        <v>0</v>
      </c>
      <c r="G79" s="62">
        <v>147</v>
      </c>
      <c r="H79" s="62">
        <v>31</v>
      </c>
      <c r="I79" s="46">
        <v>369</v>
      </c>
      <c r="J79" s="46">
        <v>6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90</v>
      </c>
      <c r="F80" s="62">
        <v>1</v>
      </c>
      <c r="G80" s="62">
        <v>18</v>
      </c>
      <c r="H80" s="62">
        <v>5</v>
      </c>
      <c r="I80" s="46">
        <v>114</v>
      </c>
      <c r="J80" s="46">
        <v>2</v>
      </c>
    </row>
    <row r="81" spans="1:10" x14ac:dyDescent="0.25">
      <c r="A81" s="103" t="s">
        <v>83</v>
      </c>
      <c r="B81" s="104"/>
      <c r="C81" s="105"/>
      <c r="D81" s="82"/>
      <c r="E81" s="10">
        <v>341</v>
      </c>
      <c r="F81" s="10">
        <v>5</v>
      </c>
      <c r="G81" s="10">
        <v>227</v>
      </c>
      <c r="H81" s="10">
        <v>46</v>
      </c>
      <c r="I81" s="10">
        <v>619</v>
      </c>
      <c r="J81" s="61">
        <v>11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41</v>
      </c>
      <c r="F82" s="62">
        <v>1</v>
      </c>
      <c r="G82" s="62">
        <v>52</v>
      </c>
      <c r="H82" s="62">
        <v>0</v>
      </c>
      <c r="I82" s="46">
        <v>94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89</v>
      </c>
      <c r="F83" s="62">
        <v>24</v>
      </c>
      <c r="G83" s="62">
        <v>157</v>
      </c>
      <c r="H83" s="62">
        <v>5</v>
      </c>
      <c r="I83" s="46">
        <v>275</v>
      </c>
      <c r="J83" s="46">
        <v>21</v>
      </c>
    </row>
    <row r="84" spans="1:10" x14ac:dyDescent="0.25">
      <c r="A84" s="103" t="s">
        <v>86</v>
      </c>
      <c r="B84" s="104"/>
      <c r="C84" s="105"/>
      <c r="D84" s="82"/>
      <c r="E84" s="10">
        <v>130</v>
      </c>
      <c r="F84" s="10">
        <v>25</v>
      </c>
      <c r="G84" s="10">
        <v>209</v>
      </c>
      <c r="H84" s="10">
        <v>5</v>
      </c>
      <c r="I84" s="10">
        <v>369</v>
      </c>
      <c r="J84" s="61">
        <v>22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14</v>
      </c>
      <c r="F85" s="46">
        <v>16</v>
      </c>
      <c r="G85" s="46">
        <v>15</v>
      </c>
      <c r="H85" s="46">
        <v>1</v>
      </c>
      <c r="I85" s="46">
        <v>46</v>
      </c>
      <c r="J85" s="46">
        <v>3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106</v>
      </c>
      <c r="F86" s="46">
        <v>2</v>
      </c>
      <c r="G86" s="46">
        <v>104</v>
      </c>
      <c r="H86" s="46">
        <v>4</v>
      </c>
      <c r="I86" s="46">
        <v>216</v>
      </c>
      <c r="J86" s="46">
        <v>7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25</v>
      </c>
      <c r="F87" s="46">
        <v>10</v>
      </c>
      <c r="G87" s="46">
        <v>3</v>
      </c>
      <c r="H87" s="46">
        <v>0</v>
      </c>
      <c r="I87" s="46">
        <v>38</v>
      </c>
      <c r="J87" s="46">
        <v>0</v>
      </c>
    </row>
    <row r="88" spans="1:10" x14ac:dyDescent="0.25">
      <c r="A88" s="103" t="s">
        <v>90</v>
      </c>
      <c r="B88" s="104"/>
      <c r="C88" s="105"/>
      <c r="D88" s="75"/>
      <c r="E88" s="10">
        <v>145</v>
      </c>
      <c r="F88" s="10">
        <v>28</v>
      </c>
      <c r="G88" s="10">
        <v>122</v>
      </c>
      <c r="H88" s="10">
        <v>5</v>
      </c>
      <c r="I88" s="10">
        <v>300</v>
      </c>
      <c r="J88" s="61">
        <v>10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7</v>
      </c>
      <c r="F89" s="46">
        <v>1</v>
      </c>
      <c r="G89" s="46">
        <v>11</v>
      </c>
      <c r="H89" s="46">
        <v>1</v>
      </c>
      <c r="I89" s="46">
        <v>20</v>
      </c>
      <c r="J89" s="46">
        <v>6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97</v>
      </c>
      <c r="F90" s="46">
        <v>3</v>
      </c>
      <c r="G90" s="46">
        <v>100</v>
      </c>
      <c r="H90" s="46">
        <v>2</v>
      </c>
      <c r="I90" s="46">
        <v>202</v>
      </c>
      <c r="J90" s="46">
        <v>14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119</v>
      </c>
      <c r="F91" s="46">
        <v>0</v>
      </c>
      <c r="G91" s="46">
        <v>139</v>
      </c>
      <c r="H91" s="46">
        <v>1</v>
      </c>
      <c r="I91" s="46">
        <v>259</v>
      </c>
      <c r="J91" s="46">
        <v>0</v>
      </c>
    </row>
    <row r="92" spans="1:10" x14ac:dyDescent="0.25">
      <c r="A92" s="103" t="s">
        <v>94</v>
      </c>
      <c r="B92" s="104"/>
      <c r="C92" s="105"/>
      <c r="D92" s="75"/>
      <c r="E92" s="10">
        <v>223</v>
      </c>
      <c r="F92" s="10">
        <v>4</v>
      </c>
      <c r="G92" s="10">
        <v>250</v>
      </c>
      <c r="H92" s="10">
        <v>4</v>
      </c>
      <c r="I92" s="10">
        <v>481</v>
      </c>
      <c r="J92" s="61">
        <v>20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124</v>
      </c>
      <c r="F93" s="46">
        <v>5</v>
      </c>
      <c r="G93" s="46">
        <v>280</v>
      </c>
      <c r="H93" s="46">
        <v>26</v>
      </c>
      <c r="I93" s="46">
        <v>435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10</v>
      </c>
      <c r="F94" s="46">
        <v>4</v>
      </c>
      <c r="G94" s="46">
        <v>28</v>
      </c>
      <c r="H94" s="46">
        <v>0</v>
      </c>
      <c r="I94" s="46">
        <v>42</v>
      </c>
      <c r="J94" s="46">
        <v>0</v>
      </c>
    </row>
    <row r="95" spans="1:10" x14ac:dyDescent="0.25">
      <c r="A95" s="103" t="s">
        <v>97</v>
      </c>
      <c r="B95" s="104"/>
      <c r="C95" s="105"/>
      <c r="D95" s="75"/>
      <c r="E95" s="10">
        <v>134</v>
      </c>
      <c r="F95" s="10">
        <v>9</v>
      </c>
      <c r="G95" s="10">
        <v>308</v>
      </c>
      <c r="H95" s="10">
        <v>26</v>
      </c>
      <c r="I95" s="10">
        <v>477</v>
      </c>
      <c r="J95" s="61"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28</v>
      </c>
      <c r="F96" s="46">
        <v>8</v>
      </c>
      <c r="G96" s="46">
        <v>115</v>
      </c>
      <c r="H96" s="46">
        <v>14</v>
      </c>
      <c r="I96" s="46">
        <v>165</v>
      </c>
      <c r="J96" s="46">
        <v>8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185</v>
      </c>
      <c r="F97" s="46">
        <v>15</v>
      </c>
      <c r="G97" s="46">
        <v>174</v>
      </c>
      <c r="H97" s="46">
        <v>46</v>
      </c>
      <c r="I97" s="46">
        <v>420</v>
      </c>
      <c r="J97" s="46">
        <v>7</v>
      </c>
    </row>
    <row r="98" spans="1:10" x14ac:dyDescent="0.25">
      <c r="A98" s="103" t="s">
        <v>100</v>
      </c>
      <c r="B98" s="104"/>
      <c r="C98" s="105"/>
      <c r="D98" s="75"/>
      <c r="E98" s="10">
        <v>213</v>
      </c>
      <c r="F98" s="10">
        <v>23</v>
      </c>
      <c r="G98" s="10">
        <v>289</v>
      </c>
      <c r="H98" s="10">
        <v>60</v>
      </c>
      <c r="I98" s="10">
        <v>585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28</v>
      </c>
      <c r="F99" s="60">
        <v>6</v>
      </c>
      <c r="G99" s="46">
        <v>116</v>
      </c>
      <c r="H99" s="46">
        <v>16</v>
      </c>
      <c r="I99" s="46">
        <v>166</v>
      </c>
      <c r="J99" s="46">
        <v>3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126</v>
      </c>
      <c r="F100" s="60">
        <v>3</v>
      </c>
      <c r="G100" s="46">
        <v>180</v>
      </c>
      <c r="H100" s="46">
        <v>13</v>
      </c>
      <c r="I100" s="46">
        <v>322</v>
      </c>
      <c r="J100" s="46">
        <v>22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35</v>
      </c>
      <c r="F101" s="60">
        <v>4</v>
      </c>
      <c r="G101" s="46">
        <v>80</v>
      </c>
      <c r="H101" s="46">
        <v>12</v>
      </c>
      <c r="I101" s="46">
        <v>131</v>
      </c>
      <c r="J101" s="46">
        <v>18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19</v>
      </c>
      <c r="F102" s="60">
        <v>0</v>
      </c>
      <c r="G102" s="46">
        <v>6</v>
      </c>
      <c r="H102" s="46">
        <v>16</v>
      </c>
      <c r="I102" s="46">
        <v>41</v>
      </c>
      <c r="J102" s="46">
        <v>2</v>
      </c>
    </row>
    <row r="103" spans="1:10" x14ac:dyDescent="0.25">
      <c r="A103" s="103" t="s">
        <v>105</v>
      </c>
      <c r="B103" s="104"/>
      <c r="C103" s="105"/>
      <c r="D103" s="75"/>
      <c r="E103" s="10">
        <v>208</v>
      </c>
      <c r="F103" s="10">
        <v>13</v>
      </c>
      <c r="G103" s="61">
        <v>382</v>
      </c>
      <c r="H103" s="10">
        <v>57</v>
      </c>
      <c r="I103" s="10">
        <v>660</v>
      </c>
      <c r="J103" s="61">
        <v>45</v>
      </c>
    </row>
    <row r="104" spans="1:10" x14ac:dyDescent="0.25">
      <c r="A104" s="103" t="s">
        <v>106</v>
      </c>
      <c r="B104" s="104"/>
      <c r="C104" s="105"/>
      <c r="D104" s="75"/>
      <c r="E104" s="10">
        <v>1507</v>
      </c>
      <c r="F104" s="10">
        <v>125</v>
      </c>
      <c r="G104" s="10">
        <v>1941</v>
      </c>
      <c r="H104" s="10">
        <v>204</v>
      </c>
      <c r="I104" s="10">
        <v>3777</v>
      </c>
      <c r="J104" s="61">
        <v>194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2</v>
      </c>
      <c r="F105" s="46">
        <v>5</v>
      </c>
      <c r="G105" s="46">
        <v>26</v>
      </c>
      <c r="H105" s="46">
        <v>6</v>
      </c>
      <c r="I105" s="46">
        <v>39</v>
      </c>
      <c r="J105" s="46">
        <v>16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20</v>
      </c>
      <c r="F106" s="46">
        <v>6</v>
      </c>
      <c r="G106" s="46">
        <v>107</v>
      </c>
      <c r="H106" s="46">
        <v>29</v>
      </c>
      <c r="I106" s="46">
        <v>162</v>
      </c>
      <c r="J106" s="46">
        <v>23</v>
      </c>
    </row>
    <row r="107" spans="1:10" x14ac:dyDescent="0.25">
      <c r="A107" s="103" t="s">
        <v>109</v>
      </c>
      <c r="B107" s="104"/>
      <c r="C107" s="105"/>
      <c r="D107" s="75"/>
      <c r="E107" s="10">
        <v>22</v>
      </c>
      <c r="F107" s="10">
        <v>11</v>
      </c>
      <c r="G107" s="10">
        <v>133</v>
      </c>
      <c r="H107" s="10">
        <v>35</v>
      </c>
      <c r="I107" s="10">
        <v>201</v>
      </c>
      <c r="J107" s="61">
        <v>39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35</v>
      </c>
      <c r="F108" s="46">
        <v>0</v>
      </c>
      <c r="G108" s="46">
        <v>56</v>
      </c>
      <c r="H108" s="46">
        <v>15</v>
      </c>
      <c r="I108" s="46">
        <v>106</v>
      </c>
      <c r="J108" s="46">
        <v>5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118</v>
      </c>
      <c r="F109" s="46">
        <v>7</v>
      </c>
      <c r="G109" s="46">
        <v>118</v>
      </c>
      <c r="H109" s="46">
        <v>77</v>
      </c>
      <c r="I109" s="46">
        <v>320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120</v>
      </c>
      <c r="F110" s="46">
        <v>25</v>
      </c>
      <c r="G110" s="46">
        <v>239</v>
      </c>
      <c r="H110" s="46">
        <v>12</v>
      </c>
      <c r="I110" s="46">
        <v>396</v>
      </c>
      <c r="J110" s="46">
        <v>60</v>
      </c>
    </row>
    <row r="111" spans="1:10" x14ac:dyDescent="0.25">
      <c r="A111" s="103" t="s">
        <v>113</v>
      </c>
      <c r="B111" s="104"/>
      <c r="C111" s="105"/>
      <c r="D111" s="75"/>
      <c r="E111" s="10">
        <v>273</v>
      </c>
      <c r="F111" s="10">
        <v>32</v>
      </c>
      <c r="G111" s="10">
        <v>413</v>
      </c>
      <c r="H111" s="10">
        <v>104</v>
      </c>
      <c r="I111" s="10">
        <v>822</v>
      </c>
      <c r="J111" s="61">
        <v>77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142</v>
      </c>
      <c r="F112" s="46">
        <v>6</v>
      </c>
      <c r="G112" s="46">
        <v>284</v>
      </c>
      <c r="H112" s="46">
        <v>10</v>
      </c>
      <c r="I112" s="46">
        <v>442</v>
      </c>
      <c r="J112" s="46">
        <v>5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45</v>
      </c>
      <c r="F113" s="46">
        <v>1</v>
      </c>
      <c r="G113" s="46">
        <v>117</v>
      </c>
      <c r="H113" s="46">
        <v>21</v>
      </c>
      <c r="I113" s="46">
        <v>184</v>
      </c>
      <c r="J113" s="46">
        <v>7</v>
      </c>
    </row>
    <row r="114" spans="1:10" x14ac:dyDescent="0.25">
      <c r="A114" s="103" t="s">
        <v>116</v>
      </c>
      <c r="B114" s="104"/>
      <c r="C114" s="105"/>
      <c r="D114" s="75"/>
      <c r="E114" s="10">
        <v>187</v>
      </c>
      <c r="F114" s="10">
        <v>7</v>
      </c>
      <c r="G114" s="10">
        <v>401</v>
      </c>
      <c r="H114" s="10">
        <v>31</v>
      </c>
      <c r="I114" s="10">
        <v>626</v>
      </c>
      <c r="J114" s="61">
        <v>12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375</v>
      </c>
      <c r="F115" s="46">
        <v>9</v>
      </c>
      <c r="G115" s="46">
        <v>518</v>
      </c>
      <c r="H115" s="46">
        <v>92</v>
      </c>
      <c r="I115" s="46">
        <v>994</v>
      </c>
      <c r="J115" s="46">
        <v>54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652</v>
      </c>
      <c r="F116" s="46">
        <v>6</v>
      </c>
      <c r="G116" s="46">
        <v>592</v>
      </c>
      <c r="H116" s="46">
        <v>146</v>
      </c>
      <c r="I116" s="46">
        <v>1396</v>
      </c>
      <c r="J116" s="46">
        <v>10</v>
      </c>
    </row>
    <row r="117" spans="1:10" x14ac:dyDescent="0.25">
      <c r="A117" s="103" t="s">
        <v>119</v>
      </c>
      <c r="B117" s="107"/>
      <c r="C117" s="108"/>
      <c r="D117" s="82"/>
      <c r="E117" s="10">
        <v>1027</v>
      </c>
      <c r="F117" s="10">
        <v>15</v>
      </c>
      <c r="G117" s="10">
        <v>1110</v>
      </c>
      <c r="H117" s="10">
        <v>238</v>
      </c>
      <c r="I117" s="10">
        <v>2390</v>
      </c>
      <c r="J117" s="61">
        <v>64</v>
      </c>
    </row>
    <row r="118" spans="1:10" x14ac:dyDescent="0.25">
      <c r="A118" s="103" t="s">
        <v>120</v>
      </c>
      <c r="B118" s="107"/>
      <c r="C118" s="108"/>
      <c r="D118" s="82"/>
      <c r="E118" s="61">
        <v>1509</v>
      </c>
      <c r="F118" s="61">
        <v>65</v>
      </c>
      <c r="G118" s="61">
        <v>2057</v>
      </c>
      <c r="H118" s="61">
        <v>408</v>
      </c>
      <c r="I118" s="61">
        <v>4039</v>
      </c>
      <c r="J118" s="61">
        <v>192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284</v>
      </c>
      <c r="F119" s="46">
        <v>1</v>
      </c>
      <c r="G119" s="46">
        <v>38</v>
      </c>
      <c r="H119" s="46">
        <v>0</v>
      </c>
      <c r="I119" s="46">
        <v>323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7</v>
      </c>
      <c r="H120" s="46">
        <v>0</v>
      </c>
      <c r="I120" s="46">
        <v>12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4</v>
      </c>
      <c r="F121" s="46">
        <v>0</v>
      </c>
      <c r="G121" s="46">
        <v>22</v>
      </c>
      <c r="H121" s="46">
        <v>0</v>
      </c>
      <c r="I121" s="46">
        <v>26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8</v>
      </c>
      <c r="F122" s="46">
        <v>0</v>
      </c>
      <c r="G122" s="46">
        <v>17</v>
      </c>
      <c r="H122" s="46">
        <v>6</v>
      </c>
      <c r="I122" s="46">
        <v>31</v>
      </c>
      <c r="J122" s="46"/>
    </row>
    <row r="123" spans="1:10" x14ac:dyDescent="0.25">
      <c r="A123" s="103" t="s">
        <v>126</v>
      </c>
      <c r="B123" s="104"/>
      <c r="C123" s="105"/>
      <c r="D123" s="75"/>
      <c r="E123" s="10">
        <v>301</v>
      </c>
      <c r="F123" s="10">
        <v>1</v>
      </c>
      <c r="G123" s="10">
        <v>84</v>
      </c>
      <c r="H123" s="10">
        <v>6</v>
      </c>
      <c r="I123" s="10">
        <v>392</v>
      </c>
      <c r="J123" s="61">
        <v>0</v>
      </c>
    </row>
    <row r="124" spans="1:10" x14ac:dyDescent="0.25">
      <c r="A124" s="103" t="s">
        <v>127</v>
      </c>
      <c r="B124" s="104"/>
      <c r="C124" s="105"/>
      <c r="D124" s="75"/>
      <c r="E124" s="10">
        <v>301</v>
      </c>
      <c r="F124" s="10">
        <v>1</v>
      </c>
      <c r="G124" s="10">
        <v>84</v>
      </c>
      <c r="H124" s="10">
        <v>6</v>
      </c>
      <c r="I124" s="10">
        <v>392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6609</v>
      </c>
      <c r="F125" s="55">
        <v>473</v>
      </c>
      <c r="G125" s="55">
        <v>9325</v>
      </c>
      <c r="H125" s="55">
        <v>1551</v>
      </c>
      <c r="I125" s="55">
        <v>17958</v>
      </c>
      <c r="J125" s="55">
        <v>969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251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H107" activePane="bottomRight" state="frozen"/>
      <selection pane="topRight" activeCell="D1" sqref="D1"/>
      <selection pane="bottomLeft" activeCell="A3" sqref="A3"/>
      <selection pane="bottomRight" activeCell="D107" sqref="D107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28.55" customHeight="1" x14ac:dyDescent="0.25">
      <c r="A1" s="49"/>
      <c r="B1" s="49"/>
      <c r="C1" s="49"/>
      <c r="D1" s="49"/>
      <c r="E1" s="106" t="s">
        <v>141</v>
      </c>
      <c r="F1" s="106"/>
      <c r="G1" s="106"/>
      <c r="H1" s="10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168</v>
      </c>
      <c r="F6" s="46">
        <v>0</v>
      </c>
      <c r="G6" s="46">
        <v>44</v>
      </c>
      <c r="H6" s="46">
        <v>5</v>
      </c>
      <c r="I6" s="58">
        <v>217</v>
      </c>
      <c r="J6" s="46">
        <v>0</v>
      </c>
    </row>
    <row r="7" spans="1:10" x14ac:dyDescent="0.25">
      <c r="A7" s="103" t="s">
        <v>5</v>
      </c>
      <c r="B7" s="104"/>
      <c r="C7" s="105"/>
      <c r="D7" s="83"/>
      <c r="E7" s="10">
        <v>168</v>
      </c>
      <c r="F7" s="10">
        <v>0</v>
      </c>
      <c r="G7" s="10">
        <v>44</v>
      </c>
      <c r="H7" s="10">
        <v>5</v>
      </c>
      <c r="I7" s="10">
        <v>217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73</v>
      </c>
      <c r="F8" s="46">
        <v>3</v>
      </c>
      <c r="G8" s="46">
        <v>83</v>
      </c>
      <c r="H8" s="46">
        <v>31</v>
      </c>
      <c r="I8" s="46">
        <v>190</v>
      </c>
      <c r="J8" s="46">
        <v>5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32</v>
      </c>
      <c r="F9" s="46">
        <v>3</v>
      </c>
      <c r="G9" s="46">
        <v>89</v>
      </c>
      <c r="H9" s="46">
        <v>2</v>
      </c>
      <c r="I9" s="46">
        <v>126</v>
      </c>
      <c r="J9" s="46">
        <v>14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8</v>
      </c>
      <c r="G12" s="46">
        <v>81</v>
      </c>
      <c r="H12" s="46">
        <v>7</v>
      </c>
      <c r="I12" s="46">
        <v>141</v>
      </c>
      <c r="J12" s="46">
        <v>1</v>
      </c>
    </row>
    <row r="13" spans="1:10" x14ac:dyDescent="0.25">
      <c r="A13" s="103" t="s">
        <v>11</v>
      </c>
      <c r="B13" s="104"/>
      <c r="C13" s="105"/>
      <c r="D13" s="76"/>
      <c r="E13" s="61">
        <v>150</v>
      </c>
      <c r="F13" s="61">
        <v>14</v>
      </c>
      <c r="G13" s="61">
        <v>253</v>
      </c>
      <c r="H13" s="61">
        <v>40</v>
      </c>
      <c r="I13" s="61">
        <v>457</v>
      </c>
      <c r="J13" s="61">
        <v>20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4</v>
      </c>
      <c r="F14" s="46">
        <v>0</v>
      </c>
      <c r="G14" s="46">
        <v>20</v>
      </c>
      <c r="H14" s="46">
        <v>2</v>
      </c>
      <c r="I14" s="46">
        <v>26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152</v>
      </c>
      <c r="F15" s="46">
        <v>1</v>
      </c>
      <c r="G15" s="46">
        <v>63</v>
      </c>
      <c r="H15" s="46">
        <v>2</v>
      </c>
      <c r="I15" s="46">
        <v>218</v>
      </c>
      <c r="J15" s="46">
        <v>11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9</v>
      </c>
      <c r="F16" s="46">
        <v>0</v>
      </c>
      <c r="G16" s="46">
        <v>24</v>
      </c>
      <c r="H16" s="46">
        <v>1</v>
      </c>
      <c r="I16" s="46">
        <v>34</v>
      </c>
      <c r="J16" s="46">
        <v>4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100</v>
      </c>
      <c r="F17" s="46">
        <v>1</v>
      </c>
      <c r="G17" s="46">
        <v>177</v>
      </c>
      <c r="H17" s="46">
        <v>9</v>
      </c>
      <c r="I17" s="46">
        <v>287</v>
      </c>
      <c r="J17" s="46">
        <v>8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27</v>
      </c>
      <c r="F19" s="46">
        <v>0</v>
      </c>
      <c r="G19" s="46">
        <v>32</v>
      </c>
      <c r="H19" s="46">
        <v>1</v>
      </c>
      <c r="I19" s="46">
        <v>60</v>
      </c>
      <c r="J19" s="46">
        <v>1</v>
      </c>
    </row>
    <row r="20" spans="1:10" x14ac:dyDescent="0.25">
      <c r="A20" s="103" t="s">
        <v>18</v>
      </c>
      <c r="B20" s="104"/>
      <c r="C20" s="105"/>
      <c r="D20" s="76"/>
      <c r="E20" s="10">
        <v>292</v>
      </c>
      <c r="F20" s="10">
        <v>2</v>
      </c>
      <c r="G20" s="10">
        <v>316</v>
      </c>
      <c r="H20" s="10">
        <v>15</v>
      </c>
      <c r="I20" s="10">
        <v>625</v>
      </c>
      <c r="J20" s="10">
        <v>24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89</v>
      </c>
      <c r="F21" s="46">
        <v>3</v>
      </c>
      <c r="G21" s="46">
        <v>133</v>
      </c>
      <c r="H21" s="46">
        <v>20</v>
      </c>
      <c r="I21" s="46">
        <v>245</v>
      </c>
      <c r="J21" s="46">
        <v>33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9</v>
      </c>
      <c r="F22" s="46">
        <v>16</v>
      </c>
      <c r="G22" s="46">
        <v>34</v>
      </c>
      <c r="H22" s="46">
        <v>0</v>
      </c>
      <c r="I22" s="46">
        <v>59</v>
      </c>
      <c r="J22" s="46">
        <v>2</v>
      </c>
    </row>
    <row r="23" spans="1:10" x14ac:dyDescent="0.25">
      <c r="A23" s="103" t="s">
        <v>21</v>
      </c>
      <c r="B23" s="104"/>
      <c r="C23" s="105"/>
      <c r="D23" s="76"/>
      <c r="E23" s="10">
        <v>98</v>
      </c>
      <c r="F23" s="10">
        <v>19</v>
      </c>
      <c r="G23" s="10">
        <v>167</v>
      </c>
      <c r="H23" s="10">
        <v>20</v>
      </c>
      <c r="I23" s="10">
        <v>304</v>
      </c>
      <c r="J23" s="10">
        <v>35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26</v>
      </c>
      <c r="F24" s="46">
        <v>0</v>
      </c>
      <c r="G24" s="46">
        <v>110</v>
      </c>
      <c r="H24" s="46">
        <v>15</v>
      </c>
      <c r="I24" s="46">
        <v>151</v>
      </c>
      <c r="J24" s="46">
        <v>6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18</v>
      </c>
      <c r="F25" s="46">
        <v>2</v>
      </c>
      <c r="G25" s="46">
        <v>57</v>
      </c>
      <c r="H25" s="46">
        <v>30</v>
      </c>
      <c r="I25" s="46">
        <v>107</v>
      </c>
      <c r="J25" s="46">
        <v>5</v>
      </c>
    </row>
    <row r="26" spans="1:10" x14ac:dyDescent="0.25">
      <c r="A26" s="103" t="s">
        <v>24</v>
      </c>
      <c r="B26" s="104"/>
      <c r="C26" s="105"/>
      <c r="D26" s="76"/>
      <c r="E26" s="10">
        <v>44</v>
      </c>
      <c r="F26" s="10">
        <v>2</v>
      </c>
      <c r="G26" s="10">
        <v>167</v>
      </c>
      <c r="H26" s="10">
        <v>45</v>
      </c>
      <c r="I26" s="10">
        <v>258</v>
      </c>
      <c r="J26" s="10">
        <v>11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53</v>
      </c>
      <c r="F27" s="46">
        <v>0</v>
      </c>
      <c r="G27" s="46">
        <v>38</v>
      </c>
      <c r="H27" s="46">
        <v>4</v>
      </c>
      <c r="I27" s="46">
        <v>95</v>
      </c>
      <c r="J27" s="46">
        <v>2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43</v>
      </c>
      <c r="F28" s="46">
        <v>2</v>
      </c>
      <c r="G28" s="46">
        <v>74</v>
      </c>
      <c r="H28" s="46">
        <v>13</v>
      </c>
      <c r="I28" s="46">
        <v>132</v>
      </c>
      <c r="J28" s="46">
        <v>2</v>
      </c>
    </row>
    <row r="29" spans="1:10" x14ac:dyDescent="0.25">
      <c r="A29" s="103" t="s">
        <v>27</v>
      </c>
      <c r="B29" s="104"/>
      <c r="C29" s="105"/>
      <c r="D29" s="76"/>
      <c r="E29" s="10">
        <v>96</v>
      </c>
      <c r="F29" s="10">
        <v>2</v>
      </c>
      <c r="G29" s="10">
        <v>112</v>
      </c>
      <c r="H29" s="10">
        <v>17</v>
      </c>
      <c r="I29" s="10">
        <v>227</v>
      </c>
      <c r="J29" s="10">
        <v>4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2</v>
      </c>
      <c r="F30" s="46">
        <v>3</v>
      </c>
      <c r="G30" s="46">
        <v>21</v>
      </c>
      <c r="H30" s="46">
        <v>7</v>
      </c>
      <c r="I30" s="46">
        <v>33</v>
      </c>
      <c r="J30" s="48">
        <v>2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32</v>
      </c>
      <c r="F34" s="46">
        <v>6</v>
      </c>
      <c r="G34" s="46">
        <v>80</v>
      </c>
      <c r="H34" s="46">
        <v>9</v>
      </c>
      <c r="I34" s="46">
        <v>127</v>
      </c>
      <c r="J34" s="46">
        <v>7</v>
      </c>
    </row>
    <row r="35" spans="1:10" x14ac:dyDescent="0.25">
      <c r="A35" s="103" t="s">
        <v>34</v>
      </c>
      <c r="B35" s="104"/>
      <c r="C35" s="105"/>
      <c r="D35" s="76"/>
      <c r="E35" s="61">
        <v>35</v>
      </c>
      <c r="F35" s="61">
        <v>9</v>
      </c>
      <c r="G35" s="61">
        <v>101</v>
      </c>
      <c r="H35" s="61">
        <v>16</v>
      </c>
      <c r="I35" s="61">
        <v>161</v>
      </c>
      <c r="J35" s="61">
        <v>10</v>
      </c>
    </row>
    <row r="36" spans="1:10" x14ac:dyDescent="0.25">
      <c r="A36" s="103" t="s">
        <v>35</v>
      </c>
      <c r="B36" s="104"/>
      <c r="C36" s="105"/>
      <c r="D36" s="76"/>
      <c r="E36" s="61">
        <v>883</v>
      </c>
      <c r="F36" s="61">
        <v>48</v>
      </c>
      <c r="G36" s="61">
        <v>1160</v>
      </c>
      <c r="H36" s="61">
        <v>158</v>
      </c>
      <c r="I36" s="61">
        <v>2249</v>
      </c>
      <c r="J36" s="61">
        <v>104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10</v>
      </c>
      <c r="F37" s="46">
        <v>0</v>
      </c>
      <c r="G37" s="46">
        <v>36</v>
      </c>
      <c r="H37" s="46">
        <v>5</v>
      </c>
      <c r="I37" s="46">
        <v>51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1</v>
      </c>
      <c r="G38" s="46">
        <v>23</v>
      </c>
      <c r="H38" s="46">
        <v>0</v>
      </c>
      <c r="I38" s="46">
        <v>36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72</v>
      </c>
      <c r="F39" s="46">
        <v>0</v>
      </c>
      <c r="G39" s="46">
        <v>44</v>
      </c>
      <c r="H39" s="46">
        <v>9</v>
      </c>
      <c r="I39" s="46">
        <v>125</v>
      </c>
      <c r="J39" s="46">
        <v>4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23</v>
      </c>
      <c r="F40" s="46">
        <v>2</v>
      </c>
      <c r="G40" s="46">
        <v>52</v>
      </c>
      <c r="H40" s="46">
        <v>7</v>
      </c>
      <c r="I40" s="46">
        <v>84</v>
      </c>
      <c r="J40" s="46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35</v>
      </c>
      <c r="F41" s="46">
        <v>1</v>
      </c>
      <c r="G41" s="46">
        <v>30</v>
      </c>
      <c r="H41" s="46">
        <v>2</v>
      </c>
      <c r="I41" s="46">
        <v>68</v>
      </c>
      <c r="J41" s="46">
        <v>4</v>
      </c>
    </row>
    <row r="42" spans="1:10" x14ac:dyDescent="0.25">
      <c r="A42" s="103" t="s">
        <v>41</v>
      </c>
      <c r="B42" s="104"/>
      <c r="C42" s="105"/>
      <c r="D42" s="76"/>
      <c r="E42" s="61">
        <f t="shared" ref="E42:H42" si="0">SUM(E37:E41)</f>
        <v>152</v>
      </c>
      <c r="F42" s="61">
        <f t="shared" si="0"/>
        <v>4</v>
      </c>
      <c r="G42" s="61">
        <f t="shared" si="0"/>
        <v>185</v>
      </c>
      <c r="H42" s="61">
        <f t="shared" si="0"/>
        <v>23</v>
      </c>
      <c r="I42" s="61">
        <v>364</v>
      </c>
      <c r="J42" s="61">
        <v>10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155</v>
      </c>
      <c r="F43" s="46">
        <v>13</v>
      </c>
      <c r="G43" s="46">
        <v>124</v>
      </c>
      <c r="H43" s="46">
        <v>35</v>
      </c>
      <c r="I43" s="46">
        <v>327</v>
      </c>
      <c r="J43" s="46">
        <v>31</v>
      </c>
    </row>
    <row r="44" spans="1:10" x14ac:dyDescent="0.25">
      <c r="A44" s="103" t="s">
        <v>43</v>
      </c>
      <c r="B44" s="104"/>
      <c r="C44" s="105"/>
      <c r="D44" s="76"/>
      <c r="E44" s="61">
        <v>155</v>
      </c>
      <c r="F44" s="61">
        <v>13</v>
      </c>
      <c r="G44" s="61">
        <v>124</v>
      </c>
      <c r="H44" s="61">
        <v>35</v>
      </c>
      <c r="I44" s="61">
        <v>327</v>
      </c>
      <c r="J44" s="61">
        <v>31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64</v>
      </c>
      <c r="F45" s="46">
        <v>4</v>
      </c>
      <c r="G45" s="46">
        <v>90</v>
      </c>
      <c r="H45" s="46">
        <v>4</v>
      </c>
      <c r="I45" s="46">
        <v>162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</v>
      </c>
      <c r="F46" s="46">
        <v>0</v>
      </c>
      <c r="G46" s="46">
        <v>1</v>
      </c>
      <c r="H46" s="46">
        <v>0</v>
      </c>
      <c r="I46" s="46">
        <v>5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78</v>
      </c>
      <c r="F47" s="46">
        <v>17</v>
      </c>
      <c r="G47" s="46">
        <v>121</v>
      </c>
      <c r="H47" s="46">
        <v>11</v>
      </c>
      <c r="I47" s="46">
        <v>227</v>
      </c>
      <c r="J47" s="46">
        <v>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6</v>
      </c>
      <c r="H48" s="46">
        <v>1</v>
      </c>
      <c r="I48" s="46">
        <v>10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49</v>
      </c>
      <c r="F49" s="46">
        <v>0</v>
      </c>
      <c r="G49" s="46">
        <v>10</v>
      </c>
      <c r="H49" s="46">
        <v>1</v>
      </c>
      <c r="I49" s="46">
        <v>60</v>
      </c>
      <c r="J49" s="46">
        <v>2</v>
      </c>
    </row>
    <row r="50" spans="1:10" x14ac:dyDescent="0.25">
      <c r="A50" s="103" t="s">
        <v>49</v>
      </c>
      <c r="B50" s="104"/>
      <c r="C50" s="105"/>
      <c r="D50" s="76"/>
      <c r="E50" s="61">
        <v>198</v>
      </c>
      <c r="F50" s="61">
        <v>21</v>
      </c>
      <c r="G50" s="61">
        <v>228</v>
      </c>
      <c r="H50" s="61">
        <v>17</v>
      </c>
      <c r="I50" s="61">
        <v>464</v>
      </c>
      <c r="J50" s="61">
        <v>20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77</v>
      </c>
      <c r="F51" s="46">
        <v>2</v>
      </c>
      <c r="G51" s="46">
        <v>81</v>
      </c>
      <c r="H51" s="46">
        <v>10</v>
      </c>
      <c r="I51" s="46">
        <v>170</v>
      </c>
      <c r="J51" s="46">
        <v>3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42</v>
      </c>
      <c r="F52" s="46">
        <v>0</v>
      </c>
      <c r="G52" s="46">
        <v>122</v>
      </c>
      <c r="H52" s="46">
        <v>11</v>
      </c>
      <c r="I52" s="46">
        <v>175</v>
      </c>
      <c r="J52" s="46">
        <v>5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22</v>
      </c>
      <c r="F54" s="46">
        <v>1</v>
      </c>
      <c r="G54" s="46">
        <v>98</v>
      </c>
      <c r="H54" s="46">
        <v>16</v>
      </c>
      <c r="I54" s="46">
        <v>137</v>
      </c>
      <c r="J54" s="46">
        <v>1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30</v>
      </c>
      <c r="F55" s="46">
        <v>0</v>
      </c>
      <c r="G55" s="46">
        <v>85</v>
      </c>
      <c r="H55" s="46">
        <v>2</v>
      </c>
      <c r="I55" s="46">
        <v>117</v>
      </c>
      <c r="J55" s="46">
        <v>0</v>
      </c>
    </row>
    <row r="56" spans="1:10" x14ac:dyDescent="0.25">
      <c r="A56" s="103" t="s">
        <v>55</v>
      </c>
      <c r="B56" s="104"/>
      <c r="C56" s="105"/>
      <c r="D56" s="76"/>
      <c r="E56" s="10">
        <v>171</v>
      </c>
      <c r="F56" s="10">
        <v>3</v>
      </c>
      <c r="G56" s="10">
        <v>386</v>
      </c>
      <c r="H56" s="10">
        <v>39</v>
      </c>
      <c r="I56" s="10">
        <v>599</v>
      </c>
      <c r="J56" s="61">
        <v>9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77</v>
      </c>
      <c r="F57" s="46">
        <v>7</v>
      </c>
      <c r="G57" s="46">
        <v>283</v>
      </c>
      <c r="H57" s="46">
        <v>23</v>
      </c>
      <c r="I57" s="46">
        <v>390</v>
      </c>
      <c r="J57" s="46">
        <v>21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93</v>
      </c>
      <c r="F58" s="46">
        <v>31</v>
      </c>
      <c r="G58" s="46">
        <v>500</v>
      </c>
      <c r="H58" s="46">
        <v>53</v>
      </c>
      <c r="I58" s="46">
        <v>677</v>
      </c>
      <c r="J58" s="46">
        <v>60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6</v>
      </c>
      <c r="F59" s="46">
        <v>7</v>
      </c>
      <c r="G59" s="46">
        <v>75</v>
      </c>
      <c r="H59" s="46">
        <v>6</v>
      </c>
      <c r="I59" s="46">
        <v>94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29</v>
      </c>
      <c r="F60" s="46">
        <v>1</v>
      </c>
      <c r="G60" s="46">
        <v>25</v>
      </c>
      <c r="H60" s="46">
        <v>0</v>
      </c>
      <c r="I60" s="46">
        <v>55</v>
      </c>
      <c r="J60" s="46">
        <v>6</v>
      </c>
    </row>
    <row r="61" spans="1:10" x14ac:dyDescent="0.25">
      <c r="A61" s="103" t="s">
        <v>61</v>
      </c>
      <c r="B61" s="104"/>
      <c r="C61" s="105"/>
      <c r="D61" s="76"/>
      <c r="E61" s="10">
        <v>205</v>
      </c>
      <c r="F61" s="10">
        <v>46</v>
      </c>
      <c r="G61" s="10">
        <v>883</v>
      </c>
      <c r="H61" s="10">
        <v>82</v>
      </c>
      <c r="I61" s="10">
        <v>1216</v>
      </c>
      <c r="J61" s="61">
        <v>93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0</v>
      </c>
      <c r="G62" s="46">
        <v>123</v>
      </c>
      <c r="H62" s="46">
        <v>6</v>
      </c>
      <c r="I62" s="46">
        <v>168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89</v>
      </c>
      <c r="F63" s="46">
        <v>1</v>
      </c>
      <c r="G63" s="46">
        <v>201</v>
      </c>
      <c r="H63" s="46">
        <v>47</v>
      </c>
      <c r="I63" s="46">
        <v>338</v>
      </c>
      <c r="J63" s="46">
        <v>18</v>
      </c>
    </row>
    <row r="64" spans="1:10" x14ac:dyDescent="0.25">
      <c r="A64" s="103" t="s">
        <v>64</v>
      </c>
      <c r="B64" s="104"/>
      <c r="C64" s="105"/>
      <c r="D64" s="83"/>
      <c r="E64" s="10">
        <v>128</v>
      </c>
      <c r="F64" s="10">
        <v>1</v>
      </c>
      <c r="G64" s="10">
        <v>324</v>
      </c>
      <c r="H64" s="10">
        <v>53</v>
      </c>
      <c r="I64" s="10">
        <v>506</v>
      </c>
      <c r="J64" s="61">
        <v>19</v>
      </c>
    </row>
    <row r="65" spans="1:10" x14ac:dyDescent="0.25">
      <c r="A65" s="103" t="s">
        <v>65</v>
      </c>
      <c r="B65" s="104"/>
      <c r="C65" s="105"/>
      <c r="D65" s="83"/>
      <c r="E65" s="10">
        <v>1009</v>
      </c>
      <c r="F65" s="10">
        <v>88</v>
      </c>
      <c r="G65" s="10">
        <v>2130</v>
      </c>
      <c r="H65" s="10">
        <v>249</v>
      </c>
      <c r="I65" s="10">
        <v>3476</v>
      </c>
      <c r="J65" s="61">
        <v>182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225</v>
      </c>
      <c r="F66" s="46">
        <v>5</v>
      </c>
      <c r="G66" s="62">
        <v>208</v>
      </c>
      <c r="H66" s="62">
        <v>19</v>
      </c>
      <c r="I66" s="46">
        <v>457</v>
      </c>
      <c r="J66" s="46">
        <v>34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183</v>
      </c>
      <c r="F67" s="46">
        <v>2</v>
      </c>
      <c r="G67" s="62">
        <v>202</v>
      </c>
      <c r="H67" s="62">
        <v>56</v>
      </c>
      <c r="I67" s="46">
        <v>443</v>
      </c>
      <c r="J67" s="46">
        <v>15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208</v>
      </c>
      <c r="F68" s="46">
        <v>25</v>
      </c>
      <c r="G68" s="62">
        <v>333</v>
      </c>
      <c r="H68" s="62">
        <v>37</v>
      </c>
      <c r="I68" s="46">
        <v>603</v>
      </c>
      <c r="J68" s="46">
        <v>19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139</v>
      </c>
      <c r="F69" s="46">
        <v>8</v>
      </c>
      <c r="G69" s="62">
        <v>424</v>
      </c>
      <c r="H69" s="62">
        <v>64</v>
      </c>
      <c r="I69" s="46">
        <v>635</v>
      </c>
      <c r="J69" s="46">
        <v>16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154</v>
      </c>
      <c r="F70" s="46">
        <v>8</v>
      </c>
      <c r="G70" s="62">
        <v>341</v>
      </c>
      <c r="H70" s="62">
        <v>102</v>
      </c>
      <c r="I70" s="46">
        <v>605</v>
      </c>
      <c r="J70" s="46">
        <v>17</v>
      </c>
    </row>
    <row r="71" spans="1:10" x14ac:dyDescent="0.25">
      <c r="A71" s="103" t="s">
        <v>73</v>
      </c>
      <c r="B71" s="104"/>
      <c r="C71" s="105"/>
      <c r="D71" s="83"/>
      <c r="E71" s="10">
        <v>909</v>
      </c>
      <c r="F71" s="10">
        <v>48</v>
      </c>
      <c r="G71" s="10">
        <v>1508</v>
      </c>
      <c r="H71" s="10">
        <v>278</v>
      </c>
      <c r="I71" s="10">
        <v>2743</v>
      </c>
      <c r="J71" s="61">
        <v>101</v>
      </c>
    </row>
    <row r="72" spans="1:10" x14ac:dyDescent="0.25">
      <c r="A72" s="103" t="s">
        <v>74</v>
      </c>
      <c r="B72" s="104"/>
      <c r="C72" s="105"/>
      <c r="D72" s="83"/>
      <c r="E72" s="10">
        <v>909</v>
      </c>
      <c r="F72" s="10">
        <v>48</v>
      </c>
      <c r="G72" s="10">
        <v>1508</v>
      </c>
      <c r="H72" s="10">
        <v>278</v>
      </c>
      <c r="I72" s="10">
        <v>2743</v>
      </c>
      <c r="J72" s="61">
        <v>101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39</v>
      </c>
      <c r="F73" s="62">
        <v>1</v>
      </c>
      <c r="G73" s="62">
        <v>61</v>
      </c>
      <c r="H73" s="62">
        <v>0</v>
      </c>
      <c r="I73" s="46">
        <v>101</v>
      </c>
      <c r="J73" s="46">
        <v>72</v>
      </c>
    </row>
    <row r="74" spans="1:10" x14ac:dyDescent="0.25">
      <c r="A74" s="103" t="s">
        <v>76</v>
      </c>
      <c r="B74" s="104"/>
      <c r="C74" s="105"/>
      <c r="D74" s="83"/>
      <c r="E74" s="10">
        <v>39</v>
      </c>
      <c r="F74" s="10">
        <v>1</v>
      </c>
      <c r="G74" s="10">
        <v>61</v>
      </c>
      <c r="H74" s="10">
        <v>0</v>
      </c>
      <c r="I74" s="10">
        <v>101</v>
      </c>
      <c r="J74" s="61">
        <v>72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3</v>
      </c>
      <c r="F75" s="62">
        <v>1</v>
      </c>
      <c r="G75" s="62">
        <v>2</v>
      </c>
      <c r="H75" s="62">
        <v>0</v>
      </c>
      <c r="I75" s="46">
        <v>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64</v>
      </c>
      <c r="F76" s="62">
        <v>27</v>
      </c>
      <c r="G76" s="62">
        <v>76</v>
      </c>
      <c r="H76" s="62">
        <v>1</v>
      </c>
      <c r="I76" s="46">
        <v>168</v>
      </c>
      <c r="J76" s="46">
        <v>3</v>
      </c>
    </row>
    <row r="77" spans="1:10" x14ac:dyDescent="0.25">
      <c r="A77" s="103" t="s">
        <v>79</v>
      </c>
      <c r="B77" s="104"/>
      <c r="C77" s="105"/>
      <c r="D77" s="83"/>
      <c r="E77" s="10">
        <v>67</v>
      </c>
      <c r="F77" s="10">
        <v>28</v>
      </c>
      <c r="G77" s="10">
        <v>78</v>
      </c>
      <c r="H77" s="10">
        <v>1</v>
      </c>
      <c r="I77" s="10">
        <v>174</v>
      </c>
      <c r="J77" s="61">
        <v>3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75</v>
      </c>
      <c r="F78" s="62">
        <v>2</v>
      </c>
      <c r="G78" s="62">
        <v>86</v>
      </c>
      <c r="H78" s="62">
        <v>4</v>
      </c>
      <c r="I78" s="46">
        <v>167</v>
      </c>
      <c r="J78" s="46">
        <v>2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150</v>
      </c>
      <c r="F79" s="62">
        <v>6</v>
      </c>
      <c r="G79" s="62">
        <v>144</v>
      </c>
      <c r="H79" s="62">
        <v>41</v>
      </c>
      <c r="I79" s="46">
        <v>341</v>
      </c>
      <c r="J79" s="46">
        <v>4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60</v>
      </c>
      <c r="F80" s="62">
        <v>3</v>
      </c>
      <c r="G80" s="62">
        <v>6</v>
      </c>
      <c r="H80" s="62">
        <v>3</v>
      </c>
      <c r="I80" s="46">
        <v>72</v>
      </c>
      <c r="J80" s="46">
        <v>7</v>
      </c>
    </row>
    <row r="81" spans="1:10" x14ac:dyDescent="0.25">
      <c r="A81" s="103" t="s">
        <v>83</v>
      </c>
      <c r="B81" s="104"/>
      <c r="C81" s="105"/>
      <c r="D81" s="83"/>
      <c r="E81" s="10">
        <v>285</v>
      </c>
      <c r="F81" s="10">
        <v>11</v>
      </c>
      <c r="G81" s="10">
        <v>236</v>
      </c>
      <c r="H81" s="10">
        <v>48</v>
      </c>
      <c r="I81" s="10">
        <v>580</v>
      </c>
      <c r="J81" s="61">
        <v>13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49</v>
      </c>
      <c r="F82" s="62">
        <v>0</v>
      </c>
      <c r="G82" s="62">
        <v>36</v>
      </c>
      <c r="H82" s="62">
        <v>3</v>
      </c>
      <c r="I82" s="46">
        <v>88</v>
      </c>
      <c r="J82" s="46">
        <v>3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129</v>
      </c>
      <c r="F83" s="62">
        <v>12</v>
      </c>
      <c r="G83" s="62">
        <v>164</v>
      </c>
      <c r="H83" s="62">
        <v>8</v>
      </c>
      <c r="I83" s="46">
        <v>313</v>
      </c>
      <c r="J83" s="46">
        <v>11</v>
      </c>
    </row>
    <row r="84" spans="1:10" x14ac:dyDescent="0.25">
      <c r="A84" s="103" t="s">
        <v>86</v>
      </c>
      <c r="B84" s="104"/>
      <c r="C84" s="105"/>
      <c r="D84" s="83"/>
      <c r="E84" s="10">
        <v>178</v>
      </c>
      <c r="F84" s="10">
        <v>12</v>
      </c>
      <c r="G84" s="10">
        <v>200</v>
      </c>
      <c r="H84" s="10">
        <v>11</v>
      </c>
      <c r="I84" s="10">
        <v>401</v>
      </c>
      <c r="J84" s="61">
        <v>14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12</v>
      </c>
      <c r="G85" s="46">
        <v>23</v>
      </c>
      <c r="H85" s="46">
        <v>0</v>
      </c>
      <c r="I85" s="46">
        <v>46</v>
      </c>
      <c r="J85" s="46">
        <v>2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97</v>
      </c>
      <c r="F86" s="46">
        <v>3</v>
      </c>
      <c r="G86" s="46">
        <v>135</v>
      </c>
      <c r="H86" s="46">
        <v>16</v>
      </c>
      <c r="I86" s="46">
        <v>251</v>
      </c>
      <c r="J86" s="46">
        <v>9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32</v>
      </c>
      <c r="F87" s="46">
        <v>16</v>
      </c>
      <c r="G87" s="46">
        <v>3</v>
      </c>
      <c r="H87" s="46">
        <v>0</v>
      </c>
      <c r="I87" s="46">
        <v>51</v>
      </c>
      <c r="J87" s="46">
        <v>2</v>
      </c>
    </row>
    <row r="88" spans="1:10" x14ac:dyDescent="0.25">
      <c r="A88" s="103" t="s">
        <v>90</v>
      </c>
      <c r="B88" s="104"/>
      <c r="C88" s="105"/>
      <c r="D88" s="75"/>
      <c r="E88" s="10">
        <v>140</v>
      </c>
      <c r="F88" s="10">
        <v>31</v>
      </c>
      <c r="G88" s="10">
        <v>161</v>
      </c>
      <c r="H88" s="10">
        <v>16</v>
      </c>
      <c r="I88" s="10">
        <v>348</v>
      </c>
      <c r="J88" s="61">
        <v>13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14</v>
      </c>
      <c r="F89" s="46">
        <v>2</v>
      </c>
      <c r="G89" s="46">
        <v>9</v>
      </c>
      <c r="H89" s="46">
        <v>0</v>
      </c>
      <c r="I89" s="46">
        <v>25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73</v>
      </c>
      <c r="F90" s="46">
        <v>12</v>
      </c>
      <c r="G90" s="46">
        <v>95</v>
      </c>
      <c r="H90" s="46">
        <v>4</v>
      </c>
      <c r="I90" s="46">
        <v>184</v>
      </c>
      <c r="J90" s="46">
        <v>6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114</v>
      </c>
      <c r="F91" s="46">
        <v>2</v>
      </c>
      <c r="G91" s="46">
        <v>172</v>
      </c>
      <c r="H91" s="46">
        <v>4</v>
      </c>
      <c r="I91" s="46">
        <v>292</v>
      </c>
      <c r="J91" s="46">
        <v>0</v>
      </c>
    </row>
    <row r="92" spans="1:10" x14ac:dyDescent="0.25">
      <c r="A92" s="103" t="s">
        <v>94</v>
      </c>
      <c r="B92" s="104"/>
      <c r="C92" s="105"/>
      <c r="D92" s="75"/>
      <c r="E92" s="10">
        <v>201</v>
      </c>
      <c r="F92" s="10">
        <v>16</v>
      </c>
      <c r="G92" s="10">
        <v>276</v>
      </c>
      <c r="H92" s="10">
        <v>8</v>
      </c>
      <c r="I92" s="10">
        <v>501</v>
      </c>
      <c r="J92" s="61">
        <v>6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117</v>
      </c>
      <c r="F93" s="46">
        <v>8</v>
      </c>
      <c r="G93" s="46">
        <v>298</v>
      </c>
      <c r="H93" s="46">
        <v>27</v>
      </c>
      <c r="I93" s="46">
        <v>450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11</v>
      </c>
      <c r="F94" s="46">
        <v>2</v>
      </c>
      <c r="G94" s="46">
        <v>30</v>
      </c>
      <c r="H94" s="46">
        <v>0</v>
      </c>
      <c r="I94" s="46">
        <v>43</v>
      </c>
      <c r="J94" s="46">
        <v>0</v>
      </c>
    </row>
    <row r="95" spans="1:10" x14ac:dyDescent="0.25">
      <c r="A95" s="103" t="s">
        <v>97</v>
      </c>
      <c r="B95" s="104"/>
      <c r="C95" s="105"/>
      <c r="D95" s="75"/>
      <c r="E95" s="10">
        <v>128</v>
      </c>
      <c r="F95" s="10">
        <v>10</v>
      </c>
      <c r="G95" s="10">
        <v>328</v>
      </c>
      <c r="H95" s="10">
        <v>27</v>
      </c>
      <c r="I95" s="10">
        <v>493</v>
      </c>
      <c r="J95" s="61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11</v>
      </c>
      <c r="F96" s="46">
        <v>13</v>
      </c>
      <c r="G96" s="46">
        <v>84</v>
      </c>
      <c r="H96" s="46">
        <v>6</v>
      </c>
      <c r="I96" s="46">
        <v>114</v>
      </c>
      <c r="J96" s="46">
        <v>14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176</v>
      </c>
      <c r="F97" s="46">
        <v>21</v>
      </c>
      <c r="G97" s="46">
        <v>174</v>
      </c>
      <c r="H97" s="46">
        <v>35</v>
      </c>
      <c r="I97" s="46">
        <v>406</v>
      </c>
      <c r="J97" s="46">
        <v>2</v>
      </c>
    </row>
    <row r="98" spans="1:10" x14ac:dyDescent="0.25">
      <c r="A98" s="103" t="s">
        <v>100</v>
      </c>
      <c r="B98" s="104"/>
      <c r="C98" s="105"/>
      <c r="D98" s="75"/>
      <c r="E98" s="10">
        <v>187</v>
      </c>
      <c r="F98" s="10">
        <v>34</v>
      </c>
      <c r="G98" s="10">
        <v>258</v>
      </c>
      <c r="H98" s="10">
        <v>41</v>
      </c>
      <c r="I98" s="10">
        <v>520</v>
      </c>
      <c r="J98" s="61">
        <v>16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34</v>
      </c>
      <c r="F99" s="60">
        <v>8</v>
      </c>
      <c r="G99" s="46">
        <v>94</v>
      </c>
      <c r="H99" s="46">
        <v>6</v>
      </c>
      <c r="I99" s="46">
        <v>142</v>
      </c>
      <c r="J99" s="46">
        <v>8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108</v>
      </c>
      <c r="F100" s="60">
        <v>9</v>
      </c>
      <c r="G100" s="46">
        <v>172</v>
      </c>
      <c r="H100" s="46">
        <v>7</v>
      </c>
      <c r="I100" s="46">
        <v>296</v>
      </c>
      <c r="J100" s="46">
        <v>29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40</v>
      </c>
      <c r="F101" s="60">
        <v>3</v>
      </c>
      <c r="G101" s="46">
        <v>87</v>
      </c>
      <c r="H101" s="46">
        <v>6</v>
      </c>
      <c r="I101" s="46">
        <v>136</v>
      </c>
      <c r="J101" s="46">
        <v>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6</v>
      </c>
      <c r="F102" s="60">
        <v>0</v>
      </c>
      <c r="G102" s="46">
        <v>1</v>
      </c>
      <c r="H102" s="46">
        <v>9</v>
      </c>
      <c r="I102" s="46">
        <v>16</v>
      </c>
      <c r="J102" s="46">
        <v>4</v>
      </c>
    </row>
    <row r="103" spans="1:10" x14ac:dyDescent="0.25">
      <c r="A103" s="103" t="s">
        <v>105</v>
      </c>
      <c r="B103" s="104"/>
      <c r="C103" s="105"/>
      <c r="D103" s="75"/>
      <c r="E103" s="10">
        <v>188</v>
      </c>
      <c r="F103" s="10">
        <v>20</v>
      </c>
      <c r="G103" s="61">
        <v>354</v>
      </c>
      <c r="H103" s="10">
        <v>28</v>
      </c>
      <c r="I103" s="10">
        <v>590</v>
      </c>
      <c r="J103" s="61">
        <v>46</v>
      </c>
    </row>
    <row r="104" spans="1:10" x14ac:dyDescent="0.25">
      <c r="A104" s="103" t="s">
        <v>106</v>
      </c>
      <c r="B104" s="104"/>
      <c r="C104" s="105"/>
      <c r="D104" s="75"/>
      <c r="E104" s="10">
        <v>1413</v>
      </c>
      <c r="F104" s="10">
        <v>163</v>
      </c>
      <c r="G104" s="10">
        <v>1952</v>
      </c>
      <c r="H104" s="10">
        <v>180</v>
      </c>
      <c r="I104" s="10">
        <v>3708</v>
      </c>
      <c r="J104" s="61">
        <v>185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8</v>
      </c>
      <c r="F105" s="46">
        <v>3</v>
      </c>
      <c r="G105" s="46">
        <v>23</v>
      </c>
      <c r="H105" s="46">
        <v>3</v>
      </c>
      <c r="I105" s="46">
        <v>37</v>
      </c>
      <c r="J105" s="46">
        <v>8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39</v>
      </c>
      <c r="F106" s="46">
        <v>18</v>
      </c>
      <c r="G106" s="46">
        <v>53</v>
      </c>
      <c r="H106" s="46">
        <v>6</v>
      </c>
      <c r="I106" s="46">
        <v>116</v>
      </c>
      <c r="J106" s="46">
        <v>7</v>
      </c>
    </row>
    <row r="107" spans="1:10" x14ac:dyDescent="0.25">
      <c r="A107" s="103" t="s">
        <v>109</v>
      </c>
      <c r="B107" s="104"/>
      <c r="C107" s="105"/>
      <c r="D107" s="75"/>
      <c r="E107" s="10">
        <v>47</v>
      </c>
      <c r="F107" s="10">
        <v>21</v>
      </c>
      <c r="G107" s="10">
        <v>76</v>
      </c>
      <c r="H107" s="10">
        <v>9</v>
      </c>
      <c r="I107" s="10">
        <v>153</v>
      </c>
      <c r="J107" s="61">
        <v>15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13</v>
      </c>
      <c r="F108" s="46">
        <v>1</v>
      </c>
      <c r="G108" s="46">
        <v>44</v>
      </c>
      <c r="H108" s="46">
        <v>11</v>
      </c>
      <c r="I108" s="46">
        <v>69</v>
      </c>
      <c r="J108" s="46">
        <v>4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62</v>
      </c>
      <c r="F109" s="46">
        <v>2</v>
      </c>
      <c r="G109" s="46">
        <v>76</v>
      </c>
      <c r="H109" s="46">
        <v>72</v>
      </c>
      <c r="I109" s="46">
        <v>212</v>
      </c>
      <c r="J109" s="46">
        <v>7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176</v>
      </c>
      <c r="F110" s="46">
        <v>27</v>
      </c>
      <c r="G110" s="46">
        <v>194</v>
      </c>
      <c r="H110" s="46">
        <v>23</v>
      </c>
      <c r="I110" s="46">
        <v>420</v>
      </c>
      <c r="J110" s="46">
        <v>36</v>
      </c>
    </row>
    <row r="111" spans="1:10" x14ac:dyDescent="0.25">
      <c r="A111" s="103" t="s">
        <v>113</v>
      </c>
      <c r="B111" s="104"/>
      <c r="C111" s="105"/>
      <c r="D111" s="75"/>
      <c r="E111" s="10">
        <v>251</v>
      </c>
      <c r="F111" s="10">
        <v>30</v>
      </c>
      <c r="G111" s="10">
        <v>314</v>
      </c>
      <c r="H111" s="10">
        <v>106</v>
      </c>
      <c r="I111" s="10">
        <v>701</v>
      </c>
      <c r="J111" s="61">
        <v>47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92</v>
      </c>
      <c r="F112" s="46">
        <v>2</v>
      </c>
      <c r="G112" s="46">
        <v>172</v>
      </c>
      <c r="H112" s="46">
        <v>10</v>
      </c>
      <c r="I112" s="46">
        <v>276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56</v>
      </c>
      <c r="F113" s="46">
        <v>1</v>
      </c>
      <c r="G113" s="46">
        <v>81</v>
      </c>
      <c r="H113" s="46">
        <v>17</v>
      </c>
      <c r="I113" s="46">
        <v>155</v>
      </c>
      <c r="J113" s="46">
        <v>5</v>
      </c>
    </row>
    <row r="114" spans="1:10" x14ac:dyDescent="0.25">
      <c r="A114" s="103" t="s">
        <v>116</v>
      </c>
      <c r="B114" s="104"/>
      <c r="C114" s="105"/>
      <c r="D114" s="75"/>
      <c r="E114" s="10">
        <v>148</v>
      </c>
      <c r="F114" s="10">
        <v>3</v>
      </c>
      <c r="G114" s="10">
        <v>253</v>
      </c>
      <c r="H114" s="10">
        <v>27</v>
      </c>
      <c r="I114" s="10">
        <v>431</v>
      </c>
      <c r="J114" s="61">
        <v>8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260</v>
      </c>
      <c r="F115" s="46">
        <v>1</v>
      </c>
      <c r="G115" s="46">
        <v>348</v>
      </c>
      <c r="H115" s="46">
        <v>39</v>
      </c>
      <c r="I115" s="46">
        <v>648</v>
      </c>
      <c r="J115" s="46">
        <v>19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482</v>
      </c>
      <c r="F116" s="46">
        <v>9</v>
      </c>
      <c r="G116" s="46">
        <v>520</v>
      </c>
      <c r="H116" s="46">
        <v>132</v>
      </c>
      <c r="I116" s="46">
        <v>1143</v>
      </c>
      <c r="J116" s="46">
        <v>15</v>
      </c>
    </row>
    <row r="117" spans="1:10" x14ac:dyDescent="0.25">
      <c r="A117" s="103" t="s">
        <v>119</v>
      </c>
      <c r="B117" s="107"/>
      <c r="C117" s="108"/>
      <c r="D117" s="83"/>
      <c r="E117" s="10">
        <v>742</v>
      </c>
      <c r="F117" s="10">
        <v>10</v>
      </c>
      <c r="G117" s="10">
        <v>868</v>
      </c>
      <c r="H117" s="10">
        <v>171</v>
      </c>
      <c r="I117" s="10">
        <v>1791</v>
      </c>
      <c r="J117" s="61">
        <v>34</v>
      </c>
    </row>
    <row r="118" spans="1:10" x14ac:dyDescent="0.25">
      <c r="A118" s="103" t="s">
        <v>120</v>
      </c>
      <c r="B118" s="107"/>
      <c r="C118" s="108"/>
      <c r="D118" s="83"/>
      <c r="E118" s="61">
        <v>1188</v>
      </c>
      <c r="F118" s="61">
        <v>64</v>
      </c>
      <c r="G118" s="61">
        <v>1511</v>
      </c>
      <c r="H118" s="61">
        <v>313</v>
      </c>
      <c r="I118" s="61">
        <v>3076</v>
      </c>
      <c r="J118" s="61">
        <v>104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358</v>
      </c>
      <c r="F119" s="46">
        <v>2</v>
      </c>
      <c r="G119" s="46">
        <v>36</v>
      </c>
      <c r="H119" s="46">
        <v>0</v>
      </c>
      <c r="I119" s="46">
        <v>396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1</v>
      </c>
      <c r="F120" s="46">
        <v>0</v>
      </c>
      <c r="G120" s="46">
        <v>2</v>
      </c>
      <c r="H120" s="46">
        <v>0</v>
      </c>
      <c r="I120" s="46">
        <v>3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1</v>
      </c>
      <c r="G121" s="46">
        <v>0</v>
      </c>
      <c r="H121" s="46">
        <v>0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11</v>
      </c>
      <c r="F122" s="46">
        <v>0</v>
      </c>
      <c r="G122" s="46">
        <v>42</v>
      </c>
      <c r="H122" s="46">
        <v>0</v>
      </c>
      <c r="I122" s="46">
        <v>53</v>
      </c>
      <c r="J122" s="46">
        <v>0</v>
      </c>
    </row>
    <row r="123" spans="1:10" x14ac:dyDescent="0.25">
      <c r="A123" s="103" t="s">
        <v>126</v>
      </c>
      <c r="B123" s="104"/>
      <c r="C123" s="105"/>
      <c r="D123" s="75"/>
      <c r="E123" s="10">
        <v>370</v>
      </c>
      <c r="F123" s="10">
        <v>3</v>
      </c>
      <c r="G123" s="10">
        <v>80</v>
      </c>
      <c r="H123" s="10">
        <v>0</v>
      </c>
      <c r="I123" s="10">
        <v>453</v>
      </c>
      <c r="J123" s="61">
        <v>0</v>
      </c>
    </row>
    <row r="124" spans="1:10" x14ac:dyDescent="0.25">
      <c r="A124" s="103" t="s">
        <v>127</v>
      </c>
      <c r="B124" s="104"/>
      <c r="C124" s="105"/>
      <c r="D124" s="75"/>
      <c r="E124" s="10">
        <v>370</v>
      </c>
      <c r="F124" s="10">
        <v>3</v>
      </c>
      <c r="G124" s="10">
        <v>80</v>
      </c>
      <c r="H124" s="10">
        <v>0</v>
      </c>
      <c r="I124" s="10">
        <v>453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5772</v>
      </c>
      <c r="F125" s="55">
        <v>414</v>
      </c>
      <c r="G125" s="55">
        <v>8341</v>
      </c>
      <c r="H125" s="55">
        <v>1178</v>
      </c>
      <c r="I125" s="55">
        <v>15705</v>
      </c>
      <c r="J125" s="55">
        <v>676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252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1"/>
  <sheetViews>
    <sheetView topLeftCell="A93" zoomScaleNormal="100" workbookViewId="0">
      <selection activeCell="E123" sqref="E123"/>
    </sheetView>
  </sheetViews>
  <sheetFormatPr defaultRowHeight="14.3" x14ac:dyDescent="0.25"/>
  <cols>
    <col min="1" max="1" width="5.875" customWidth="1"/>
    <col min="2" max="2" width="5.25" customWidth="1"/>
    <col min="3" max="3" width="6.375" style="17" customWidth="1"/>
    <col min="4" max="4" width="12.625" customWidth="1"/>
    <col min="5" max="5" width="16.125" customWidth="1"/>
    <col min="6" max="6" width="12.125" customWidth="1"/>
    <col min="7" max="7" width="12" customWidth="1"/>
    <col min="8" max="8" width="7.875" customWidth="1"/>
    <col min="9" max="9" width="13.125" customWidth="1"/>
  </cols>
  <sheetData>
    <row r="1" spans="1:24" ht="30.1" customHeight="1" x14ac:dyDescent="0.25">
      <c r="D1" s="97" t="s">
        <v>136</v>
      </c>
      <c r="E1" s="97"/>
      <c r="F1" s="97"/>
      <c r="G1" s="97"/>
    </row>
    <row r="2" spans="1:24" ht="111.75" customHeight="1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24" s="12" customFormat="1" ht="20.25" customHeight="1" x14ac:dyDescent="0.25">
      <c r="A3" s="41">
        <v>1</v>
      </c>
      <c r="B3" s="41">
        <v>1</v>
      </c>
      <c r="C3" s="41" t="s">
        <v>1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1</v>
      </c>
    </row>
    <row r="4" spans="1:24" s="12" customFormat="1" ht="17.350000000000001" customHeight="1" x14ac:dyDescent="0.25">
      <c r="A4" s="41">
        <v>1</v>
      </c>
      <c r="B4" s="41">
        <v>1</v>
      </c>
      <c r="C4" s="41" t="s">
        <v>2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</row>
    <row r="5" spans="1:24" ht="14.95" x14ac:dyDescent="0.25">
      <c r="A5" s="41">
        <v>1</v>
      </c>
      <c r="B5" s="41">
        <v>1</v>
      </c>
      <c r="C5" s="41" t="s">
        <v>3</v>
      </c>
      <c r="D5" s="9">
        <v>3</v>
      </c>
      <c r="E5" s="9">
        <v>0</v>
      </c>
      <c r="F5" s="9">
        <v>0</v>
      </c>
      <c r="G5" s="9">
        <v>0</v>
      </c>
      <c r="H5" s="9">
        <v>3</v>
      </c>
      <c r="I5" s="9">
        <v>0</v>
      </c>
      <c r="L5" s="15"/>
      <c r="M5" s="15"/>
      <c r="N5" s="15"/>
      <c r="O5" s="15"/>
      <c r="P5" s="15"/>
      <c r="Q5" s="15"/>
      <c r="R5" s="15"/>
      <c r="S5" s="15"/>
      <c r="T5" s="13">
        <v>1</v>
      </c>
      <c r="U5" s="9">
        <v>18</v>
      </c>
      <c r="V5" s="9">
        <v>1</v>
      </c>
      <c r="W5" s="9">
        <v>26</v>
      </c>
      <c r="X5" s="9">
        <v>0</v>
      </c>
    </row>
    <row r="6" spans="1:24" ht="14.95" x14ac:dyDescent="0.25">
      <c r="A6" s="41">
        <v>1</v>
      </c>
      <c r="B6" s="41">
        <v>1</v>
      </c>
      <c r="C6" s="41" t="s">
        <v>4</v>
      </c>
      <c r="D6" s="9">
        <v>41</v>
      </c>
      <c r="E6" s="9">
        <v>1</v>
      </c>
      <c r="F6" s="9">
        <v>48</v>
      </c>
      <c r="G6" s="9">
        <v>3</v>
      </c>
      <c r="H6" s="9">
        <v>93</v>
      </c>
      <c r="I6" s="9">
        <v>1</v>
      </c>
      <c r="L6" s="15"/>
      <c r="M6" s="15"/>
      <c r="N6" s="15"/>
      <c r="O6" s="15"/>
      <c r="P6" s="15"/>
      <c r="Q6" s="15"/>
      <c r="R6" s="15"/>
      <c r="S6" s="15"/>
      <c r="T6" s="13">
        <v>3</v>
      </c>
      <c r="U6" s="9">
        <v>83</v>
      </c>
      <c r="V6" s="9">
        <v>5</v>
      </c>
      <c r="W6" s="9">
        <v>112</v>
      </c>
      <c r="X6" s="9">
        <v>6</v>
      </c>
    </row>
    <row r="7" spans="1:24" ht="14.95" customHeight="1" x14ac:dyDescent="0.25">
      <c r="A7" s="10" t="s">
        <v>5</v>
      </c>
      <c r="B7" s="10"/>
      <c r="C7" s="42"/>
      <c r="D7" s="10">
        <v>44</v>
      </c>
      <c r="E7" s="10">
        <v>1</v>
      </c>
      <c r="F7" s="10">
        <v>48</v>
      </c>
      <c r="G7" s="10">
        <v>3</v>
      </c>
      <c r="H7" s="10">
        <v>96</v>
      </c>
      <c r="I7" s="10">
        <f>SUM(I3:I6)</f>
        <v>2</v>
      </c>
      <c r="L7" s="15"/>
      <c r="M7" s="15"/>
      <c r="N7" s="15"/>
      <c r="O7" s="15"/>
      <c r="P7" s="15"/>
      <c r="Q7" s="15"/>
      <c r="R7" s="15"/>
      <c r="S7" s="15"/>
      <c r="T7" s="13">
        <v>4</v>
      </c>
      <c r="U7" s="9">
        <v>8</v>
      </c>
      <c r="V7" s="9">
        <v>0</v>
      </c>
      <c r="W7" s="9">
        <v>13</v>
      </c>
      <c r="X7" s="9">
        <v>0</v>
      </c>
    </row>
    <row r="8" spans="1:24" ht="14.95" x14ac:dyDescent="0.25">
      <c r="A8" s="41">
        <v>1</v>
      </c>
      <c r="B8" s="41">
        <v>2</v>
      </c>
      <c r="C8" s="41" t="s">
        <v>6</v>
      </c>
      <c r="D8" s="9">
        <v>21</v>
      </c>
      <c r="E8" s="9">
        <v>3</v>
      </c>
      <c r="F8" s="9">
        <v>83</v>
      </c>
      <c r="G8" s="9">
        <v>5</v>
      </c>
      <c r="H8" s="9">
        <v>112</v>
      </c>
      <c r="I8" s="9">
        <v>6</v>
      </c>
      <c r="L8" s="15"/>
      <c r="M8" s="15"/>
      <c r="N8" s="15"/>
      <c r="O8" s="15"/>
      <c r="P8" s="15"/>
      <c r="Q8" s="15"/>
      <c r="R8" s="15"/>
      <c r="S8" s="15"/>
      <c r="T8" s="13">
        <v>0</v>
      </c>
      <c r="U8" s="9">
        <v>7</v>
      </c>
      <c r="V8" s="9">
        <v>1</v>
      </c>
      <c r="W8" s="9">
        <v>142</v>
      </c>
      <c r="X8" s="9">
        <v>7</v>
      </c>
    </row>
    <row r="9" spans="1:24" ht="14.95" x14ac:dyDescent="0.25">
      <c r="A9" s="41">
        <v>1</v>
      </c>
      <c r="B9" s="41">
        <v>2</v>
      </c>
      <c r="C9" s="41" t="s">
        <v>7</v>
      </c>
      <c r="D9" s="9">
        <v>26</v>
      </c>
      <c r="E9" s="9">
        <v>2</v>
      </c>
      <c r="F9" s="9">
        <v>62</v>
      </c>
      <c r="G9" s="9">
        <v>30</v>
      </c>
      <c r="H9" s="9">
        <v>120</v>
      </c>
      <c r="I9" s="9">
        <v>0</v>
      </c>
      <c r="L9" s="15"/>
      <c r="M9" s="15"/>
      <c r="N9" s="15"/>
      <c r="O9" s="15"/>
      <c r="P9" s="15"/>
      <c r="Q9" s="15"/>
      <c r="R9" s="15"/>
      <c r="S9" s="15"/>
      <c r="T9" s="13">
        <v>1</v>
      </c>
      <c r="U9" s="9">
        <v>153</v>
      </c>
      <c r="V9" s="9">
        <v>3</v>
      </c>
      <c r="W9" s="9">
        <v>173</v>
      </c>
      <c r="X9" s="9">
        <v>8</v>
      </c>
    </row>
    <row r="10" spans="1:24" ht="14.95" x14ac:dyDescent="0.25">
      <c r="A10" s="41">
        <v>1</v>
      </c>
      <c r="B10" s="41">
        <v>2</v>
      </c>
      <c r="C10" s="41" t="s">
        <v>10</v>
      </c>
      <c r="D10" s="9">
        <v>46</v>
      </c>
      <c r="E10" s="9">
        <v>4</v>
      </c>
      <c r="F10" s="9">
        <v>110</v>
      </c>
      <c r="G10" s="9">
        <v>8</v>
      </c>
      <c r="H10" s="9">
        <v>168</v>
      </c>
      <c r="I10" s="9">
        <v>1</v>
      </c>
      <c r="L10" s="15"/>
      <c r="M10" s="15"/>
      <c r="N10" s="15"/>
      <c r="O10" s="15"/>
      <c r="P10" s="15"/>
      <c r="Q10" s="15"/>
      <c r="R10" s="15"/>
      <c r="S10" s="15"/>
      <c r="T10" s="13">
        <v>2</v>
      </c>
      <c r="U10" s="9">
        <v>62</v>
      </c>
      <c r="V10" s="9">
        <v>30</v>
      </c>
      <c r="W10" s="9">
        <v>120</v>
      </c>
      <c r="X10" s="9">
        <v>0</v>
      </c>
    </row>
    <row r="11" spans="1:24" ht="14.95" customHeight="1" x14ac:dyDescent="0.25">
      <c r="A11" s="10" t="s">
        <v>11</v>
      </c>
      <c r="B11" s="10"/>
      <c r="C11" s="42"/>
      <c r="D11" s="10">
        <v>93</v>
      </c>
      <c r="E11" s="10">
        <v>9</v>
      </c>
      <c r="F11" s="10">
        <v>255</v>
      </c>
      <c r="G11" s="10">
        <v>43</v>
      </c>
      <c r="H11" s="10">
        <v>400</v>
      </c>
      <c r="I11" s="10">
        <f>SUM(I8:I10)</f>
        <v>7</v>
      </c>
      <c r="L11" s="15"/>
      <c r="M11" s="15"/>
      <c r="N11" s="15"/>
      <c r="O11" s="15"/>
      <c r="P11" s="15"/>
      <c r="Q11" s="15"/>
      <c r="R11" s="15"/>
      <c r="S11" s="15"/>
      <c r="T11" s="13">
        <v>0</v>
      </c>
      <c r="U11" s="9">
        <v>0</v>
      </c>
      <c r="V11" s="9">
        <v>0</v>
      </c>
      <c r="W11" s="9">
        <v>2</v>
      </c>
      <c r="X11" s="9">
        <v>0</v>
      </c>
    </row>
    <row r="12" spans="1:24" ht="14.95" x14ac:dyDescent="0.25">
      <c r="A12" s="41">
        <v>1</v>
      </c>
      <c r="B12" s="41">
        <v>4</v>
      </c>
      <c r="C12" s="41" t="s">
        <v>12</v>
      </c>
      <c r="D12" s="9">
        <v>1</v>
      </c>
      <c r="E12" s="9">
        <v>4</v>
      </c>
      <c r="F12" s="9">
        <v>8</v>
      </c>
      <c r="G12" s="9">
        <v>0</v>
      </c>
      <c r="H12" s="9">
        <v>13</v>
      </c>
      <c r="I12" s="9">
        <v>0</v>
      </c>
      <c r="L12" s="15"/>
      <c r="M12" s="15"/>
      <c r="N12" s="15"/>
      <c r="O12" s="15"/>
      <c r="P12" s="15"/>
      <c r="Q12" s="15"/>
      <c r="R12" s="15"/>
      <c r="S12" s="15"/>
      <c r="T12" s="13">
        <v>65</v>
      </c>
      <c r="U12" s="9">
        <v>196</v>
      </c>
      <c r="V12" s="9">
        <v>3</v>
      </c>
      <c r="W12" s="9">
        <v>430</v>
      </c>
      <c r="X12" s="9">
        <v>23</v>
      </c>
    </row>
    <row r="13" spans="1:24" ht="14.95" x14ac:dyDescent="0.25">
      <c r="A13" s="41">
        <v>1</v>
      </c>
      <c r="B13" s="41">
        <v>4</v>
      </c>
      <c r="C13" s="41" t="s">
        <v>13</v>
      </c>
      <c r="D13" s="9">
        <v>134</v>
      </c>
      <c r="E13" s="9">
        <v>0</v>
      </c>
      <c r="F13" s="9">
        <v>7</v>
      </c>
      <c r="G13" s="9">
        <v>1</v>
      </c>
      <c r="H13" s="9">
        <v>142</v>
      </c>
      <c r="I13" s="9">
        <v>7</v>
      </c>
      <c r="L13" s="15"/>
      <c r="M13" s="15"/>
      <c r="N13" s="15"/>
      <c r="O13" s="15"/>
      <c r="P13" s="15"/>
      <c r="Q13" s="15"/>
      <c r="R13" s="15"/>
      <c r="S13" s="15"/>
      <c r="T13" s="13">
        <v>0</v>
      </c>
      <c r="U13" s="9">
        <v>3</v>
      </c>
      <c r="V13" s="9">
        <v>0</v>
      </c>
      <c r="W13" s="9">
        <v>6</v>
      </c>
      <c r="X13" s="9">
        <v>2</v>
      </c>
    </row>
    <row r="14" spans="1:24" ht="14.95" x14ac:dyDescent="0.25">
      <c r="A14" s="41">
        <v>1</v>
      </c>
      <c r="B14" s="41">
        <v>4</v>
      </c>
      <c r="C14" s="41" t="s">
        <v>14</v>
      </c>
      <c r="D14" s="9">
        <v>16</v>
      </c>
      <c r="E14" s="9">
        <v>1</v>
      </c>
      <c r="F14" s="9">
        <v>153</v>
      </c>
      <c r="G14" s="9">
        <v>3</v>
      </c>
      <c r="H14" s="9">
        <v>173</v>
      </c>
      <c r="I14" s="9">
        <v>8</v>
      </c>
      <c r="L14" s="15"/>
      <c r="M14" s="15"/>
      <c r="N14" s="15"/>
      <c r="O14" s="15"/>
      <c r="P14" s="15"/>
      <c r="Q14" s="15"/>
      <c r="R14" s="15"/>
      <c r="S14" s="15"/>
      <c r="T14" s="13">
        <v>0</v>
      </c>
      <c r="U14" s="9">
        <v>0</v>
      </c>
      <c r="V14" s="9">
        <v>0</v>
      </c>
      <c r="W14" s="9">
        <v>3</v>
      </c>
      <c r="X14" s="9">
        <v>0</v>
      </c>
    </row>
    <row r="15" spans="1:24" ht="14.95" x14ac:dyDescent="0.25">
      <c r="A15" s="41">
        <v>1</v>
      </c>
      <c r="B15" s="41">
        <v>4</v>
      </c>
      <c r="C15" s="41" t="s">
        <v>15</v>
      </c>
      <c r="D15" s="9">
        <v>166</v>
      </c>
      <c r="E15" s="9">
        <v>65</v>
      </c>
      <c r="F15" s="9">
        <v>196</v>
      </c>
      <c r="G15" s="9">
        <v>3</v>
      </c>
      <c r="H15" s="9">
        <v>430</v>
      </c>
      <c r="I15" s="9">
        <v>23</v>
      </c>
      <c r="L15" s="15"/>
      <c r="M15" s="15"/>
      <c r="N15" s="15"/>
      <c r="O15" s="15"/>
      <c r="P15" s="15"/>
      <c r="Q15" s="15"/>
      <c r="R15" s="15"/>
      <c r="S15" s="15"/>
      <c r="T15" s="13">
        <v>14</v>
      </c>
      <c r="U15" s="9">
        <v>152</v>
      </c>
      <c r="V15" s="9">
        <v>5</v>
      </c>
      <c r="W15" s="9">
        <v>343</v>
      </c>
      <c r="X15" s="9">
        <v>11</v>
      </c>
    </row>
    <row r="16" spans="1:24" ht="14.95" x14ac:dyDescent="0.25">
      <c r="A16" s="41">
        <v>1</v>
      </c>
      <c r="B16" s="41">
        <v>4</v>
      </c>
      <c r="C16" s="41" t="s">
        <v>16</v>
      </c>
      <c r="D16" s="9">
        <v>3</v>
      </c>
      <c r="E16" s="9">
        <v>0</v>
      </c>
      <c r="F16" s="9">
        <v>3</v>
      </c>
      <c r="G16" s="9">
        <v>0</v>
      </c>
      <c r="H16" s="9">
        <v>6</v>
      </c>
      <c r="I16" s="9">
        <v>2</v>
      </c>
      <c r="L16" s="15"/>
      <c r="M16" s="15"/>
      <c r="N16" s="15"/>
      <c r="O16" s="15"/>
      <c r="P16" s="15"/>
      <c r="Q16" s="15"/>
      <c r="R16" s="15"/>
      <c r="S16" s="15"/>
      <c r="T16" s="13">
        <v>2</v>
      </c>
      <c r="U16" s="9">
        <v>27</v>
      </c>
      <c r="V16" s="9">
        <v>0</v>
      </c>
      <c r="W16" s="9">
        <v>92</v>
      </c>
      <c r="X16" s="9">
        <v>2</v>
      </c>
    </row>
    <row r="17" spans="1:24" ht="14.95" x14ac:dyDescent="0.25">
      <c r="A17" s="41">
        <v>1</v>
      </c>
      <c r="B17" s="41">
        <v>4</v>
      </c>
      <c r="C17" s="41" t="s">
        <v>17</v>
      </c>
      <c r="D17" s="9">
        <v>63</v>
      </c>
      <c r="E17" s="9">
        <v>2</v>
      </c>
      <c r="F17" s="9">
        <v>27</v>
      </c>
      <c r="G17" s="9">
        <v>0</v>
      </c>
      <c r="H17" s="9">
        <v>92</v>
      </c>
      <c r="I17" s="9">
        <v>2</v>
      </c>
      <c r="L17" s="15"/>
      <c r="M17" s="15"/>
      <c r="N17" s="15"/>
      <c r="O17" s="15"/>
      <c r="P17" s="15"/>
      <c r="Q17" s="15"/>
      <c r="R17" s="15"/>
      <c r="S17" s="15"/>
      <c r="T17" s="13">
        <v>6</v>
      </c>
      <c r="U17" s="9">
        <v>174</v>
      </c>
      <c r="V17" s="9">
        <v>8</v>
      </c>
      <c r="W17" s="9">
        <v>223</v>
      </c>
      <c r="X17" s="9">
        <v>13</v>
      </c>
    </row>
    <row r="18" spans="1:24" ht="14.95" customHeight="1" x14ac:dyDescent="0.25">
      <c r="A18" s="10" t="s">
        <v>18</v>
      </c>
      <c r="B18" s="10"/>
      <c r="C18" s="42"/>
      <c r="D18" s="10">
        <v>383</v>
      </c>
      <c r="E18" s="10">
        <v>72</v>
      </c>
      <c r="F18" s="10">
        <v>394</v>
      </c>
      <c r="G18" s="10">
        <v>7</v>
      </c>
      <c r="H18" s="10">
        <v>856</v>
      </c>
      <c r="I18" s="10">
        <f>SUM(I12:I17)</f>
        <v>42</v>
      </c>
      <c r="L18" s="15"/>
      <c r="M18" s="15"/>
      <c r="N18" s="15"/>
      <c r="O18" s="15"/>
      <c r="P18" s="15"/>
      <c r="Q18" s="15"/>
      <c r="R18" s="15"/>
      <c r="S18" s="15"/>
      <c r="T18" s="13">
        <v>0</v>
      </c>
      <c r="U18" s="9">
        <v>0</v>
      </c>
      <c r="V18" s="9">
        <v>1</v>
      </c>
      <c r="W18" s="9">
        <v>1</v>
      </c>
      <c r="X18" s="9">
        <v>1</v>
      </c>
    </row>
    <row r="19" spans="1:24" ht="14.95" x14ac:dyDescent="0.25">
      <c r="A19" s="41">
        <v>1</v>
      </c>
      <c r="B19" s="41">
        <v>8</v>
      </c>
      <c r="C19" s="41" t="s">
        <v>19</v>
      </c>
      <c r="D19" s="9">
        <v>172</v>
      </c>
      <c r="E19" s="9">
        <v>14</v>
      </c>
      <c r="F19" s="9">
        <v>152</v>
      </c>
      <c r="G19" s="9">
        <v>5</v>
      </c>
      <c r="H19" s="9">
        <v>343</v>
      </c>
      <c r="I19" s="9">
        <v>11</v>
      </c>
      <c r="L19" s="15"/>
      <c r="M19" s="15"/>
      <c r="N19" s="15"/>
      <c r="O19" s="15"/>
      <c r="P19" s="15"/>
      <c r="Q19" s="15"/>
      <c r="R19" s="15"/>
      <c r="S19" s="15"/>
      <c r="T19" s="13">
        <v>10</v>
      </c>
      <c r="U19" s="9">
        <v>36</v>
      </c>
      <c r="V19" s="9">
        <v>7</v>
      </c>
      <c r="W19" s="9">
        <v>73</v>
      </c>
      <c r="X19" s="9">
        <v>7</v>
      </c>
    </row>
    <row r="20" spans="1:24" ht="14.95" x14ac:dyDescent="0.25">
      <c r="A20" s="41">
        <v>1</v>
      </c>
      <c r="B20" s="41">
        <v>8</v>
      </c>
      <c r="C20" s="41" t="s">
        <v>20</v>
      </c>
      <c r="D20" s="9">
        <v>20</v>
      </c>
      <c r="E20" s="9">
        <v>10</v>
      </c>
      <c r="F20" s="9">
        <v>36</v>
      </c>
      <c r="G20" s="9">
        <v>7</v>
      </c>
      <c r="H20" s="9">
        <v>73</v>
      </c>
      <c r="I20" s="9">
        <v>7</v>
      </c>
      <c r="L20" s="15"/>
      <c r="M20" s="15"/>
      <c r="N20" s="15"/>
      <c r="O20" s="15"/>
      <c r="P20" s="15"/>
      <c r="Q20" s="15"/>
      <c r="R20" s="15"/>
      <c r="S20" s="15"/>
      <c r="T20" s="13">
        <v>8</v>
      </c>
      <c r="U20" s="9">
        <v>82</v>
      </c>
      <c r="V20" s="9">
        <v>2</v>
      </c>
      <c r="W20" s="9">
        <v>164</v>
      </c>
      <c r="X20" s="9">
        <v>7</v>
      </c>
    </row>
    <row r="21" spans="1:24" ht="14.95" customHeight="1" x14ac:dyDescent="0.25">
      <c r="A21" s="10" t="s">
        <v>21</v>
      </c>
      <c r="B21" s="10"/>
      <c r="C21" s="42"/>
      <c r="D21" s="10">
        <v>192</v>
      </c>
      <c r="E21" s="10">
        <v>24</v>
      </c>
      <c r="F21" s="10">
        <v>188</v>
      </c>
      <c r="G21" s="10">
        <v>12</v>
      </c>
      <c r="H21" s="10">
        <v>416</v>
      </c>
      <c r="I21" s="10">
        <f>SUM(I19:I20)</f>
        <v>18</v>
      </c>
      <c r="L21" s="15"/>
      <c r="M21" s="15"/>
      <c r="N21" s="15"/>
      <c r="O21" s="15"/>
      <c r="P21" s="15"/>
      <c r="Q21" s="15"/>
      <c r="R21" s="15"/>
      <c r="S21" s="15"/>
      <c r="T21" s="13">
        <v>9</v>
      </c>
      <c r="U21" s="9">
        <v>83</v>
      </c>
      <c r="V21" s="9">
        <v>21</v>
      </c>
      <c r="W21" s="9">
        <v>144</v>
      </c>
      <c r="X21" s="9">
        <v>13</v>
      </c>
    </row>
    <row r="22" spans="1:24" ht="14.95" x14ac:dyDescent="0.25">
      <c r="A22" s="41">
        <v>1</v>
      </c>
      <c r="B22" s="41">
        <v>9</v>
      </c>
      <c r="C22" s="41" t="s">
        <v>22</v>
      </c>
      <c r="D22" s="9">
        <v>35</v>
      </c>
      <c r="E22" s="9">
        <v>6</v>
      </c>
      <c r="F22" s="9">
        <v>174</v>
      </c>
      <c r="G22" s="9">
        <v>8</v>
      </c>
      <c r="H22" s="9">
        <v>223</v>
      </c>
      <c r="I22" s="9">
        <v>13</v>
      </c>
      <c r="L22" s="15"/>
      <c r="M22" s="15"/>
      <c r="N22" s="15"/>
      <c r="O22" s="15"/>
      <c r="P22" s="15"/>
      <c r="Q22" s="15"/>
      <c r="R22" s="15"/>
      <c r="S22" s="15"/>
      <c r="T22" s="13">
        <v>4</v>
      </c>
      <c r="U22" s="9">
        <v>85</v>
      </c>
      <c r="V22" s="9">
        <v>12</v>
      </c>
      <c r="W22" s="9">
        <v>210</v>
      </c>
      <c r="X22" s="9">
        <v>3</v>
      </c>
    </row>
    <row r="23" spans="1:24" ht="14.95" x14ac:dyDescent="0.25">
      <c r="A23" s="41">
        <v>1</v>
      </c>
      <c r="B23" s="41">
        <v>9</v>
      </c>
      <c r="C23" s="41" t="s">
        <v>23</v>
      </c>
      <c r="D23" s="9">
        <v>109</v>
      </c>
      <c r="E23" s="9">
        <v>4</v>
      </c>
      <c r="F23" s="9">
        <v>85</v>
      </c>
      <c r="G23" s="9">
        <v>12</v>
      </c>
      <c r="H23" s="9">
        <v>210</v>
      </c>
      <c r="I23" s="9">
        <v>3</v>
      </c>
      <c r="L23" s="15"/>
      <c r="M23" s="15"/>
      <c r="N23" s="15"/>
      <c r="O23" s="15"/>
      <c r="P23" s="15"/>
      <c r="Q23" s="15"/>
      <c r="R23" s="15"/>
      <c r="S23" s="15"/>
      <c r="T23" s="13">
        <v>1</v>
      </c>
      <c r="U23" s="9">
        <v>48</v>
      </c>
      <c r="V23" s="9">
        <v>3</v>
      </c>
      <c r="W23" s="9">
        <v>93</v>
      </c>
      <c r="X23" s="9">
        <v>1</v>
      </c>
    </row>
    <row r="24" spans="1:24" ht="14.95" customHeight="1" x14ac:dyDescent="0.25">
      <c r="A24" s="10" t="s">
        <v>24</v>
      </c>
      <c r="B24" s="10"/>
      <c r="C24" s="42"/>
      <c r="D24" s="10">
        <v>144</v>
      </c>
      <c r="E24" s="10">
        <v>10</v>
      </c>
      <c r="F24" s="10">
        <v>259</v>
      </c>
      <c r="G24" s="10">
        <v>20</v>
      </c>
      <c r="H24" s="10">
        <v>433</v>
      </c>
      <c r="I24" s="10">
        <f>SUM(I22:I23)</f>
        <v>16</v>
      </c>
      <c r="L24" s="15"/>
      <c r="M24" s="15"/>
      <c r="N24" s="15"/>
      <c r="O24" s="15"/>
      <c r="P24" s="15"/>
      <c r="Q24" s="15"/>
      <c r="R24" s="15"/>
      <c r="S24" s="15"/>
      <c r="T24" s="13">
        <v>4</v>
      </c>
      <c r="U24" s="9">
        <v>110</v>
      </c>
      <c r="V24" s="9">
        <v>8</v>
      </c>
      <c r="W24" s="9">
        <v>168</v>
      </c>
      <c r="X24" s="9">
        <v>1</v>
      </c>
    </row>
    <row r="25" spans="1:24" ht="14.95" x14ac:dyDescent="0.25">
      <c r="A25" s="41">
        <v>1</v>
      </c>
      <c r="B25" s="41">
        <v>10</v>
      </c>
      <c r="C25" s="41" t="s">
        <v>25</v>
      </c>
      <c r="D25" s="9">
        <v>72</v>
      </c>
      <c r="E25" s="9">
        <v>8</v>
      </c>
      <c r="F25" s="9">
        <v>82</v>
      </c>
      <c r="G25" s="9">
        <v>2</v>
      </c>
      <c r="H25" s="9">
        <v>164</v>
      </c>
      <c r="I25" s="9">
        <v>7</v>
      </c>
      <c r="L25" s="15"/>
      <c r="M25" s="15"/>
      <c r="N25" s="15"/>
      <c r="O25" s="15"/>
      <c r="P25" s="15"/>
      <c r="Q25" s="15"/>
      <c r="R25" s="15"/>
      <c r="S25" s="15"/>
      <c r="T25" s="13">
        <v>0</v>
      </c>
      <c r="U25" s="9">
        <v>3</v>
      </c>
      <c r="V25" s="9">
        <v>0</v>
      </c>
      <c r="W25" s="9">
        <v>7</v>
      </c>
      <c r="X25" s="9">
        <v>0</v>
      </c>
    </row>
    <row r="26" spans="1:24" ht="14.95" x14ac:dyDescent="0.25">
      <c r="A26" s="41">
        <v>1</v>
      </c>
      <c r="B26" s="41">
        <v>10</v>
      </c>
      <c r="C26" s="41" t="s">
        <v>26</v>
      </c>
      <c r="D26" s="9">
        <v>31</v>
      </c>
      <c r="E26" s="9">
        <v>9</v>
      </c>
      <c r="F26" s="9">
        <v>83</v>
      </c>
      <c r="G26" s="9">
        <v>21</v>
      </c>
      <c r="H26" s="9">
        <v>144</v>
      </c>
      <c r="I26" s="9">
        <v>13</v>
      </c>
      <c r="L26" s="15"/>
      <c r="M26" s="15"/>
      <c r="N26" s="15"/>
      <c r="O26" s="15"/>
      <c r="P26" s="15"/>
      <c r="Q26" s="15"/>
      <c r="R26" s="15"/>
      <c r="S26" s="15"/>
      <c r="T26" s="13">
        <v>10</v>
      </c>
      <c r="U26" s="9">
        <v>37</v>
      </c>
      <c r="V26" s="9">
        <v>23</v>
      </c>
      <c r="W26" s="9">
        <v>93</v>
      </c>
      <c r="X26" s="9">
        <v>4</v>
      </c>
    </row>
    <row r="27" spans="1:24" ht="14.95" customHeight="1" x14ac:dyDescent="0.25">
      <c r="A27" s="10" t="s">
        <v>27</v>
      </c>
      <c r="B27" s="10"/>
      <c r="C27" s="42"/>
      <c r="D27" s="10">
        <v>103</v>
      </c>
      <c r="E27" s="10">
        <v>17</v>
      </c>
      <c r="F27" s="10">
        <v>165</v>
      </c>
      <c r="G27" s="10">
        <v>23</v>
      </c>
      <c r="H27" s="10">
        <v>308</v>
      </c>
      <c r="I27" s="10">
        <f>SUM(I25:I26)</f>
        <v>20</v>
      </c>
      <c r="L27" s="15"/>
      <c r="M27" s="15"/>
      <c r="N27" s="15"/>
      <c r="O27" s="15"/>
      <c r="P27" s="15"/>
      <c r="Q27" s="15"/>
      <c r="R27" s="15"/>
      <c r="S27" s="15"/>
      <c r="T27" s="14">
        <v>1</v>
      </c>
      <c r="U27" s="10">
        <v>48</v>
      </c>
      <c r="V27" s="10">
        <v>3</v>
      </c>
      <c r="W27" s="10">
        <v>96</v>
      </c>
      <c r="X27" s="10">
        <f>SUM(X25:X26)</f>
        <v>4</v>
      </c>
    </row>
    <row r="28" spans="1:24" ht="14.95" x14ac:dyDescent="0.25">
      <c r="A28" s="41">
        <v>1</v>
      </c>
      <c r="B28" s="41">
        <v>26</v>
      </c>
      <c r="C28" s="41" t="s">
        <v>29</v>
      </c>
      <c r="D28" s="9">
        <v>6</v>
      </c>
      <c r="E28" s="9">
        <v>1</v>
      </c>
      <c r="F28" s="9">
        <v>18</v>
      </c>
      <c r="G28" s="9">
        <v>1</v>
      </c>
      <c r="H28" s="9">
        <v>26</v>
      </c>
      <c r="I28" s="9">
        <v>0</v>
      </c>
      <c r="L28" s="15"/>
      <c r="M28" s="15"/>
      <c r="N28" s="15"/>
      <c r="O28" s="15"/>
      <c r="P28" s="15"/>
      <c r="Q28" s="15"/>
      <c r="R28" s="15"/>
      <c r="S28" s="15"/>
      <c r="T28" s="14">
        <v>9</v>
      </c>
      <c r="U28" s="10">
        <v>255</v>
      </c>
      <c r="V28" s="10">
        <v>43</v>
      </c>
      <c r="W28" s="10">
        <v>400</v>
      </c>
      <c r="X28" s="10">
        <f>SUM(X25:X27)</f>
        <v>8</v>
      </c>
    </row>
    <row r="29" spans="1:24" ht="14.95" x14ac:dyDescent="0.25">
      <c r="A29" s="41">
        <v>1</v>
      </c>
      <c r="B29" s="41">
        <v>26</v>
      </c>
      <c r="C29" s="41" t="s">
        <v>30</v>
      </c>
      <c r="D29" s="9">
        <v>2</v>
      </c>
      <c r="E29" s="9">
        <v>0</v>
      </c>
      <c r="F29" s="9">
        <v>0</v>
      </c>
      <c r="G29" s="9">
        <v>0</v>
      </c>
      <c r="H29" s="9">
        <v>2</v>
      </c>
      <c r="I29" s="9">
        <v>0</v>
      </c>
      <c r="L29" s="15"/>
      <c r="M29" s="15"/>
      <c r="N29" s="15"/>
      <c r="O29" s="15"/>
      <c r="P29" s="15"/>
      <c r="Q29" s="15"/>
      <c r="R29" s="15"/>
      <c r="S29" s="15"/>
      <c r="T29" s="14">
        <v>72</v>
      </c>
      <c r="U29" s="10">
        <v>394</v>
      </c>
      <c r="V29" s="10">
        <v>7</v>
      </c>
      <c r="W29" s="10">
        <v>856</v>
      </c>
      <c r="X29" s="10">
        <f>SUM(X23:X28)</f>
        <v>18</v>
      </c>
    </row>
    <row r="30" spans="1:24" ht="14.95" x14ac:dyDescent="0.25">
      <c r="A30" s="41">
        <v>1</v>
      </c>
      <c r="B30" s="41">
        <v>26</v>
      </c>
      <c r="C30" s="41" t="s">
        <v>31</v>
      </c>
      <c r="D30" s="9">
        <v>0</v>
      </c>
      <c r="E30" s="9">
        <v>0</v>
      </c>
      <c r="F30" s="9">
        <v>0</v>
      </c>
      <c r="G30" s="9">
        <v>1</v>
      </c>
      <c r="H30" s="9">
        <v>1</v>
      </c>
      <c r="I30" s="9">
        <v>1</v>
      </c>
      <c r="L30" s="15"/>
      <c r="M30" s="15"/>
      <c r="N30" s="15"/>
      <c r="O30" s="15"/>
      <c r="P30" s="15"/>
      <c r="Q30" s="15"/>
      <c r="R30" s="15"/>
      <c r="S30" s="15"/>
      <c r="T30" s="14">
        <v>24</v>
      </c>
      <c r="U30" s="10">
        <v>188</v>
      </c>
      <c r="V30" s="10">
        <v>12</v>
      </c>
      <c r="W30" s="10">
        <v>416</v>
      </c>
      <c r="X30" s="10">
        <f>SUM(X28:X29)</f>
        <v>26</v>
      </c>
    </row>
    <row r="31" spans="1:24" ht="14.95" x14ac:dyDescent="0.25">
      <c r="A31" s="41">
        <v>1</v>
      </c>
      <c r="B31" s="41">
        <v>26</v>
      </c>
      <c r="C31" s="41" t="s">
        <v>32</v>
      </c>
      <c r="D31" s="9">
        <v>4</v>
      </c>
      <c r="E31" s="9">
        <v>0</v>
      </c>
      <c r="F31" s="9">
        <v>3</v>
      </c>
      <c r="G31" s="9">
        <v>0</v>
      </c>
      <c r="H31" s="9">
        <v>7</v>
      </c>
      <c r="I31" s="9">
        <v>0</v>
      </c>
      <c r="L31" s="15"/>
      <c r="M31" s="15"/>
      <c r="N31" s="15"/>
      <c r="O31" s="15"/>
      <c r="P31" s="15"/>
      <c r="Q31" s="15"/>
      <c r="R31" s="15"/>
      <c r="S31" s="15"/>
      <c r="T31" s="14">
        <v>10</v>
      </c>
      <c r="U31" s="10">
        <v>259</v>
      </c>
      <c r="V31" s="10">
        <v>20</v>
      </c>
      <c r="W31" s="10">
        <v>433</v>
      </c>
      <c r="X31" s="10">
        <f>SUM(X29:X30)</f>
        <v>44</v>
      </c>
    </row>
    <row r="32" spans="1:24" ht="14.95" x14ac:dyDescent="0.25">
      <c r="A32" s="41">
        <v>1</v>
      </c>
      <c r="B32" s="41">
        <v>26</v>
      </c>
      <c r="C32" s="41" t="s">
        <v>33</v>
      </c>
      <c r="D32" s="9">
        <v>23</v>
      </c>
      <c r="E32" s="9">
        <v>10</v>
      </c>
      <c r="F32" s="9">
        <v>37</v>
      </c>
      <c r="G32" s="9">
        <v>23</v>
      </c>
      <c r="H32" s="9">
        <v>93</v>
      </c>
      <c r="I32" s="9">
        <v>4</v>
      </c>
      <c r="L32" s="15"/>
      <c r="M32" s="15"/>
      <c r="N32" s="15"/>
      <c r="O32" s="15"/>
      <c r="P32" s="15"/>
      <c r="Q32" s="15"/>
      <c r="R32" s="15"/>
      <c r="S32" s="15"/>
      <c r="T32" s="14">
        <v>17</v>
      </c>
      <c r="U32" s="10">
        <v>165</v>
      </c>
      <c r="V32" s="10">
        <v>23</v>
      </c>
      <c r="W32" s="10">
        <v>308</v>
      </c>
      <c r="X32" s="10">
        <f>SUM(X30:X31)</f>
        <v>70</v>
      </c>
    </row>
    <row r="33" spans="1:19" ht="15.8" customHeight="1" x14ac:dyDescent="0.25">
      <c r="A33" s="10" t="s">
        <v>34</v>
      </c>
      <c r="B33" s="10"/>
      <c r="C33" s="42"/>
      <c r="D33" s="10">
        <v>35</v>
      </c>
      <c r="E33" s="10">
        <v>11</v>
      </c>
      <c r="F33" s="10">
        <v>58</v>
      </c>
      <c r="G33" s="10">
        <v>25</v>
      </c>
      <c r="H33" s="10">
        <v>129</v>
      </c>
      <c r="I33" s="10">
        <f>SUM(I28:I32)</f>
        <v>5</v>
      </c>
      <c r="L33" s="15"/>
      <c r="M33" s="15"/>
      <c r="N33" s="15"/>
      <c r="O33" s="15"/>
      <c r="P33" s="15"/>
      <c r="Q33" s="15"/>
      <c r="R33" s="15"/>
      <c r="S33" s="15"/>
    </row>
    <row r="34" spans="1:19" ht="14.95" customHeight="1" x14ac:dyDescent="0.25">
      <c r="A34" s="10" t="s">
        <v>35</v>
      </c>
      <c r="B34" s="10"/>
      <c r="C34" s="42"/>
      <c r="D34" s="10">
        <v>994</v>
      </c>
      <c r="E34" s="10">
        <v>144</v>
      </c>
      <c r="F34" s="10">
        <v>1367</v>
      </c>
      <c r="G34" s="10">
        <v>133</v>
      </c>
      <c r="H34" s="10">
        <v>2638</v>
      </c>
      <c r="I34" s="10">
        <f>SUM(I5,I6,I8,I9,I10,I12,I13,I14,I15,I16,I17,I19,I20,I22,I23,I25,I26,I28,I29,I30,I31,I32, I3)</f>
        <v>110</v>
      </c>
      <c r="L34" s="15"/>
      <c r="M34" s="15"/>
      <c r="N34" s="15"/>
      <c r="O34" s="15"/>
      <c r="P34" s="15"/>
      <c r="Q34" s="15"/>
      <c r="R34" s="15"/>
      <c r="S34" s="15"/>
    </row>
    <row r="35" spans="1:19" ht="14.95" x14ac:dyDescent="0.25">
      <c r="A35" s="41">
        <v>2</v>
      </c>
      <c r="B35" s="41">
        <v>3</v>
      </c>
      <c r="C35" s="41" t="s">
        <v>36</v>
      </c>
      <c r="D35" s="9">
        <v>2</v>
      </c>
      <c r="E35" s="9">
        <v>7</v>
      </c>
      <c r="F35" s="9">
        <v>24</v>
      </c>
      <c r="G35" s="9">
        <v>0</v>
      </c>
      <c r="H35" s="9">
        <v>33</v>
      </c>
      <c r="I35" s="9">
        <v>1</v>
      </c>
      <c r="L35" s="15"/>
      <c r="M35" s="15"/>
      <c r="N35" s="15"/>
      <c r="O35" s="15"/>
      <c r="P35" s="15"/>
      <c r="Q35" s="15"/>
      <c r="R35" s="15"/>
      <c r="S35" s="15"/>
    </row>
    <row r="36" spans="1:19" ht="14.95" x14ac:dyDescent="0.25">
      <c r="A36" s="41">
        <v>2</v>
      </c>
      <c r="B36" s="41">
        <v>3</v>
      </c>
      <c r="C36" s="41" t="s">
        <v>37</v>
      </c>
      <c r="D36" s="9">
        <v>13</v>
      </c>
      <c r="E36" s="9">
        <v>0</v>
      </c>
      <c r="F36" s="9">
        <v>10</v>
      </c>
      <c r="G36" s="9">
        <v>0</v>
      </c>
      <c r="H36" s="9">
        <v>23</v>
      </c>
      <c r="I36" s="9">
        <v>2</v>
      </c>
      <c r="L36" s="15"/>
      <c r="M36" s="15"/>
      <c r="N36" s="15"/>
      <c r="O36" s="15"/>
      <c r="P36" s="15"/>
      <c r="Q36" s="15"/>
      <c r="R36" s="15"/>
      <c r="S36" s="15"/>
    </row>
    <row r="37" spans="1:19" ht="14.95" x14ac:dyDescent="0.25">
      <c r="A37" s="41">
        <v>2</v>
      </c>
      <c r="B37" s="41">
        <v>3</v>
      </c>
      <c r="C37" s="41" t="s">
        <v>38</v>
      </c>
      <c r="D37" s="9">
        <v>51</v>
      </c>
      <c r="E37" s="9">
        <v>4</v>
      </c>
      <c r="F37" s="9">
        <v>48</v>
      </c>
      <c r="G37" s="9">
        <v>8</v>
      </c>
      <c r="H37" s="9">
        <v>111</v>
      </c>
      <c r="I37" s="9">
        <v>2</v>
      </c>
      <c r="L37" s="15"/>
      <c r="M37" s="15"/>
      <c r="N37" s="15"/>
      <c r="O37" s="15"/>
      <c r="P37" s="15"/>
      <c r="Q37" s="15"/>
      <c r="R37" s="15"/>
      <c r="S37" s="15"/>
    </row>
    <row r="38" spans="1:19" ht="14.95" x14ac:dyDescent="0.25">
      <c r="A38" s="41">
        <v>2</v>
      </c>
      <c r="B38" s="41">
        <v>3</v>
      </c>
      <c r="C38" s="41" t="s">
        <v>39</v>
      </c>
      <c r="D38" s="9">
        <v>35</v>
      </c>
      <c r="E38" s="9">
        <v>0</v>
      </c>
      <c r="F38" s="9">
        <v>34</v>
      </c>
      <c r="G38" s="9">
        <v>5</v>
      </c>
      <c r="H38" s="9">
        <v>74</v>
      </c>
      <c r="I38" s="9">
        <v>1</v>
      </c>
      <c r="L38" s="15"/>
      <c r="M38" s="15"/>
      <c r="N38" s="15"/>
      <c r="O38" s="15"/>
      <c r="P38" s="15"/>
      <c r="Q38" s="15"/>
      <c r="R38" s="15"/>
      <c r="S38" s="15"/>
    </row>
    <row r="39" spans="1:19" ht="14.95" x14ac:dyDescent="0.25">
      <c r="A39" s="41">
        <v>2</v>
      </c>
      <c r="B39" s="41">
        <v>3</v>
      </c>
      <c r="C39" s="41" t="s">
        <v>40</v>
      </c>
      <c r="D39" s="9">
        <v>28</v>
      </c>
      <c r="E39" s="9">
        <v>1</v>
      </c>
      <c r="F39" s="9">
        <v>18</v>
      </c>
      <c r="G39" s="9">
        <v>5</v>
      </c>
      <c r="H39" s="9">
        <v>52</v>
      </c>
      <c r="I39" s="9">
        <v>3</v>
      </c>
      <c r="L39" s="15"/>
      <c r="M39" s="15"/>
      <c r="N39" s="15"/>
      <c r="O39" s="15"/>
      <c r="P39" s="15"/>
      <c r="Q39" s="15"/>
      <c r="R39" s="15"/>
      <c r="S39" s="15"/>
    </row>
    <row r="40" spans="1:19" ht="14.95" customHeight="1" x14ac:dyDescent="0.25">
      <c r="A40" s="10" t="s">
        <v>41</v>
      </c>
      <c r="B40" s="10"/>
      <c r="C40" s="42"/>
      <c r="D40" s="10">
        <v>129</v>
      </c>
      <c r="E40" s="10">
        <v>12</v>
      </c>
      <c r="F40" s="10">
        <v>134</v>
      </c>
      <c r="G40" s="10">
        <v>18</v>
      </c>
      <c r="H40" s="10">
        <v>293</v>
      </c>
      <c r="I40" s="10">
        <f>SUM(I35:I39)</f>
        <v>9</v>
      </c>
      <c r="L40" s="15"/>
      <c r="M40" s="15"/>
      <c r="N40" s="15"/>
      <c r="O40" s="15"/>
      <c r="P40" s="15"/>
      <c r="Q40" s="15"/>
      <c r="R40" s="15"/>
      <c r="S40" s="15"/>
    </row>
    <row r="41" spans="1:19" ht="14.95" x14ac:dyDescent="0.25">
      <c r="A41" s="41">
        <v>2</v>
      </c>
      <c r="B41" s="41">
        <v>5</v>
      </c>
      <c r="C41" s="41" t="s">
        <v>42</v>
      </c>
      <c r="D41" s="9">
        <v>162</v>
      </c>
      <c r="E41" s="9">
        <v>16</v>
      </c>
      <c r="F41" s="9">
        <v>198</v>
      </c>
      <c r="G41" s="9">
        <v>58</v>
      </c>
      <c r="H41" s="9">
        <v>434</v>
      </c>
      <c r="I41" s="9">
        <v>95</v>
      </c>
      <c r="L41" s="15"/>
      <c r="M41" s="15"/>
      <c r="N41" s="15"/>
      <c r="O41" s="15"/>
      <c r="P41" s="15"/>
      <c r="Q41" s="15"/>
      <c r="R41" s="15"/>
      <c r="S41" s="15"/>
    </row>
    <row r="42" spans="1:19" ht="14.95" customHeight="1" x14ac:dyDescent="0.25">
      <c r="A42" s="10" t="s">
        <v>43</v>
      </c>
      <c r="B42" s="10"/>
      <c r="C42" s="42"/>
      <c r="D42" s="10">
        <v>162</v>
      </c>
      <c r="E42" s="10">
        <v>16</v>
      </c>
      <c r="F42" s="10">
        <v>198</v>
      </c>
      <c r="G42" s="10">
        <v>58</v>
      </c>
      <c r="H42" s="10">
        <v>434</v>
      </c>
      <c r="I42" s="10">
        <f>SUM(I41)</f>
        <v>95</v>
      </c>
      <c r="L42" s="15"/>
      <c r="M42" s="15"/>
      <c r="N42" s="15"/>
      <c r="O42" s="15"/>
      <c r="P42" s="15"/>
      <c r="Q42" s="15"/>
      <c r="R42" s="15"/>
      <c r="S42" s="15"/>
    </row>
    <row r="43" spans="1:19" ht="14.95" x14ac:dyDescent="0.25">
      <c r="A43" s="41">
        <v>2</v>
      </c>
      <c r="B43" s="41">
        <v>6</v>
      </c>
      <c r="C43" s="41" t="s">
        <v>44</v>
      </c>
      <c r="D43" s="9">
        <v>71</v>
      </c>
      <c r="E43" s="9">
        <v>2</v>
      </c>
      <c r="F43" s="9">
        <v>84</v>
      </c>
      <c r="G43" s="9">
        <v>16</v>
      </c>
      <c r="H43" s="9">
        <v>173</v>
      </c>
      <c r="I43" s="9">
        <v>10</v>
      </c>
      <c r="L43" s="15"/>
      <c r="M43" s="15"/>
      <c r="N43" s="15"/>
      <c r="O43" s="15"/>
      <c r="P43" s="15"/>
      <c r="Q43" s="15"/>
      <c r="R43" s="15"/>
      <c r="S43" s="15"/>
    </row>
    <row r="44" spans="1:19" ht="14.95" x14ac:dyDescent="0.25">
      <c r="A44" s="41">
        <v>2</v>
      </c>
      <c r="B44" s="41">
        <v>6</v>
      </c>
      <c r="C44" s="41" t="s">
        <v>45</v>
      </c>
      <c r="D44" s="9">
        <v>37</v>
      </c>
      <c r="E44" s="9">
        <v>4</v>
      </c>
      <c r="F44" s="9">
        <v>22</v>
      </c>
      <c r="G44" s="9">
        <v>0</v>
      </c>
      <c r="H44" s="9">
        <v>63</v>
      </c>
      <c r="I44" s="9">
        <v>1</v>
      </c>
      <c r="L44" s="15"/>
      <c r="M44" s="15"/>
      <c r="N44" s="15"/>
      <c r="O44" s="15"/>
      <c r="P44" s="15"/>
      <c r="Q44" s="15"/>
      <c r="R44" s="15"/>
      <c r="S44" s="15"/>
    </row>
    <row r="45" spans="1:19" ht="14.95" x14ac:dyDescent="0.25">
      <c r="A45" s="41">
        <v>2</v>
      </c>
      <c r="B45" s="41">
        <v>6</v>
      </c>
      <c r="C45" s="41" t="s">
        <v>46</v>
      </c>
      <c r="D45" s="9">
        <v>47</v>
      </c>
      <c r="E45" s="9">
        <v>49</v>
      </c>
      <c r="F45" s="9">
        <v>194</v>
      </c>
      <c r="G45" s="9">
        <v>20</v>
      </c>
      <c r="H45" s="9">
        <v>310</v>
      </c>
      <c r="I45" s="9">
        <v>19</v>
      </c>
      <c r="L45" s="15"/>
      <c r="M45" s="15"/>
      <c r="N45" s="15"/>
      <c r="O45" s="15"/>
      <c r="P45" s="15"/>
      <c r="Q45" s="15"/>
      <c r="R45" s="15"/>
      <c r="S45" s="15"/>
    </row>
    <row r="46" spans="1:19" ht="14.95" x14ac:dyDescent="0.25">
      <c r="A46" s="41">
        <v>2</v>
      </c>
      <c r="B46" s="41">
        <v>6</v>
      </c>
      <c r="C46" s="41" t="s">
        <v>47</v>
      </c>
      <c r="D46" s="9">
        <v>22</v>
      </c>
      <c r="E46" s="9">
        <v>7</v>
      </c>
      <c r="F46" s="9">
        <v>61</v>
      </c>
      <c r="G46" s="9">
        <v>21</v>
      </c>
      <c r="H46" s="9">
        <v>111</v>
      </c>
      <c r="I46" s="9">
        <v>9</v>
      </c>
      <c r="L46" s="15"/>
      <c r="M46" s="15"/>
      <c r="N46" s="15"/>
      <c r="O46" s="15"/>
      <c r="P46" s="15"/>
      <c r="Q46" s="15"/>
      <c r="R46" s="15"/>
      <c r="S46" s="15"/>
    </row>
    <row r="47" spans="1:19" ht="14.95" x14ac:dyDescent="0.25">
      <c r="A47" s="41">
        <v>2</v>
      </c>
      <c r="B47" s="41">
        <v>6</v>
      </c>
      <c r="C47" s="41" t="s">
        <v>48</v>
      </c>
      <c r="D47" s="9">
        <v>134</v>
      </c>
      <c r="E47" s="9">
        <v>2</v>
      </c>
      <c r="F47" s="9">
        <v>38</v>
      </c>
      <c r="G47" s="9">
        <v>4</v>
      </c>
      <c r="H47" s="9">
        <v>178</v>
      </c>
      <c r="I47" s="9">
        <v>2</v>
      </c>
      <c r="L47" s="15"/>
      <c r="M47" s="15"/>
      <c r="N47" s="15"/>
      <c r="O47" s="15"/>
      <c r="P47" s="15"/>
      <c r="Q47" s="15"/>
      <c r="R47" s="15"/>
      <c r="S47" s="15"/>
    </row>
    <row r="48" spans="1:19" ht="14.95" customHeight="1" x14ac:dyDescent="0.25">
      <c r="A48" s="10" t="s">
        <v>49</v>
      </c>
      <c r="B48" s="10"/>
      <c r="C48" s="42"/>
      <c r="D48" s="10">
        <v>311</v>
      </c>
      <c r="E48" s="10">
        <v>64</v>
      </c>
      <c r="F48" s="10">
        <v>399</v>
      </c>
      <c r="G48" s="10">
        <v>61</v>
      </c>
      <c r="H48" s="10">
        <v>835</v>
      </c>
      <c r="I48" s="10">
        <f>SUM(I43:I47)</f>
        <v>41</v>
      </c>
      <c r="L48" s="15"/>
      <c r="M48" s="15"/>
      <c r="N48" s="15"/>
      <c r="O48" s="15"/>
      <c r="P48" s="15"/>
      <c r="Q48" s="15"/>
      <c r="R48" s="15"/>
      <c r="S48" s="15"/>
    </row>
    <row r="49" spans="1:19" ht="14.95" x14ac:dyDescent="0.25">
      <c r="A49" s="41">
        <v>2</v>
      </c>
      <c r="B49" s="41">
        <v>20</v>
      </c>
      <c r="C49" s="41" t="s">
        <v>50</v>
      </c>
      <c r="D49" s="9">
        <v>133</v>
      </c>
      <c r="E49" s="9">
        <v>4</v>
      </c>
      <c r="F49" s="9">
        <v>52</v>
      </c>
      <c r="G49" s="9">
        <v>3</v>
      </c>
      <c r="H49" s="9">
        <v>192</v>
      </c>
      <c r="I49" s="9">
        <v>2</v>
      </c>
      <c r="L49" s="15"/>
      <c r="M49" s="15"/>
      <c r="N49" s="15"/>
      <c r="O49" s="15"/>
      <c r="P49" s="15"/>
      <c r="Q49" s="15"/>
      <c r="R49" s="15"/>
      <c r="S49" s="15"/>
    </row>
    <row r="50" spans="1:19" ht="14.95" x14ac:dyDescent="0.25">
      <c r="A50" s="41">
        <v>2</v>
      </c>
      <c r="B50" s="41">
        <v>20</v>
      </c>
      <c r="C50" s="41" t="s">
        <v>51</v>
      </c>
      <c r="D50" s="9">
        <v>26</v>
      </c>
      <c r="E50" s="9">
        <v>2</v>
      </c>
      <c r="F50" s="9">
        <v>98</v>
      </c>
      <c r="G50" s="9">
        <v>6</v>
      </c>
      <c r="H50" s="9">
        <v>132</v>
      </c>
      <c r="I50" s="9">
        <v>2</v>
      </c>
      <c r="L50" s="15"/>
      <c r="M50" s="15"/>
      <c r="N50" s="15"/>
      <c r="O50" s="15"/>
      <c r="P50" s="15"/>
      <c r="Q50" s="15"/>
      <c r="R50" s="15"/>
      <c r="S50" s="15"/>
    </row>
    <row r="51" spans="1:19" ht="14.95" x14ac:dyDescent="0.25">
      <c r="A51" s="41">
        <v>2</v>
      </c>
      <c r="B51" s="41">
        <v>20</v>
      </c>
      <c r="C51" s="41" t="s">
        <v>52</v>
      </c>
      <c r="D51" s="9">
        <v>1</v>
      </c>
      <c r="E51" s="9">
        <v>0</v>
      </c>
      <c r="F51" s="9">
        <v>0</v>
      </c>
      <c r="G51" s="9">
        <v>0</v>
      </c>
      <c r="H51" s="9">
        <v>1</v>
      </c>
      <c r="I51" s="9">
        <v>1</v>
      </c>
      <c r="L51" s="15"/>
      <c r="M51" s="15"/>
      <c r="N51" s="15"/>
      <c r="O51" s="15"/>
      <c r="P51" s="15"/>
      <c r="Q51" s="15"/>
      <c r="R51" s="15"/>
      <c r="S51" s="15"/>
    </row>
    <row r="52" spans="1:19" ht="14.95" x14ac:dyDescent="0.25">
      <c r="A52" s="41">
        <v>2</v>
      </c>
      <c r="B52" s="41">
        <v>20</v>
      </c>
      <c r="C52" s="41" t="s">
        <v>53</v>
      </c>
      <c r="D52" s="9">
        <v>38</v>
      </c>
      <c r="E52" s="9">
        <v>1</v>
      </c>
      <c r="F52" s="9">
        <v>34</v>
      </c>
      <c r="G52" s="9">
        <v>7</v>
      </c>
      <c r="H52" s="9">
        <v>80</v>
      </c>
      <c r="I52" s="9">
        <v>3</v>
      </c>
      <c r="L52" s="15"/>
      <c r="M52" s="15"/>
      <c r="N52" s="15"/>
      <c r="O52" s="15"/>
      <c r="P52" s="15"/>
      <c r="Q52" s="15"/>
      <c r="R52" s="15"/>
      <c r="S52" s="15"/>
    </row>
    <row r="53" spans="1:19" ht="14.95" x14ac:dyDescent="0.25">
      <c r="A53" s="41">
        <v>2</v>
      </c>
      <c r="B53" s="41">
        <v>20</v>
      </c>
      <c r="C53" s="41" t="s">
        <v>54</v>
      </c>
      <c r="D53" s="9">
        <v>47</v>
      </c>
      <c r="E53" s="9">
        <v>3</v>
      </c>
      <c r="F53" s="9">
        <v>68</v>
      </c>
      <c r="G53" s="9">
        <v>8</v>
      </c>
      <c r="H53" s="9">
        <v>126</v>
      </c>
      <c r="I53" s="9">
        <v>0</v>
      </c>
      <c r="L53" s="15"/>
      <c r="M53" s="15"/>
      <c r="N53" s="15"/>
      <c r="O53" s="15"/>
      <c r="P53" s="15"/>
      <c r="Q53" s="15"/>
      <c r="R53" s="15"/>
      <c r="S53" s="15"/>
    </row>
    <row r="54" spans="1:19" ht="14.95" customHeight="1" x14ac:dyDescent="0.25">
      <c r="A54" s="10" t="s">
        <v>55</v>
      </c>
      <c r="B54" s="10"/>
      <c r="C54" s="42"/>
      <c r="D54" s="10">
        <v>245</v>
      </c>
      <c r="E54" s="10">
        <v>10</v>
      </c>
      <c r="F54" s="10">
        <v>252</v>
      </c>
      <c r="G54" s="10">
        <v>24</v>
      </c>
      <c r="H54" s="10">
        <v>531</v>
      </c>
      <c r="I54" s="10">
        <f>SUM(I49:I53)</f>
        <v>8</v>
      </c>
      <c r="L54" s="15"/>
      <c r="M54" s="15"/>
      <c r="N54" s="15"/>
      <c r="O54" s="15"/>
      <c r="P54" s="15"/>
      <c r="Q54" s="15"/>
      <c r="R54" s="15"/>
      <c r="S54" s="15"/>
    </row>
    <row r="55" spans="1:19" ht="14.95" x14ac:dyDescent="0.25">
      <c r="A55" s="41">
        <v>2</v>
      </c>
      <c r="B55" s="41">
        <v>21</v>
      </c>
      <c r="C55" s="41" t="s">
        <v>56</v>
      </c>
      <c r="D55" s="9">
        <v>114</v>
      </c>
      <c r="E55" s="9">
        <v>42</v>
      </c>
      <c r="F55" s="9">
        <v>309</v>
      </c>
      <c r="G55" s="9">
        <v>36</v>
      </c>
      <c r="H55" s="9">
        <v>501</v>
      </c>
      <c r="I55" s="9">
        <v>42</v>
      </c>
      <c r="L55" s="15"/>
      <c r="M55" s="15"/>
      <c r="N55" s="15"/>
      <c r="O55" s="15"/>
      <c r="P55" s="15"/>
      <c r="Q55" s="15"/>
      <c r="R55" s="15"/>
      <c r="S55" s="15"/>
    </row>
    <row r="56" spans="1:19" ht="14.95" x14ac:dyDescent="0.25">
      <c r="A56" s="41">
        <v>2</v>
      </c>
      <c r="B56" s="41">
        <v>21</v>
      </c>
      <c r="C56" s="41" t="s">
        <v>58</v>
      </c>
      <c r="D56" s="9">
        <v>97</v>
      </c>
      <c r="E56" s="9">
        <v>43</v>
      </c>
      <c r="F56" s="9">
        <v>355</v>
      </c>
      <c r="G56" s="9">
        <v>81</v>
      </c>
      <c r="H56" s="9">
        <v>576</v>
      </c>
      <c r="I56" s="9">
        <v>44</v>
      </c>
      <c r="L56" s="15"/>
      <c r="M56" s="15"/>
      <c r="N56" s="15"/>
      <c r="O56" s="15"/>
      <c r="P56" s="15"/>
      <c r="Q56" s="15"/>
      <c r="R56" s="15"/>
      <c r="S56" s="15"/>
    </row>
    <row r="57" spans="1:19" ht="14.95" x14ac:dyDescent="0.25">
      <c r="A57" s="41">
        <v>2</v>
      </c>
      <c r="B57" s="41">
        <v>21</v>
      </c>
      <c r="C57" s="41" t="s">
        <v>59</v>
      </c>
      <c r="D57" s="9">
        <v>60</v>
      </c>
      <c r="E57" s="9">
        <v>75</v>
      </c>
      <c r="F57" s="9">
        <v>51</v>
      </c>
      <c r="G57" s="9">
        <v>27</v>
      </c>
      <c r="H57" s="9">
        <v>213</v>
      </c>
      <c r="I57" s="9">
        <v>31</v>
      </c>
      <c r="L57" s="15"/>
      <c r="M57" s="15"/>
      <c r="N57" s="15"/>
      <c r="O57" s="15"/>
      <c r="P57" s="15"/>
      <c r="Q57" s="15"/>
      <c r="R57" s="15"/>
      <c r="S57" s="15"/>
    </row>
    <row r="58" spans="1:19" ht="14.95" x14ac:dyDescent="0.25">
      <c r="A58" s="41">
        <v>2</v>
      </c>
      <c r="B58" s="41">
        <v>21</v>
      </c>
      <c r="C58" s="41" t="s">
        <v>60</v>
      </c>
      <c r="D58" s="9">
        <v>49</v>
      </c>
      <c r="E58" s="9">
        <v>9</v>
      </c>
      <c r="F58" s="9">
        <v>130</v>
      </c>
      <c r="G58" s="9">
        <v>7</v>
      </c>
      <c r="H58" s="9">
        <v>195</v>
      </c>
      <c r="I58" s="9">
        <v>12</v>
      </c>
      <c r="L58" s="15"/>
      <c r="M58" s="15"/>
      <c r="N58" s="15"/>
      <c r="O58" s="15"/>
      <c r="P58" s="15"/>
      <c r="Q58" s="15"/>
      <c r="R58" s="15"/>
      <c r="S58" s="15"/>
    </row>
    <row r="59" spans="1:19" ht="14.95" customHeight="1" x14ac:dyDescent="0.25">
      <c r="A59" s="10" t="s">
        <v>61</v>
      </c>
      <c r="B59" s="10"/>
      <c r="C59" s="42"/>
      <c r="D59" s="10">
        <v>320</v>
      </c>
      <c r="E59" s="10">
        <v>169</v>
      </c>
      <c r="F59" s="10">
        <v>845</v>
      </c>
      <c r="G59" s="10">
        <v>151</v>
      </c>
      <c r="H59" s="10">
        <v>1485</v>
      </c>
      <c r="I59" s="10">
        <f>SUM(I55:I58)</f>
        <v>129</v>
      </c>
      <c r="L59" s="15"/>
      <c r="M59" s="15"/>
      <c r="N59" s="15"/>
      <c r="O59" s="15"/>
      <c r="P59" s="15"/>
      <c r="Q59" s="15"/>
      <c r="R59" s="15"/>
      <c r="S59" s="15"/>
    </row>
    <row r="60" spans="1:19" ht="14.95" x14ac:dyDescent="0.25">
      <c r="A60" s="41">
        <v>2</v>
      </c>
      <c r="B60" s="41">
        <v>23</v>
      </c>
      <c r="C60" s="41" t="s">
        <v>62</v>
      </c>
      <c r="D60" s="9">
        <v>33</v>
      </c>
      <c r="E60" s="9">
        <v>8</v>
      </c>
      <c r="F60" s="9">
        <v>158</v>
      </c>
      <c r="G60" s="9">
        <v>23</v>
      </c>
      <c r="H60" s="9">
        <v>222</v>
      </c>
      <c r="I60" s="9">
        <v>0</v>
      </c>
      <c r="L60" s="15"/>
      <c r="M60" s="15"/>
      <c r="N60" s="15"/>
      <c r="O60" s="15"/>
      <c r="P60" s="15"/>
      <c r="Q60" s="15"/>
      <c r="R60" s="15"/>
      <c r="S60" s="15"/>
    </row>
    <row r="61" spans="1:19" ht="14.95" x14ac:dyDescent="0.25">
      <c r="A61" s="41">
        <v>2</v>
      </c>
      <c r="B61" s="41">
        <v>23</v>
      </c>
      <c r="C61" s="41" t="s">
        <v>63</v>
      </c>
      <c r="D61" s="9">
        <v>305</v>
      </c>
      <c r="E61" s="9">
        <v>2</v>
      </c>
      <c r="F61" s="9">
        <v>274</v>
      </c>
      <c r="G61" s="9">
        <v>2</v>
      </c>
      <c r="H61" s="9">
        <v>583</v>
      </c>
      <c r="I61" s="9">
        <v>1</v>
      </c>
      <c r="L61" s="15"/>
      <c r="M61" s="15"/>
      <c r="N61" s="15"/>
      <c r="O61" s="15"/>
      <c r="P61" s="15"/>
      <c r="Q61" s="15"/>
      <c r="R61" s="15"/>
      <c r="S61" s="15"/>
    </row>
    <row r="62" spans="1:19" ht="15.8" customHeight="1" x14ac:dyDescent="0.25">
      <c r="A62" s="10" t="s">
        <v>64</v>
      </c>
      <c r="B62" s="10"/>
      <c r="C62" s="42"/>
      <c r="D62" s="10">
        <v>338</v>
      </c>
      <c r="E62" s="10">
        <v>10</v>
      </c>
      <c r="F62" s="10">
        <v>432</v>
      </c>
      <c r="G62" s="10">
        <v>25</v>
      </c>
      <c r="H62" s="10">
        <v>805</v>
      </c>
      <c r="I62" s="10">
        <f>SUM(I60:I61)</f>
        <v>1</v>
      </c>
      <c r="L62" s="15"/>
      <c r="M62" s="15"/>
      <c r="N62" s="15"/>
      <c r="O62" s="15"/>
      <c r="P62" s="15"/>
      <c r="Q62" s="15"/>
      <c r="R62" s="15"/>
      <c r="S62" s="15"/>
    </row>
    <row r="63" spans="1:19" ht="14.95" customHeight="1" x14ac:dyDescent="0.25">
      <c r="A63" s="10" t="s">
        <v>65</v>
      </c>
      <c r="B63" s="10"/>
      <c r="C63" s="42"/>
      <c r="D63" s="10">
        <v>1505</v>
      </c>
      <c r="E63" s="10">
        <v>281</v>
      </c>
      <c r="F63" s="10">
        <v>2260</v>
      </c>
      <c r="G63" s="10">
        <v>337</v>
      </c>
      <c r="H63" s="10">
        <v>4383</v>
      </c>
      <c r="I63" s="10">
        <f>SUM(I62,I59,I54,I48,I42,I40)</f>
        <v>283</v>
      </c>
      <c r="L63" s="15"/>
      <c r="M63" s="15"/>
      <c r="N63" s="15"/>
      <c r="O63" s="15"/>
      <c r="P63" s="15"/>
      <c r="Q63" s="15"/>
      <c r="R63" s="15"/>
      <c r="S63" s="15"/>
    </row>
    <row r="64" spans="1:19" ht="14.95" x14ac:dyDescent="0.25">
      <c r="A64" s="41">
        <v>3</v>
      </c>
      <c r="B64" s="41">
        <v>7</v>
      </c>
      <c r="C64" s="41" t="s">
        <v>66</v>
      </c>
      <c r="D64" s="9">
        <v>369</v>
      </c>
      <c r="E64" s="9">
        <v>22</v>
      </c>
      <c r="F64" s="9">
        <v>478</v>
      </c>
      <c r="G64" s="9">
        <v>66</v>
      </c>
      <c r="H64" s="9">
        <v>935</v>
      </c>
      <c r="I64" s="9">
        <v>26</v>
      </c>
      <c r="L64" s="15"/>
      <c r="M64" s="15"/>
      <c r="N64" s="15"/>
      <c r="O64" s="15"/>
      <c r="P64" s="15"/>
      <c r="Q64" s="15"/>
      <c r="R64" s="15"/>
      <c r="S64" s="15"/>
    </row>
    <row r="65" spans="1:19" ht="14.95" x14ac:dyDescent="0.25">
      <c r="A65" s="41">
        <v>3</v>
      </c>
      <c r="B65" s="41">
        <v>7</v>
      </c>
      <c r="C65" s="41" t="s">
        <v>67</v>
      </c>
      <c r="D65" s="9">
        <v>169</v>
      </c>
      <c r="E65" s="9">
        <v>17</v>
      </c>
      <c r="F65" s="9">
        <v>247</v>
      </c>
      <c r="G65" s="9">
        <v>37</v>
      </c>
      <c r="H65" s="9">
        <v>470</v>
      </c>
      <c r="I65" s="9">
        <v>16</v>
      </c>
      <c r="L65" s="15"/>
      <c r="M65" s="15"/>
      <c r="N65" s="15"/>
      <c r="O65" s="15"/>
      <c r="P65" s="15"/>
      <c r="Q65" s="15"/>
      <c r="R65" s="15"/>
      <c r="S65" s="15"/>
    </row>
    <row r="66" spans="1:19" ht="14.95" x14ac:dyDescent="0.25">
      <c r="A66" s="41">
        <v>3</v>
      </c>
      <c r="B66" s="41">
        <v>7</v>
      </c>
      <c r="C66" s="41" t="s">
        <v>68</v>
      </c>
      <c r="D66" s="9">
        <v>407</v>
      </c>
      <c r="E66" s="9">
        <v>12</v>
      </c>
      <c r="F66" s="9">
        <v>467</v>
      </c>
      <c r="G66" s="9">
        <v>109</v>
      </c>
      <c r="H66" s="9">
        <v>995</v>
      </c>
      <c r="I66" s="9">
        <v>1</v>
      </c>
      <c r="L66" s="15"/>
      <c r="M66" s="15"/>
      <c r="N66" s="15"/>
      <c r="O66" s="15"/>
      <c r="P66" s="15"/>
      <c r="Q66" s="15"/>
      <c r="R66" s="15"/>
      <c r="S66" s="15"/>
    </row>
    <row r="67" spans="1:19" ht="14.95" x14ac:dyDescent="0.25">
      <c r="A67" s="41">
        <v>3</v>
      </c>
      <c r="B67" s="41">
        <v>7</v>
      </c>
      <c r="C67" s="41" t="s">
        <v>71</v>
      </c>
      <c r="D67" s="9">
        <v>219</v>
      </c>
      <c r="E67" s="9">
        <v>40</v>
      </c>
      <c r="F67" s="9">
        <v>360</v>
      </c>
      <c r="G67" s="9">
        <v>86</v>
      </c>
      <c r="H67" s="9">
        <v>705</v>
      </c>
      <c r="I67" s="9">
        <v>37</v>
      </c>
      <c r="L67" s="15"/>
      <c r="M67" s="15"/>
      <c r="N67" s="15"/>
      <c r="O67" s="15"/>
      <c r="P67" s="15"/>
      <c r="Q67" s="15"/>
      <c r="R67" s="15"/>
      <c r="S67" s="15"/>
    </row>
    <row r="68" spans="1:19" ht="14.95" x14ac:dyDescent="0.25">
      <c r="A68" s="41">
        <v>3</v>
      </c>
      <c r="B68" s="41">
        <v>7</v>
      </c>
      <c r="C68" s="41" t="s">
        <v>72</v>
      </c>
      <c r="D68" s="9">
        <v>290</v>
      </c>
      <c r="E68" s="9">
        <v>25</v>
      </c>
      <c r="F68" s="9">
        <v>164</v>
      </c>
      <c r="G68" s="9">
        <v>73</v>
      </c>
      <c r="H68" s="9">
        <v>552</v>
      </c>
      <c r="I68" s="9">
        <v>16</v>
      </c>
      <c r="L68" s="15"/>
      <c r="M68" s="15"/>
      <c r="N68" s="15"/>
      <c r="O68" s="15"/>
      <c r="P68" s="15"/>
      <c r="Q68" s="15"/>
      <c r="R68" s="15"/>
      <c r="S68" s="15"/>
    </row>
    <row r="69" spans="1:19" ht="15.8" customHeight="1" x14ac:dyDescent="0.25">
      <c r="A69" s="10" t="s">
        <v>73</v>
      </c>
      <c r="B69" s="10"/>
      <c r="C69" s="42"/>
      <c r="D69" s="10">
        <v>1454</v>
      </c>
      <c r="E69" s="10">
        <v>116</v>
      </c>
      <c r="F69" s="10">
        <v>1716</v>
      </c>
      <c r="G69" s="10">
        <v>371</v>
      </c>
      <c r="H69" s="10">
        <v>3657</v>
      </c>
      <c r="I69" s="10">
        <f>SUM(I64:I68)</f>
        <v>96</v>
      </c>
      <c r="L69" s="15"/>
      <c r="M69" s="15"/>
      <c r="N69" s="15"/>
      <c r="O69" s="15"/>
      <c r="P69" s="15"/>
      <c r="Q69" s="15"/>
      <c r="R69" s="15"/>
      <c r="S69" s="15"/>
    </row>
    <row r="70" spans="1:19" ht="14.95" customHeight="1" x14ac:dyDescent="0.25">
      <c r="A70" s="10" t="s">
        <v>74</v>
      </c>
      <c r="B70" s="10"/>
      <c r="C70" s="42"/>
      <c r="D70" s="10">
        <v>1454</v>
      </c>
      <c r="E70" s="10">
        <v>116</v>
      </c>
      <c r="F70" s="10">
        <v>1716</v>
      </c>
      <c r="G70" s="10">
        <v>371</v>
      </c>
      <c r="H70" s="10">
        <v>3657</v>
      </c>
      <c r="I70" s="10">
        <f>SUM(I64:I68)</f>
        <v>96</v>
      </c>
      <c r="L70" s="15"/>
      <c r="M70" s="15"/>
      <c r="N70" s="15"/>
      <c r="O70" s="15"/>
      <c r="P70" s="15"/>
      <c r="Q70" s="15"/>
      <c r="R70" s="15"/>
      <c r="S70" s="15"/>
    </row>
    <row r="71" spans="1:19" ht="14.95" x14ac:dyDescent="0.25">
      <c r="A71" s="41">
        <v>4</v>
      </c>
      <c r="B71" s="41">
        <v>15</v>
      </c>
      <c r="C71" s="41" t="s">
        <v>75</v>
      </c>
      <c r="D71" s="9">
        <v>53</v>
      </c>
      <c r="E71" s="9">
        <v>3</v>
      </c>
      <c r="F71" s="9">
        <v>109</v>
      </c>
      <c r="G71" s="9">
        <v>4</v>
      </c>
      <c r="H71" s="9">
        <v>169</v>
      </c>
      <c r="I71" s="9">
        <v>5</v>
      </c>
      <c r="L71" s="15"/>
      <c r="M71" s="15"/>
      <c r="N71" s="15"/>
      <c r="O71" s="15"/>
      <c r="P71" s="15"/>
      <c r="Q71" s="15"/>
      <c r="R71" s="15"/>
      <c r="S71" s="15"/>
    </row>
    <row r="72" spans="1:19" ht="14.95" customHeight="1" x14ac:dyDescent="0.25">
      <c r="A72" s="10" t="s">
        <v>76</v>
      </c>
      <c r="B72" s="10"/>
      <c r="C72" s="42"/>
      <c r="D72" s="10">
        <v>53</v>
      </c>
      <c r="E72" s="10">
        <v>3</v>
      </c>
      <c r="F72" s="10">
        <v>109</v>
      </c>
      <c r="G72" s="10">
        <v>4</v>
      </c>
      <c r="H72" s="10">
        <v>169</v>
      </c>
      <c r="I72" s="10">
        <f>SUM(I71)</f>
        <v>5</v>
      </c>
      <c r="L72" s="15"/>
      <c r="M72" s="15"/>
      <c r="N72" s="15"/>
      <c r="O72" s="15"/>
      <c r="P72" s="15"/>
      <c r="Q72" s="15"/>
      <c r="R72" s="15"/>
      <c r="S72" s="15"/>
    </row>
    <row r="73" spans="1:19" ht="14.95" x14ac:dyDescent="0.25">
      <c r="A73" s="41">
        <v>4</v>
      </c>
      <c r="B73" s="41">
        <v>16</v>
      </c>
      <c r="C73" s="41" t="s">
        <v>77</v>
      </c>
      <c r="D73" s="9">
        <v>36</v>
      </c>
      <c r="E73" s="9">
        <v>0</v>
      </c>
      <c r="F73" s="9">
        <v>31</v>
      </c>
      <c r="G73" s="9">
        <v>0</v>
      </c>
      <c r="H73" s="9">
        <v>67</v>
      </c>
      <c r="I73" s="9">
        <v>0</v>
      </c>
      <c r="L73" s="15"/>
      <c r="M73" s="15"/>
      <c r="N73" s="15"/>
      <c r="O73" s="15"/>
      <c r="P73" s="15"/>
      <c r="Q73" s="15"/>
      <c r="R73" s="15"/>
      <c r="S73" s="15"/>
    </row>
    <row r="74" spans="1:19" ht="14.95" x14ac:dyDescent="0.25">
      <c r="A74" s="41">
        <v>4</v>
      </c>
      <c r="B74" s="41">
        <v>16</v>
      </c>
      <c r="C74" s="41" t="s">
        <v>78</v>
      </c>
      <c r="D74" s="9">
        <v>228</v>
      </c>
      <c r="E74" s="9">
        <v>3</v>
      </c>
      <c r="F74" s="9">
        <v>98</v>
      </c>
      <c r="G74" s="9">
        <v>10</v>
      </c>
      <c r="H74" s="9">
        <v>339</v>
      </c>
      <c r="I74" s="9">
        <v>2</v>
      </c>
      <c r="L74" s="15"/>
      <c r="M74" s="15"/>
      <c r="N74" s="15"/>
      <c r="O74" s="15"/>
      <c r="P74" s="15"/>
      <c r="Q74" s="15"/>
      <c r="R74" s="15"/>
      <c r="S74" s="15"/>
    </row>
    <row r="75" spans="1:19" ht="14.95" customHeight="1" x14ac:dyDescent="0.25">
      <c r="A75" s="10" t="s">
        <v>79</v>
      </c>
      <c r="B75" s="10"/>
      <c r="C75" s="42"/>
      <c r="D75" s="10">
        <v>264</v>
      </c>
      <c r="E75" s="10">
        <v>3</v>
      </c>
      <c r="F75" s="10">
        <v>129</v>
      </c>
      <c r="G75" s="10">
        <v>10</v>
      </c>
      <c r="H75" s="10">
        <v>406</v>
      </c>
      <c r="I75" s="10">
        <f>SUM(I73:I74)</f>
        <v>2</v>
      </c>
      <c r="L75" s="15"/>
      <c r="M75" s="15"/>
      <c r="N75" s="15"/>
      <c r="O75" s="15"/>
      <c r="P75" s="15"/>
      <c r="Q75" s="15"/>
      <c r="R75" s="15"/>
      <c r="S75" s="15"/>
    </row>
    <row r="76" spans="1:19" ht="14.95" x14ac:dyDescent="0.25">
      <c r="A76" s="41">
        <v>4</v>
      </c>
      <c r="B76" s="41">
        <v>17</v>
      </c>
      <c r="C76" s="41" t="s">
        <v>80</v>
      </c>
      <c r="D76" s="9">
        <v>23</v>
      </c>
      <c r="E76" s="9">
        <v>1</v>
      </c>
      <c r="F76" s="9">
        <v>199</v>
      </c>
      <c r="G76" s="9">
        <v>3</v>
      </c>
      <c r="H76" s="9">
        <v>226</v>
      </c>
      <c r="I76" s="9">
        <v>0</v>
      </c>
      <c r="L76" s="15"/>
      <c r="M76" s="15"/>
      <c r="N76" s="15"/>
      <c r="O76" s="15"/>
      <c r="P76" s="15"/>
      <c r="Q76" s="15"/>
      <c r="R76" s="15"/>
      <c r="S76" s="15"/>
    </row>
    <row r="77" spans="1:19" ht="14.95" x14ac:dyDescent="0.25">
      <c r="A77" s="41">
        <v>4</v>
      </c>
      <c r="B77" s="41">
        <v>17</v>
      </c>
      <c r="C77" s="41" t="s">
        <v>81</v>
      </c>
      <c r="D77" s="9">
        <v>101</v>
      </c>
      <c r="E77" s="9">
        <v>5</v>
      </c>
      <c r="F77" s="9">
        <v>98</v>
      </c>
      <c r="G77" s="9">
        <v>25</v>
      </c>
      <c r="H77" s="9">
        <v>229</v>
      </c>
      <c r="I77" s="9">
        <v>8</v>
      </c>
      <c r="L77" s="15"/>
      <c r="M77" s="15"/>
      <c r="N77" s="15"/>
      <c r="O77" s="15"/>
      <c r="P77" s="15"/>
      <c r="Q77" s="15"/>
      <c r="R77" s="15"/>
      <c r="S77" s="15"/>
    </row>
    <row r="78" spans="1:19" ht="14.95" x14ac:dyDescent="0.25">
      <c r="A78" s="41">
        <v>4</v>
      </c>
      <c r="B78" s="41">
        <v>17</v>
      </c>
      <c r="C78" s="41" t="s">
        <v>82</v>
      </c>
      <c r="D78" s="9">
        <v>75</v>
      </c>
      <c r="E78" s="9">
        <v>0</v>
      </c>
      <c r="F78" s="9">
        <v>38</v>
      </c>
      <c r="G78" s="9">
        <v>0</v>
      </c>
      <c r="H78" s="9">
        <v>113</v>
      </c>
      <c r="I78" s="9">
        <v>5</v>
      </c>
      <c r="L78" s="15"/>
      <c r="M78" s="15"/>
      <c r="N78" s="15"/>
      <c r="O78" s="15"/>
      <c r="P78" s="15"/>
      <c r="Q78" s="15"/>
      <c r="R78" s="15"/>
      <c r="S78" s="15"/>
    </row>
    <row r="79" spans="1:19" ht="14.95" customHeight="1" x14ac:dyDescent="0.25">
      <c r="A79" s="10" t="s">
        <v>83</v>
      </c>
      <c r="B79" s="10"/>
      <c r="C79" s="42"/>
      <c r="D79" s="10">
        <v>199</v>
      </c>
      <c r="E79" s="10">
        <v>6</v>
      </c>
      <c r="F79" s="10">
        <v>335</v>
      </c>
      <c r="G79" s="10">
        <v>28</v>
      </c>
      <c r="H79" s="10">
        <v>568</v>
      </c>
      <c r="I79" s="10">
        <f>SUM(I76:I78)</f>
        <v>13</v>
      </c>
      <c r="L79" s="15"/>
      <c r="M79" s="15"/>
      <c r="N79" s="15"/>
      <c r="O79" s="15"/>
      <c r="P79" s="15"/>
      <c r="Q79" s="15"/>
      <c r="R79" s="15"/>
      <c r="S79" s="15"/>
    </row>
    <row r="80" spans="1:19" ht="14.95" x14ac:dyDescent="0.25">
      <c r="A80" s="41">
        <v>4</v>
      </c>
      <c r="B80" s="41">
        <v>18</v>
      </c>
      <c r="C80" s="41" t="s">
        <v>84</v>
      </c>
      <c r="D80" s="9">
        <v>17</v>
      </c>
      <c r="E80" s="9">
        <v>7</v>
      </c>
      <c r="F80" s="9">
        <v>56</v>
      </c>
      <c r="G80" s="9">
        <v>30</v>
      </c>
      <c r="H80" s="9">
        <v>110</v>
      </c>
      <c r="I80" s="9">
        <v>7</v>
      </c>
      <c r="L80" s="15"/>
      <c r="M80" s="15"/>
      <c r="N80" s="15"/>
      <c r="O80" s="15"/>
      <c r="P80" s="15"/>
      <c r="Q80" s="15"/>
      <c r="R80" s="15"/>
      <c r="S80" s="15"/>
    </row>
    <row r="81" spans="1:19" ht="14.95" x14ac:dyDescent="0.25">
      <c r="A81" s="41">
        <v>4</v>
      </c>
      <c r="B81" s="41">
        <v>18</v>
      </c>
      <c r="C81" s="41" t="s">
        <v>85</v>
      </c>
      <c r="D81" s="9">
        <v>122</v>
      </c>
      <c r="E81" s="9">
        <v>8</v>
      </c>
      <c r="F81" s="9">
        <v>147</v>
      </c>
      <c r="G81" s="9">
        <v>22</v>
      </c>
      <c r="H81" s="9">
        <v>299</v>
      </c>
      <c r="I81" s="9">
        <v>5</v>
      </c>
      <c r="L81" s="15"/>
      <c r="M81" s="15"/>
      <c r="N81" s="15"/>
      <c r="O81" s="15"/>
      <c r="P81" s="15"/>
      <c r="Q81" s="15"/>
      <c r="R81" s="15"/>
      <c r="S81" s="15"/>
    </row>
    <row r="82" spans="1:19" ht="14.95" customHeight="1" x14ac:dyDescent="0.25">
      <c r="A82" s="10" t="s">
        <v>86</v>
      </c>
      <c r="B82" s="10"/>
      <c r="C82" s="42"/>
      <c r="D82" s="10">
        <v>139</v>
      </c>
      <c r="E82" s="10">
        <v>15</v>
      </c>
      <c r="F82" s="10">
        <v>203</v>
      </c>
      <c r="G82" s="10">
        <v>52</v>
      </c>
      <c r="H82" s="10">
        <v>409</v>
      </c>
      <c r="I82" s="10">
        <f>SUM(I80:I81)</f>
        <v>12</v>
      </c>
      <c r="L82" s="15"/>
      <c r="M82" s="15"/>
      <c r="N82" s="15"/>
      <c r="O82" s="15"/>
      <c r="P82" s="15"/>
      <c r="Q82" s="15"/>
      <c r="R82" s="15"/>
      <c r="S82" s="15"/>
    </row>
    <row r="83" spans="1:19" ht="14.95" x14ac:dyDescent="0.25">
      <c r="A83" s="41">
        <v>4</v>
      </c>
      <c r="B83" s="41">
        <v>19</v>
      </c>
      <c r="C83" s="41" t="s">
        <v>87</v>
      </c>
      <c r="D83" s="9">
        <v>11</v>
      </c>
      <c r="E83" s="9">
        <v>1</v>
      </c>
      <c r="F83" s="9">
        <v>18</v>
      </c>
      <c r="G83" s="9">
        <v>0</v>
      </c>
      <c r="H83" s="9">
        <v>30</v>
      </c>
      <c r="I83" s="9">
        <v>6</v>
      </c>
      <c r="L83" s="15"/>
      <c r="M83" s="15"/>
      <c r="N83" s="15"/>
      <c r="O83" s="15"/>
      <c r="P83" s="15"/>
      <c r="Q83" s="15"/>
      <c r="R83" s="15"/>
      <c r="S83" s="15"/>
    </row>
    <row r="84" spans="1:19" ht="14.95" x14ac:dyDescent="0.25">
      <c r="A84" s="41">
        <v>4</v>
      </c>
      <c r="B84" s="41">
        <v>19</v>
      </c>
      <c r="C84" s="41" t="s">
        <v>88</v>
      </c>
      <c r="D84" s="9">
        <v>175</v>
      </c>
      <c r="E84" s="9">
        <v>6</v>
      </c>
      <c r="F84" s="9">
        <v>170</v>
      </c>
      <c r="G84" s="9">
        <v>15</v>
      </c>
      <c r="H84" s="9">
        <v>366</v>
      </c>
      <c r="I84" s="9">
        <v>2</v>
      </c>
      <c r="L84" s="15"/>
      <c r="M84" s="15"/>
      <c r="N84" s="15"/>
      <c r="O84" s="15"/>
      <c r="P84" s="15"/>
      <c r="Q84" s="15"/>
      <c r="R84" s="15"/>
      <c r="S84" s="15"/>
    </row>
    <row r="85" spans="1:19" ht="14.95" x14ac:dyDescent="0.25">
      <c r="A85" s="41">
        <v>4</v>
      </c>
      <c r="B85" s="41">
        <v>19</v>
      </c>
      <c r="C85" s="41" t="s">
        <v>89</v>
      </c>
      <c r="D85" s="9">
        <v>2</v>
      </c>
      <c r="E85" s="9">
        <v>7</v>
      </c>
      <c r="F85" s="9">
        <v>22</v>
      </c>
      <c r="G85" s="9">
        <v>0</v>
      </c>
      <c r="H85" s="9">
        <v>31</v>
      </c>
      <c r="I85" s="9">
        <v>1</v>
      </c>
      <c r="L85" s="15"/>
      <c r="M85" s="15"/>
      <c r="N85" s="15"/>
      <c r="O85" s="15"/>
      <c r="P85" s="15"/>
      <c r="Q85" s="15"/>
      <c r="R85" s="15"/>
      <c r="S85" s="15"/>
    </row>
    <row r="86" spans="1:19" ht="14.95" customHeight="1" x14ac:dyDescent="0.25">
      <c r="A86" s="10" t="s">
        <v>90</v>
      </c>
      <c r="B86" s="10"/>
      <c r="C86" s="42"/>
      <c r="D86" s="10">
        <v>188</v>
      </c>
      <c r="E86" s="10">
        <v>14</v>
      </c>
      <c r="F86" s="10">
        <v>210</v>
      </c>
      <c r="G86" s="10">
        <v>15</v>
      </c>
      <c r="H86" s="10">
        <v>427</v>
      </c>
      <c r="I86" s="10">
        <f>SUM(I83:I85)</f>
        <v>9</v>
      </c>
      <c r="L86" s="15"/>
      <c r="M86" s="15"/>
      <c r="N86" s="15"/>
      <c r="O86" s="15"/>
      <c r="P86" s="15"/>
      <c r="Q86" s="15"/>
      <c r="R86" s="15"/>
      <c r="S86" s="15"/>
    </row>
    <row r="87" spans="1:19" ht="14.95" x14ac:dyDescent="0.25">
      <c r="A87" s="41">
        <v>4</v>
      </c>
      <c r="B87" s="41">
        <v>22</v>
      </c>
      <c r="C87" s="41" t="s">
        <v>91</v>
      </c>
      <c r="D87" s="9">
        <v>22</v>
      </c>
      <c r="E87" s="9">
        <v>5</v>
      </c>
      <c r="F87" s="9">
        <v>33</v>
      </c>
      <c r="G87" s="9">
        <v>5</v>
      </c>
      <c r="H87" s="9">
        <v>65</v>
      </c>
      <c r="I87" s="9">
        <v>4</v>
      </c>
      <c r="L87" s="15"/>
      <c r="M87" s="15"/>
      <c r="N87" s="15"/>
      <c r="O87" s="15"/>
      <c r="P87" s="15"/>
      <c r="Q87" s="15"/>
      <c r="R87" s="15"/>
      <c r="S87" s="15"/>
    </row>
    <row r="88" spans="1:19" ht="14.95" x14ac:dyDescent="0.25">
      <c r="A88" s="41">
        <v>4</v>
      </c>
      <c r="B88" s="41">
        <v>22</v>
      </c>
      <c r="C88" s="41" t="s">
        <v>92</v>
      </c>
      <c r="D88" s="9">
        <v>107</v>
      </c>
      <c r="E88" s="9">
        <v>1</v>
      </c>
      <c r="F88" s="9">
        <v>148</v>
      </c>
      <c r="G88" s="9">
        <v>0</v>
      </c>
      <c r="H88" s="9">
        <v>256</v>
      </c>
      <c r="I88" s="9">
        <v>1</v>
      </c>
      <c r="L88" s="15"/>
      <c r="M88" s="15"/>
      <c r="N88" s="15"/>
      <c r="O88" s="15"/>
      <c r="P88" s="15"/>
      <c r="Q88" s="15"/>
      <c r="R88" s="15"/>
      <c r="S88" s="15"/>
    </row>
    <row r="89" spans="1:19" ht="14.95" x14ac:dyDescent="0.25">
      <c r="A89" s="41">
        <v>4</v>
      </c>
      <c r="B89" s="41">
        <v>22</v>
      </c>
      <c r="C89" s="41" t="s">
        <v>93</v>
      </c>
      <c r="D89" s="9">
        <v>153</v>
      </c>
      <c r="E89" s="9">
        <v>2</v>
      </c>
      <c r="F89" s="9">
        <v>156</v>
      </c>
      <c r="G89" s="9">
        <v>7</v>
      </c>
      <c r="H89" s="9">
        <v>318</v>
      </c>
      <c r="I89" s="9">
        <v>8</v>
      </c>
      <c r="L89" s="15"/>
      <c r="M89" s="15"/>
      <c r="N89" s="15"/>
      <c r="O89" s="15"/>
      <c r="P89" s="15"/>
      <c r="Q89" s="15"/>
      <c r="R89" s="15"/>
      <c r="S89" s="15"/>
    </row>
    <row r="90" spans="1:19" ht="14.95" customHeight="1" x14ac:dyDescent="0.25">
      <c r="A90" s="10" t="s">
        <v>94</v>
      </c>
      <c r="B90" s="10"/>
      <c r="C90" s="42"/>
      <c r="D90" s="10">
        <v>282</v>
      </c>
      <c r="E90" s="10">
        <v>8</v>
      </c>
      <c r="F90" s="10">
        <v>337</v>
      </c>
      <c r="G90" s="10">
        <v>12</v>
      </c>
      <c r="H90" s="10">
        <v>639</v>
      </c>
      <c r="I90" s="10">
        <f>SUM(I87:I89)</f>
        <v>13</v>
      </c>
      <c r="L90" s="15"/>
      <c r="M90" s="15"/>
      <c r="N90" s="15"/>
      <c r="O90" s="15"/>
      <c r="P90" s="15"/>
      <c r="Q90" s="15"/>
      <c r="R90" s="15"/>
      <c r="S90" s="15"/>
    </row>
    <row r="91" spans="1:19" ht="14.95" x14ac:dyDescent="0.25">
      <c r="A91" s="41">
        <v>4</v>
      </c>
      <c r="B91" s="41">
        <v>24</v>
      </c>
      <c r="C91" s="41" t="s">
        <v>95</v>
      </c>
      <c r="D91" s="9">
        <v>126</v>
      </c>
      <c r="E91" s="9">
        <v>3</v>
      </c>
      <c r="F91" s="9">
        <v>278</v>
      </c>
      <c r="G91" s="9">
        <v>27</v>
      </c>
      <c r="H91" s="9">
        <v>434</v>
      </c>
      <c r="I91" s="9">
        <v>2</v>
      </c>
      <c r="L91" s="15"/>
      <c r="M91" s="15"/>
      <c r="N91" s="15"/>
      <c r="O91" s="15"/>
      <c r="P91" s="15"/>
      <c r="Q91" s="15"/>
      <c r="R91" s="15"/>
      <c r="S91" s="15"/>
    </row>
    <row r="92" spans="1:19" ht="14.95" x14ac:dyDescent="0.25">
      <c r="A92" s="41">
        <v>4</v>
      </c>
      <c r="B92" s="41">
        <v>24</v>
      </c>
      <c r="C92" s="41" t="s">
        <v>96</v>
      </c>
      <c r="D92" s="9">
        <v>3</v>
      </c>
      <c r="E92" s="9">
        <v>2</v>
      </c>
      <c r="F92" s="9">
        <v>29</v>
      </c>
      <c r="G92" s="9">
        <v>0</v>
      </c>
      <c r="H92" s="9">
        <v>34</v>
      </c>
      <c r="I92" s="9">
        <v>0</v>
      </c>
      <c r="L92" s="15"/>
      <c r="M92" s="15"/>
      <c r="N92" s="15"/>
      <c r="O92" s="15"/>
      <c r="P92" s="15"/>
      <c r="Q92" s="15"/>
      <c r="R92" s="15"/>
      <c r="S92" s="15"/>
    </row>
    <row r="93" spans="1:19" ht="14.95" customHeight="1" x14ac:dyDescent="0.25">
      <c r="A93" s="10" t="s">
        <v>97</v>
      </c>
      <c r="B93" s="10"/>
      <c r="C93" s="42"/>
      <c r="D93" s="10">
        <v>129</v>
      </c>
      <c r="E93" s="10">
        <v>5</v>
      </c>
      <c r="F93" s="10">
        <v>307</v>
      </c>
      <c r="G93" s="10">
        <v>27</v>
      </c>
      <c r="H93" s="10">
        <v>468</v>
      </c>
      <c r="I93" s="10">
        <f>SUM(I91:I92)</f>
        <v>2</v>
      </c>
      <c r="L93" s="15"/>
      <c r="M93" s="15"/>
      <c r="N93" s="15"/>
      <c r="O93" s="15"/>
      <c r="P93" s="15"/>
      <c r="Q93" s="15"/>
      <c r="R93" s="15"/>
      <c r="S93" s="15"/>
    </row>
    <row r="94" spans="1:19" ht="14.95" x14ac:dyDescent="0.25">
      <c r="A94" s="41">
        <v>4</v>
      </c>
      <c r="B94" s="41">
        <v>25</v>
      </c>
      <c r="C94" s="41" t="s">
        <v>98</v>
      </c>
      <c r="D94" s="9">
        <v>109</v>
      </c>
      <c r="E94" s="9">
        <v>12</v>
      </c>
      <c r="F94" s="9">
        <v>153</v>
      </c>
      <c r="G94" s="9">
        <v>17</v>
      </c>
      <c r="H94" s="9">
        <v>291</v>
      </c>
      <c r="I94" s="9">
        <v>7</v>
      </c>
      <c r="L94" s="15"/>
      <c r="M94" s="15"/>
      <c r="N94" s="15"/>
      <c r="O94" s="15"/>
      <c r="P94" s="15"/>
      <c r="Q94" s="15"/>
      <c r="R94" s="15"/>
      <c r="S94" s="15"/>
    </row>
    <row r="95" spans="1:19" ht="14.95" x14ac:dyDescent="0.25">
      <c r="A95" s="41">
        <v>4</v>
      </c>
      <c r="B95" s="41">
        <v>25</v>
      </c>
      <c r="C95" s="41" t="s">
        <v>99</v>
      </c>
      <c r="D95" s="9">
        <v>266</v>
      </c>
      <c r="E95" s="9">
        <v>11</v>
      </c>
      <c r="F95" s="9">
        <v>74</v>
      </c>
      <c r="G95" s="9">
        <v>13</v>
      </c>
      <c r="H95" s="9">
        <v>364</v>
      </c>
      <c r="I95" s="9">
        <v>2</v>
      </c>
      <c r="L95" s="15"/>
      <c r="M95" s="15"/>
      <c r="N95" s="15"/>
      <c r="O95" s="15"/>
      <c r="P95" s="15"/>
      <c r="Q95" s="15"/>
      <c r="R95" s="15"/>
      <c r="S95" s="15"/>
    </row>
    <row r="96" spans="1:19" ht="14.95" customHeight="1" x14ac:dyDescent="0.25">
      <c r="A96" s="10" t="s">
        <v>100</v>
      </c>
      <c r="B96" s="10"/>
      <c r="C96" s="42"/>
      <c r="D96" s="10">
        <v>375</v>
      </c>
      <c r="E96" s="10">
        <v>23</v>
      </c>
      <c r="F96" s="10">
        <v>227</v>
      </c>
      <c r="G96" s="10">
        <v>30</v>
      </c>
      <c r="H96" s="10">
        <v>655</v>
      </c>
      <c r="I96" s="10">
        <f>SUM(I94:I95)</f>
        <v>9</v>
      </c>
      <c r="L96" s="15"/>
      <c r="M96" s="15"/>
      <c r="N96" s="15"/>
      <c r="O96" s="15"/>
      <c r="P96" s="15"/>
      <c r="Q96" s="15"/>
      <c r="R96" s="15"/>
      <c r="S96" s="15"/>
    </row>
    <row r="97" spans="1:19" ht="14.95" x14ac:dyDescent="0.25">
      <c r="A97" s="41">
        <v>4</v>
      </c>
      <c r="B97" s="41">
        <v>27</v>
      </c>
      <c r="C97" s="41" t="s">
        <v>101</v>
      </c>
      <c r="D97" s="9">
        <v>33</v>
      </c>
      <c r="E97" s="9">
        <v>8</v>
      </c>
      <c r="F97" s="9">
        <v>131</v>
      </c>
      <c r="G97" s="9">
        <v>6</v>
      </c>
      <c r="H97" s="9">
        <v>178</v>
      </c>
      <c r="I97" s="9">
        <v>8</v>
      </c>
      <c r="L97" s="15"/>
      <c r="M97" s="15"/>
      <c r="N97" s="15"/>
      <c r="O97" s="15"/>
      <c r="P97" s="15"/>
      <c r="Q97" s="15"/>
      <c r="R97" s="15"/>
      <c r="S97" s="15"/>
    </row>
    <row r="98" spans="1:19" ht="14.95" x14ac:dyDescent="0.25">
      <c r="A98" s="41">
        <v>4</v>
      </c>
      <c r="B98" s="41">
        <v>27</v>
      </c>
      <c r="C98" s="41" t="s">
        <v>102</v>
      </c>
      <c r="D98" s="9">
        <v>177</v>
      </c>
      <c r="E98" s="9">
        <v>11</v>
      </c>
      <c r="F98" s="9">
        <v>186</v>
      </c>
      <c r="G98" s="9">
        <v>27</v>
      </c>
      <c r="H98" s="9">
        <v>401</v>
      </c>
      <c r="I98" s="9">
        <v>10</v>
      </c>
      <c r="L98" s="15"/>
      <c r="M98" s="15"/>
      <c r="N98" s="15"/>
      <c r="O98" s="15"/>
      <c r="P98" s="15"/>
      <c r="Q98" s="15"/>
      <c r="R98" s="15"/>
      <c r="S98" s="15"/>
    </row>
    <row r="99" spans="1:19" ht="14.95" x14ac:dyDescent="0.25">
      <c r="A99" s="41">
        <v>4</v>
      </c>
      <c r="B99" s="41">
        <v>27</v>
      </c>
      <c r="C99" s="41" t="s">
        <v>103</v>
      </c>
      <c r="D99" s="9">
        <v>111</v>
      </c>
      <c r="E99" s="9">
        <v>3</v>
      </c>
      <c r="F99" s="9">
        <v>177</v>
      </c>
      <c r="G99" s="9">
        <v>14</v>
      </c>
      <c r="H99" s="9">
        <v>305</v>
      </c>
      <c r="I99" s="9">
        <v>3</v>
      </c>
      <c r="L99" s="15"/>
      <c r="M99" s="15"/>
      <c r="N99" s="15"/>
      <c r="O99" s="15"/>
      <c r="P99" s="15"/>
      <c r="Q99" s="15"/>
      <c r="R99" s="15"/>
      <c r="S99" s="15"/>
    </row>
    <row r="100" spans="1:19" ht="14.95" x14ac:dyDescent="0.25">
      <c r="A100" s="41">
        <v>4</v>
      </c>
      <c r="B100" s="41">
        <v>27</v>
      </c>
      <c r="C100" s="41" t="s">
        <v>104</v>
      </c>
      <c r="D100" s="9">
        <v>22</v>
      </c>
      <c r="E100" s="9">
        <v>1</v>
      </c>
      <c r="F100" s="9">
        <v>9</v>
      </c>
      <c r="G100" s="9">
        <v>11</v>
      </c>
      <c r="H100" s="9">
        <v>43</v>
      </c>
      <c r="I100" s="9">
        <v>0</v>
      </c>
      <c r="L100" s="15"/>
      <c r="M100" s="15"/>
      <c r="N100" s="15"/>
      <c r="O100" s="15"/>
      <c r="P100" s="15"/>
      <c r="Q100" s="15"/>
      <c r="R100" s="15"/>
      <c r="S100" s="15"/>
    </row>
    <row r="101" spans="1:19" ht="15.8" customHeight="1" x14ac:dyDescent="0.25">
      <c r="A101" s="43" t="s">
        <v>105</v>
      </c>
      <c r="B101" s="42"/>
      <c r="C101" s="42"/>
      <c r="D101" s="10">
        <v>343</v>
      </c>
      <c r="E101" s="10">
        <v>23</v>
      </c>
      <c r="F101" s="10">
        <v>503</v>
      </c>
      <c r="G101" s="10">
        <v>58</v>
      </c>
      <c r="H101" s="10">
        <v>927</v>
      </c>
      <c r="I101" s="10">
        <f>SUM(I97:I100)</f>
        <v>21</v>
      </c>
      <c r="L101" s="15"/>
      <c r="M101" s="15"/>
      <c r="N101" s="15"/>
      <c r="O101" s="15"/>
      <c r="P101" s="15"/>
      <c r="Q101" s="15"/>
      <c r="R101" s="15"/>
      <c r="S101" s="15"/>
    </row>
    <row r="102" spans="1:19" ht="14.95" customHeight="1" x14ac:dyDescent="0.25">
      <c r="A102" s="10" t="s">
        <v>106</v>
      </c>
      <c r="B102" s="10"/>
      <c r="C102" s="42"/>
      <c r="D102" s="10">
        <v>1972</v>
      </c>
      <c r="E102" s="10">
        <v>100</v>
      </c>
      <c r="F102" s="10">
        <v>2360</v>
      </c>
      <c r="G102" s="10">
        <v>236</v>
      </c>
      <c r="H102" s="10">
        <v>4668</v>
      </c>
      <c r="I102" s="10">
        <f>SUM(I71,I73,I74,I76,I77,I78,I80,I81,I83,I84,I85,I87,I88,I89,I91,I92,I94,I95,I97,I98,I99,I100)</f>
        <v>86</v>
      </c>
      <c r="L102" s="15"/>
      <c r="M102" s="15"/>
      <c r="N102" s="15"/>
      <c r="O102" s="15"/>
      <c r="P102" s="15"/>
      <c r="Q102" s="15"/>
      <c r="R102" s="15"/>
      <c r="S102" s="15"/>
    </row>
    <row r="103" spans="1:19" ht="14.95" x14ac:dyDescent="0.25">
      <c r="A103" s="41">
        <v>5</v>
      </c>
      <c r="B103" s="41">
        <v>11</v>
      </c>
      <c r="C103" s="41" t="s">
        <v>107</v>
      </c>
      <c r="D103" s="9">
        <v>5</v>
      </c>
      <c r="E103" s="9">
        <v>3</v>
      </c>
      <c r="F103" s="9">
        <v>46</v>
      </c>
      <c r="G103" s="9">
        <v>9</v>
      </c>
      <c r="H103" s="9">
        <v>63</v>
      </c>
      <c r="I103" s="9">
        <v>10</v>
      </c>
      <c r="L103" s="15"/>
      <c r="M103" s="15"/>
      <c r="N103" s="15"/>
      <c r="O103" s="15"/>
      <c r="P103" s="15"/>
      <c r="Q103" s="15"/>
      <c r="R103" s="15"/>
      <c r="S103" s="15"/>
    </row>
    <row r="104" spans="1:19" ht="14.95" x14ac:dyDescent="0.25">
      <c r="A104" s="41">
        <v>5</v>
      </c>
      <c r="B104" s="41">
        <v>11</v>
      </c>
      <c r="C104" s="41" t="s">
        <v>108</v>
      </c>
      <c r="D104" s="9">
        <v>43</v>
      </c>
      <c r="E104" s="9">
        <v>9</v>
      </c>
      <c r="F104" s="9">
        <v>135</v>
      </c>
      <c r="G104" s="9">
        <v>34</v>
      </c>
      <c r="H104" s="9">
        <v>221</v>
      </c>
      <c r="I104" s="9">
        <v>28</v>
      </c>
      <c r="L104" s="15"/>
      <c r="M104" s="15"/>
      <c r="N104" s="15"/>
      <c r="O104" s="15"/>
      <c r="P104" s="15"/>
      <c r="Q104" s="15"/>
      <c r="R104" s="15"/>
      <c r="S104" s="15"/>
    </row>
    <row r="105" spans="1:19" ht="14.95" customHeight="1" x14ac:dyDescent="0.25">
      <c r="A105" s="10" t="s">
        <v>109</v>
      </c>
      <c r="B105" s="10"/>
      <c r="C105" s="42"/>
      <c r="D105" s="10">
        <v>48</v>
      </c>
      <c r="E105" s="10">
        <v>12</v>
      </c>
      <c r="F105" s="10">
        <v>181</v>
      </c>
      <c r="G105" s="10">
        <v>43</v>
      </c>
      <c r="H105" s="10">
        <v>284</v>
      </c>
      <c r="I105" s="10">
        <f>SUM(I103:I104)</f>
        <v>38</v>
      </c>
      <c r="L105" s="15"/>
      <c r="M105" s="15"/>
      <c r="N105" s="15"/>
      <c r="O105" s="15"/>
      <c r="P105" s="15"/>
      <c r="Q105" s="15"/>
      <c r="R105" s="15"/>
      <c r="S105" s="15"/>
    </row>
    <row r="106" spans="1:19" ht="14.95" x14ac:dyDescent="0.25">
      <c r="A106" s="41">
        <v>5</v>
      </c>
      <c r="B106" s="41">
        <v>12</v>
      </c>
      <c r="C106" s="41" t="s">
        <v>110</v>
      </c>
      <c r="D106" s="9">
        <v>48</v>
      </c>
      <c r="E106" s="9">
        <v>0</v>
      </c>
      <c r="F106" s="9">
        <v>36</v>
      </c>
      <c r="G106" s="9">
        <v>7</v>
      </c>
      <c r="H106" s="9">
        <v>91</v>
      </c>
      <c r="I106" s="9">
        <v>0</v>
      </c>
      <c r="L106" s="15"/>
      <c r="M106" s="15"/>
      <c r="N106" s="15"/>
      <c r="O106" s="15"/>
      <c r="P106" s="15"/>
      <c r="Q106" s="15"/>
      <c r="R106" s="15"/>
      <c r="S106" s="15"/>
    </row>
    <row r="107" spans="1:19" ht="14.95" x14ac:dyDescent="0.25">
      <c r="A107" s="41">
        <v>5</v>
      </c>
      <c r="B107" s="41">
        <v>12</v>
      </c>
      <c r="C107" s="41" t="s">
        <v>111</v>
      </c>
      <c r="D107" s="9">
        <v>69</v>
      </c>
      <c r="E107" s="9">
        <v>4</v>
      </c>
      <c r="F107" s="9">
        <v>31</v>
      </c>
      <c r="G107" s="9">
        <v>2</v>
      </c>
      <c r="H107" s="9">
        <v>106</v>
      </c>
      <c r="I107" s="9">
        <v>9</v>
      </c>
      <c r="L107" s="15"/>
      <c r="M107" s="15"/>
      <c r="N107" s="15"/>
      <c r="O107" s="15"/>
      <c r="P107" s="15"/>
      <c r="Q107" s="15"/>
      <c r="R107" s="15"/>
      <c r="S107" s="15"/>
    </row>
    <row r="108" spans="1:19" ht="14.95" x14ac:dyDescent="0.25">
      <c r="A108" s="41">
        <v>5</v>
      </c>
      <c r="B108" s="41">
        <v>12</v>
      </c>
      <c r="C108" s="41" t="s">
        <v>112</v>
      </c>
      <c r="D108" s="9">
        <v>151</v>
      </c>
      <c r="E108" s="9">
        <v>60</v>
      </c>
      <c r="F108" s="9">
        <v>167</v>
      </c>
      <c r="G108" s="9">
        <v>41</v>
      </c>
      <c r="H108" s="9">
        <v>419</v>
      </c>
      <c r="I108" s="9">
        <v>25</v>
      </c>
      <c r="L108" s="15"/>
      <c r="M108" s="15"/>
      <c r="N108" s="15"/>
      <c r="O108" s="15"/>
      <c r="P108" s="15"/>
      <c r="Q108" s="15"/>
      <c r="R108" s="15"/>
      <c r="S108" s="15"/>
    </row>
    <row r="109" spans="1:19" ht="14.95" customHeight="1" x14ac:dyDescent="0.25">
      <c r="A109" s="10" t="s">
        <v>113</v>
      </c>
      <c r="B109" s="10"/>
      <c r="C109" s="42"/>
      <c r="D109" s="10">
        <v>268</v>
      </c>
      <c r="E109" s="10">
        <v>64</v>
      </c>
      <c r="F109" s="10">
        <v>234</v>
      </c>
      <c r="G109" s="10">
        <v>50</v>
      </c>
      <c r="H109" s="10">
        <v>616</v>
      </c>
      <c r="I109" s="10">
        <f>SUM(I106:I108)</f>
        <v>34</v>
      </c>
      <c r="L109" s="15"/>
      <c r="M109" s="15"/>
      <c r="N109" s="15"/>
      <c r="O109" s="15"/>
      <c r="P109" s="15"/>
      <c r="Q109" s="15"/>
      <c r="R109" s="15"/>
      <c r="S109" s="15"/>
    </row>
    <row r="110" spans="1:19" ht="14.95" x14ac:dyDescent="0.25">
      <c r="A110" s="41">
        <v>5</v>
      </c>
      <c r="B110" s="41">
        <v>13</v>
      </c>
      <c r="C110" s="41" t="s">
        <v>114</v>
      </c>
      <c r="D110" s="9">
        <v>144</v>
      </c>
      <c r="E110" s="9">
        <v>20</v>
      </c>
      <c r="F110" s="9">
        <v>296</v>
      </c>
      <c r="G110" s="9">
        <v>5</v>
      </c>
      <c r="H110" s="9">
        <v>465</v>
      </c>
      <c r="I110" s="9">
        <v>2</v>
      </c>
      <c r="L110" s="15"/>
      <c r="M110" s="15"/>
      <c r="N110" s="15"/>
      <c r="O110" s="15"/>
      <c r="P110" s="15"/>
      <c r="Q110" s="15"/>
      <c r="R110" s="15"/>
      <c r="S110" s="15"/>
    </row>
    <row r="111" spans="1:19" ht="14.95" x14ac:dyDescent="0.25">
      <c r="A111" s="41">
        <v>5</v>
      </c>
      <c r="B111" s="41">
        <v>13</v>
      </c>
      <c r="C111" s="41" t="s">
        <v>115</v>
      </c>
      <c r="D111" s="9">
        <v>106</v>
      </c>
      <c r="E111" s="9">
        <v>9</v>
      </c>
      <c r="F111" s="9">
        <v>191</v>
      </c>
      <c r="G111" s="9">
        <v>31</v>
      </c>
      <c r="H111" s="9">
        <v>337</v>
      </c>
      <c r="I111" s="9">
        <v>0</v>
      </c>
      <c r="L111" s="15"/>
      <c r="M111" s="15"/>
      <c r="N111" s="15"/>
      <c r="O111" s="15"/>
      <c r="P111" s="15"/>
      <c r="Q111" s="15"/>
      <c r="R111" s="15"/>
      <c r="S111" s="15"/>
    </row>
    <row r="112" spans="1:19" ht="14.95" customHeight="1" x14ac:dyDescent="0.25">
      <c r="A112" s="10" t="s">
        <v>116</v>
      </c>
      <c r="B112" s="10"/>
      <c r="C112" s="42"/>
      <c r="D112" s="10">
        <v>250</v>
      </c>
      <c r="E112" s="10">
        <v>29</v>
      </c>
      <c r="F112" s="10">
        <v>487</v>
      </c>
      <c r="G112" s="10">
        <v>36</v>
      </c>
      <c r="H112" s="10">
        <v>802</v>
      </c>
      <c r="I112" s="10">
        <f>SUM(I110:I111)</f>
        <v>2</v>
      </c>
      <c r="L112" s="15"/>
      <c r="M112" s="15"/>
      <c r="N112" s="15"/>
      <c r="O112" s="15"/>
      <c r="P112" s="15"/>
      <c r="Q112" s="15"/>
      <c r="R112" s="15"/>
      <c r="S112" s="15"/>
    </row>
    <row r="113" spans="1:19" ht="14.95" x14ac:dyDescent="0.25">
      <c r="A113" s="41">
        <v>5</v>
      </c>
      <c r="B113" s="41">
        <v>14</v>
      </c>
      <c r="C113" s="41" t="s">
        <v>117</v>
      </c>
      <c r="D113" s="9">
        <v>633</v>
      </c>
      <c r="E113" s="9">
        <v>16</v>
      </c>
      <c r="F113" s="9">
        <v>364</v>
      </c>
      <c r="G113" s="9">
        <v>119</v>
      </c>
      <c r="H113" s="9">
        <v>1132</v>
      </c>
      <c r="I113" s="9">
        <v>24</v>
      </c>
      <c r="L113" s="15"/>
      <c r="M113" s="15"/>
      <c r="N113" s="15"/>
      <c r="O113" s="15"/>
      <c r="P113" s="15"/>
      <c r="Q113" s="15"/>
      <c r="R113" s="15"/>
      <c r="S113" s="15"/>
    </row>
    <row r="114" spans="1:19" ht="14.95" x14ac:dyDescent="0.25">
      <c r="A114" s="41">
        <v>5</v>
      </c>
      <c r="B114" s="41">
        <v>14</v>
      </c>
      <c r="C114" s="41" t="s">
        <v>118</v>
      </c>
      <c r="D114" s="9">
        <v>838</v>
      </c>
      <c r="E114" s="9">
        <v>40</v>
      </c>
      <c r="F114" s="9">
        <v>464</v>
      </c>
      <c r="G114" s="9">
        <v>82</v>
      </c>
      <c r="H114" s="9">
        <v>1424</v>
      </c>
      <c r="I114" s="9">
        <v>9</v>
      </c>
      <c r="L114" s="15"/>
      <c r="M114" s="15"/>
      <c r="N114" s="15"/>
      <c r="O114" s="15"/>
      <c r="P114" s="15"/>
      <c r="Q114" s="15"/>
      <c r="R114" s="15"/>
      <c r="S114" s="15"/>
    </row>
    <row r="115" spans="1:19" ht="15.8" customHeight="1" x14ac:dyDescent="0.25">
      <c r="A115" s="10" t="s">
        <v>119</v>
      </c>
      <c r="B115" s="10"/>
      <c r="C115" s="42"/>
      <c r="D115" s="10">
        <v>1471</v>
      </c>
      <c r="E115" s="10">
        <v>56</v>
      </c>
      <c r="F115" s="10">
        <v>828</v>
      </c>
      <c r="G115" s="10">
        <v>201</v>
      </c>
      <c r="H115" s="10">
        <v>2556</v>
      </c>
      <c r="I115" s="10">
        <f>SUM(I113:I114)</f>
        <v>33</v>
      </c>
      <c r="L115" s="15"/>
      <c r="M115" s="15"/>
      <c r="N115" s="15"/>
      <c r="O115" s="15"/>
      <c r="P115" s="15"/>
      <c r="Q115" s="15"/>
      <c r="R115" s="15"/>
      <c r="S115" s="15"/>
    </row>
    <row r="116" spans="1:19" ht="14.95" customHeight="1" x14ac:dyDescent="0.25">
      <c r="A116" s="10" t="s">
        <v>120</v>
      </c>
      <c r="B116" s="10"/>
      <c r="C116" s="42"/>
      <c r="D116" s="10">
        <v>2037</v>
      </c>
      <c r="E116" s="10">
        <v>161</v>
      </c>
      <c r="F116" s="10">
        <v>1730</v>
      </c>
      <c r="G116" s="10">
        <v>330</v>
      </c>
      <c r="H116" s="10">
        <v>4258</v>
      </c>
      <c r="I116" s="10" t="e">
        <f>SUM(I103,I104,I106,I107,I108,I110,I111,I113,I114,#REF!,#REF!)</f>
        <v>#REF!</v>
      </c>
      <c r="L116" s="15"/>
      <c r="M116" s="15"/>
      <c r="N116" s="15"/>
      <c r="O116" s="15"/>
      <c r="P116" s="15"/>
      <c r="Q116" s="15"/>
      <c r="R116" s="15"/>
      <c r="S116" s="15"/>
    </row>
    <row r="117" spans="1:19" ht="14.95" x14ac:dyDescent="0.25">
      <c r="A117" s="41">
        <v>6</v>
      </c>
      <c r="B117" s="41">
        <v>28</v>
      </c>
      <c r="C117" s="41" t="s">
        <v>121</v>
      </c>
      <c r="D117" s="9">
        <v>279</v>
      </c>
      <c r="E117" s="9">
        <v>1</v>
      </c>
      <c r="F117" s="9">
        <v>2</v>
      </c>
      <c r="G117" s="9">
        <v>1</v>
      </c>
      <c r="H117" s="9">
        <v>283</v>
      </c>
      <c r="I117" s="9">
        <v>0</v>
      </c>
      <c r="L117" s="15"/>
      <c r="M117" s="15"/>
      <c r="N117" s="15"/>
      <c r="O117" s="15"/>
      <c r="P117" s="15"/>
      <c r="Q117" s="15"/>
      <c r="R117" s="15"/>
      <c r="S117" s="15"/>
    </row>
    <row r="118" spans="1:19" ht="14.95" x14ac:dyDescent="0.25">
      <c r="A118" s="41">
        <v>6</v>
      </c>
      <c r="B118" s="41">
        <v>28</v>
      </c>
      <c r="C118" s="41" t="s">
        <v>123</v>
      </c>
      <c r="D118" s="9">
        <v>30</v>
      </c>
      <c r="E118" s="9">
        <v>2</v>
      </c>
      <c r="F118" s="9">
        <v>1</v>
      </c>
      <c r="G118" s="9">
        <v>1</v>
      </c>
      <c r="H118" s="9">
        <v>34</v>
      </c>
      <c r="I118" s="9">
        <v>0</v>
      </c>
      <c r="L118" s="15"/>
      <c r="M118" s="15"/>
      <c r="N118" s="15"/>
      <c r="O118" s="15"/>
      <c r="P118" s="15"/>
      <c r="Q118" s="15"/>
      <c r="R118" s="15"/>
      <c r="S118" s="15"/>
    </row>
    <row r="119" spans="1:19" ht="14.95" x14ac:dyDescent="0.25">
      <c r="A119" s="41">
        <v>6</v>
      </c>
      <c r="B119" s="41">
        <v>28</v>
      </c>
      <c r="C119" s="41" t="s">
        <v>124</v>
      </c>
      <c r="D119" s="9">
        <v>6</v>
      </c>
      <c r="E119" s="9">
        <v>0</v>
      </c>
      <c r="F119" s="9">
        <v>2</v>
      </c>
      <c r="G119" s="9">
        <v>2</v>
      </c>
      <c r="H119" s="9">
        <v>10</v>
      </c>
      <c r="I119" s="9">
        <v>0</v>
      </c>
      <c r="L119" s="15"/>
      <c r="M119" s="15"/>
      <c r="N119" s="15"/>
      <c r="O119" s="15"/>
      <c r="P119" s="15"/>
      <c r="Q119" s="15"/>
      <c r="R119" s="15"/>
      <c r="S119" s="15"/>
    </row>
    <row r="120" spans="1:19" ht="14.95" x14ac:dyDescent="0.25">
      <c r="A120" s="41">
        <v>6</v>
      </c>
      <c r="B120" s="41">
        <v>28</v>
      </c>
      <c r="C120" s="41" t="s">
        <v>125</v>
      </c>
      <c r="D120" s="9">
        <v>19</v>
      </c>
      <c r="E120" s="9">
        <v>0</v>
      </c>
      <c r="F120" s="9">
        <v>125</v>
      </c>
      <c r="G120" s="9">
        <v>34</v>
      </c>
      <c r="H120" s="9">
        <v>178</v>
      </c>
      <c r="I120" s="9">
        <v>0</v>
      </c>
      <c r="L120" s="15"/>
      <c r="M120" s="15"/>
      <c r="N120" s="15"/>
      <c r="O120" s="15"/>
      <c r="P120" s="15"/>
      <c r="Q120" s="15"/>
      <c r="R120" s="15"/>
      <c r="S120" s="15"/>
    </row>
    <row r="121" spans="1:19" ht="15.8" customHeight="1" x14ac:dyDescent="0.25">
      <c r="A121" s="10" t="s">
        <v>126</v>
      </c>
      <c r="B121" s="10"/>
      <c r="C121" s="42"/>
      <c r="D121" s="10">
        <v>334</v>
      </c>
      <c r="E121" s="10">
        <v>3</v>
      </c>
      <c r="F121" s="10">
        <v>130</v>
      </c>
      <c r="G121" s="10">
        <v>38</v>
      </c>
      <c r="H121" s="10">
        <v>505</v>
      </c>
      <c r="I121" s="10">
        <f>SUM(I117:I120)</f>
        <v>0</v>
      </c>
      <c r="L121" s="15"/>
      <c r="M121" s="15"/>
      <c r="N121" s="15"/>
      <c r="O121" s="15"/>
      <c r="P121" s="15"/>
      <c r="Q121" s="15"/>
      <c r="R121" s="15"/>
      <c r="S121" s="15"/>
    </row>
    <row r="122" spans="1:19" ht="15.8" customHeight="1" x14ac:dyDescent="0.25">
      <c r="A122" s="10" t="s">
        <v>127</v>
      </c>
      <c r="B122" s="10"/>
      <c r="C122" s="42"/>
      <c r="D122" s="10">
        <v>334</v>
      </c>
      <c r="E122" s="10">
        <v>3</v>
      </c>
      <c r="F122" s="10">
        <v>130</v>
      </c>
      <c r="G122" s="10">
        <v>38</v>
      </c>
      <c r="H122" s="10">
        <v>505</v>
      </c>
      <c r="I122" s="10">
        <f>SUM(I117:I121)</f>
        <v>0</v>
      </c>
      <c r="L122" s="15"/>
      <c r="M122" s="15"/>
      <c r="N122" s="15"/>
      <c r="O122" s="15"/>
      <c r="P122" s="15"/>
      <c r="Q122" s="15"/>
      <c r="R122" s="15"/>
      <c r="S122" s="15"/>
    </row>
    <row r="123" spans="1:19" x14ac:dyDescent="0.25">
      <c r="A123" s="9" t="s">
        <v>128</v>
      </c>
      <c r="B123" s="9"/>
      <c r="C123" s="41"/>
      <c r="D123" s="9">
        <v>8296</v>
      </c>
      <c r="E123" s="9">
        <v>805</v>
      </c>
      <c r="F123" s="9">
        <v>9563</v>
      </c>
      <c r="G123" s="9">
        <v>1445</v>
      </c>
      <c r="H123" s="9">
        <v>20109</v>
      </c>
      <c r="I123" s="9" t="e">
        <f>SUM(I34,I63,I70,I102,I116,I122)</f>
        <v>#REF!</v>
      </c>
      <c r="L123" s="15"/>
      <c r="M123" s="15"/>
      <c r="N123" s="15"/>
      <c r="O123" s="15"/>
      <c r="P123" s="15"/>
      <c r="Q123" s="15"/>
      <c r="R123" s="15"/>
      <c r="S123" s="15"/>
    </row>
    <row r="124" spans="1:19" x14ac:dyDescent="0.25">
      <c r="L124" s="15"/>
      <c r="M124" s="15"/>
      <c r="N124" s="15"/>
      <c r="O124" s="15"/>
      <c r="P124" s="15"/>
      <c r="Q124" s="15"/>
      <c r="R124" s="15"/>
      <c r="S124" s="15"/>
    </row>
    <row r="125" spans="1:19" x14ac:dyDescent="0.25">
      <c r="A125" t="s">
        <v>129</v>
      </c>
      <c r="L125" s="15"/>
      <c r="M125" s="15"/>
      <c r="N125" s="15"/>
      <c r="O125" s="15"/>
      <c r="P125" s="15"/>
      <c r="Q125" s="15"/>
      <c r="R125" s="15"/>
      <c r="S125" s="15"/>
    </row>
    <row r="126" spans="1:19" x14ac:dyDescent="0.25">
      <c r="A126" t="s">
        <v>140</v>
      </c>
      <c r="L126" s="15"/>
      <c r="M126" s="15"/>
      <c r="N126" s="15"/>
      <c r="O126" s="15"/>
      <c r="P126" s="15"/>
      <c r="Q126" s="15"/>
      <c r="R126" s="15"/>
      <c r="S126" s="15"/>
    </row>
    <row r="127" spans="1:19" x14ac:dyDescent="0.25">
      <c r="L127" s="15"/>
      <c r="M127" s="15"/>
      <c r="N127" s="15"/>
      <c r="O127" s="15"/>
      <c r="P127" s="15"/>
      <c r="Q127" s="15"/>
      <c r="R127" s="15"/>
      <c r="S127" s="15"/>
    </row>
    <row r="131" spans="1:1" x14ac:dyDescent="0.25">
      <c r="A131" s="8"/>
    </row>
  </sheetData>
  <sortState ref="P3:X30">
    <sortCondition ref="R3:R30"/>
  </sortState>
  <mergeCells count="1">
    <mergeCell ref="D1:G1"/>
  </mergeCells>
  <printOptions horizontalCentered="1" gridLines="1"/>
  <pageMargins left="0.7" right="0.7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selection activeCell="G17" sqref="G17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6" t="s">
        <v>141</v>
      </c>
      <c r="F1" s="106"/>
      <c r="G1" s="106"/>
      <c r="H1" s="10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165</v>
      </c>
      <c r="F6" s="46">
        <v>0</v>
      </c>
      <c r="G6" s="46">
        <v>41</v>
      </c>
      <c r="H6" s="46">
        <v>7</v>
      </c>
      <c r="I6" s="58">
        <v>213</v>
      </c>
      <c r="J6" s="46">
        <v>0</v>
      </c>
    </row>
    <row r="7" spans="1:10" x14ac:dyDescent="0.25">
      <c r="A7" s="103" t="s">
        <v>5</v>
      </c>
      <c r="B7" s="104"/>
      <c r="C7" s="105"/>
      <c r="D7" s="84"/>
      <c r="E7" s="10">
        <v>165</v>
      </c>
      <c r="F7" s="10">
        <v>0</v>
      </c>
      <c r="G7" s="10">
        <v>42</v>
      </c>
      <c r="H7" s="10">
        <v>7</v>
      </c>
      <c r="I7" s="10">
        <v>214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42</v>
      </c>
      <c r="F8" s="46">
        <v>6</v>
      </c>
      <c r="G8" s="46">
        <v>83</v>
      </c>
      <c r="H8" s="46">
        <v>29</v>
      </c>
      <c r="I8" s="46">
        <v>160</v>
      </c>
      <c r="J8" s="46">
        <v>9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1</v>
      </c>
      <c r="G9" s="46">
        <v>73</v>
      </c>
      <c r="H9" s="46">
        <v>2</v>
      </c>
      <c r="I9" s="46">
        <v>107</v>
      </c>
      <c r="J9" s="46">
        <v>11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1</v>
      </c>
      <c r="H10" s="58">
        <v>0</v>
      </c>
      <c r="I10" s="58">
        <v>1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34</v>
      </c>
      <c r="F12" s="46">
        <v>5</v>
      </c>
      <c r="G12" s="46">
        <v>87</v>
      </c>
      <c r="H12" s="46">
        <v>13</v>
      </c>
      <c r="I12" s="46">
        <v>139</v>
      </c>
      <c r="J12" s="46">
        <v>0</v>
      </c>
    </row>
    <row r="13" spans="1:10" x14ac:dyDescent="0.25">
      <c r="A13" s="103" t="s">
        <v>11</v>
      </c>
      <c r="B13" s="104"/>
      <c r="C13" s="105"/>
      <c r="D13" s="76"/>
      <c r="E13" s="61">
        <v>107</v>
      </c>
      <c r="F13" s="61">
        <v>12</v>
      </c>
      <c r="G13" s="61">
        <v>244</v>
      </c>
      <c r="H13" s="61">
        <v>44</v>
      </c>
      <c r="I13" s="61">
        <v>407</v>
      </c>
      <c r="J13" s="61">
        <v>20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0</v>
      </c>
      <c r="G14" s="46">
        <v>39</v>
      </c>
      <c r="H14" s="46">
        <v>4</v>
      </c>
      <c r="I14" s="46">
        <v>56</v>
      </c>
      <c r="J14" s="46">
        <v>1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142</v>
      </c>
      <c r="F15" s="46">
        <v>2</v>
      </c>
      <c r="G15" s="46">
        <v>40</v>
      </c>
      <c r="H15" s="46">
        <v>1</v>
      </c>
      <c r="I15" s="46">
        <v>185</v>
      </c>
      <c r="J15" s="46">
        <v>10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12</v>
      </c>
      <c r="F16" s="46">
        <v>0</v>
      </c>
      <c r="G16" s="46">
        <v>11</v>
      </c>
      <c r="H16" s="46">
        <v>8</v>
      </c>
      <c r="I16" s="46">
        <v>31</v>
      </c>
      <c r="J16" s="46">
        <v>0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71</v>
      </c>
      <c r="F17" s="46">
        <v>2</v>
      </c>
      <c r="G17" s="46">
        <v>194</v>
      </c>
      <c r="H17" s="46">
        <v>3</v>
      </c>
      <c r="I17" s="46">
        <v>270</v>
      </c>
      <c r="J17" s="46">
        <v>7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35</v>
      </c>
      <c r="F19" s="46">
        <v>0</v>
      </c>
      <c r="G19" s="46">
        <v>50</v>
      </c>
      <c r="H19" s="46">
        <v>5</v>
      </c>
      <c r="I19" s="46">
        <v>90</v>
      </c>
      <c r="J19" s="46">
        <v>0</v>
      </c>
    </row>
    <row r="20" spans="1:10" x14ac:dyDescent="0.25">
      <c r="A20" s="103" t="s">
        <v>18</v>
      </c>
      <c r="B20" s="104"/>
      <c r="C20" s="105"/>
      <c r="D20" s="76"/>
      <c r="E20" s="10">
        <v>273</v>
      </c>
      <c r="F20" s="10">
        <v>4</v>
      </c>
      <c r="G20" s="10">
        <v>334</v>
      </c>
      <c r="H20" s="10">
        <v>21</v>
      </c>
      <c r="I20" s="10">
        <v>632</v>
      </c>
      <c r="J20" s="10">
        <v>18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68</v>
      </c>
      <c r="F21" s="46">
        <v>7</v>
      </c>
      <c r="G21" s="46">
        <v>172</v>
      </c>
      <c r="H21" s="46">
        <v>17</v>
      </c>
      <c r="I21" s="46">
        <v>264</v>
      </c>
      <c r="J21" s="46">
        <v>26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33</v>
      </c>
      <c r="F22" s="46">
        <v>19</v>
      </c>
      <c r="G22" s="46">
        <v>36</v>
      </c>
      <c r="H22" s="46">
        <v>0</v>
      </c>
      <c r="I22" s="46">
        <v>88</v>
      </c>
      <c r="J22" s="46">
        <v>6</v>
      </c>
    </row>
    <row r="23" spans="1:10" x14ac:dyDescent="0.25">
      <c r="A23" s="103" t="s">
        <v>21</v>
      </c>
      <c r="B23" s="104"/>
      <c r="C23" s="105"/>
      <c r="D23" s="76"/>
      <c r="E23" s="10">
        <v>101</v>
      </c>
      <c r="F23" s="10">
        <v>26</v>
      </c>
      <c r="G23" s="10">
        <v>208</v>
      </c>
      <c r="H23" s="10">
        <v>17</v>
      </c>
      <c r="I23" s="10">
        <v>352</v>
      </c>
      <c r="J23" s="10">
        <v>32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25</v>
      </c>
      <c r="F24" s="46">
        <v>0</v>
      </c>
      <c r="G24" s="46">
        <v>106</v>
      </c>
      <c r="H24" s="46">
        <v>12</v>
      </c>
      <c r="I24" s="46">
        <v>143</v>
      </c>
      <c r="J24" s="46">
        <v>3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25</v>
      </c>
      <c r="F25" s="46">
        <v>5</v>
      </c>
      <c r="G25" s="46">
        <v>59</v>
      </c>
      <c r="H25" s="46">
        <v>37</v>
      </c>
      <c r="I25" s="46">
        <v>126</v>
      </c>
      <c r="J25" s="46">
        <v>12</v>
      </c>
    </row>
    <row r="26" spans="1:10" x14ac:dyDescent="0.25">
      <c r="A26" s="103" t="s">
        <v>24</v>
      </c>
      <c r="B26" s="104"/>
      <c r="C26" s="105"/>
      <c r="D26" s="76"/>
      <c r="E26" s="10">
        <v>50</v>
      </c>
      <c r="F26" s="10">
        <v>5</v>
      </c>
      <c r="G26" s="10">
        <v>165</v>
      </c>
      <c r="H26" s="10">
        <v>49</v>
      </c>
      <c r="I26" s="10">
        <v>269</v>
      </c>
      <c r="J26" s="10">
        <v>15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54</v>
      </c>
      <c r="F27" s="46">
        <v>2</v>
      </c>
      <c r="G27" s="46">
        <v>50</v>
      </c>
      <c r="H27" s="46">
        <v>0</v>
      </c>
      <c r="I27" s="46">
        <v>106</v>
      </c>
      <c r="J27" s="46">
        <v>3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39</v>
      </c>
      <c r="F28" s="46">
        <v>3</v>
      </c>
      <c r="G28" s="46">
        <v>59</v>
      </c>
      <c r="H28" s="46">
        <v>18</v>
      </c>
      <c r="I28" s="46">
        <v>119</v>
      </c>
      <c r="J28" s="46">
        <v>11</v>
      </c>
    </row>
    <row r="29" spans="1:10" x14ac:dyDescent="0.25">
      <c r="A29" s="103" t="s">
        <v>27</v>
      </c>
      <c r="B29" s="104"/>
      <c r="C29" s="105"/>
      <c r="D29" s="76"/>
      <c r="E29" s="10">
        <v>93</v>
      </c>
      <c r="F29" s="10">
        <v>5</v>
      </c>
      <c r="G29" s="10">
        <v>109</v>
      </c>
      <c r="H29" s="10">
        <v>18</v>
      </c>
      <c r="I29" s="10">
        <v>225</v>
      </c>
      <c r="J29" s="10">
        <v>14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0</v>
      </c>
      <c r="G30" s="46">
        <v>20</v>
      </c>
      <c r="H30" s="46">
        <v>6</v>
      </c>
      <c r="I30" s="46">
        <v>31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21</v>
      </c>
      <c r="F34" s="46">
        <v>8</v>
      </c>
      <c r="G34" s="46">
        <v>79</v>
      </c>
      <c r="H34" s="46">
        <v>8</v>
      </c>
      <c r="I34" s="46">
        <v>116</v>
      </c>
      <c r="J34" s="46">
        <v>2</v>
      </c>
    </row>
    <row r="35" spans="1:10" x14ac:dyDescent="0.25">
      <c r="A35" s="103" t="s">
        <v>34</v>
      </c>
      <c r="B35" s="104"/>
      <c r="C35" s="105"/>
      <c r="D35" s="76"/>
      <c r="E35" s="61">
        <v>27</v>
      </c>
      <c r="F35" s="61">
        <v>8</v>
      </c>
      <c r="G35" s="61">
        <v>99</v>
      </c>
      <c r="H35" s="61">
        <v>14</v>
      </c>
      <c r="I35" s="61">
        <v>148</v>
      </c>
      <c r="J35" s="61">
        <v>3</v>
      </c>
    </row>
    <row r="36" spans="1:10" x14ac:dyDescent="0.25">
      <c r="A36" s="103" t="s">
        <v>35</v>
      </c>
      <c r="B36" s="104"/>
      <c r="C36" s="105"/>
      <c r="D36" s="76"/>
      <c r="E36" s="61">
        <v>816</v>
      </c>
      <c r="F36" s="61">
        <v>60</v>
      </c>
      <c r="G36" s="61">
        <v>1201</v>
      </c>
      <c r="H36" s="61">
        <v>170</v>
      </c>
      <c r="I36" s="61">
        <v>2247</v>
      </c>
      <c r="J36" s="61">
        <v>102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34</v>
      </c>
      <c r="H37" s="46">
        <v>8</v>
      </c>
      <c r="I37" s="46">
        <v>53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15</v>
      </c>
      <c r="F38" s="46">
        <v>0</v>
      </c>
      <c r="G38" s="46">
        <v>14</v>
      </c>
      <c r="H38" s="46">
        <v>0</v>
      </c>
      <c r="I38" s="46">
        <v>29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46</v>
      </c>
      <c r="F39" s="46">
        <v>0</v>
      </c>
      <c r="G39" s="46">
        <v>35</v>
      </c>
      <c r="H39" s="46">
        <v>9</v>
      </c>
      <c r="I39" s="46">
        <v>90</v>
      </c>
      <c r="J39" s="46">
        <v>2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28</v>
      </c>
      <c r="F40" s="46">
        <v>0</v>
      </c>
      <c r="G40" s="46">
        <v>41</v>
      </c>
      <c r="H40" s="46">
        <v>8</v>
      </c>
      <c r="I40" s="46">
        <v>77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42</v>
      </c>
      <c r="F41" s="46">
        <v>1</v>
      </c>
      <c r="G41" s="46">
        <v>25</v>
      </c>
      <c r="H41" s="46">
        <v>4</v>
      </c>
      <c r="I41" s="46">
        <v>72</v>
      </c>
      <c r="J41" s="46">
        <v>3</v>
      </c>
    </row>
    <row r="42" spans="1:10" x14ac:dyDescent="0.25">
      <c r="A42" s="103" t="s">
        <v>41</v>
      </c>
      <c r="B42" s="104"/>
      <c r="C42" s="105"/>
      <c r="D42" s="76"/>
      <c r="E42" s="61">
        <v>142</v>
      </c>
      <c r="F42" s="61">
        <v>1</v>
      </c>
      <c r="G42" s="61">
        <v>149</v>
      </c>
      <c r="H42" s="61">
        <v>29</v>
      </c>
      <c r="I42" s="61">
        <v>321</v>
      </c>
      <c r="J42" s="61">
        <v>6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149</v>
      </c>
      <c r="F43" s="46">
        <v>5</v>
      </c>
      <c r="G43" s="46">
        <v>161</v>
      </c>
      <c r="H43" s="46">
        <v>20</v>
      </c>
      <c r="I43" s="46">
        <v>335</v>
      </c>
      <c r="J43" s="46">
        <v>10</v>
      </c>
    </row>
    <row r="44" spans="1:10" x14ac:dyDescent="0.25">
      <c r="A44" s="103" t="s">
        <v>43</v>
      </c>
      <c r="B44" s="104"/>
      <c r="C44" s="105"/>
      <c r="D44" s="76"/>
      <c r="E44" s="61">
        <v>149</v>
      </c>
      <c r="F44" s="61">
        <v>5</v>
      </c>
      <c r="G44" s="61">
        <v>161</v>
      </c>
      <c r="H44" s="61">
        <v>20</v>
      </c>
      <c r="I44" s="61">
        <v>335</v>
      </c>
      <c r="J44" s="61">
        <v>10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59</v>
      </c>
      <c r="F45" s="46">
        <v>9</v>
      </c>
      <c r="G45" s="46">
        <v>77</v>
      </c>
      <c r="H45" s="46">
        <v>10</v>
      </c>
      <c r="I45" s="46">
        <v>155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23</v>
      </c>
      <c r="F46" s="46">
        <v>0</v>
      </c>
      <c r="G46" s="46">
        <v>2</v>
      </c>
      <c r="H46" s="46">
        <v>1</v>
      </c>
      <c r="I46" s="46">
        <v>26</v>
      </c>
      <c r="J46" s="46">
        <v>2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83</v>
      </c>
      <c r="F47" s="46">
        <v>27</v>
      </c>
      <c r="G47" s="46">
        <v>142</v>
      </c>
      <c r="H47" s="46">
        <v>8</v>
      </c>
      <c r="I47" s="46">
        <v>260</v>
      </c>
      <c r="J47" s="46">
        <v>12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7</v>
      </c>
      <c r="H48" s="46">
        <v>3</v>
      </c>
      <c r="I48" s="46">
        <v>12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45</v>
      </c>
      <c r="F49" s="46">
        <v>1</v>
      </c>
      <c r="G49" s="46">
        <v>16</v>
      </c>
      <c r="H49" s="46">
        <v>3</v>
      </c>
      <c r="I49" s="46">
        <v>65</v>
      </c>
      <c r="J49" s="46">
        <v>2</v>
      </c>
    </row>
    <row r="50" spans="1:10" x14ac:dyDescent="0.25">
      <c r="A50" s="103" t="s">
        <v>49</v>
      </c>
      <c r="B50" s="104"/>
      <c r="C50" s="105"/>
      <c r="D50" s="76"/>
      <c r="E50" s="61">
        <v>212</v>
      </c>
      <c r="F50" s="61">
        <v>37</v>
      </c>
      <c r="G50" s="61">
        <v>244</v>
      </c>
      <c r="H50" s="61">
        <v>25</v>
      </c>
      <c r="I50" s="61">
        <v>518</v>
      </c>
      <c r="J50" s="61">
        <v>18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89</v>
      </c>
      <c r="F51" s="46">
        <v>5</v>
      </c>
      <c r="G51" s="46">
        <v>74</v>
      </c>
      <c r="H51" s="46">
        <v>14</v>
      </c>
      <c r="I51" s="46">
        <v>182</v>
      </c>
      <c r="J51" s="46">
        <v>3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29</v>
      </c>
      <c r="F52" s="46">
        <v>0</v>
      </c>
      <c r="G52" s="46">
        <v>107</v>
      </c>
      <c r="H52" s="46">
        <v>7</v>
      </c>
      <c r="I52" s="46">
        <v>143</v>
      </c>
      <c r="J52" s="46">
        <v>4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1</v>
      </c>
      <c r="H53" s="46">
        <v>0</v>
      </c>
      <c r="I53" s="46">
        <v>1</v>
      </c>
      <c r="J53" s="46">
        <v>3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0</v>
      </c>
      <c r="G54" s="46">
        <v>90</v>
      </c>
      <c r="H54" s="46">
        <v>16</v>
      </c>
      <c r="I54" s="46">
        <v>139</v>
      </c>
      <c r="J54" s="46">
        <v>2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38</v>
      </c>
      <c r="F55" s="46">
        <v>2</v>
      </c>
      <c r="G55" s="46">
        <v>111</v>
      </c>
      <c r="H55" s="46">
        <v>3</v>
      </c>
      <c r="I55" s="46">
        <v>154</v>
      </c>
      <c r="J55" s="46">
        <v>0</v>
      </c>
    </row>
    <row r="56" spans="1:10" x14ac:dyDescent="0.25">
      <c r="A56" s="103" t="s">
        <v>55</v>
      </c>
      <c r="B56" s="104"/>
      <c r="C56" s="105"/>
      <c r="D56" s="76"/>
      <c r="E56" s="10">
        <v>189</v>
      </c>
      <c r="F56" s="10">
        <v>7</v>
      </c>
      <c r="G56" s="10">
        <v>383</v>
      </c>
      <c r="H56" s="10">
        <v>40</v>
      </c>
      <c r="I56" s="10">
        <v>619</v>
      </c>
      <c r="J56" s="61">
        <v>12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114</v>
      </c>
      <c r="F57" s="46">
        <v>9</v>
      </c>
      <c r="G57" s="46">
        <v>249</v>
      </c>
      <c r="H57" s="46">
        <v>36</v>
      </c>
      <c r="I57" s="46">
        <v>408</v>
      </c>
      <c r="J57" s="46">
        <v>36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86</v>
      </c>
      <c r="F58" s="46">
        <v>29</v>
      </c>
      <c r="G58" s="46">
        <v>495</v>
      </c>
      <c r="H58" s="46">
        <v>45</v>
      </c>
      <c r="I58" s="46">
        <v>655</v>
      </c>
      <c r="J58" s="46">
        <v>53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9</v>
      </c>
      <c r="F59" s="46">
        <v>8</v>
      </c>
      <c r="G59" s="46">
        <v>64</v>
      </c>
      <c r="H59" s="46">
        <v>16</v>
      </c>
      <c r="I59" s="46">
        <v>97</v>
      </c>
      <c r="J59" s="46">
        <v>5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40</v>
      </c>
      <c r="F60" s="46">
        <v>3</v>
      </c>
      <c r="G60" s="46">
        <v>21</v>
      </c>
      <c r="H60" s="46">
        <v>2</v>
      </c>
      <c r="I60" s="46">
        <v>66</v>
      </c>
      <c r="J60" s="46">
        <v>4</v>
      </c>
    </row>
    <row r="61" spans="1:10" x14ac:dyDescent="0.25">
      <c r="A61" s="103" t="s">
        <v>61</v>
      </c>
      <c r="B61" s="104"/>
      <c r="C61" s="105"/>
      <c r="D61" s="76"/>
      <c r="E61" s="10">
        <v>249</v>
      </c>
      <c r="F61" s="10">
        <v>49</v>
      </c>
      <c r="G61" s="10">
        <v>829</v>
      </c>
      <c r="H61" s="10">
        <v>99</v>
      </c>
      <c r="I61" s="10">
        <v>1226</v>
      </c>
      <c r="J61" s="61">
        <v>98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34</v>
      </c>
      <c r="F62" s="46">
        <v>0</v>
      </c>
      <c r="G62" s="46">
        <v>135</v>
      </c>
      <c r="H62" s="46">
        <v>1</v>
      </c>
      <c r="I62" s="46">
        <v>170</v>
      </c>
      <c r="J62" s="46">
        <v>3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71</v>
      </c>
      <c r="F63" s="46">
        <v>1</v>
      </c>
      <c r="G63" s="46">
        <v>222</v>
      </c>
      <c r="H63" s="46">
        <v>60</v>
      </c>
      <c r="I63" s="46">
        <v>354</v>
      </c>
      <c r="J63" s="46">
        <v>10</v>
      </c>
    </row>
    <row r="64" spans="1:10" x14ac:dyDescent="0.25">
      <c r="A64" s="103" t="s">
        <v>64</v>
      </c>
      <c r="B64" s="104"/>
      <c r="C64" s="105"/>
      <c r="D64" s="84"/>
      <c r="E64" s="10">
        <v>105</v>
      </c>
      <c r="F64" s="10">
        <v>1</v>
      </c>
      <c r="G64" s="10">
        <v>357</v>
      </c>
      <c r="H64" s="10">
        <v>61</v>
      </c>
      <c r="I64" s="10">
        <v>524</v>
      </c>
      <c r="J64" s="61">
        <v>13</v>
      </c>
    </row>
    <row r="65" spans="1:10" x14ac:dyDescent="0.25">
      <c r="A65" s="103" t="s">
        <v>65</v>
      </c>
      <c r="B65" s="104"/>
      <c r="C65" s="105"/>
      <c r="D65" s="84"/>
      <c r="E65" s="10">
        <v>1046</v>
      </c>
      <c r="F65" s="10">
        <v>100</v>
      </c>
      <c r="G65" s="10">
        <v>2123</v>
      </c>
      <c r="H65" s="10">
        <v>274</v>
      </c>
      <c r="I65" s="10">
        <v>3543</v>
      </c>
      <c r="J65" s="61">
        <v>157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175</v>
      </c>
      <c r="F66" s="46">
        <v>9</v>
      </c>
      <c r="G66" s="62">
        <v>193</v>
      </c>
      <c r="H66" s="62">
        <v>44</v>
      </c>
      <c r="I66" s="46">
        <v>421</v>
      </c>
      <c r="J66" s="46">
        <v>18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187</v>
      </c>
      <c r="F67" s="46">
        <v>5</v>
      </c>
      <c r="G67" s="62">
        <v>195</v>
      </c>
      <c r="H67" s="62">
        <v>68</v>
      </c>
      <c r="I67" s="46">
        <v>455</v>
      </c>
      <c r="J67" s="46">
        <v>7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265</v>
      </c>
      <c r="F68" s="46">
        <v>21</v>
      </c>
      <c r="G68" s="62">
        <v>444</v>
      </c>
      <c r="H68" s="62">
        <v>73</v>
      </c>
      <c r="I68" s="46">
        <v>803</v>
      </c>
      <c r="J68" s="46">
        <v>12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202</v>
      </c>
      <c r="F69" s="46">
        <v>19</v>
      </c>
      <c r="G69" s="62">
        <v>404</v>
      </c>
      <c r="H69" s="62">
        <v>112</v>
      </c>
      <c r="I69" s="46">
        <v>737</v>
      </c>
      <c r="J69" s="46">
        <v>15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103</v>
      </c>
      <c r="F70" s="46">
        <v>12</v>
      </c>
      <c r="G70" s="62">
        <v>439</v>
      </c>
      <c r="H70" s="62">
        <v>77</v>
      </c>
      <c r="I70" s="46">
        <v>631</v>
      </c>
      <c r="J70" s="46">
        <v>10</v>
      </c>
    </row>
    <row r="71" spans="1:10" x14ac:dyDescent="0.25">
      <c r="A71" s="103" t="s">
        <v>73</v>
      </c>
      <c r="B71" s="104"/>
      <c r="C71" s="105"/>
      <c r="D71" s="84"/>
      <c r="E71" s="10">
        <v>932</v>
      </c>
      <c r="F71" s="10">
        <v>66</v>
      </c>
      <c r="G71" s="10">
        <v>1675</v>
      </c>
      <c r="H71" s="10">
        <v>374</v>
      </c>
      <c r="I71" s="10">
        <v>3047</v>
      </c>
      <c r="J71" s="61">
        <v>62</v>
      </c>
    </row>
    <row r="72" spans="1:10" x14ac:dyDescent="0.25">
      <c r="A72" s="103" t="s">
        <v>74</v>
      </c>
      <c r="B72" s="104"/>
      <c r="C72" s="105"/>
      <c r="D72" s="84"/>
      <c r="E72" s="10">
        <v>932</v>
      </c>
      <c r="F72" s="10">
        <v>66</v>
      </c>
      <c r="G72" s="10">
        <v>1675</v>
      </c>
      <c r="H72" s="10">
        <v>374</v>
      </c>
      <c r="I72" s="10">
        <v>3047</v>
      </c>
      <c r="J72" s="61">
        <v>62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51</v>
      </c>
      <c r="F73" s="62">
        <v>7</v>
      </c>
      <c r="G73" s="62">
        <v>52</v>
      </c>
      <c r="H73" s="62">
        <v>1</v>
      </c>
      <c r="I73" s="46">
        <v>111</v>
      </c>
      <c r="J73" s="46">
        <v>45</v>
      </c>
    </row>
    <row r="74" spans="1:10" x14ac:dyDescent="0.25">
      <c r="A74" s="103" t="s">
        <v>76</v>
      </c>
      <c r="B74" s="104"/>
      <c r="C74" s="105"/>
      <c r="D74" s="84"/>
      <c r="E74" s="10">
        <v>51</v>
      </c>
      <c r="F74" s="10">
        <v>7</v>
      </c>
      <c r="G74" s="10">
        <v>52</v>
      </c>
      <c r="H74" s="10">
        <v>1</v>
      </c>
      <c r="I74" s="10">
        <v>111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3</v>
      </c>
      <c r="F75" s="62">
        <v>1</v>
      </c>
      <c r="G75" s="62">
        <v>0</v>
      </c>
      <c r="H75" s="62">
        <v>0</v>
      </c>
      <c r="I75" s="46">
        <v>4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57</v>
      </c>
      <c r="F76" s="62">
        <v>21</v>
      </c>
      <c r="G76" s="62">
        <v>81</v>
      </c>
      <c r="H76" s="62">
        <v>0</v>
      </c>
      <c r="I76" s="46">
        <v>159</v>
      </c>
      <c r="J76" s="46">
        <v>1</v>
      </c>
    </row>
    <row r="77" spans="1:10" x14ac:dyDescent="0.25">
      <c r="A77" s="103" t="s">
        <v>79</v>
      </c>
      <c r="B77" s="104"/>
      <c r="C77" s="105"/>
      <c r="D77" s="84"/>
      <c r="E77" s="10">
        <v>60</v>
      </c>
      <c r="F77" s="10">
        <v>22</v>
      </c>
      <c r="G77" s="10">
        <v>81</v>
      </c>
      <c r="H77" s="10">
        <v>0</v>
      </c>
      <c r="I77" s="10">
        <v>163</v>
      </c>
      <c r="J77" s="61">
        <v>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74</v>
      </c>
      <c r="F78" s="62">
        <v>1</v>
      </c>
      <c r="G78" s="62">
        <v>56</v>
      </c>
      <c r="H78" s="62">
        <v>4</v>
      </c>
      <c r="I78" s="46">
        <v>135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164</v>
      </c>
      <c r="F79" s="62">
        <v>1</v>
      </c>
      <c r="G79" s="62">
        <v>113</v>
      </c>
      <c r="H79" s="62">
        <v>27</v>
      </c>
      <c r="I79" s="46">
        <v>305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80</v>
      </c>
      <c r="F80" s="62">
        <v>2</v>
      </c>
      <c r="G80" s="62">
        <v>21</v>
      </c>
      <c r="H80" s="62">
        <v>4</v>
      </c>
      <c r="I80" s="46">
        <v>107</v>
      </c>
      <c r="J80" s="46">
        <v>8</v>
      </c>
    </row>
    <row r="81" spans="1:10" x14ac:dyDescent="0.25">
      <c r="A81" s="103" t="s">
        <v>83</v>
      </c>
      <c r="B81" s="104"/>
      <c r="C81" s="105"/>
      <c r="D81" s="84"/>
      <c r="E81" s="10">
        <v>318</v>
      </c>
      <c r="F81" s="10">
        <v>4</v>
      </c>
      <c r="G81" s="10">
        <v>190</v>
      </c>
      <c r="H81" s="10">
        <v>35</v>
      </c>
      <c r="I81" s="10">
        <v>547</v>
      </c>
      <c r="J81" s="61">
        <v>10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27</v>
      </c>
      <c r="F82" s="62">
        <v>0</v>
      </c>
      <c r="G82" s="62">
        <v>47</v>
      </c>
      <c r="H82" s="62">
        <v>0</v>
      </c>
      <c r="I82" s="46">
        <v>74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119</v>
      </c>
      <c r="F83" s="62">
        <v>13</v>
      </c>
      <c r="G83" s="62">
        <v>161</v>
      </c>
      <c r="H83" s="62">
        <v>6</v>
      </c>
      <c r="I83" s="46">
        <v>299</v>
      </c>
      <c r="J83" s="46">
        <v>17</v>
      </c>
    </row>
    <row r="84" spans="1:10" x14ac:dyDescent="0.25">
      <c r="A84" s="103" t="s">
        <v>86</v>
      </c>
      <c r="B84" s="104"/>
      <c r="C84" s="105"/>
      <c r="D84" s="84"/>
      <c r="E84" s="10">
        <v>146</v>
      </c>
      <c r="F84" s="10">
        <v>13</v>
      </c>
      <c r="G84" s="10">
        <v>208</v>
      </c>
      <c r="H84" s="10">
        <v>6</v>
      </c>
      <c r="I84" s="10">
        <v>373</v>
      </c>
      <c r="J84" s="61">
        <v>18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7</v>
      </c>
      <c r="F85" s="46">
        <v>13</v>
      </c>
      <c r="G85" s="46">
        <v>13</v>
      </c>
      <c r="H85" s="46">
        <v>0</v>
      </c>
      <c r="I85" s="46">
        <v>33</v>
      </c>
      <c r="J85" s="46">
        <v>8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84</v>
      </c>
      <c r="F86" s="46">
        <v>2</v>
      </c>
      <c r="G86" s="46">
        <v>97</v>
      </c>
      <c r="H86" s="46">
        <v>20</v>
      </c>
      <c r="I86" s="46">
        <v>203</v>
      </c>
      <c r="J86" s="46">
        <v>9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20</v>
      </c>
      <c r="F87" s="46">
        <v>6</v>
      </c>
      <c r="G87" s="46">
        <v>1</v>
      </c>
      <c r="H87" s="46">
        <v>0</v>
      </c>
      <c r="I87" s="46">
        <v>27</v>
      </c>
      <c r="J87" s="46">
        <v>0</v>
      </c>
    </row>
    <row r="88" spans="1:10" x14ac:dyDescent="0.25">
      <c r="A88" s="103" t="s">
        <v>90</v>
      </c>
      <c r="B88" s="104"/>
      <c r="C88" s="105"/>
      <c r="D88" s="75"/>
      <c r="E88" s="10">
        <v>111</v>
      </c>
      <c r="F88" s="10">
        <v>21</v>
      </c>
      <c r="G88" s="10">
        <v>111</v>
      </c>
      <c r="H88" s="10">
        <v>20</v>
      </c>
      <c r="I88" s="10">
        <v>263</v>
      </c>
      <c r="J88" s="61">
        <v>17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3</v>
      </c>
      <c r="F89" s="46">
        <v>0</v>
      </c>
      <c r="G89" s="46">
        <v>3</v>
      </c>
      <c r="H89" s="46">
        <v>2</v>
      </c>
      <c r="I89" s="46">
        <v>8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99</v>
      </c>
      <c r="F90" s="46">
        <v>21</v>
      </c>
      <c r="G90" s="46">
        <v>104</v>
      </c>
      <c r="H90" s="46">
        <v>4</v>
      </c>
      <c r="I90" s="46">
        <v>228</v>
      </c>
      <c r="J90" s="46">
        <v>15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98</v>
      </c>
      <c r="F91" s="46">
        <v>1</v>
      </c>
      <c r="G91" s="46">
        <v>124</v>
      </c>
      <c r="H91" s="46">
        <v>1</v>
      </c>
      <c r="I91" s="46">
        <v>224</v>
      </c>
      <c r="J91" s="46">
        <v>4</v>
      </c>
    </row>
    <row r="92" spans="1:10" x14ac:dyDescent="0.25">
      <c r="A92" s="103" t="s">
        <v>94</v>
      </c>
      <c r="B92" s="104"/>
      <c r="C92" s="105"/>
      <c r="D92" s="75"/>
      <c r="E92" s="10">
        <v>200</v>
      </c>
      <c r="F92" s="10">
        <v>22</v>
      </c>
      <c r="G92" s="10">
        <v>231</v>
      </c>
      <c r="H92" s="10">
        <v>7</v>
      </c>
      <c r="I92" s="10">
        <v>460</v>
      </c>
      <c r="J92" s="61">
        <v>20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101</v>
      </c>
      <c r="F93" s="46">
        <v>12</v>
      </c>
      <c r="G93" s="46">
        <v>280</v>
      </c>
      <c r="H93" s="46">
        <v>27</v>
      </c>
      <c r="I93" s="46">
        <v>420</v>
      </c>
      <c r="J93" s="46">
        <v>3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1</v>
      </c>
      <c r="G94" s="46">
        <v>26</v>
      </c>
      <c r="H94" s="46">
        <v>0</v>
      </c>
      <c r="I94" s="46">
        <v>34</v>
      </c>
      <c r="J94" s="46">
        <v>1</v>
      </c>
    </row>
    <row r="95" spans="1:10" x14ac:dyDescent="0.25">
      <c r="A95" s="103" t="s">
        <v>97</v>
      </c>
      <c r="B95" s="104"/>
      <c r="C95" s="105"/>
      <c r="D95" s="75"/>
      <c r="E95" s="10">
        <v>108</v>
      </c>
      <c r="F95" s="10">
        <v>13</v>
      </c>
      <c r="G95" s="10">
        <v>306</v>
      </c>
      <c r="H95" s="10">
        <v>27</v>
      </c>
      <c r="I95" s="10">
        <v>454</v>
      </c>
      <c r="J95" s="61">
        <v>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22</v>
      </c>
      <c r="F96" s="46">
        <v>3</v>
      </c>
      <c r="G96" s="46">
        <v>85</v>
      </c>
      <c r="H96" s="46">
        <v>9</v>
      </c>
      <c r="I96" s="46">
        <v>119</v>
      </c>
      <c r="J96" s="46">
        <v>14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138</v>
      </c>
      <c r="F97" s="46">
        <v>16</v>
      </c>
      <c r="G97" s="46">
        <v>216</v>
      </c>
      <c r="H97" s="46">
        <v>46</v>
      </c>
      <c r="I97" s="46">
        <v>416</v>
      </c>
      <c r="J97" s="46">
        <v>1</v>
      </c>
    </row>
    <row r="98" spans="1:10" x14ac:dyDescent="0.25">
      <c r="A98" s="103" t="s">
        <v>100</v>
      </c>
      <c r="B98" s="104"/>
      <c r="C98" s="105"/>
      <c r="D98" s="75"/>
      <c r="E98" s="10">
        <v>160</v>
      </c>
      <c r="F98" s="10">
        <v>19</v>
      </c>
      <c r="G98" s="10">
        <v>301</v>
      </c>
      <c r="H98" s="10">
        <v>55</v>
      </c>
      <c r="I98" s="10">
        <v>535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36</v>
      </c>
      <c r="F99" s="60">
        <v>3</v>
      </c>
      <c r="G99" s="46">
        <v>97</v>
      </c>
      <c r="H99" s="46">
        <v>3</v>
      </c>
      <c r="I99" s="46">
        <v>139</v>
      </c>
      <c r="J99" s="46">
        <v>5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128</v>
      </c>
      <c r="F100" s="60">
        <v>16</v>
      </c>
      <c r="G100" s="46">
        <v>151</v>
      </c>
      <c r="H100" s="46">
        <v>4</v>
      </c>
      <c r="I100" s="46">
        <v>299</v>
      </c>
      <c r="J100" s="46">
        <v>15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32</v>
      </c>
      <c r="F101" s="60">
        <v>2</v>
      </c>
      <c r="G101" s="46">
        <v>63</v>
      </c>
      <c r="H101" s="46">
        <v>2</v>
      </c>
      <c r="I101" s="46">
        <v>99</v>
      </c>
      <c r="J101" s="46">
        <v>4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11</v>
      </c>
      <c r="F102" s="60">
        <v>0</v>
      </c>
      <c r="G102" s="46">
        <v>2</v>
      </c>
      <c r="H102" s="46">
        <v>10</v>
      </c>
      <c r="I102" s="46">
        <v>23</v>
      </c>
      <c r="J102" s="46">
        <v>1</v>
      </c>
    </row>
    <row r="103" spans="1:10" x14ac:dyDescent="0.25">
      <c r="A103" s="103" t="s">
        <v>105</v>
      </c>
      <c r="B103" s="104"/>
      <c r="C103" s="105"/>
      <c r="D103" s="75"/>
      <c r="E103" s="10">
        <v>207</v>
      </c>
      <c r="F103" s="10">
        <v>21</v>
      </c>
      <c r="G103" s="61">
        <v>313</v>
      </c>
      <c r="H103" s="10">
        <v>19</v>
      </c>
      <c r="I103" s="10">
        <v>560</v>
      </c>
      <c r="J103" s="61">
        <v>25</v>
      </c>
    </row>
    <row r="104" spans="1:10" x14ac:dyDescent="0.25">
      <c r="A104" s="103" t="s">
        <v>106</v>
      </c>
      <c r="B104" s="104"/>
      <c r="C104" s="105"/>
      <c r="D104" s="75"/>
      <c r="E104" s="10">
        <v>1361</v>
      </c>
      <c r="F104" s="10">
        <v>142</v>
      </c>
      <c r="G104" s="10">
        <v>1793</v>
      </c>
      <c r="H104" s="10">
        <v>170</v>
      </c>
      <c r="I104" s="10">
        <v>3466</v>
      </c>
      <c r="J104" s="61">
        <v>155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10</v>
      </c>
      <c r="F105" s="46">
        <v>3</v>
      </c>
      <c r="G105" s="46">
        <v>16</v>
      </c>
      <c r="H105" s="46">
        <v>1</v>
      </c>
      <c r="I105" s="46">
        <v>30</v>
      </c>
      <c r="J105" s="46">
        <v>10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33</v>
      </c>
      <c r="F106" s="46">
        <v>18</v>
      </c>
      <c r="G106" s="46">
        <v>60</v>
      </c>
      <c r="H106" s="46">
        <v>10</v>
      </c>
      <c r="I106" s="46">
        <v>121</v>
      </c>
      <c r="J106" s="46">
        <v>18</v>
      </c>
    </row>
    <row r="107" spans="1:10" x14ac:dyDescent="0.25">
      <c r="A107" s="103" t="s">
        <v>109</v>
      </c>
      <c r="B107" s="104"/>
      <c r="C107" s="105"/>
      <c r="D107" s="75"/>
      <c r="E107" s="10">
        <v>43</v>
      </c>
      <c r="F107" s="10">
        <v>21</v>
      </c>
      <c r="G107" s="10">
        <v>76</v>
      </c>
      <c r="H107" s="10">
        <v>11</v>
      </c>
      <c r="I107" s="10">
        <v>151</v>
      </c>
      <c r="J107" s="61">
        <v>28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21</v>
      </c>
      <c r="F108" s="46">
        <v>0</v>
      </c>
      <c r="G108" s="46">
        <v>22</v>
      </c>
      <c r="H108" s="46">
        <v>22</v>
      </c>
      <c r="I108" s="46">
        <v>65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55</v>
      </c>
      <c r="F109" s="46">
        <v>9</v>
      </c>
      <c r="G109" s="46">
        <v>97</v>
      </c>
      <c r="H109" s="46">
        <v>150</v>
      </c>
      <c r="I109" s="46">
        <v>311</v>
      </c>
      <c r="J109" s="46">
        <v>10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109</v>
      </c>
      <c r="F110" s="46">
        <v>38</v>
      </c>
      <c r="G110" s="46">
        <v>199</v>
      </c>
      <c r="H110" s="46">
        <v>23</v>
      </c>
      <c r="I110" s="46">
        <v>369</v>
      </c>
      <c r="J110" s="46">
        <v>18</v>
      </c>
    </row>
    <row r="111" spans="1:10" x14ac:dyDescent="0.25">
      <c r="A111" s="103" t="s">
        <v>113</v>
      </c>
      <c r="B111" s="104"/>
      <c r="C111" s="105"/>
      <c r="D111" s="75"/>
      <c r="E111" s="10">
        <v>185</v>
      </c>
      <c r="F111" s="10">
        <v>47</v>
      </c>
      <c r="G111" s="10">
        <v>318</v>
      </c>
      <c r="H111" s="10">
        <v>195</v>
      </c>
      <c r="I111" s="10">
        <v>745</v>
      </c>
      <c r="J111" s="61">
        <v>28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112</v>
      </c>
      <c r="F112" s="46">
        <v>3</v>
      </c>
      <c r="G112" s="46">
        <v>203</v>
      </c>
      <c r="H112" s="46">
        <v>19</v>
      </c>
      <c r="I112" s="46">
        <v>337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42</v>
      </c>
      <c r="F113" s="46">
        <v>2</v>
      </c>
      <c r="G113" s="46">
        <v>87</v>
      </c>
      <c r="H113" s="46">
        <v>28</v>
      </c>
      <c r="I113" s="46">
        <v>159</v>
      </c>
      <c r="J113" s="46">
        <v>2</v>
      </c>
    </row>
    <row r="114" spans="1:10" x14ac:dyDescent="0.25">
      <c r="A114" s="103" t="s">
        <v>116</v>
      </c>
      <c r="B114" s="104"/>
      <c r="C114" s="105"/>
      <c r="D114" s="75"/>
      <c r="E114" s="10">
        <v>154</v>
      </c>
      <c r="F114" s="10">
        <v>5</v>
      </c>
      <c r="G114" s="10">
        <v>290</v>
      </c>
      <c r="H114" s="10">
        <v>47</v>
      </c>
      <c r="I114" s="10">
        <v>496</v>
      </c>
      <c r="J114" s="61"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280</v>
      </c>
      <c r="F115" s="46">
        <v>4</v>
      </c>
      <c r="G115" s="46">
        <v>377</v>
      </c>
      <c r="H115" s="46">
        <v>51</v>
      </c>
      <c r="I115" s="46">
        <v>712</v>
      </c>
      <c r="J115" s="46">
        <v>12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505</v>
      </c>
      <c r="F116" s="46">
        <v>20</v>
      </c>
      <c r="G116" s="46">
        <v>559</v>
      </c>
      <c r="H116" s="46">
        <v>124</v>
      </c>
      <c r="I116" s="46">
        <v>1208</v>
      </c>
      <c r="J116" s="46">
        <v>17</v>
      </c>
    </row>
    <row r="117" spans="1:10" x14ac:dyDescent="0.25">
      <c r="A117" s="103" t="s">
        <v>119</v>
      </c>
      <c r="B117" s="107"/>
      <c r="C117" s="108"/>
      <c r="D117" s="84"/>
      <c r="E117" s="10">
        <v>785</v>
      </c>
      <c r="F117" s="10">
        <v>24</v>
      </c>
      <c r="G117" s="10">
        <v>936</v>
      </c>
      <c r="H117" s="10">
        <v>175</v>
      </c>
      <c r="I117" s="10">
        <v>1920</v>
      </c>
      <c r="J117" s="61">
        <v>29</v>
      </c>
    </row>
    <row r="118" spans="1:10" x14ac:dyDescent="0.25">
      <c r="A118" s="103" t="s">
        <v>120</v>
      </c>
      <c r="B118" s="107"/>
      <c r="C118" s="108"/>
      <c r="D118" s="84"/>
      <c r="E118" s="61">
        <v>1167</v>
      </c>
      <c r="F118" s="61">
        <v>97</v>
      </c>
      <c r="G118" s="61">
        <v>1620</v>
      </c>
      <c r="H118" s="61">
        <v>428</v>
      </c>
      <c r="I118" s="61">
        <v>3312</v>
      </c>
      <c r="J118" s="61">
        <v>90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366</v>
      </c>
      <c r="F119" s="46">
        <v>0</v>
      </c>
      <c r="G119" s="46">
        <v>32</v>
      </c>
      <c r="H119" s="46">
        <v>0</v>
      </c>
      <c r="I119" s="46">
        <v>398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1</v>
      </c>
      <c r="H120" s="46">
        <v>0</v>
      </c>
      <c r="I120" s="46">
        <v>1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1</v>
      </c>
      <c r="F121" s="46">
        <v>0</v>
      </c>
      <c r="G121" s="46">
        <v>0</v>
      </c>
      <c r="H121" s="46">
        <v>0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18</v>
      </c>
      <c r="F122" s="46">
        <v>1</v>
      </c>
      <c r="G122" s="46">
        <v>17</v>
      </c>
      <c r="H122" s="46">
        <v>2</v>
      </c>
      <c r="I122" s="46">
        <v>38</v>
      </c>
      <c r="J122" s="46">
        <v>0</v>
      </c>
    </row>
    <row r="123" spans="1:10" x14ac:dyDescent="0.25">
      <c r="A123" s="103" t="s">
        <v>126</v>
      </c>
      <c r="B123" s="104"/>
      <c r="C123" s="105"/>
      <c r="D123" s="75"/>
      <c r="E123" s="10">
        <v>385</v>
      </c>
      <c r="F123" s="10">
        <v>1</v>
      </c>
      <c r="G123" s="10">
        <v>50</v>
      </c>
      <c r="H123" s="10">
        <v>2</v>
      </c>
      <c r="I123" s="10">
        <v>438</v>
      </c>
      <c r="J123" s="61">
        <v>0</v>
      </c>
    </row>
    <row r="124" spans="1:10" x14ac:dyDescent="0.25">
      <c r="A124" s="103" t="s">
        <v>127</v>
      </c>
      <c r="B124" s="104"/>
      <c r="C124" s="105"/>
      <c r="D124" s="75"/>
      <c r="E124" s="10">
        <v>385</v>
      </c>
      <c r="F124" s="10">
        <v>1</v>
      </c>
      <c r="G124" s="10">
        <v>50</v>
      </c>
      <c r="H124" s="10">
        <v>2</v>
      </c>
      <c r="I124" s="10">
        <v>438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5707</v>
      </c>
      <c r="F125" s="55">
        <v>466</v>
      </c>
      <c r="G125" s="55">
        <v>8462</v>
      </c>
      <c r="H125" s="55">
        <v>1418</v>
      </c>
      <c r="I125" s="55">
        <v>16053</v>
      </c>
      <c r="J125" s="55">
        <v>566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253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77" activePane="bottomRight" state="frozen"/>
      <selection pane="topRight" activeCell="D1" sqref="D1"/>
      <selection pane="bottomLeft" activeCell="A3" sqref="A3"/>
      <selection pane="bottomRight" activeCell="R116" sqref="R116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6" t="s">
        <v>141</v>
      </c>
      <c r="F1" s="106"/>
      <c r="G1" s="106"/>
      <c r="H1" s="10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8</v>
      </c>
      <c r="F6" s="46">
        <v>1</v>
      </c>
      <c r="G6" s="46">
        <v>33</v>
      </c>
      <c r="H6" s="46">
        <v>1</v>
      </c>
      <c r="I6" s="58">
        <v>43</v>
      </c>
      <c r="J6" s="46">
        <v>2</v>
      </c>
    </row>
    <row r="7" spans="1:10" x14ac:dyDescent="0.25">
      <c r="A7" s="103" t="s">
        <v>5</v>
      </c>
      <c r="B7" s="104"/>
      <c r="C7" s="105"/>
      <c r="D7" s="85"/>
      <c r="E7" s="10">
        <v>8</v>
      </c>
      <c r="F7" s="10">
        <v>1</v>
      </c>
      <c r="G7" s="10">
        <v>33</v>
      </c>
      <c r="H7" s="10">
        <v>1</v>
      </c>
      <c r="I7" s="10">
        <v>43</v>
      </c>
      <c r="J7" s="10">
        <f t="shared" ref="J7" si="0">SUM(J3:J6)</f>
        <v>2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74</v>
      </c>
      <c r="F8" s="46">
        <v>0</v>
      </c>
      <c r="G8" s="46">
        <v>64</v>
      </c>
      <c r="H8" s="46">
        <v>38</v>
      </c>
      <c r="I8" s="46">
        <v>176</v>
      </c>
      <c r="J8" s="46">
        <v>1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23</v>
      </c>
      <c r="F9" s="46">
        <v>0</v>
      </c>
      <c r="G9" s="46">
        <v>67</v>
      </c>
      <c r="H9" s="46">
        <v>6</v>
      </c>
      <c r="I9" s="46">
        <v>96</v>
      </c>
      <c r="J9" s="46">
        <v>15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43</v>
      </c>
      <c r="F12" s="46">
        <v>17</v>
      </c>
      <c r="G12" s="46">
        <v>121</v>
      </c>
      <c r="H12" s="46">
        <v>10</v>
      </c>
      <c r="I12" s="46">
        <v>191</v>
      </c>
      <c r="J12" s="46">
        <v>1</v>
      </c>
    </row>
    <row r="13" spans="1:10" x14ac:dyDescent="0.25">
      <c r="A13" s="103" t="s">
        <v>11</v>
      </c>
      <c r="B13" s="104"/>
      <c r="C13" s="105"/>
      <c r="D13" s="76"/>
      <c r="E13" s="61">
        <v>140</v>
      </c>
      <c r="F13" s="61">
        <v>17</v>
      </c>
      <c r="G13" s="61">
        <v>252</v>
      </c>
      <c r="H13" s="61">
        <v>54</v>
      </c>
      <c r="I13" s="61">
        <v>463</v>
      </c>
      <c r="J13" s="61">
        <f t="shared" ref="J13" si="1">SUM(J8:J12)</f>
        <v>17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8</v>
      </c>
      <c r="F14" s="46">
        <v>0</v>
      </c>
      <c r="G14" s="46">
        <v>14</v>
      </c>
      <c r="H14" s="46">
        <v>6</v>
      </c>
      <c r="I14" s="46">
        <v>28</v>
      </c>
      <c r="J14" s="46">
        <v>3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144</v>
      </c>
      <c r="F15" s="46">
        <v>2</v>
      </c>
      <c r="G15" s="46">
        <v>41</v>
      </c>
      <c r="H15" s="46">
        <v>3</v>
      </c>
      <c r="I15" s="46">
        <v>190</v>
      </c>
      <c r="J15" s="46">
        <v>7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7</v>
      </c>
      <c r="F16" s="46">
        <v>0</v>
      </c>
      <c r="G16" s="46">
        <v>24</v>
      </c>
      <c r="H16" s="46">
        <v>13</v>
      </c>
      <c r="I16" s="46">
        <v>44</v>
      </c>
      <c r="J16" s="46">
        <v>2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50</v>
      </c>
      <c r="F17" s="46">
        <v>1</v>
      </c>
      <c r="G17" s="46">
        <v>244</v>
      </c>
      <c r="H17" s="46">
        <v>12</v>
      </c>
      <c r="I17" s="46">
        <v>307</v>
      </c>
      <c r="J17" s="46">
        <v>6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33</v>
      </c>
      <c r="F19" s="46">
        <v>0</v>
      </c>
      <c r="G19" s="46">
        <v>37</v>
      </c>
      <c r="H19" s="46">
        <v>3</v>
      </c>
      <c r="I19" s="46">
        <v>73</v>
      </c>
      <c r="J19" s="46">
        <v>1</v>
      </c>
    </row>
    <row r="20" spans="1:10" x14ac:dyDescent="0.25">
      <c r="A20" s="103" t="s">
        <v>18</v>
      </c>
      <c r="B20" s="104"/>
      <c r="C20" s="105"/>
      <c r="D20" s="76"/>
      <c r="E20" s="10">
        <v>242</v>
      </c>
      <c r="F20" s="10">
        <v>3</v>
      </c>
      <c r="G20" s="10">
        <v>360</v>
      </c>
      <c r="H20" s="10">
        <v>37</v>
      </c>
      <c r="I20" s="10">
        <v>642</v>
      </c>
      <c r="J20" s="10">
        <f t="shared" ref="J20" si="2">SUM(J14:J19)</f>
        <v>19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92</v>
      </c>
      <c r="F21" s="46">
        <v>9</v>
      </c>
      <c r="G21" s="46">
        <v>138</v>
      </c>
      <c r="H21" s="46">
        <v>30</v>
      </c>
      <c r="I21" s="46">
        <v>269</v>
      </c>
      <c r="J21" s="46">
        <v>22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49</v>
      </c>
      <c r="F22" s="46">
        <v>17</v>
      </c>
      <c r="G22" s="46">
        <v>3</v>
      </c>
      <c r="H22" s="46">
        <v>0</v>
      </c>
      <c r="I22" s="46">
        <v>69</v>
      </c>
      <c r="J22" s="46">
        <v>3</v>
      </c>
    </row>
    <row r="23" spans="1:10" x14ac:dyDescent="0.25">
      <c r="A23" s="103" t="s">
        <v>21</v>
      </c>
      <c r="B23" s="104"/>
      <c r="C23" s="105"/>
      <c r="D23" s="76"/>
      <c r="E23" s="10">
        <v>141</v>
      </c>
      <c r="F23" s="10">
        <v>26</v>
      </c>
      <c r="G23" s="10">
        <v>141</v>
      </c>
      <c r="H23" s="10">
        <v>30</v>
      </c>
      <c r="I23" s="10">
        <v>338</v>
      </c>
      <c r="J23" s="10">
        <f t="shared" ref="J23" si="3">SUM(J21:J22)</f>
        <v>25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27</v>
      </c>
      <c r="F24" s="46">
        <v>5</v>
      </c>
      <c r="G24" s="46">
        <v>127</v>
      </c>
      <c r="H24" s="46">
        <v>15</v>
      </c>
      <c r="I24" s="46">
        <v>174</v>
      </c>
      <c r="J24" s="46">
        <v>6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43</v>
      </c>
      <c r="F25" s="46">
        <v>9</v>
      </c>
      <c r="G25" s="46">
        <v>102</v>
      </c>
      <c r="H25" s="46">
        <v>53</v>
      </c>
      <c r="I25" s="46">
        <v>207</v>
      </c>
      <c r="J25" s="46">
        <v>11</v>
      </c>
    </row>
    <row r="26" spans="1:10" x14ac:dyDescent="0.25">
      <c r="A26" s="103" t="s">
        <v>24</v>
      </c>
      <c r="B26" s="104"/>
      <c r="C26" s="105"/>
      <c r="D26" s="76"/>
      <c r="E26" s="10">
        <v>70</v>
      </c>
      <c r="F26" s="10">
        <v>14</v>
      </c>
      <c r="G26" s="10">
        <v>229</v>
      </c>
      <c r="H26" s="10">
        <v>68</v>
      </c>
      <c r="I26" s="10">
        <v>381</v>
      </c>
      <c r="J26" s="10">
        <f t="shared" ref="J26" si="4">SUM(J24:J25)</f>
        <v>17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58</v>
      </c>
      <c r="F27" s="46">
        <v>0</v>
      </c>
      <c r="G27" s="46">
        <v>44</v>
      </c>
      <c r="H27" s="46">
        <v>2</v>
      </c>
      <c r="I27" s="46">
        <v>104</v>
      </c>
      <c r="J27" s="46">
        <v>2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48</v>
      </c>
      <c r="F28" s="46">
        <v>2</v>
      </c>
      <c r="G28" s="46">
        <v>57</v>
      </c>
      <c r="H28" s="46">
        <v>19</v>
      </c>
      <c r="I28" s="46">
        <v>126</v>
      </c>
      <c r="J28" s="46">
        <v>11</v>
      </c>
    </row>
    <row r="29" spans="1:10" x14ac:dyDescent="0.25">
      <c r="A29" s="103" t="s">
        <v>27</v>
      </c>
      <c r="B29" s="104"/>
      <c r="C29" s="105"/>
      <c r="D29" s="76"/>
      <c r="E29" s="10">
        <v>106</v>
      </c>
      <c r="F29" s="10">
        <v>2</v>
      </c>
      <c r="G29" s="10">
        <v>101</v>
      </c>
      <c r="H29" s="10">
        <v>21</v>
      </c>
      <c r="I29" s="10">
        <v>230</v>
      </c>
      <c r="J29" s="10">
        <f t="shared" ref="J29" si="5">SUM(J27:J28)</f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4</v>
      </c>
      <c r="F30" s="46">
        <v>0</v>
      </c>
      <c r="G30" s="46">
        <v>10</v>
      </c>
      <c r="H30" s="46">
        <v>4</v>
      </c>
      <c r="I30" s="46">
        <v>18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3</v>
      </c>
      <c r="F32" s="46">
        <v>0</v>
      </c>
      <c r="G32" s="46">
        <v>0</v>
      </c>
      <c r="H32" s="46">
        <v>0</v>
      </c>
      <c r="I32" s="46">
        <v>3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28</v>
      </c>
      <c r="F34" s="46">
        <v>8</v>
      </c>
      <c r="G34" s="46">
        <v>80</v>
      </c>
      <c r="H34" s="46">
        <v>5</v>
      </c>
      <c r="I34" s="46">
        <v>121</v>
      </c>
      <c r="J34" s="46">
        <v>2</v>
      </c>
    </row>
    <row r="35" spans="1:10" x14ac:dyDescent="0.25">
      <c r="A35" s="103" t="s">
        <v>34</v>
      </c>
      <c r="B35" s="104"/>
      <c r="C35" s="105"/>
      <c r="D35" s="76"/>
      <c r="E35" s="61">
        <v>35</v>
      </c>
      <c r="F35" s="61">
        <v>8</v>
      </c>
      <c r="G35" s="61">
        <v>90</v>
      </c>
      <c r="H35" s="61">
        <v>9</v>
      </c>
      <c r="I35" s="61">
        <v>142</v>
      </c>
      <c r="J35" s="61">
        <f t="shared" ref="J35" si="6">SUM(J30:J34)</f>
        <v>3</v>
      </c>
    </row>
    <row r="36" spans="1:10" x14ac:dyDescent="0.25">
      <c r="A36" s="103" t="s">
        <v>35</v>
      </c>
      <c r="B36" s="104"/>
      <c r="C36" s="105"/>
      <c r="D36" s="76"/>
      <c r="E36" s="61">
        <v>742</v>
      </c>
      <c r="F36" s="61">
        <v>71</v>
      </c>
      <c r="G36" s="61">
        <v>1206</v>
      </c>
      <c r="H36" s="61">
        <v>220</v>
      </c>
      <c r="I36" s="61">
        <v>2239</v>
      </c>
      <c r="J36" s="61">
        <f t="shared" ref="J36" si="7">J7+J13+J20+J23+J26+J29+J35</f>
        <v>96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42</v>
      </c>
      <c r="H37" s="46">
        <v>5</v>
      </c>
      <c r="I37" s="46">
        <v>58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9</v>
      </c>
      <c r="F38" s="46">
        <v>0</v>
      </c>
      <c r="G38" s="46">
        <v>14</v>
      </c>
      <c r="H38" s="46">
        <v>0</v>
      </c>
      <c r="I38" s="46">
        <v>23</v>
      </c>
      <c r="J38" s="46">
        <v>2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44</v>
      </c>
      <c r="F39" s="46">
        <v>0</v>
      </c>
      <c r="G39" s="46">
        <v>24</v>
      </c>
      <c r="H39" s="46">
        <v>17</v>
      </c>
      <c r="I39" s="46">
        <v>85</v>
      </c>
      <c r="J39" s="46">
        <v>4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16</v>
      </c>
      <c r="F40" s="46">
        <v>2</v>
      </c>
      <c r="G40" s="46">
        <v>66</v>
      </c>
      <c r="H40" s="46">
        <v>7</v>
      </c>
      <c r="I40" s="46">
        <v>91</v>
      </c>
      <c r="J40" s="46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56</v>
      </c>
      <c r="F41" s="46">
        <v>1</v>
      </c>
      <c r="G41" s="46">
        <v>25</v>
      </c>
      <c r="H41" s="46">
        <v>6</v>
      </c>
      <c r="I41" s="46">
        <v>88</v>
      </c>
      <c r="J41" s="46">
        <v>1</v>
      </c>
    </row>
    <row r="42" spans="1:10" x14ac:dyDescent="0.25">
      <c r="A42" s="103" t="s">
        <v>41</v>
      </c>
      <c r="B42" s="104"/>
      <c r="C42" s="105"/>
      <c r="D42" s="76"/>
      <c r="E42" s="61">
        <v>136</v>
      </c>
      <c r="F42" s="61">
        <v>3</v>
      </c>
      <c r="G42" s="61">
        <v>171</v>
      </c>
      <c r="H42" s="61">
        <v>35</v>
      </c>
      <c r="I42" s="61">
        <v>345</v>
      </c>
      <c r="J42" s="61">
        <f t="shared" ref="J42" si="8">SUM(J37:J41)</f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144</v>
      </c>
      <c r="F43" s="46">
        <v>13</v>
      </c>
      <c r="G43" s="46">
        <v>115</v>
      </c>
      <c r="H43" s="46">
        <v>36</v>
      </c>
      <c r="I43" s="46">
        <v>308</v>
      </c>
      <c r="J43" s="46">
        <v>21</v>
      </c>
    </row>
    <row r="44" spans="1:10" x14ac:dyDescent="0.25">
      <c r="A44" s="103" t="s">
        <v>43</v>
      </c>
      <c r="B44" s="104"/>
      <c r="C44" s="105"/>
      <c r="D44" s="76"/>
      <c r="E44" s="61">
        <v>144</v>
      </c>
      <c r="F44" s="61">
        <v>13</v>
      </c>
      <c r="G44" s="61">
        <v>115</v>
      </c>
      <c r="H44" s="61">
        <v>36</v>
      </c>
      <c r="I44" s="61">
        <v>308</v>
      </c>
      <c r="J44" s="61">
        <f t="shared" ref="J44" si="9">SUM(J43)</f>
        <v>21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69</v>
      </c>
      <c r="F45" s="46">
        <v>7</v>
      </c>
      <c r="G45" s="46">
        <v>85</v>
      </c>
      <c r="H45" s="46">
        <v>12</v>
      </c>
      <c r="I45" s="46">
        <v>173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26</v>
      </c>
      <c r="F46" s="46">
        <v>0</v>
      </c>
      <c r="G46" s="46">
        <v>2</v>
      </c>
      <c r="H46" s="46">
        <v>1</v>
      </c>
      <c r="I46" s="46">
        <v>29</v>
      </c>
      <c r="J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72</v>
      </c>
      <c r="F47" s="46">
        <v>18</v>
      </c>
      <c r="G47" s="46">
        <v>128</v>
      </c>
      <c r="H47" s="46">
        <v>8</v>
      </c>
      <c r="I47" s="46">
        <v>226</v>
      </c>
      <c r="J47" s="46">
        <v>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10</v>
      </c>
      <c r="H48" s="46">
        <v>4</v>
      </c>
      <c r="I48" s="46">
        <v>16</v>
      </c>
      <c r="J48" s="46">
        <v>6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14</v>
      </c>
      <c r="F49" s="46">
        <v>0</v>
      </c>
      <c r="G49" s="46">
        <v>6</v>
      </c>
      <c r="H49" s="46">
        <v>2</v>
      </c>
      <c r="I49" s="46">
        <v>22</v>
      </c>
      <c r="J49" s="46">
        <v>0</v>
      </c>
    </row>
    <row r="50" spans="1:10" x14ac:dyDescent="0.25">
      <c r="A50" s="103" t="s">
        <v>49</v>
      </c>
      <c r="B50" s="104"/>
      <c r="C50" s="105"/>
      <c r="D50" s="76"/>
      <c r="E50" s="61">
        <v>183</v>
      </c>
      <c r="F50" s="61">
        <v>25</v>
      </c>
      <c r="G50" s="61">
        <v>231</v>
      </c>
      <c r="H50" s="61">
        <v>27</v>
      </c>
      <c r="I50" s="61">
        <v>466</v>
      </c>
      <c r="J50" s="61">
        <f t="shared" ref="J50" si="10">SUM(J45:J49)</f>
        <v>19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61</v>
      </c>
      <c r="F51" s="46">
        <v>1</v>
      </c>
      <c r="G51" s="46">
        <v>96</v>
      </c>
      <c r="H51" s="46">
        <v>12</v>
      </c>
      <c r="I51" s="46">
        <v>170</v>
      </c>
      <c r="J51" s="46">
        <v>3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28</v>
      </c>
      <c r="F52" s="46">
        <v>0</v>
      </c>
      <c r="G52" s="46">
        <v>131</v>
      </c>
      <c r="H52" s="46">
        <v>6</v>
      </c>
      <c r="I52" s="46">
        <v>165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35</v>
      </c>
      <c r="F54" s="46">
        <v>1</v>
      </c>
      <c r="G54" s="46">
        <v>92</v>
      </c>
      <c r="H54" s="46">
        <v>18</v>
      </c>
      <c r="I54" s="46">
        <v>146</v>
      </c>
      <c r="J54" s="46">
        <v>5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57</v>
      </c>
      <c r="F55" s="46">
        <v>0</v>
      </c>
      <c r="G55" s="46">
        <v>122</v>
      </c>
      <c r="H55" s="46">
        <v>4</v>
      </c>
      <c r="I55" s="46">
        <v>183</v>
      </c>
      <c r="J55" s="46">
        <v>0</v>
      </c>
    </row>
    <row r="56" spans="1:10" x14ac:dyDescent="0.25">
      <c r="A56" s="103" t="s">
        <v>55</v>
      </c>
      <c r="B56" s="104"/>
      <c r="C56" s="105"/>
      <c r="D56" s="76"/>
      <c r="E56" s="10">
        <v>181</v>
      </c>
      <c r="F56" s="10">
        <v>2</v>
      </c>
      <c r="G56" s="10">
        <v>441</v>
      </c>
      <c r="H56" s="10">
        <v>40</v>
      </c>
      <c r="I56" s="10">
        <v>664</v>
      </c>
      <c r="J56" s="61">
        <f t="shared" ref="J56" si="11">SUM(J51:J55)</f>
        <v>9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129</v>
      </c>
      <c r="F57" s="46">
        <v>2</v>
      </c>
      <c r="G57" s="46">
        <v>233</v>
      </c>
      <c r="H57" s="46">
        <v>65</v>
      </c>
      <c r="I57" s="46">
        <v>429</v>
      </c>
      <c r="J57" s="46">
        <v>20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88</v>
      </c>
      <c r="F58" s="46">
        <v>18</v>
      </c>
      <c r="G58" s="46">
        <v>426</v>
      </c>
      <c r="H58" s="46">
        <v>53</v>
      </c>
      <c r="I58" s="46">
        <v>585</v>
      </c>
      <c r="J58" s="46">
        <v>42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8</v>
      </c>
      <c r="F59" s="46">
        <v>3</v>
      </c>
      <c r="G59" s="46">
        <v>52</v>
      </c>
      <c r="H59" s="46">
        <v>23</v>
      </c>
      <c r="I59" s="46">
        <v>86</v>
      </c>
      <c r="J59" s="46">
        <v>4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56</v>
      </c>
      <c r="F60" s="46">
        <v>4</v>
      </c>
      <c r="G60" s="46">
        <v>55</v>
      </c>
      <c r="H60" s="46">
        <v>3</v>
      </c>
      <c r="I60" s="46">
        <v>118</v>
      </c>
      <c r="J60" s="46">
        <v>16</v>
      </c>
    </row>
    <row r="61" spans="1:10" x14ac:dyDescent="0.25">
      <c r="A61" s="103" t="s">
        <v>61</v>
      </c>
      <c r="B61" s="104"/>
      <c r="C61" s="105"/>
      <c r="D61" s="76"/>
      <c r="E61" s="10">
        <v>281</v>
      </c>
      <c r="F61" s="10">
        <v>27</v>
      </c>
      <c r="G61" s="10">
        <v>766</v>
      </c>
      <c r="H61" s="10">
        <v>144</v>
      </c>
      <c r="I61" s="10">
        <v>1218</v>
      </c>
      <c r="J61" s="61">
        <f t="shared" ref="J61" si="12">SUM(J57:J60)</f>
        <v>82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44</v>
      </c>
      <c r="F62" s="46">
        <v>0</v>
      </c>
      <c r="G62" s="46">
        <v>156</v>
      </c>
      <c r="H62" s="46">
        <v>0</v>
      </c>
      <c r="I62" s="46">
        <v>200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70</v>
      </c>
      <c r="F63" s="46">
        <v>1</v>
      </c>
      <c r="G63" s="46">
        <v>276</v>
      </c>
      <c r="H63" s="46">
        <v>49</v>
      </c>
      <c r="I63" s="46">
        <v>396</v>
      </c>
      <c r="J63" s="46">
        <v>23</v>
      </c>
    </row>
    <row r="64" spans="1:10" x14ac:dyDescent="0.25">
      <c r="A64" s="103" t="s">
        <v>64</v>
      </c>
      <c r="B64" s="104"/>
      <c r="C64" s="105"/>
      <c r="D64" s="85"/>
      <c r="E64" s="10">
        <v>114</v>
      </c>
      <c r="F64" s="10">
        <v>1</v>
      </c>
      <c r="G64" s="10">
        <v>432</v>
      </c>
      <c r="H64" s="10">
        <v>49</v>
      </c>
      <c r="I64" s="10">
        <v>596</v>
      </c>
      <c r="J64" s="61">
        <f t="shared" ref="J64" si="13">SUM(J62:J63)</f>
        <v>23</v>
      </c>
    </row>
    <row r="65" spans="1:10" x14ac:dyDescent="0.25">
      <c r="A65" s="103" t="s">
        <v>65</v>
      </c>
      <c r="B65" s="104"/>
      <c r="C65" s="105"/>
      <c r="D65" s="85"/>
      <c r="E65" s="10">
        <v>1039</v>
      </c>
      <c r="F65" s="10">
        <v>71</v>
      </c>
      <c r="G65" s="10">
        <v>2156</v>
      </c>
      <c r="H65" s="10">
        <v>331</v>
      </c>
      <c r="I65" s="10">
        <v>3597</v>
      </c>
      <c r="J65" s="61">
        <f t="shared" ref="J65" si="14">J42+J44+J50+J56+J61+J64</f>
        <v>162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150</v>
      </c>
      <c r="F66" s="46">
        <v>9</v>
      </c>
      <c r="G66" s="62">
        <v>282</v>
      </c>
      <c r="H66" s="62">
        <v>70</v>
      </c>
      <c r="I66" s="46">
        <v>511</v>
      </c>
      <c r="J66" s="46">
        <v>15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169</v>
      </c>
      <c r="F67" s="46">
        <v>7</v>
      </c>
      <c r="G67" s="62">
        <v>181</v>
      </c>
      <c r="H67" s="62">
        <v>55</v>
      </c>
      <c r="I67" s="46">
        <v>412</v>
      </c>
      <c r="J67" s="46">
        <v>11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246</v>
      </c>
      <c r="F68" s="46">
        <v>3</v>
      </c>
      <c r="G68" s="62">
        <v>370</v>
      </c>
      <c r="H68" s="62">
        <v>97</v>
      </c>
      <c r="I68" s="46">
        <v>716</v>
      </c>
      <c r="J68" s="46">
        <v>18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207</v>
      </c>
      <c r="F69" s="46">
        <v>14</v>
      </c>
      <c r="G69" s="62">
        <v>309</v>
      </c>
      <c r="H69" s="62">
        <v>72</v>
      </c>
      <c r="I69" s="46">
        <v>602</v>
      </c>
      <c r="J69" s="46">
        <v>10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125</v>
      </c>
      <c r="F70" s="46">
        <v>14</v>
      </c>
      <c r="G70" s="62">
        <v>345</v>
      </c>
      <c r="H70" s="62">
        <v>104</v>
      </c>
      <c r="I70" s="46">
        <v>588</v>
      </c>
      <c r="J70" s="46">
        <v>9</v>
      </c>
    </row>
    <row r="71" spans="1:10" x14ac:dyDescent="0.25">
      <c r="A71" s="103" t="s">
        <v>73</v>
      </c>
      <c r="B71" s="104"/>
      <c r="C71" s="105"/>
      <c r="D71" s="85"/>
      <c r="E71" s="10">
        <v>897</v>
      </c>
      <c r="F71" s="10">
        <v>47</v>
      </c>
      <c r="G71" s="10">
        <v>1487</v>
      </c>
      <c r="H71" s="10">
        <v>398</v>
      </c>
      <c r="I71" s="10">
        <v>2829</v>
      </c>
      <c r="J71" s="61">
        <f t="shared" ref="J71" si="15">SUM(J66:J70)</f>
        <v>63</v>
      </c>
    </row>
    <row r="72" spans="1:10" x14ac:dyDescent="0.25">
      <c r="A72" s="103" t="s">
        <v>74</v>
      </c>
      <c r="B72" s="104"/>
      <c r="C72" s="105"/>
      <c r="D72" s="85"/>
      <c r="E72" s="10">
        <v>897</v>
      </c>
      <c r="F72" s="10">
        <v>47</v>
      </c>
      <c r="G72" s="10">
        <v>1487</v>
      </c>
      <c r="H72" s="10">
        <v>398</v>
      </c>
      <c r="I72" s="10">
        <v>2829</v>
      </c>
      <c r="J72" s="61">
        <f t="shared" ref="J72" si="16">J71</f>
        <v>63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47</v>
      </c>
      <c r="F73" s="62">
        <v>5</v>
      </c>
      <c r="G73" s="62">
        <v>56</v>
      </c>
      <c r="H73" s="62">
        <v>0</v>
      </c>
      <c r="I73" s="46">
        <v>108</v>
      </c>
      <c r="J73" s="46">
        <v>62</v>
      </c>
    </row>
    <row r="74" spans="1:10" x14ac:dyDescent="0.25">
      <c r="A74" s="103" t="s">
        <v>76</v>
      </c>
      <c r="B74" s="104"/>
      <c r="C74" s="105"/>
      <c r="D74" s="85"/>
      <c r="E74" s="10">
        <v>47</v>
      </c>
      <c r="F74" s="10">
        <v>5</v>
      </c>
      <c r="G74" s="10">
        <v>56</v>
      </c>
      <c r="H74" s="10">
        <v>0</v>
      </c>
      <c r="I74" s="10">
        <v>108</v>
      </c>
      <c r="J74" s="61">
        <f t="shared" ref="J74" si="17">SUM(J73)</f>
        <v>62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6</v>
      </c>
      <c r="F75" s="62">
        <v>0</v>
      </c>
      <c r="G75" s="62">
        <v>4</v>
      </c>
      <c r="H75" s="62">
        <v>0</v>
      </c>
      <c r="I75" s="46">
        <v>10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75</v>
      </c>
      <c r="F76" s="62">
        <v>30</v>
      </c>
      <c r="G76" s="62">
        <v>115</v>
      </c>
      <c r="H76" s="62">
        <v>3</v>
      </c>
      <c r="I76" s="46">
        <v>223</v>
      </c>
      <c r="J76" s="46">
        <v>3</v>
      </c>
    </row>
    <row r="77" spans="1:10" x14ac:dyDescent="0.25">
      <c r="A77" s="103" t="s">
        <v>79</v>
      </c>
      <c r="B77" s="104"/>
      <c r="C77" s="105"/>
      <c r="D77" s="85"/>
      <c r="E77" s="10">
        <v>81</v>
      </c>
      <c r="F77" s="10">
        <v>30</v>
      </c>
      <c r="G77" s="10">
        <v>119</v>
      </c>
      <c r="H77" s="10">
        <v>3</v>
      </c>
      <c r="I77" s="10">
        <v>233</v>
      </c>
      <c r="J77" s="61">
        <f t="shared" ref="J77" si="18">SUM(J75:J76)</f>
        <v>3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7</v>
      </c>
      <c r="G78" s="62">
        <v>88</v>
      </c>
      <c r="H78" s="62">
        <v>6</v>
      </c>
      <c r="I78" s="46">
        <v>163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168</v>
      </c>
      <c r="F79" s="62">
        <v>0</v>
      </c>
      <c r="G79" s="62">
        <v>174</v>
      </c>
      <c r="H79" s="62">
        <v>48</v>
      </c>
      <c r="I79" s="46">
        <v>390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115</v>
      </c>
      <c r="F80" s="62">
        <v>2</v>
      </c>
      <c r="G80" s="62">
        <v>22</v>
      </c>
      <c r="H80" s="62">
        <v>4</v>
      </c>
      <c r="I80" s="46">
        <v>143</v>
      </c>
      <c r="J80" s="46">
        <v>6</v>
      </c>
    </row>
    <row r="81" spans="1:10" x14ac:dyDescent="0.25">
      <c r="A81" s="103" t="s">
        <v>83</v>
      </c>
      <c r="B81" s="104"/>
      <c r="C81" s="105"/>
      <c r="D81" s="85"/>
      <c r="E81" s="10">
        <v>345</v>
      </c>
      <c r="F81" s="10">
        <v>9</v>
      </c>
      <c r="G81" s="10">
        <v>284</v>
      </c>
      <c r="H81" s="10">
        <v>58</v>
      </c>
      <c r="I81" s="10">
        <v>696</v>
      </c>
      <c r="J81" s="61">
        <f t="shared" ref="J81" si="19">SUM(J78:J80)</f>
        <v>9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52</v>
      </c>
      <c r="F82" s="62">
        <v>1</v>
      </c>
      <c r="G82" s="62">
        <v>49</v>
      </c>
      <c r="H82" s="62">
        <v>0</v>
      </c>
      <c r="I82" s="46">
        <v>102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126</v>
      </c>
      <c r="F83" s="62">
        <v>19</v>
      </c>
      <c r="G83" s="62">
        <v>147</v>
      </c>
      <c r="H83" s="62">
        <v>7</v>
      </c>
      <c r="I83" s="46">
        <v>299</v>
      </c>
      <c r="J83" s="46">
        <v>20</v>
      </c>
    </row>
    <row r="84" spans="1:10" x14ac:dyDescent="0.25">
      <c r="A84" s="103" t="s">
        <v>86</v>
      </c>
      <c r="B84" s="104"/>
      <c r="C84" s="105"/>
      <c r="D84" s="85"/>
      <c r="E84" s="10">
        <v>178</v>
      </c>
      <c r="F84" s="10">
        <v>20</v>
      </c>
      <c r="G84" s="10">
        <v>196</v>
      </c>
      <c r="H84" s="10">
        <v>7</v>
      </c>
      <c r="I84" s="10">
        <v>401</v>
      </c>
      <c r="J84" s="61">
        <f t="shared" ref="J84" si="20">SUM(J82:J83)</f>
        <v>20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19</v>
      </c>
      <c r="G85" s="46">
        <v>13</v>
      </c>
      <c r="H85" s="46">
        <v>1</v>
      </c>
      <c r="I85" s="46">
        <v>44</v>
      </c>
      <c r="J85" s="46">
        <v>10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72</v>
      </c>
      <c r="F86" s="46">
        <v>2</v>
      </c>
      <c r="G86" s="46">
        <v>115</v>
      </c>
      <c r="H86" s="46">
        <v>11</v>
      </c>
      <c r="I86" s="46">
        <v>200</v>
      </c>
      <c r="J86" s="46">
        <v>5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33</v>
      </c>
      <c r="F87" s="46">
        <v>16</v>
      </c>
      <c r="G87" s="46">
        <v>0</v>
      </c>
      <c r="H87" s="46">
        <v>0</v>
      </c>
      <c r="I87" s="46">
        <v>49</v>
      </c>
      <c r="J87" s="46">
        <v>0</v>
      </c>
    </row>
    <row r="88" spans="1:10" x14ac:dyDescent="0.25">
      <c r="A88" s="103" t="s">
        <v>90</v>
      </c>
      <c r="B88" s="104"/>
      <c r="C88" s="105"/>
      <c r="D88" s="75"/>
      <c r="E88" s="10">
        <v>116</v>
      </c>
      <c r="F88" s="10">
        <v>37</v>
      </c>
      <c r="G88" s="10">
        <v>128</v>
      </c>
      <c r="H88" s="10">
        <v>12</v>
      </c>
      <c r="I88" s="10">
        <v>293</v>
      </c>
      <c r="J88" s="61">
        <f t="shared" ref="J88" si="21">SUM(J85:J87)</f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</v>
      </c>
      <c r="F89" s="46">
        <v>0</v>
      </c>
      <c r="G89" s="46">
        <v>1</v>
      </c>
      <c r="H89" s="46">
        <v>1</v>
      </c>
      <c r="I89" s="46">
        <f t="shared" ref="I89:I91" si="22">SUM(E89:H89)</f>
        <v>3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195</v>
      </c>
      <c r="F90" s="46">
        <v>20</v>
      </c>
      <c r="G90" s="46">
        <v>97</v>
      </c>
      <c r="H90" s="46">
        <v>2</v>
      </c>
      <c r="I90" s="46">
        <f t="shared" si="22"/>
        <v>314</v>
      </c>
      <c r="J90" s="46">
        <v>6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78</v>
      </c>
      <c r="F91" s="46">
        <v>3</v>
      </c>
      <c r="G91" s="46">
        <v>91</v>
      </c>
      <c r="H91" s="46">
        <v>3</v>
      </c>
      <c r="I91" s="46">
        <f t="shared" si="22"/>
        <v>175</v>
      </c>
      <c r="J91" s="46">
        <v>3</v>
      </c>
    </row>
    <row r="92" spans="1:10" x14ac:dyDescent="0.25">
      <c r="A92" s="103" t="s">
        <v>94</v>
      </c>
      <c r="B92" s="104"/>
      <c r="C92" s="105"/>
      <c r="D92" s="75"/>
      <c r="E92" s="10">
        <v>274</v>
      </c>
      <c r="F92" s="10">
        <v>23</v>
      </c>
      <c r="G92" s="10">
        <v>189</v>
      </c>
      <c r="H92" s="10">
        <v>6</v>
      </c>
      <c r="I92" s="10">
        <v>492</v>
      </c>
      <c r="J92" s="61">
        <f t="shared" ref="J92" si="23">SUM(J89:J91)</f>
        <v>9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101</v>
      </c>
      <c r="F93" s="46">
        <v>9</v>
      </c>
      <c r="G93" s="46">
        <v>262</v>
      </c>
      <c r="H93" s="46">
        <v>20</v>
      </c>
      <c r="I93" s="46">
        <v>392</v>
      </c>
      <c r="J93" s="46">
        <v>3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0</v>
      </c>
      <c r="G94" s="46">
        <v>43</v>
      </c>
      <c r="H94" s="46">
        <v>3</v>
      </c>
      <c r="I94" s="46">
        <v>53</v>
      </c>
      <c r="J94" s="46">
        <v>1</v>
      </c>
    </row>
    <row r="95" spans="1:10" x14ac:dyDescent="0.25">
      <c r="A95" s="103" t="s">
        <v>97</v>
      </c>
      <c r="B95" s="104"/>
      <c r="C95" s="105"/>
      <c r="D95" s="75"/>
      <c r="E95" s="10">
        <v>108</v>
      </c>
      <c r="F95" s="10">
        <v>9</v>
      </c>
      <c r="G95" s="10">
        <v>305</v>
      </c>
      <c r="H95" s="10">
        <v>23</v>
      </c>
      <c r="I95" s="10">
        <v>445</v>
      </c>
      <c r="J95" s="61">
        <f t="shared" ref="J95" si="24">SUM(J93:J94)</f>
        <v>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19</v>
      </c>
      <c r="F96" s="46">
        <v>5</v>
      </c>
      <c r="G96" s="46">
        <v>106</v>
      </c>
      <c r="H96" s="46">
        <v>9</v>
      </c>
      <c r="I96" s="46">
        <v>139</v>
      </c>
      <c r="J96" s="46">
        <v>16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130</v>
      </c>
      <c r="F97" s="46">
        <v>18</v>
      </c>
      <c r="G97" s="46">
        <v>215</v>
      </c>
      <c r="H97" s="46">
        <v>20</v>
      </c>
      <c r="I97" s="46">
        <v>383</v>
      </c>
      <c r="J97" s="46">
        <v>3</v>
      </c>
    </row>
    <row r="98" spans="1:10" x14ac:dyDescent="0.25">
      <c r="A98" s="103" t="s">
        <v>100</v>
      </c>
      <c r="B98" s="104"/>
      <c r="C98" s="105"/>
      <c r="D98" s="75"/>
      <c r="E98" s="10">
        <v>149</v>
      </c>
      <c r="F98" s="10">
        <v>23</v>
      </c>
      <c r="G98" s="10">
        <v>321</v>
      </c>
      <c r="H98" s="10">
        <v>29</v>
      </c>
      <c r="I98" s="10">
        <v>522</v>
      </c>
      <c r="J98" s="61">
        <f t="shared" ref="J98" si="25">SUM(J96:J97)</f>
        <v>19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31</v>
      </c>
      <c r="F99" s="60">
        <v>6</v>
      </c>
      <c r="G99" s="46">
        <v>121</v>
      </c>
      <c r="H99" s="46">
        <v>4</v>
      </c>
      <c r="I99" s="46">
        <v>162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151</v>
      </c>
      <c r="F100" s="60">
        <v>12</v>
      </c>
      <c r="G100" s="46">
        <v>156</v>
      </c>
      <c r="H100" s="46">
        <v>2</v>
      </c>
      <c r="I100" s="46">
        <v>321</v>
      </c>
      <c r="J100" s="46">
        <v>15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23</v>
      </c>
      <c r="F101" s="60">
        <v>0</v>
      </c>
      <c r="G101" s="46">
        <v>83</v>
      </c>
      <c r="H101" s="46">
        <v>2</v>
      </c>
      <c r="I101" s="46">
        <v>108</v>
      </c>
      <c r="J101" s="46">
        <v>3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12</v>
      </c>
      <c r="F102" s="60">
        <v>0</v>
      </c>
      <c r="G102" s="46">
        <v>3</v>
      </c>
      <c r="H102" s="46">
        <v>15</v>
      </c>
      <c r="I102" s="46">
        <v>30</v>
      </c>
      <c r="J102" s="46">
        <v>0</v>
      </c>
    </row>
    <row r="103" spans="1:10" x14ac:dyDescent="0.25">
      <c r="A103" s="103" t="s">
        <v>105</v>
      </c>
      <c r="B103" s="104"/>
      <c r="C103" s="105"/>
      <c r="D103" s="75"/>
      <c r="E103" s="10">
        <v>217</v>
      </c>
      <c r="F103" s="10">
        <v>18</v>
      </c>
      <c r="G103" s="61">
        <v>363</v>
      </c>
      <c r="H103" s="10">
        <v>23</v>
      </c>
      <c r="I103" s="10">
        <v>621</v>
      </c>
      <c r="J103" s="61">
        <f t="shared" ref="J103" si="26">SUM(J99:J102)</f>
        <v>22</v>
      </c>
    </row>
    <row r="104" spans="1:10" x14ac:dyDescent="0.25">
      <c r="A104" s="103" t="s">
        <v>106</v>
      </c>
      <c r="B104" s="104"/>
      <c r="C104" s="105"/>
      <c r="D104" s="75"/>
      <c r="E104" s="10">
        <v>1515</v>
      </c>
      <c r="F104" s="10">
        <v>174</v>
      </c>
      <c r="G104" s="10">
        <v>1961</v>
      </c>
      <c r="H104" s="10">
        <v>161</v>
      </c>
      <c r="I104" s="10">
        <v>3811</v>
      </c>
      <c r="J104" s="61">
        <f t="shared" ref="J104" si="27">SUM(J74,J77,J81,J84,J88,J92,J95,J98,J103)</f>
        <v>163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8</v>
      </c>
      <c r="F105" s="46">
        <v>0</v>
      </c>
      <c r="G105" s="46">
        <v>6</v>
      </c>
      <c r="H105" s="46">
        <v>1</v>
      </c>
      <c r="I105" s="46">
        <v>15</v>
      </c>
      <c r="J105" s="46">
        <v>11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40</v>
      </c>
      <c r="F106" s="46">
        <v>26</v>
      </c>
      <c r="G106" s="46">
        <v>52</v>
      </c>
      <c r="H106" s="46">
        <v>4</v>
      </c>
      <c r="I106" s="46">
        <v>122</v>
      </c>
      <c r="J106" s="46">
        <v>14</v>
      </c>
    </row>
    <row r="107" spans="1:10" x14ac:dyDescent="0.25">
      <c r="A107" s="103" t="s">
        <v>109</v>
      </c>
      <c r="B107" s="104"/>
      <c r="C107" s="105"/>
      <c r="D107" s="75"/>
      <c r="E107" s="10">
        <v>48</v>
      </c>
      <c r="F107" s="10">
        <v>26</v>
      </c>
      <c r="G107" s="10">
        <v>58</v>
      </c>
      <c r="H107" s="10">
        <v>5</v>
      </c>
      <c r="I107" s="10">
        <v>137</v>
      </c>
      <c r="J107" s="61">
        <f t="shared" ref="J107" si="28">SUM(J105:J106)</f>
        <v>25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59</v>
      </c>
      <c r="F108" s="46">
        <v>0</v>
      </c>
      <c r="G108" s="46">
        <v>22</v>
      </c>
      <c r="H108" s="46">
        <v>56</v>
      </c>
      <c r="I108" s="46">
        <v>137</v>
      </c>
      <c r="J108" s="46">
        <v>3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55</v>
      </c>
      <c r="F109" s="46">
        <v>4</v>
      </c>
      <c r="G109" s="46">
        <v>83</v>
      </c>
      <c r="H109" s="46">
        <v>114</v>
      </c>
      <c r="I109" s="46">
        <v>256</v>
      </c>
      <c r="J109" s="46">
        <v>5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118</v>
      </c>
      <c r="F110" s="46">
        <v>15</v>
      </c>
      <c r="G110" s="46">
        <v>191</v>
      </c>
      <c r="H110" s="46">
        <v>13</v>
      </c>
      <c r="I110" s="46">
        <v>337</v>
      </c>
      <c r="J110" s="46">
        <v>28</v>
      </c>
    </row>
    <row r="111" spans="1:10" x14ac:dyDescent="0.25">
      <c r="A111" s="103" t="s">
        <v>113</v>
      </c>
      <c r="B111" s="104"/>
      <c r="C111" s="105"/>
      <c r="D111" s="75"/>
      <c r="E111" s="10">
        <v>232</v>
      </c>
      <c r="F111" s="10">
        <v>19</v>
      </c>
      <c r="G111" s="10">
        <v>296</v>
      </c>
      <c r="H111" s="10">
        <v>183</v>
      </c>
      <c r="I111" s="10">
        <v>730</v>
      </c>
      <c r="J111" s="61">
        <f t="shared" ref="J111" si="29">SUM(J108:J110)</f>
        <v>36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133</v>
      </c>
      <c r="F112" s="46">
        <v>1</v>
      </c>
      <c r="G112" s="46">
        <v>194</v>
      </c>
      <c r="H112" s="46">
        <v>29</v>
      </c>
      <c r="I112" s="46">
        <v>357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62</v>
      </c>
      <c r="F113" s="46">
        <v>0</v>
      </c>
      <c r="G113" s="46">
        <v>97</v>
      </c>
      <c r="H113" s="46">
        <v>33</v>
      </c>
      <c r="I113" s="46">
        <v>192</v>
      </c>
      <c r="J113" s="46">
        <v>2</v>
      </c>
    </row>
    <row r="114" spans="1:10" x14ac:dyDescent="0.25">
      <c r="A114" s="103" t="s">
        <v>116</v>
      </c>
      <c r="B114" s="104"/>
      <c r="C114" s="105"/>
      <c r="D114" s="75"/>
      <c r="E114" s="10">
        <v>195</v>
      </c>
      <c r="F114" s="10">
        <v>1</v>
      </c>
      <c r="G114" s="10">
        <v>291</v>
      </c>
      <c r="H114" s="10">
        <v>62</v>
      </c>
      <c r="I114" s="10">
        <v>549</v>
      </c>
      <c r="J114" s="61">
        <f t="shared" ref="J114" si="30">SUM(J112:J113)</f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261</v>
      </c>
      <c r="F115" s="46">
        <v>3</v>
      </c>
      <c r="G115" s="46">
        <v>346</v>
      </c>
      <c r="H115" s="46">
        <v>35</v>
      </c>
      <c r="I115" s="46">
        <v>645</v>
      </c>
      <c r="J115" s="46">
        <v>16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515</v>
      </c>
      <c r="F116" s="46">
        <v>12</v>
      </c>
      <c r="G116" s="46">
        <v>509</v>
      </c>
      <c r="H116" s="46">
        <v>110</v>
      </c>
      <c r="I116" s="46">
        <v>1146</v>
      </c>
      <c r="J116" s="46">
        <v>11</v>
      </c>
    </row>
    <row r="117" spans="1:10" x14ac:dyDescent="0.25">
      <c r="A117" s="103" t="s">
        <v>119</v>
      </c>
      <c r="B117" s="107"/>
      <c r="C117" s="108"/>
      <c r="D117" s="85"/>
      <c r="E117" s="10">
        <v>776</v>
      </c>
      <c r="F117" s="10">
        <v>15</v>
      </c>
      <c r="G117" s="10">
        <v>855</v>
      </c>
      <c r="H117" s="10">
        <v>145</v>
      </c>
      <c r="I117" s="10">
        <v>1791</v>
      </c>
      <c r="J117" s="61">
        <f t="shared" ref="J117" si="31">SUM(J115:J116)</f>
        <v>27</v>
      </c>
    </row>
    <row r="118" spans="1:10" x14ac:dyDescent="0.25">
      <c r="A118" s="103" t="s">
        <v>120</v>
      </c>
      <c r="B118" s="107"/>
      <c r="C118" s="108"/>
      <c r="D118" s="85"/>
      <c r="E118" s="61">
        <v>1251</v>
      </c>
      <c r="F118" s="61">
        <v>61</v>
      </c>
      <c r="G118" s="61">
        <v>1500</v>
      </c>
      <c r="H118" s="61">
        <v>395</v>
      </c>
      <c r="I118" s="61">
        <v>3207</v>
      </c>
      <c r="J118" s="61">
        <f t="shared" ref="J118" si="32">J107+J111+J114+J117</f>
        <v>93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237</v>
      </c>
      <c r="F119" s="46">
        <v>0</v>
      </c>
      <c r="G119" s="46">
        <v>30</v>
      </c>
      <c r="H119" s="46">
        <v>3</v>
      </c>
      <c r="I119" s="46">
        <v>270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1</v>
      </c>
      <c r="H121" s="46">
        <v>0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8</v>
      </c>
      <c r="F122" s="46">
        <v>1</v>
      </c>
      <c r="G122" s="46">
        <v>20</v>
      </c>
      <c r="H122" s="46">
        <v>4</v>
      </c>
      <c r="I122" s="46">
        <v>33</v>
      </c>
      <c r="J122" s="46">
        <v>0</v>
      </c>
    </row>
    <row r="123" spans="1:10" x14ac:dyDescent="0.25">
      <c r="A123" s="103" t="s">
        <v>126</v>
      </c>
      <c r="B123" s="104"/>
      <c r="C123" s="105"/>
      <c r="D123" s="75"/>
      <c r="E123" s="10">
        <v>245</v>
      </c>
      <c r="F123" s="10">
        <v>1</v>
      </c>
      <c r="G123" s="10">
        <v>51</v>
      </c>
      <c r="H123" s="10">
        <v>7</v>
      </c>
      <c r="I123" s="10">
        <v>304</v>
      </c>
      <c r="J123" s="61">
        <f t="shared" ref="J123" si="33">SUM(J119:J122)</f>
        <v>0</v>
      </c>
    </row>
    <row r="124" spans="1:10" x14ac:dyDescent="0.25">
      <c r="A124" s="103" t="s">
        <v>127</v>
      </c>
      <c r="B124" s="104"/>
      <c r="C124" s="105"/>
      <c r="D124" s="75"/>
      <c r="E124" s="10">
        <v>245</v>
      </c>
      <c r="F124" s="10">
        <v>1</v>
      </c>
      <c r="G124" s="10">
        <v>51</v>
      </c>
      <c r="H124" s="10">
        <v>7</v>
      </c>
      <c r="I124" s="10">
        <v>304</v>
      </c>
      <c r="J124" s="61">
        <f t="shared" ref="J124" si="34">J123</f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5689</v>
      </c>
      <c r="F125" s="55">
        <v>425</v>
      </c>
      <c r="G125" s="55">
        <v>8361</v>
      </c>
      <c r="H125" s="55">
        <v>1512</v>
      </c>
      <c r="I125" s="55">
        <v>15987</v>
      </c>
      <c r="J125" s="55">
        <f t="shared" ref="J125" si="35">J36+J65+J72+J104+J124+J118</f>
        <v>577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254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L20" sqref="L20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6" t="s">
        <v>141</v>
      </c>
      <c r="F1" s="106"/>
      <c r="G1" s="106"/>
      <c r="H1" s="10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f t="shared" ref="I4:I6" si="0">SUM(E4:H4)</f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f t="shared" si="0"/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10</v>
      </c>
      <c r="F6" s="46">
        <v>2</v>
      </c>
      <c r="G6" s="46">
        <v>32</v>
      </c>
      <c r="H6" s="46">
        <v>1</v>
      </c>
      <c r="I6" s="58">
        <f t="shared" si="0"/>
        <v>45</v>
      </c>
      <c r="J6" s="46">
        <v>0</v>
      </c>
    </row>
    <row r="7" spans="1:10" x14ac:dyDescent="0.25">
      <c r="A7" s="103" t="s">
        <v>5</v>
      </c>
      <c r="B7" s="104"/>
      <c r="C7" s="105"/>
      <c r="D7" s="86"/>
      <c r="E7" s="10">
        <v>10</v>
      </c>
      <c r="F7" s="10">
        <v>2</v>
      </c>
      <c r="G7" s="10">
        <v>32</v>
      </c>
      <c r="H7" s="10">
        <v>1</v>
      </c>
      <c r="I7" s="10">
        <v>45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59</v>
      </c>
      <c r="F8" s="46">
        <v>3</v>
      </c>
      <c r="G8" s="46">
        <v>42</v>
      </c>
      <c r="H8" s="46">
        <v>25</v>
      </c>
      <c r="I8" s="46">
        <v>129</v>
      </c>
      <c r="J8" s="46">
        <v>5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19</v>
      </c>
      <c r="F9" s="46">
        <v>2</v>
      </c>
      <c r="G9" s="46">
        <v>63</v>
      </c>
      <c r="H9" s="46">
        <v>2</v>
      </c>
      <c r="I9" s="46">
        <v>86</v>
      </c>
      <c r="J9" s="46">
        <v>9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27</v>
      </c>
      <c r="F12" s="46">
        <v>14</v>
      </c>
      <c r="G12" s="46">
        <v>145</v>
      </c>
      <c r="H12" s="46">
        <v>9</v>
      </c>
      <c r="I12" s="46">
        <v>195</v>
      </c>
      <c r="J12" s="46">
        <v>1</v>
      </c>
    </row>
    <row r="13" spans="1:10" x14ac:dyDescent="0.25">
      <c r="A13" s="103" t="s">
        <v>11</v>
      </c>
      <c r="B13" s="104"/>
      <c r="C13" s="105"/>
      <c r="D13" s="76"/>
      <c r="E13" s="61">
        <v>105</v>
      </c>
      <c r="F13" s="61">
        <v>19</v>
      </c>
      <c r="G13" s="61">
        <v>250</v>
      </c>
      <c r="H13" s="61">
        <v>36</v>
      </c>
      <c r="I13" s="61">
        <v>410</v>
      </c>
      <c r="J13" s="61">
        <v>15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16</v>
      </c>
      <c r="F14" s="46">
        <v>1</v>
      </c>
      <c r="G14" s="46">
        <v>17</v>
      </c>
      <c r="H14" s="46">
        <v>9</v>
      </c>
      <c r="I14" s="46">
        <v>43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187</v>
      </c>
      <c r="F15" s="46">
        <v>4</v>
      </c>
      <c r="G15" s="46">
        <v>42</v>
      </c>
      <c r="H15" s="46">
        <v>5</v>
      </c>
      <c r="I15" s="46">
        <v>238</v>
      </c>
      <c r="J15" s="46">
        <v>24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8</v>
      </c>
      <c r="F16" s="46">
        <v>0</v>
      </c>
      <c r="G16" s="46">
        <v>19</v>
      </c>
      <c r="H16" s="46">
        <v>10</v>
      </c>
      <c r="I16" s="46">
        <v>37</v>
      </c>
      <c r="J16" s="46">
        <v>5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46</v>
      </c>
      <c r="F17" s="46">
        <v>4</v>
      </c>
      <c r="G17" s="46">
        <v>221</v>
      </c>
      <c r="H17" s="46">
        <v>7</v>
      </c>
      <c r="I17" s="46">
        <v>278</v>
      </c>
      <c r="J17" s="46">
        <v>3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20</v>
      </c>
      <c r="F19" s="46">
        <v>0</v>
      </c>
      <c r="G19" s="46">
        <v>21</v>
      </c>
      <c r="H19" s="46">
        <v>0</v>
      </c>
      <c r="I19" s="46">
        <v>41</v>
      </c>
      <c r="J19" s="46">
        <v>5</v>
      </c>
    </row>
    <row r="20" spans="1:10" x14ac:dyDescent="0.25">
      <c r="A20" s="103" t="s">
        <v>18</v>
      </c>
      <c r="B20" s="104"/>
      <c r="C20" s="105"/>
      <c r="D20" s="76"/>
      <c r="E20" s="10">
        <v>277</v>
      </c>
      <c r="F20" s="10">
        <v>9</v>
      </c>
      <c r="G20" s="10">
        <v>320</v>
      </c>
      <c r="H20" s="10">
        <v>31</v>
      </c>
      <c r="I20" s="10">
        <v>637</v>
      </c>
      <c r="J20" s="10">
        <v>37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87</v>
      </c>
      <c r="F21" s="46">
        <v>6</v>
      </c>
      <c r="G21" s="46">
        <v>165</v>
      </c>
      <c r="H21" s="46">
        <v>20</v>
      </c>
      <c r="I21" s="46">
        <v>278</v>
      </c>
      <c r="J21" s="46">
        <v>14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15</v>
      </c>
      <c r="F22" s="46">
        <v>14</v>
      </c>
      <c r="G22" s="46">
        <v>1</v>
      </c>
      <c r="H22" s="46">
        <v>1</v>
      </c>
      <c r="I22" s="46">
        <v>31</v>
      </c>
      <c r="J22" s="46">
        <v>5</v>
      </c>
    </row>
    <row r="23" spans="1:10" x14ac:dyDescent="0.25">
      <c r="A23" s="103" t="s">
        <v>21</v>
      </c>
      <c r="B23" s="104"/>
      <c r="C23" s="105"/>
      <c r="D23" s="76"/>
      <c r="E23" s="10">
        <v>102</v>
      </c>
      <c r="F23" s="10">
        <v>20</v>
      </c>
      <c r="G23" s="10">
        <v>166</v>
      </c>
      <c r="H23" s="10">
        <v>21</v>
      </c>
      <c r="I23" s="10">
        <v>309</v>
      </c>
      <c r="J23" s="10">
        <v>19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29</v>
      </c>
      <c r="F24" s="46">
        <v>0</v>
      </c>
      <c r="G24" s="46">
        <v>104</v>
      </c>
      <c r="H24" s="46">
        <v>7</v>
      </c>
      <c r="I24" s="46">
        <v>140</v>
      </c>
      <c r="J24" s="46">
        <v>5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18</v>
      </c>
      <c r="F25" s="46">
        <v>4</v>
      </c>
      <c r="G25" s="46">
        <v>52</v>
      </c>
      <c r="H25" s="46">
        <v>35</v>
      </c>
      <c r="I25" s="46">
        <v>109</v>
      </c>
      <c r="J25" s="46">
        <v>10</v>
      </c>
    </row>
    <row r="26" spans="1:10" x14ac:dyDescent="0.25">
      <c r="A26" s="103" t="s">
        <v>24</v>
      </c>
      <c r="B26" s="104"/>
      <c r="C26" s="105"/>
      <c r="D26" s="76"/>
      <c r="E26" s="10">
        <v>47</v>
      </c>
      <c r="F26" s="10">
        <v>4</v>
      </c>
      <c r="G26" s="10">
        <v>156</v>
      </c>
      <c r="H26" s="10">
        <v>42</v>
      </c>
      <c r="I26" s="10">
        <v>249</v>
      </c>
      <c r="J26" s="10">
        <v>15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20</v>
      </c>
      <c r="F27" s="46">
        <v>0</v>
      </c>
      <c r="G27" s="46">
        <v>50</v>
      </c>
      <c r="H27" s="46">
        <v>1</v>
      </c>
      <c r="I27" s="46">
        <v>71</v>
      </c>
      <c r="J27" s="46">
        <v>3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30</v>
      </c>
      <c r="F28" s="46">
        <v>1</v>
      </c>
      <c r="G28" s="46">
        <v>56</v>
      </c>
      <c r="H28" s="46">
        <v>21</v>
      </c>
      <c r="I28" s="46">
        <v>108</v>
      </c>
      <c r="J28" s="46">
        <v>16</v>
      </c>
    </row>
    <row r="29" spans="1:10" x14ac:dyDescent="0.25">
      <c r="A29" s="103" t="s">
        <v>27</v>
      </c>
      <c r="B29" s="104"/>
      <c r="C29" s="105"/>
      <c r="D29" s="76"/>
      <c r="E29" s="10">
        <v>50</v>
      </c>
      <c r="F29" s="10">
        <v>1</v>
      </c>
      <c r="G29" s="10">
        <v>106</v>
      </c>
      <c r="H29" s="10">
        <v>22</v>
      </c>
      <c r="I29" s="10">
        <v>179</v>
      </c>
      <c r="J29" s="10">
        <v>19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1</v>
      </c>
      <c r="G30" s="46">
        <v>15</v>
      </c>
      <c r="H30" s="46">
        <v>8</v>
      </c>
      <c r="I30" s="46">
        <v>30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1</v>
      </c>
      <c r="H33" s="46">
        <v>0</v>
      </c>
      <c r="I33" s="46">
        <v>1</v>
      </c>
      <c r="J33" s="46">
        <v>3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34</v>
      </c>
      <c r="F34" s="46">
        <v>18</v>
      </c>
      <c r="G34" s="46">
        <v>60</v>
      </c>
      <c r="H34" s="46">
        <v>9</v>
      </c>
      <c r="I34" s="46">
        <v>121</v>
      </c>
      <c r="J34" s="46">
        <v>10</v>
      </c>
    </row>
    <row r="35" spans="1:10" x14ac:dyDescent="0.25">
      <c r="A35" s="103" t="s">
        <v>34</v>
      </c>
      <c r="B35" s="104"/>
      <c r="C35" s="105"/>
      <c r="D35" s="76"/>
      <c r="E35" s="61">
        <v>41</v>
      </c>
      <c r="F35" s="61">
        <v>19</v>
      </c>
      <c r="G35" s="61">
        <v>76</v>
      </c>
      <c r="H35" s="61">
        <v>17</v>
      </c>
      <c r="I35" s="61">
        <v>153</v>
      </c>
      <c r="J35" s="61">
        <v>14</v>
      </c>
    </row>
    <row r="36" spans="1:10" x14ac:dyDescent="0.25">
      <c r="A36" s="103" t="s">
        <v>35</v>
      </c>
      <c r="B36" s="104"/>
      <c r="C36" s="105"/>
      <c r="D36" s="76"/>
      <c r="E36" s="61">
        <v>632</v>
      </c>
      <c r="F36" s="61">
        <v>74</v>
      </c>
      <c r="G36" s="61">
        <v>1106</v>
      </c>
      <c r="H36" s="61">
        <v>170</v>
      </c>
      <c r="I36" s="61">
        <v>1982</v>
      </c>
      <c r="J36" s="61">
        <v>119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20</v>
      </c>
      <c r="F37" s="46">
        <v>1</v>
      </c>
      <c r="G37" s="46">
        <v>39</v>
      </c>
      <c r="H37" s="46">
        <v>3</v>
      </c>
      <c r="I37" s="46">
        <v>63</v>
      </c>
      <c r="J37" s="46">
        <v>2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16</v>
      </c>
      <c r="F38" s="46">
        <v>0</v>
      </c>
      <c r="G38" s="46">
        <v>14</v>
      </c>
      <c r="H38" s="46">
        <v>0</v>
      </c>
      <c r="I38" s="46">
        <v>30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47</v>
      </c>
      <c r="F39" s="46">
        <v>0</v>
      </c>
      <c r="G39" s="46">
        <v>18</v>
      </c>
      <c r="H39" s="46">
        <v>11</v>
      </c>
      <c r="I39" s="46">
        <v>76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29</v>
      </c>
      <c r="F40" s="46">
        <v>1</v>
      </c>
      <c r="G40" s="46">
        <v>67</v>
      </c>
      <c r="H40" s="46">
        <v>18</v>
      </c>
      <c r="I40" s="46">
        <v>115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47</v>
      </c>
      <c r="F41" s="46">
        <v>0</v>
      </c>
      <c r="G41" s="46">
        <v>16</v>
      </c>
      <c r="H41" s="46">
        <v>2</v>
      </c>
      <c r="I41" s="46">
        <v>65</v>
      </c>
      <c r="J41" s="46">
        <v>0</v>
      </c>
    </row>
    <row r="42" spans="1:10" x14ac:dyDescent="0.25">
      <c r="A42" s="103" t="s">
        <v>41</v>
      </c>
      <c r="B42" s="104"/>
      <c r="C42" s="105"/>
      <c r="D42" s="76"/>
      <c r="E42" s="61">
        <v>159</v>
      </c>
      <c r="F42" s="61">
        <v>2</v>
      </c>
      <c r="G42" s="61">
        <v>154</v>
      </c>
      <c r="H42" s="61">
        <v>34</v>
      </c>
      <c r="I42" s="61">
        <v>349</v>
      </c>
      <c r="J42" s="61">
        <v>2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152</v>
      </c>
      <c r="F43" s="46">
        <v>12</v>
      </c>
      <c r="G43" s="46">
        <v>124</v>
      </c>
      <c r="H43" s="46">
        <v>23</v>
      </c>
      <c r="I43" s="46">
        <v>311</v>
      </c>
      <c r="J43" s="46">
        <v>15</v>
      </c>
    </row>
    <row r="44" spans="1:10" x14ac:dyDescent="0.25">
      <c r="A44" s="103" t="s">
        <v>43</v>
      </c>
      <c r="B44" s="104"/>
      <c r="C44" s="105"/>
      <c r="D44" s="76"/>
      <c r="E44" s="61">
        <v>152</v>
      </c>
      <c r="F44" s="61">
        <v>12</v>
      </c>
      <c r="G44" s="61">
        <v>124</v>
      </c>
      <c r="H44" s="61">
        <v>23</v>
      </c>
      <c r="I44" s="61">
        <v>311</v>
      </c>
      <c r="J44" s="61">
        <v>15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68</v>
      </c>
      <c r="F45" s="46">
        <v>15</v>
      </c>
      <c r="G45" s="46">
        <v>69</v>
      </c>
      <c r="H45" s="46">
        <v>6</v>
      </c>
      <c r="I45" s="46">
        <v>158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22</v>
      </c>
      <c r="F46" s="46">
        <v>0</v>
      </c>
      <c r="G46" s="46">
        <v>1</v>
      </c>
      <c r="H46" s="46">
        <v>0</v>
      </c>
      <c r="I46" s="46">
        <v>23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82</v>
      </c>
      <c r="F47" s="46">
        <v>37</v>
      </c>
      <c r="G47" s="46">
        <v>140</v>
      </c>
      <c r="H47" s="46">
        <v>5</v>
      </c>
      <c r="I47" s="46">
        <v>264</v>
      </c>
      <c r="J47" s="46">
        <v>21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11</v>
      </c>
      <c r="H48" s="46">
        <v>1</v>
      </c>
      <c r="I48" s="46">
        <v>15</v>
      </c>
      <c r="J48" s="46">
        <v>10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23</v>
      </c>
      <c r="F49" s="46">
        <v>0</v>
      </c>
      <c r="G49" s="46">
        <v>6</v>
      </c>
      <c r="H49" s="46">
        <v>0</v>
      </c>
      <c r="I49" s="46">
        <v>29</v>
      </c>
      <c r="J49" s="46">
        <v>1</v>
      </c>
    </row>
    <row r="50" spans="1:10" x14ac:dyDescent="0.25">
      <c r="A50" s="103" t="s">
        <v>49</v>
      </c>
      <c r="B50" s="104"/>
      <c r="C50" s="105"/>
      <c r="D50" s="76"/>
      <c r="E50" s="61">
        <v>198</v>
      </c>
      <c r="F50" s="61">
        <v>52</v>
      </c>
      <c r="G50" s="61">
        <v>227</v>
      </c>
      <c r="H50" s="61">
        <v>12</v>
      </c>
      <c r="I50" s="61">
        <v>489</v>
      </c>
      <c r="J50" s="61">
        <v>35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76</v>
      </c>
      <c r="F51" s="46">
        <v>1</v>
      </c>
      <c r="G51" s="46">
        <v>123</v>
      </c>
      <c r="H51" s="46">
        <v>17</v>
      </c>
      <c r="I51" s="46">
        <v>217</v>
      </c>
      <c r="J51" s="46">
        <v>11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23</v>
      </c>
      <c r="F52" s="46">
        <v>2</v>
      </c>
      <c r="G52" s="46">
        <v>107</v>
      </c>
      <c r="H52" s="46">
        <v>4</v>
      </c>
      <c r="I52" s="46">
        <v>136</v>
      </c>
      <c r="J52" s="46">
        <v>6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25</v>
      </c>
      <c r="F54" s="46">
        <v>3</v>
      </c>
      <c r="G54" s="46">
        <v>92</v>
      </c>
      <c r="H54" s="46">
        <v>12</v>
      </c>
      <c r="I54" s="46">
        <v>132</v>
      </c>
      <c r="J54" s="46">
        <v>8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39</v>
      </c>
      <c r="F55" s="46">
        <v>0</v>
      </c>
      <c r="G55" s="46">
        <v>85</v>
      </c>
      <c r="H55" s="46">
        <v>2</v>
      </c>
      <c r="I55" s="46">
        <v>126</v>
      </c>
      <c r="J55" s="46">
        <v>0</v>
      </c>
    </row>
    <row r="56" spans="1:10" x14ac:dyDescent="0.25">
      <c r="A56" s="103" t="s">
        <v>55</v>
      </c>
      <c r="B56" s="104"/>
      <c r="C56" s="105"/>
      <c r="D56" s="76"/>
      <c r="E56" s="10">
        <v>163</v>
      </c>
      <c r="F56" s="10">
        <v>6</v>
      </c>
      <c r="G56" s="10">
        <v>407</v>
      </c>
      <c r="H56" s="10">
        <v>35</v>
      </c>
      <c r="I56" s="10">
        <v>611</v>
      </c>
      <c r="J56" s="61">
        <v>25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94</v>
      </c>
      <c r="F57" s="46">
        <v>2</v>
      </c>
      <c r="G57" s="46">
        <v>191</v>
      </c>
      <c r="H57" s="46">
        <v>41</v>
      </c>
      <c r="I57" s="46">
        <v>328</v>
      </c>
      <c r="J57" s="46">
        <v>18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105</v>
      </c>
      <c r="F58" s="46">
        <v>17</v>
      </c>
      <c r="G58" s="46">
        <v>422</v>
      </c>
      <c r="H58" s="46">
        <v>88</v>
      </c>
      <c r="I58" s="46">
        <v>632</v>
      </c>
      <c r="J58" s="46">
        <v>45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30</v>
      </c>
      <c r="F59" s="46">
        <v>10</v>
      </c>
      <c r="G59" s="46">
        <v>62</v>
      </c>
      <c r="H59" s="46">
        <v>14</v>
      </c>
      <c r="I59" s="46">
        <v>116</v>
      </c>
      <c r="J59" s="46">
        <v>16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49</v>
      </c>
      <c r="F60" s="46">
        <v>2</v>
      </c>
      <c r="G60" s="46">
        <v>46</v>
      </c>
      <c r="H60" s="46">
        <v>4</v>
      </c>
      <c r="I60" s="46">
        <v>101</v>
      </c>
      <c r="J60" s="46">
        <v>6</v>
      </c>
    </row>
    <row r="61" spans="1:10" x14ac:dyDescent="0.25">
      <c r="A61" s="103" t="s">
        <v>61</v>
      </c>
      <c r="B61" s="104"/>
      <c r="C61" s="105"/>
      <c r="D61" s="76"/>
      <c r="E61" s="10">
        <v>278</v>
      </c>
      <c r="F61" s="10">
        <v>31</v>
      </c>
      <c r="G61" s="10">
        <v>721</v>
      </c>
      <c r="H61" s="10">
        <v>147</v>
      </c>
      <c r="I61" s="10">
        <v>1177</v>
      </c>
      <c r="J61" s="61">
        <v>85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19</v>
      </c>
      <c r="F62" s="46">
        <v>0</v>
      </c>
      <c r="G62" s="46">
        <v>133</v>
      </c>
      <c r="H62" s="46">
        <v>2</v>
      </c>
      <c r="I62" s="46">
        <v>154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83</v>
      </c>
      <c r="F63" s="46">
        <v>3</v>
      </c>
      <c r="G63" s="46">
        <v>342</v>
      </c>
      <c r="H63" s="46">
        <v>54</v>
      </c>
      <c r="I63" s="46">
        <v>482</v>
      </c>
      <c r="J63" s="46">
        <v>20</v>
      </c>
    </row>
    <row r="64" spans="1:10" x14ac:dyDescent="0.25">
      <c r="A64" s="103" t="s">
        <v>64</v>
      </c>
      <c r="B64" s="104"/>
      <c r="C64" s="105"/>
      <c r="D64" s="86"/>
      <c r="E64" s="10">
        <v>102</v>
      </c>
      <c r="F64" s="10">
        <v>3</v>
      </c>
      <c r="G64" s="10">
        <v>475</v>
      </c>
      <c r="H64" s="10">
        <v>56</v>
      </c>
      <c r="I64" s="10">
        <v>636</v>
      </c>
      <c r="J64" s="61">
        <v>20</v>
      </c>
    </row>
    <row r="65" spans="1:10" x14ac:dyDescent="0.25">
      <c r="A65" s="103" t="s">
        <v>65</v>
      </c>
      <c r="B65" s="104"/>
      <c r="C65" s="105"/>
      <c r="D65" s="86"/>
      <c r="E65" s="10">
        <v>1052</v>
      </c>
      <c r="F65" s="10">
        <v>106</v>
      </c>
      <c r="G65" s="10">
        <v>2108</v>
      </c>
      <c r="H65" s="10">
        <v>307</v>
      </c>
      <c r="I65" s="10">
        <v>3573</v>
      </c>
      <c r="J65" s="61">
        <v>182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127</v>
      </c>
      <c r="F66" s="46">
        <v>2</v>
      </c>
      <c r="G66" s="62">
        <v>404</v>
      </c>
      <c r="H66" s="62">
        <v>96</v>
      </c>
      <c r="I66" s="46">
        <v>629</v>
      </c>
      <c r="J66" s="46">
        <v>0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69</v>
      </c>
      <c r="F67" s="46">
        <v>9</v>
      </c>
      <c r="G67" s="62">
        <v>191</v>
      </c>
      <c r="H67" s="62">
        <v>60</v>
      </c>
      <c r="I67" s="46">
        <v>329</v>
      </c>
      <c r="J67" s="46">
        <v>23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251</v>
      </c>
      <c r="F68" s="46">
        <v>3</v>
      </c>
      <c r="G68" s="62">
        <v>328</v>
      </c>
      <c r="H68" s="62">
        <v>57</v>
      </c>
      <c r="I68" s="46">
        <v>639</v>
      </c>
      <c r="J68" s="46">
        <v>11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261</v>
      </c>
      <c r="F69" s="46">
        <v>15</v>
      </c>
      <c r="G69" s="62">
        <v>367</v>
      </c>
      <c r="H69" s="62">
        <v>22</v>
      </c>
      <c r="I69" s="46">
        <v>665</v>
      </c>
      <c r="J69" s="46">
        <v>40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32</v>
      </c>
      <c r="F70" s="46">
        <v>2</v>
      </c>
      <c r="G70" s="62">
        <v>105</v>
      </c>
      <c r="H70" s="62">
        <v>8</v>
      </c>
      <c r="I70" s="46">
        <v>147</v>
      </c>
      <c r="J70" s="46">
        <v>2</v>
      </c>
    </row>
    <row r="71" spans="1:10" x14ac:dyDescent="0.25">
      <c r="A71" s="103" t="s">
        <v>73</v>
      </c>
      <c r="B71" s="104"/>
      <c r="C71" s="105"/>
      <c r="D71" s="86"/>
      <c r="E71" s="10">
        <v>740</v>
      </c>
      <c r="F71" s="10">
        <v>31</v>
      </c>
      <c r="G71" s="10">
        <v>1395</v>
      </c>
      <c r="H71" s="10">
        <v>243</v>
      </c>
      <c r="I71" s="10">
        <v>2409</v>
      </c>
      <c r="J71" s="61">
        <v>76</v>
      </c>
    </row>
    <row r="72" spans="1:10" x14ac:dyDescent="0.25">
      <c r="A72" s="103" t="s">
        <v>74</v>
      </c>
      <c r="B72" s="104"/>
      <c r="C72" s="105"/>
      <c r="D72" s="86"/>
      <c r="E72" s="10">
        <v>740</v>
      </c>
      <c r="F72" s="10">
        <v>31</v>
      </c>
      <c r="G72" s="10">
        <v>1395</v>
      </c>
      <c r="H72" s="10">
        <v>243</v>
      </c>
      <c r="I72" s="10">
        <v>2409</v>
      </c>
      <c r="J72" s="61">
        <v>76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53</v>
      </c>
      <c r="F73" s="62">
        <v>4</v>
      </c>
      <c r="G73" s="62">
        <v>60</v>
      </c>
      <c r="H73" s="62">
        <v>0</v>
      </c>
      <c r="I73" s="46">
        <v>117</v>
      </c>
      <c r="J73" s="46">
        <v>41</v>
      </c>
    </row>
    <row r="74" spans="1:10" x14ac:dyDescent="0.25">
      <c r="A74" s="103" t="s">
        <v>76</v>
      </c>
      <c r="B74" s="104"/>
      <c r="C74" s="105"/>
      <c r="D74" s="86"/>
      <c r="E74" s="10">
        <v>53</v>
      </c>
      <c r="F74" s="10">
        <v>4</v>
      </c>
      <c r="G74" s="10">
        <v>60</v>
      </c>
      <c r="H74" s="10">
        <v>0</v>
      </c>
      <c r="I74" s="10">
        <v>117</v>
      </c>
      <c r="J74" s="61">
        <v>41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2</v>
      </c>
      <c r="F75" s="62">
        <v>1</v>
      </c>
      <c r="G75" s="62">
        <v>0</v>
      </c>
      <c r="H75" s="62">
        <v>0</v>
      </c>
      <c r="I75" s="46">
        <v>3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88</v>
      </c>
      <c r="F76" s="62">
        <v>18</v>
      </c>
      <c r="G76" s="62">
        <v>89</v>
      </c>
      <c r="H76" s="62">
        <v>0</v>
      </c>
      <c r="I76" s="46">
        <v>195</v>
      </c>
      <c r="J76" s="46">
        <v>10</v>
      </c>
    </row>
    <row r="77" spans="1:10" x14ac:dyDescent="0.25">
      <c r="A77" s="103" t="s">
        <v>79</v>
      </c>
      <c r="B77" s="104"/>
      <c r="C77" s="105"/>
      <c r="D77" s="86"/>
      <c r="E77" s="10">
        <v>90</v>
      </c>
      <c r="F77" s="10">
        <v>19</v>
      </c>
      <c r="G77" s="10">
        <v>89</v>
      </c>
      <c r="H77" s="10">
        <v>0</v>
      </c>
      <c r="I77" s="10">
        <v>198</v>
      </c>
      <c r="J77" s="61">
        <v>10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76</v>
      </c>
      <c r="F78" s="62">
        <v>1</v>
      </c>
      <c r="G78" s="62">
        <v>95</v>
      </c>
      <c r="H78" s="62">
        <v>6</v>
      </c>
      <c r="I78" s="46">
        <v>178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193</v>
      </c>
      <c r="F79" s="62">
        <v>1</v>
      </c>
      <c r="G79" s="62">
        <v>159</v>
      </c>
      <c r="H79" s="62">
        <v>61</v>
      </c>
      <c r="I79" s="46">
        <v>414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91</v>
      </c>
      <c r="F80" s="62">
        <v>0</v>
      </c>
      <c r="G80" s="62">
        <v>27</v>
      </c>
      <c r="H80" s="62">
        <v>5</v>
      </c>
      <c r="I80" s="46">
        <v>123</v>
      </c>
      <c r="J80" s="46">
        <v>1</v>
      </c>
    </row>
    <row r="81" spans="1:10" x14ac:dyDescent="0.25">
      <c r="A81" s="103" t="s">
        <v>83</v>
      </c>
      <c r="B81" s="104"/>
      <c r="C81" s="105"/>
      <c r="D81" s="86"/>
      <c r="E81" s="10">
        <v>360</v>
      </c>
      <c r="F81" s="10">
        <v>2</v>
      </c>
      <c r="G81" s="10">
        <v>281</v>
      </c>
      <c r="H81" s="10">
        <v>72</v>
      </c>
      <c r="I81" s="10">
        <v>715</v>
      </c>
      <c r="J81" s="61">
        <v>4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24</v>
      </c>
      <c r="F82" s="62">
        <v>0</v>
      </c>
      <c r="G82" s="62">
        <v>41</v>
      </c>
      <c r="H82" s="62">
        <v>0</v>
      </c>
      <c r="I82" s="46">
        <v>65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108</v>
      </c>
      <c r="F83" s="62">
        <v>19</v>
      </c>
      <c r="G83" s="62">
        <v>163</v>
      </c>
      <c r="H83" s="62">
        <v>10</v>
      </c>
      <c r="I83" s="46">
        <v>300</v>
      </c>
      <c r="J83" s="46">
        <v>12</v>
      </c>
    </row>
    <row r="84" spans="1:10" x14ac:dyDescent="0.25">
      <c r="A84" s="103" t="s">
        <v>86</v>
      </c>
      <c r="B84" s="104"/>
      <c r="C84" s="105"/>
      <c r="D84" s="86"/>
      <c r="E84" s="10">
        <v>132</v>
      </c>
      <c r="F84" s="10">
        <v>19</v>
      </c>
      <c r="G84" s="10">
        <v>204</v>
      </c>
      <c r="H84" s="10">
        <v>10</v>
      </c>
      <c r="I84" s="10">
        <v>365</v>
      </c>
      <c r="J84" s="61">
        <v>13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</v>
      </c>
      <c r="F85" s="46">
        <v>16</v>
      </c>
      <c r="G85" s="46">
        <v>11</v>
      </c>
      <c r="H85" s="46">
        <v>1</v>
      </c>
      <c r="I85" s="46">
        <v>30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60</v>
      </c>
      <c r="F86" s="46">
        <v>11</v>
      </c>
      <c r="G86" s="46">
        <v>74</v>
      </c>
      <c r="H86" s="46">
        <v>15</v>
      </c>
      <c r="I86" s="46">
        <v>160</v>
      </c>
      <c r="J86" s="46">
        <v>16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39</v>
      </c>
      <c r="F87" s="46">
        <v>16</v>
      </c>
      <c r="G87" s="46">
        <v>3</v>
      </c>
      <c r="H87" s="46">
        <v>0</v>
      </c>
      <c r="I87" s="46">
        <v>58</v>
      </c>
      <c r="J87" s="46">
        <v>1</v>
      </c>
    </row>
    <row r="88" spans="1:10" x14ac:dyDescent="0.25">
      <c r="A88" s="103" t="s">
        <v>90</v>
      </c>
      <c r="B88" s="104"/>
      <c r="C88" s="105"/>
      <c r="D88" s="75"/>
      <c r="E88" s="10">
        <v>101</v>
      </c>
      <c r="F88" s="10">
        <v>43</v>
      </c>
      <c r="G88" s="10">
        <v>88</v>
      </c>
      <c r="H88" s="10">
        <v>16</v>
      </c>
      <c r="I88" s="10">
        <v>248</v>
      </c>
      <c r="J88" s="61">
        <v>28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2</v>
      </c>
      <c r="F89" s="46">
        <v>0</v>
      </c>
      <c r="G89" s="46">
        <v>1</v>
      </c>
      <c r="H89" s="46">
        <v>0</v>
      </c>
      <c r="I89" s="46">
        <v>3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123</v>
      </c>
      <c r="F90" s="46">
        <v>38</v>
      </c>
      <c r="G90" s="46">
        <v>76</v>
      </c>
      <c r="H90" s="46">
        <v>4</v>
      </c>
      <c r="I90" s="46">
        <v>241</v>
      </c>
      <c r="J90" s="46">
        <v>11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58</v>
      </c>
      <c r="F91" s="46">
        <v>0</v>
      </c>
      <c r="G91" s="46">
        <v>75</v>
      </c>
      <c r="H91" s="46">
        <v>4</v>
      </c>
      <c r="I91" s="46">
        <v>137</v>
      </c>
      <c r="J91" s="46">
        <v>2</v>
      </c>
    </row>
    <row r="92" spans="1:10" x14ac:dyDescent="0.25">
      <c r="A92" s="103" t="s">
        <v>94</v>
      </c>
      <c r="B92" s="104"/>
      <c r="C92" s="105"/>
      <c r="D92" s="75"/>
      <c r="E92" s="10">
        <v>183</v>
      </c>
      <c r="F92" s="10">
        <v>38</v>
      </c>
      <c r="G92" s="10">
        <v>152</v>
      </c>
      <c r="H92" s="10">
        <v>8</v>
      </c>
      <c r="I92" s="10">
        <v>381</v>
      </c>
      <c r="J92" s="61">
        <v>13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75</v>
      </c>
      <c r="F93" s="46">
        <v>10</v>
      </c>
      <c r="G93" s="46">
        <v>218</v>
      </c>
      <c r="H93" s="46">
        <v>29</v>
      </c>
      <c r="I93" s="46">
        <v>332</v>
      </c>
      <c r="J93" s="46">
        <v>10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5</v>
      </c>
      <c r="G94" s="46">
        <v>53</v>
      </c>
      <c r="H94" s="46">
        <v>2</v>
      </c>
      <c r="I94" s="46">
        <v>75</v>
      </c>
      <c r="J94" s="46">
        <v>4</v>
      </c>
    </row>
    <row r="95" spans="1:10" x14ac:dyDescent="0.25">
      <c r="A95" s="103" t="s">
        <v>97</v>
      </c>
      <c r="B95" s="104"/>
      <c r="C95" s="105"/>
      <c r="D95" s="75"/>
      <c r="E95" s="10">
        <v>90</v>
      </c>
      <c r="F95" s="10">
        <v>15</v>
      </c>
      <c r="G95" s="10">
        <v>271</v>
      </c>
      <c r="H95" s="10">
        <v>31</v>
      </c>
      <c r="I95" s="10">
        <v>407</v>
      </c>
      <c r="J95" s="61">
        <v>14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17</v>
      </c>
      <c r="F96" s="46">
        <v>8</v>
      </c>
      <c r="G96" s="46">
        <v>98</v>
      </c>
      <c r="H96" s="46">
        <v>7</v>
      </c>
      <c r="I96" s="46">
        <v>130</v>
      </c>
      <c r="J96" s="46">
        <v>19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178</v>
      </c>
      <c r="F97" s="46">
        <v>8</v>
      </c>
      <c r="G97" s="46">
        <v>198</v>
      </c>
      <c r="H97" s="46">
        <v>38</v>
      </c>
      <c r="I97" s="46">
        <v>422</v>
      </c>
      <c r="J97" s="46">
        <v>1</v>
      </c>
    </row>
    <row r="98" spans="1:10" x14ac:dyDescent="0.25">
      <c r="A98" s="103" t="s">
        <v>100</v>
      </c>
      <c r="B98" s="104"/>
      <c r="C98" s="105"/>
      <c r="D98" s="75"/>
      <c r="E98" s="10">
        <v>195</v>
      </c>
      <c r="F98" s="10">
        <v>16</v>
      </c>
      <c r="G98" s="10">
        <v>296</v>
      </c>
      <c r="H98" s="10">
        <v>45</v>
      </c>
      <c r="I98" s="10">
        <v>552</v>
      </c>
      <c r="J98" s="61">
        <v>20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29</v>
      </c>
      <c r="F99" s="60">
        <v>6</v>
      </c>
      <c r="G99" s="46">
        <v>136</v>
      </c>
      <c r="H99" s="46">
        <v>8</v>
      </c>
      <c r="I99" s="46">
        <v>179</v>
      </c>
      <c r="J99" s="46">
        <v>3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132</v>
      </c>
      <c r="F100" s="60">
        <v>23</v>
      </c>
      <c r="G100" s="46">
        <v>110</v>
      </c>
      <c r="H100" s="46">
        <v>2</v>
      </c>
      <c r="I100" s="46">
        <v>267</v>
      </c>
      <c r="J100" s="46">
        <v>29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34</v>
      </c>
      <c r="F101" s="60">
        <v>0</v>
      </c>
      <c r="G101" s="46">
        <v>35</v>
      </c>
      <c r="H101" s="46">
        <v>5</v>
      </c>
      <c r="I101" s="46">
        <v>74</v>
      </c>
      <c r="J101" s="46">
        <v>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29</v>
      </c>
      <c r="F102" s="60">
        <v>1</v>
      </c>
      <c r="G102" s="46">
        <v>8</v>
      </c>
      <c r="H102" s="46">
        <v>0</v>
      </c>
      <c r="I102" s="46">
        <v>38</v>
      </c>
      <c r="J102" s="46">
        <v>2</v>
      </c>
    </row>
    <row r="103" spans="1:10" x14ac:dyDescent="0.25">
      <c r="A103" s="103" t="s">
        <v>105</v>
      </c>
      <c r="B103" s="104"/>
      <c r="C103" s="105"/>
      <c r="D103" s="75"/>
      <c r="E103" s="10">
        <v>224</v>
      </c>
      <c r="F103" s="10">
        <v>30</v>
      </c>
      <c r="G103" s="61">
        <v>289</v>
      </c>
      <c r="H103" s="10">
        <v>15</v>
      </c>
      <c r="I103" s="10">
        <v>558</v>
      </c>
      <c r="J103" s="61">
        <v>40</v>
      </c>
    </row>
    <row r="104" spans="1:10" x14ac:dyDescent="0.25">
      <c r="A104" s="103" t="s">
        <v>106</v>
      </c>
      <c r="B104" s="104"/>
      <c r="C104" s="105"/>
      <c r="D104" s="75"/>
      <c r="E104" s="10">
        <v>1428</v>
      </c>
      <c r="F104" s="10">
        <v>186</v>
      </c>
      <c r="G104" s="10">
        <v>1730</v>
      </c>
      <c r="H104" s="10">
        <v>197</v>
      </c>
      <c r="I104" s="10">
        <v>3541</v>
      </c>
      <c r="J104" s="61">
        <v>183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5</v>
      </c>
      <c r="F105" s="46">
        <v>4</v>
      </c>
      <c r="G105" s="46">
        <v>18</v>
      </c>
      <c r="H105" s="46">
        <v>1</v>
      </c>
      <c r="I105" s="46">
        <v>28</v>
      </c>
      <c r="J105" s="46">
        <v>7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25</v>
      </c>
      <c r="F106" s="46">
        <v>15</v>
      </c>
      <c r="G106" s="46">
        <v>82</v>
      </c>
      <c r="H106" s="46">
        <v>5</v>
      </c>
      <c r="I106" s="46">
        <v>127</v>
      </c>
      <c r="J106" s="46">
        <v>16</v>
      </c>
    </row>
    <row r="107" spans="1:10" x14ac:dyDescent="0.25">
      <c r="A107" s="103" t="s">
        <v>109</v>
      </c>
      <c r="B107" s="104"/>
      <c r="C107" s="105"/>
      <c r="D107" s="75"/>
      <c r="E107" s="10">
        <v>30</v>
      </c>
      <c r="F107" s="10">
        <v>19</v>
      </c>
      <c r="G107" s="10">
        <v>100</v>
      </c>
      <c r="H107" s="10">
        <v>6</v>
      </c>
      <c r="I107" s="10">
        <v>155</v>
      </c>
      <c r="J107" s="61">
        <v>23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67</v>
      </c>
      <c r="F108" s="46">
        <v>0</v>
      </c>
      <c r="G108" s="46">
        <v>40</v>
      </c>
      <c r="H108" s="46">
        <v>17</v>
      </c>
      <c r="I108" s="46">
        <v>124</v>
      </c>
      <c r="J108" s="46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68</v>
      </c>
      <c r="F109" s="46">
        <v>6</v>
      </c>
      <c r="G109" s="46">
        <v>104</v>
      </c>
      <c r="H109" s="46">
        <v>126</v>
      </c>
      <c r="I109" s="46">
        <v>304</v>
      </c>
      <c r="J109" s="46">
        <v>8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61</v>
      </c>
      <c r="F110" s="46">
        <v>13</v>
      </c>
      <c r="G110" s="46">
        <v>147</v>
      </c>
      <c r="H110" s="46">
        <v>33</v>
      </c>
      <c r="I110" s="46">
        <v>254</v>
      </c>
      <c r="J110" s="46">
        <v>35</v>
      </c>
    </row>
    <row r="111" spans="1:10" x14ac:dyDescent="0.25">
      <c r="A111" s="103" t="s">
        <v>113</v>
      </c>
      <c r="B111" s="104"/>
      <c r="C111" s="105"/>
      <c r="D111" s="75"/>
      <c r="E111" s="10">
        <v>196</v>
      </c>
      <c r="F111" s="10">
        <v>19</v>
      </c>
      <c r="G111" s="10">
        <v>291</v>
      </c>
      <c r="H111" s="10">
        <v>176</v>
      </c>
      <c r="I111" s="10">
        <v>682</v>
      </c>
      <c r="J111" s="61">
        <v>45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113</v>
      </c>
      <c r="F112" s="46">
        <v>0</v>
      </c>
      <c r="G112" s="46">
        <v>159</v>
      </c>
      <c r="H112" s="46">
        <v>12</v>
      </c>
      <c r="I112" s="46">
        <v>284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54</v>
      </c>
      <c r="F113" s="46">
        <v>2</v>
      </c>
      <c r="G113" s="46">
        <v>79</v>
      </c>
      <c r="H113" s="46">
        <v>16</v>
      </c>
      <c r="I113" s="46">
        <v>151</v>
      </c>
      <c r="J113" s="46">
        <v>3</v>
      </c>
    </row>
    <row r="114" spans="1:10" x14ac:dyDescent="0.25">
      <c r="A114" s="103" t="s">
        <v>116</v>
      </c>
      <c r="B114" s="104"/>
      <c r="C114" s="105"/>
      <c r="D114" s="75"/>
      <c r="E114" s="10">
        <v>167</v>
      </c>
      <c r="F114" s="10">
        <v>2</v>
      </c>
      <c r="G114" s="10">
        <v>238</v>
      </c>
      <c r="H114" s="10">
        <v>28</v>
      </c>
      <c r="I114" s="10">
        <v>435</v>
      </c>
      <c r="J114" s="61"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254</v>
      </c>
      <c r="F115" s="46">
        <v>9</v>
      </c>
      <c r="G115" s="46">
        <v>338</v>
      </c>
      <c r="H115" s="46">
        <v>46</v>
      </c>
      <c r="I115" s="46">
        <v>647</v>
      </c>
      <c r="J115" s="46">
        <v>28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518</v>
      </c>
      <c r="F116" s="46">
        <v>9</v>
      </c>
      <c r="G116" s="46">
        <v>506</v>
      </c>
      <c r="H116" s="46">
        <v>115</v>
      </c>
      <c r="I116" s="46">
        <v>1148</v>
      </c>
      <c r="J116" s="46">
        <v>17</v>
      </c>
    </row>
    <row r="117" spans="1:10" x14ac:dyDescent="0.25">
      <c r="A117" s="103" t="s">
        <v>119</v>
      </c>
      <c r="B117" s="107"/>
      <c r="C117" s="108"/>
      <c r="D117" s="86"/>
      <c r="E117" s="10">
        <v>772</v>
      </c>
      <c r="F117" s="10">
        <v>18</v>
      </c>
      <c r="G117" s="10">
        <v>844</v>
      </c>
      <c r="H117" s="10">
        <v>161</v>
      </c>
      <c r="I117" s="10">
        <v>1795</v>
      </c>
      <c r="J117" s="61">
        <v>45</v>
      </c>
    </row>
    <row r="118" spans="1:10" x14ac:dyDescent="0.25">
      <c r="A118" s="103" t="s">
        <v>120</v>
      </c>
      <c r="B118" s="107"/>
      <c r="C118" s="108"/>
      <c r="D118" s="86"/>
      <c r="E118" s="61">
        <v>1165</v>
      </c>
      <c r="F118" s="61">
        <v>58</v>
      </c>
      <c r="G118" s="61">
        <v>1473</v>
      </c>
      <c r="H118" s="61">
        <v>371</v>
      </c>
      <c r="I118" s="61">
        <v>3067</v>
      </c>
      <c r="J118" s="61">
        <v>118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180</v>
      </c>
      <c r="F119" s="46">
        <v>0</v>
      </c>
      <c r="G119" s="46">
        <v>38</v>
      </c>
      <c r="H119" s="46">
        <v>0</v>
      </c>
      <c r="I119" s="46">
        <v>218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21</v>
      </c>
      <c r="F122" s="46">
        <v>0</v>
      </c>
      <c r="G122" s="46">
        <v>28</v>
      </c>
      <c r="H122" s="46">
        <v>6</v>
      </c>
      <c r="I122" s="46">
        <v>55</v>
      </c>
      <c r="J122" s="46">
        <v>0</v>
      </c>
    </row>
    <row r="123" spans="1:10" x14ac:dyDescent="0.25">
      <c r="A123" s="103" t="s">
        <v>126</v>
      </c>
      <c r="B123" s="104"/>
      <c r="C123" s="105"/>
      <c r="D123" s="75"/>
      <c r="E123" s="10">
        <v>201</v>
      </c>
      <c r="F123" s="10">
        <v>0</v>
      </c>
      <c r="G123" s="10">
        <v>66</v>
      </c>
      <c r="H123" s="10">
        <v>6</v>
      </c>
      <c r="I123" s="10">
        <v>273</v>
      </c>
      <c r="J123" s="61">
        <v>0</v>
      </c>
    </row>
    <row r="124" spans="1:10" x14ac:dyDescent="0.25">
      <c r="A124" s="103" t="s">
        <v>127</v>
      </c>
      <c r="B124" s="104"/>
      <c r="C124" s="105"/>
      <c r="D124" s="75"/>
      <c r="E124" s="10">
        <v>201</v>
      </c>
      <c r="F124" s="10">
        <v>0</v>
      </c>
      <c r="G124" s="10">
        <v>66</v>
      </c>
      <c r="H124" s="10">
        <v>6</v>
      </c>
      <c r="I124" s="10">
        <v>273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5218</v>
      </c>
      <c r="F125" s="55">
        <v>455</v>
      </c>
      <c r="G125" s="55">
        <v>7878</v>
      </c>
      <c r="H125" s="55">
        <v>1294</v>
      </c>
      <c r="I125" s="55">
        <v>14845</v>
      </c>
      <c r="J125" s="55">
        <v>678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255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4" ySplit="2" topLeftCell="E22" activePane="bottomRight" state="frozen"/>
      <selection pane="topRight" activeCell="E1" sqref="E1"/>
      <selection pane="bottomLeft" activeCell="A3" sqref="A3"/>
      <selection pane="bottomRight" activeCell="G112" sqref="G112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6" t="s">
        <v>141</v>
      </c>
      <c r="F1" s="106"/>
      <c r="G1" s="106"/>
      <c r="H1" s="10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46">
        <v>1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7</v>
      </c>
      <c r="F6" s="46">
        <v>0</v>
      </c>
      <c r="G6" s="46">
        <v>47</v>
      </c>
      <c r="H6" s="46">
        <v>3</v>
      </c>
      <c r="I6" s="58">
        <v>57</v>
      </c>
      <c r="J6" s="46">
        <v>0</v>
      </c>
    </row>
    <row r="7" spans="1:10" x14ac:dyDescent="0.25">
      <c r="A7" s="103" t="s">
        <v>5</v>
      </c>
      <c r="B7" s="104"/>
      <c r="C7" s="105"/>
      <c r="D7" s="87"/>
      <c r="E7" s="10">
        <v>7</v>
      </c>
      <c r="F7" s="10">
        <v>0</v>
      </c>
      <c r="G7" s="10">
        <v>48</v>
      </c>
      <c r="H7" s="10">
        <v>3</v>
      </c>
      <c r="I7" s="10">
        <v>58</v>
      </c>
      <c r="J7" s="10">
        <v>1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55</v>
      </c>
      <c r="F8" s="46">
        <v>0</v>
      </c>
      <c r="G8" s="46">
        <v>69</v>
      </c>
      <c r="H8" s="46">
        <v>43</v>
      </c>
      <c r="I8" s="46">
        <v>167</v>
      </c>
      <c r="J8" s="46">
        <v>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15</v>
      </c>
      <c r="F9" s="46">
        <v>3</v>
      </c>
      <c r="G9" s="46">
        <v>70</v>
      </c>
      <c r="H9" s="46">
        <v>1</v>
      </c>
      <c r="I9" s="46">
        <v>89</v>
      </c>
      <c r="J9" s="46">
        <v>15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26</v>
      </c>
      <c r="F12" s="46">
        <v>11</v>
      </c>
      <c r="G12" s="46">
        <v>182</v>
      </c>
      <c r="H12" s="46">
        <v>7</v>
      </c>
      <c r="I12" s="46">
        <v>226</v>
      </c>
      <c r="J12" s="46">
        <v>0</v>
      </c>
    </row>
    <row r="13" spans="1:10" x14ac:dyDescent="0.25">
      <c r="A13" s="103" t="s">
        <v>11</v>
      </c>
      <c r="B13" s="104"/>
      <c r="C13" s="105"/>
      <c r="D13" s="76"/>
      <c r="E13" s="61">
        <v>96</v>
      </c>
      <c r="F13" s="61">
        <v>14</v>
      </c>
      <c r="G13" s="61">
        <v>321</v>
      </c>
      <c r="H13" s="61">
        <v>51</v>
      </c>
      <c r="I13" s="61">
        <v>482</v>
      </c>
      <c r="J13" s="61">
        <v>15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14</v>
      </c>
      <c r="F14" s="46">
        <v>10</v>
      </c>
      <c r="G14" s="46">
        <v>26</v>
      </c>
      <c r="H14" s="46">
        <v>4</v>
      </c>
      <c r="I14" s="46">
        <v>54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211</v>
      </c>
      <c r="F15" s="46">
        <v>2</v>
      </c>
      <c r="G15" s="46">
        <v>57</v>
      </c>
      <c r="H15" s="46">
        <v>8</v>
      </c>
      <c r="I15" s="46">
        <v>278</v>
      </c>
      <c r="J15" s="46">
        <v>15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21</v>
      </c>
      <c r="F16" s="46">
        <v>0</v>
      </c>
      <c r="G16" s="46">
        <v>24</v>
      </c>
      <c r="H16" s="46">
        <v>21</v>
      </c>
      <c r="I16" s="46">
        <v>66</v>
      </c>
      <c r="J16" s="46">
        <v>9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43</v>
      </c>
      <c r="F17" s="46">
        <v>7</v>
      </c>
      <c r="G17" s="46">
        <v>164</v>
      </c>
      <c r="H17" s="46">
        <v>8</v>
      </c>
      <c r="I17" s="46">
        <v>222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58">
        <v>0</v>
      </c>
      <c r="F18" s="58">
        <v>0</v>
      </c>
      <c r="G18" s="58">
        <v>0</v>
      </c>
      <c r="H18" s="58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51</v>
      </c>
      <c r="F19" s="46">
        <v>2</v>
      </c>
      <c r="G19" s="46">
        <v>41</v>
      </c>
      <c r="H19" s="46">
        <v>4</v>
      </c>
      <c r="I19" s="46">
        <v>98</v>
      </c>
      <c r="J19" s="46">
        <v>2</v>
      </c>
    </row>
    <row r="20" spans="1:10" x14ac:dyDescent="0.25">
      <c r="A20" s="103" t="s">
        <v>18</v>
      </c>
      <c r="B20" s="104"/>
      <c r="C20" s="105"/>
      <c r="D20" s="76"/>
      <c r="E20" s="10">
        <v>340</v>
      </c>
      <c r="F20" s="10">
        <v>21</v>
      </c>
      <c r="G20" s="10">
        <v>312</v>
      </c>
      <c r="H20" s="10">
        <v>45</v>
      </c>
      <c r="I20" s="10">
        <v>718</v>
      </c>
      <c r="J20" s="10">
        <v>28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165</v>
      </c>
      <c r="F21" s="46">
        <v>16</v>
      </c>
      <c r="G21" s="46">
        <v>194</v>
      </c>
      <c r="H21" s="46">
        <v>25</v>
      </c>
      <c r="I21" s="46">
        <v>400</v>
      </c>
      <c r="J21" s="46">
        <v>5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27</v>
      </c>
      <c r="F22" s="46">
        <v>15</v>
      </c>
      <c r="G22" s="46">
        <v>8</v>
      </c>
      <c r="H22" s="46">
        <v>0</v>
      </c>
      <c r="I22" s="46">
        <v>50</v>
      </c>
      <c r="J22" s="46">
        <v>3</v>
      </c>
    </row>
    <row r="23" spans="1:10" x14ac:dyDescent="0.25">
      <c r="A23" s="103" t="s">
        <v>21</v>
      </c>
      <c r="B23" s="104"/>
      <c r="C23" s="105"/>
      <c r="D23" s="76"/>
      <c r="E23" s="10">
        <v>192</v>
      </c>
      <c r="F23" s="10">
        <v>31</v>
      </c>
      <c r="G23" s="10">
        <v>202</v>
      </c>
      <c r="H23" s="10">
        <v>25</v>
      </c>
      <c r="I23" s="10">
        <v>450</v>
      </c>
      <c r="J23" s="10">
        <v>8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50</v>
      </c>
      <c r="F24" s="46">
        <v>0</v>
      </c>
      <c r="G24" s="46">
        <v>143</v>
      </c>
      <c r="H24" s="46">
        <v>8</v>
      </c>
      <c r="I24" s="46">
        <v>201</v>
      </c>
      <c r="J24" s="46">
        <v>5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29</v>
      </c>
      <c r="F25" s="46">
        <v>2</v>
      </c>
      <c r="G25" s="46">
        <v>109</v>
      </c>
      <c r="H25" s="46">
        <v>35</v>
      </c>
      <c r="I25" s="46">
        <v>175</v>
      </c>
      <c r="J25" s="46">
        <v>7</v>
      </c>
    </row>
    <row r="26" spans="1:10" x14ac:dyDescent="0.25">
      <c r="A26" s="103" t="s">
        <v>24</v>
      </c>
      <c r="B26" s="104"/>
      <c r="C26" s="105"/>
      <c r="D26" s="76"/>
      <c r="E26" s="10">
        <v>79</v>
      </c>
      <c r="F26" s="10">
        <v>2</v>
      </c>
      <c r="G26" s="10">
        <v>252</v>
      </c>
      <c r="H26" s="10">
        <v>43</v>
      </c>
      <c r="I26" s="10">
        <v>376</v>
      </c>
      <c r="J26" s="10">
        <v>12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16</v>
      </c>
      <c r="F27" s="46">
        <v>0</v>
      </c>
      <c r="G27" s="46">
        <v>66</v>
      </c>
      <c r="H27" s="46">
        <v>3</v>
      </c>
      <c r="I27" s="46">
        <v>85</v>
      </c>
      <c r="J27" s="46">
        <v>3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63</v>
      </c>
      <c r="F28" s="46">
        <v>1</v>
      </c>
      <c r="G28" s="46">
        <v>100</v>
      </c>
      <c r="H28" s="46">
        <v>21</v>
      </c>
      <c r="I28" s="46">
        <v>185</v>
      </c>
      <c r="J28" s="46">
        <v>10</v>
      </c>
    </row>
    <row r="29" spans="1:10" x14ac:dyDescent="0.25">
      <c r="A29" s="103" t="s">
        <v>27</v>
      </c>
      <c r="B29" s="104"/>
      <c r="C29" s="105"/>
      <c r="D29" s="76"/>
      <c r="E29" s="10">
        <v>79</v>
      </c>
      <c r="F29" s="10">
        <v>1</v>
      </c>
      <c r="G29" s="10">
        <v>166</v>
      </c>
      <c r="H29" s="10">
        <v>24</v>
      </c>
      <c r="I29" s="10">
        <v>270</v>
      </c>
      <c r="J29" s="10"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12</v>
      </c>
      <c r="F30" s="46">
        <v>1</v>
      </c>
      <c r="G30" s="46">
        <v>25</v>
      </c>
      <c r="H30" s="46">
        <v>5</v>
      </c>
      <c r="I30" s="46">
        <v>43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1</v>
      </c>
      <c r="H32" s="46">
        <v>0</v>
      </c>
      <c r="I32" s="46">
        <v>2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25</v>
      </c>
      <c r="F34" s="46">
        <v>14</v>
      </c>
      <c r="G34" s="46">
        <v>102</v>
      </c>
      <c r="H34" s="46">
        <v>6</v>
      </c>
      <c r="I34" s="46">
        <v>147</v>
      </c>
      <c r="J34" s="46">
        <v>12</v>
      </c>
    </row>
    <row r="35" spans="1:10" x14ac:dyDescent="0.25">
      <c r="A35" s="103" t="s">
        <v>34</v>
      </c>
      <c r="B35" s="104"/>
      <c r="C35" s="105"/>
      <c r="D35" s="76"/>
      <c r="E35" s="61">
        <v>38</v>
      </c>
      <c r="F35" s="61">
        <v>15</v>
      </c>
      <c r="G35" s="61">
        <v>128</v>
      </c>
      <c r="H35" s="61">
        <v>11</v>
      </c>
      <c r="I35" s="61">
        <v>192</v>
      </c>
      <c r="J35" s="61">
        <v>12</v>
      </c>
    </row>
    <row r="36" spans="1:10" x14ac:dyDescent="0.25">
      <c r="A36" s="103" t="s">
        <v>35</v>
      </c>
      <c r="B36" s="104"/>
      <c r="C36" s="105"/>
      <c r="D36" s="76"/>
      <c r="E36" s="61">
        <v>831</v>
      </c>
      <c r="F36" s="61">
        <v>84</v>
      </c>
      <c r="G36" s="61">
        <v>1429</v>
      </c>
      <c r="H36" s="61">
        <v>202</v>
      </c>
      <c r="I36" s="61">
        <v>2546</v>
      </c>
      <c r="J36" s="61">
        <v>89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24</v>
      </c>
      <c r="F37" s="46">
        <v>0</v>
      </c>
      <c r="G37" s="46">
        <v>41</v>
      </c>
      <c r="H37" s="46">
        <v>22</v>
      </c>
      <c r="I37" s="46">
        <v>87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9</v>
      </c>
      <c r="F38" s="46">
        <v>0</v>
      </c>
      <c r="G38" s="46">
        <v>16</v>
      </c>
      <c r="H38" s="46">
        <v>0</v>
      </c>
      <c r="I38" s="46">
        <v>25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65</v>
      </c>
      <c r="F39" s="46">
        <v>0</v>
      </c>
      <c r="G39" s="46">
        <v>24</v>
      </c>
      <c r="H39" s="46">
        <v>6</v>
      </c>
      <c r="I39" s="46">
        <v>95</v>
      </c>
      <c r="J39" s="46">
        <v>1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33</v>
      </c>
      <c r="F40" s="46">
        <v>0</v>
      </c>
      <c r="G40" s="46">
        <v>70</v>
      </c>
      <c r="H40" s="46">
        <v>14</v>
      </c>
      <c r="I40" s="46">
        <v>117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59</v>
      </c>
      <c r="F41" s="46">
        <v>0</v>
      </c>
      <c r="G41" s="46">
        <v>11</v>
      </c>
      <c r="H41" s="46">
        <v>0</v>
      </c>
      <c r="I41" s="46">
        <v>70</v>
      </c>
      <c r="J41" s="46">
        <v>0</v>
      </c>
    </row>
    <row r="42" spans="1:10" x14ac:dyDescent="0.25">
      <c r="A42" s="103" t="s">
        <v>41</v>
      </c>
      <c r="B42" s="104"/>
      <c r="C42" s="105"/>
      <c r="D42" s="76"/>
      <c r="E42" s="61">
        <v>190</v>
      </c>
      <c r="F42" s="61">
        <v>0</v>
      </c>
      <c r="G42" s="61">
        <v>162</v>
      </c>
      <c r="H42" s="61">
        <v>42</v>
      </c>
      <c r="I42" s="61">
        <v>394</v>
      </c>
      <c r="J42" s="61">
        <v>2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156</v>
      </c>
      <c r="F43" s="46">
        <v>16</v>
      </c>
      <c r="G43" s="46">
        <v>172</v>
      </c>
      <c r="H43" s="46">
        <v>25</v>
      </c>
      <c r="I43" s="46">
        <v>369</v>
      </c>
      <c r="J43" s="46">
        <v>33</v>
      </c>
    </row>
    <row r="44" spans="1:10" x14ac:dyDescent="0.25">
      <c r="A44" s="103" t="s">
        <v>43</v>
      </c>
      <c r="B44" s="104"/>
      <c r="C44" s="105"/>
      <c r="D44" s="76"/>
      <c r="E44" s="61">
        <v>156</v>
      </c>
      <c r="F44" s="61">
        <v>16</v>
      </c>
      <c r="G44" s="61">
        <v>172</v>
      </c>
      <c r="H44" s="61">
        <v>25</v>
      </c>
      <c r="I44" s="61">
        <v>369</v>
      </c>
      <c r="J44" s="61">
        <v>33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84</v>
      </c>
      <c r="F45" s="46">
        <v>8</v>
      </c>
      <c r="G45" s="46">
        <v>99</v>
      </c>
      <c r="H45" s="46">
        <v>8</v>
      </c>
      <c r="I45" s="46">
        <v>199</v>
      </c>
      <c r="J45" s="46">
        <v>2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36</v>
      </c>
      <c r="F46" s="46">
        <v>0</v>
      </c>
      <c r="G46" s="46">
        <v>3</v>
      </c>
      <c r="H46" s="46">
        <v>3</v>
      </c>
      <c r="I46" s="46">
        <v>42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110</v>
      </c>
      <c r="F47" s="46">
        <v>48</v>
      </c>
      <c r="G47" s="46">
        <v>168</v>
      </c>
      <c r="H47" s="46">
        <v>5</v>
      </c>
      <c r="I47" s="46">
        <v>331</v>
      </c>
      <c r="J47" s="46">
        <v>19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13</v>
      </c>
      <c r="H48" s="46">
        <v>0</v>
      </c>
      <c r="I48" s="46">
        <v>16</v>
      </c>
      <c r="J48" s="46">
        <v>6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35</v>
      </c>
      <c r="F49" s="46">
        <v>1</v>
      </c>
      <c r="G49" s="46">
        <v>13</v>
      </c>
      <c r="H49" s="46">
        <v>0</v>
      </c>
      <c r="I49" s="46">
        <v>49</v>
      </c>
      <c r="J49" s="46">
        <v>4</v>
      </c>
    </row>
    <row r="50" spans="1:10" x14ac:dyDescent="0.25">
      <c r="A50" s="103" t="s">
        <v>49</v>
      </c>
      <c r="B50" s="104"/>
      <c r="C50" s="105"/>
      <c r="D50" s="76"/>
      <c r="E50" s="61">
        <v>268</v>
      </c>
      <c r="F50" s="61">
        <v>57</v>
      </c>
      <c r="G50" s="61">
        <v>296</v>
      </c>
      <c r="H50" s="61">
        <v>16</v>
      </c>
      <c r="I50" s="61">
        <v>637</v>
      </c>
      <c r="J50" s="61">
        <v>31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58</v>
      </c>
      <c r="F51" s="46">
        <v>1</v>
      </c>
      <c r="G51" s="46">
        <v>114</v>
      </c>
      <c r="H51" s="46">
        <v>5</v>
      </c>
      <c r="I51" s="46">
        <v>178</v>
      </c>
      <c r="J51" s="46">
        <v>12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26</v>
      </c>
      <c r="F52" s="46">
        <v>1</v>
      </c>
      <c r="G52" s="46">
        <v>128</v>
      </c>
      <c r="H52" s="46">
        <v>8</v>
      </c>
      <c r="I52" s="46">
        <v>163</v>
      </c>
      <c r="J52" s="46">
        <v>5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1</v>
      </c>
      <c r="F53" s="46">
        <v>0</v>
      </c>
      <c r="G53" s="46">
        <v>1</v>
      </c>
      <c r="H53" s="46">
        <v>0</v>
      </c>
      <c r="I53" s="46">
        <v>2</v>
      </c>
      <c r="J53" s="46">
        <v>8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37</v>
      </c>
      <c r="F54" s="46">
        <v>0</v>
      </c>
      <c r="G54" s="46">
        <v>115</v>
      </c>
      <c r="H54" s="46">
        <v>17</v>
      </c>
      <c r="I54" s="46">
        <v>169</v>
      </c>
      <c r="J54" s="46">
        <v>8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60</v>
      </c>
      <c r="F55" s="46">
        <v>0</v>
      </c>
      <c r="G55" s="46">
        <v>118</v>
      </c>
      <c r="H55" s="46">
        <v>4</v>
      </c>
      <c r="I55" s="46">
        <v>182</v>
      </c>
      <c r="J55" s="46">
        <v>0</v>
      </c>
    </row>
    <row r="56" spans="1:10" x14ac:dyDescent="0.25">
      <c r="A56" s="103" t="s">
        <v>55</v>
      </c>
      <c r="B56" s="104"/>
      <c r="C56" s="105"/>
      <c r="D56" s="76"/>
      <c r="E56" s="10">
        <v>182</v>
      </c>
      <c r="F56" s="10">
        <v>2</v>
      </c>
      <c r="G56" s="10">
        <v>476</v>
      </c>
      <c r="H56" s="10">
        <v>34</v>
      </c>
      <c r="I56" s="10">
        <v>694</v>
      </c>
      <c r="J56" s="61">
        <v>33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157</v>
      </c>
      <c r="F57" s="46">
        <v>1</v>
      </c>
      <c r="G57" s="46">
        <v>242</v>
      </c>
      <c r="H57" s="46">
        <v>30</v>
      </c>
      <c r="I57" s="46">
        <v>430</v>
      </c>
      <c r="J57" s="46">
        <v>16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116</v>
      </c>
      <c r="F58" s="46">
        <v>24</v>
      </c>
      <c r="G58" s="46">
        <v>505</v>
      </c>
      <c r="H58" s="46">
        <v>89</v>
      </c>
      <c r="I58" s="46">
        <v>734</v>
      </c>
      <c r="J58" s="46">
        <v>62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45</v>
      </c>
      <c r="F59" s="46">
        <v>13</v>
      </c>
      <c r="G59" s="46">
        <v>136</v>
      </c>
      <c r="H59" s="46">
        <v>7</v>
      </c>
      <c r="I59" s="46">
        <v>201</v>
      </c>
      <c r="J59" s="46">
        <v>8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67</v>
      </c>
      <c r="F60" s="46">
        <v>2</v>
      </c>
      <c r="G60" s="46">
        <v>72</v>
      </c>
      <c r="H60" s="46">
        <v>0</v>
      </c>
      <c r="I60" s="46">
        <v>141</v>
      </c>
      <c r="J60" s="46">
        <v>6</v>
      </c>
    </row>
    <row r="61" spans="1:10" x14ac:dyDescent="0.25">
      <c r="A61" s="103" t="s">
        <v>61</v>
      </c>
      <c r="B61" s="104"/>
      <c r="C61" s="105"/>
      <c r="D61" s="76"/>
      <c r="E61" s="10">
        <v>385</v>
      </c>
      <c r="F61" s="10">
        <v>40</v>
      </c>
      <c r="G61" s="10">
        <v>955</v>
      </c>
      <c r="H61" s="10">
        <v>126</v>
      </c>
      <c r="I61" s="10">
        <v>1506</v>
      </c>
      <c r="J61" s="61">
        <v>92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1</v>
      </c>
      <c r="G62" s="46">
        <v>163</v>
      </c>
      <c r="H62" s="46">
        <v>3</v>
      </c>
      <c r="I62" s="46">
        <v>206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111</v>
      </c>
      <c r="F63" s="46">
        <v>2</v>
      </c>
      <c r="G63" s="46">
        <v>378</v>
      </c>
      <c r="H63" s="46">
        <v>33</v>
      </c>
      <c r="I63" s="46">
        <v>524</v>
      </c>
      <c r="J63" s="46">
        <v>24</v>
      </c>
    </row>
    <row r="64" spans="1:10" x14ac:dyDescent="0.25">
      <c r="A64" s="103" t="s">
        <v>64</v>
      </c>
      <c r="B64" s="104"/>
      <c r="C64" s="105"/>
      <c r="D64" s="87"/>
      <c r="E64" s="10">
        <v>150</v>
      </c>
      <c r="F64" s="10">
        <v>3</v>
      </c>
      <c r="G64" s="10">
        <v>541</v>
      </c>
      <c r="H64" s="10">
        <v>36</v>
      </c>
      <c r="I64" s="10">
        <v>730</v>
      </c>
      <c r="J64" s="61">
        <v>25</v>
      </c>
    </row>
    <row r="65" spans="1:10" x14ac:dyDescent="0.25">
      <c r="A65" s="103" t="s">
        <v>65</v>
      </c>
      <c r="B65" s="104"/>
      <c r="C65" s="105"/>
      <c r="D65" s="87"/>
      <c r="E65" s="10">
        <v>1331</v>
      </c>
      <c r="F65" s="10">
        <v>118</v>
      </c>
      <c r="G65" s="10">
        <v>2602</v>
      </c>
      <c r="H65" s="10">
        <v>279</v>
      </c>
      <c r="I65" s="10">
        <v>4330</v>
      </c>
      <c r="J65" s="61">
        <v>216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143</v>
      </c>
      <c r="F66" s="46">
        <v>4</v>
      </c>
      <c r="G66" s="62">
        <v>491</v>
      </c>
      <c r="H66" s="62">
        <v>109</v>
      </c>
      <c r="I66" s="46">
        <v>747</v>
      </c>
      <c r="J66" s="46">
        <v>19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130</v>
      </c>
      <c r="F67" s="46">
        <v>14</v>
      </c>
      <c r="G67" s="62">
        <v>260</v>
      </c>
      <c r="H67" s="62">
        <v>80</v>
      </c>
      <c r="I67" s="46">
        <v>484</v>
      </c>
      <c r="J67" s="46">
        <v>19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335</v>
      </c>
      <c r="F68" s="46">
        <v>9</v>
      </c>
      <c r="G68" s="62">
        <v>508</v>
      </c>
      <c r="H68" s="62">
        <v>69</v>
      </c>
      <c r="I68" s="46">
        <v>921</v>
      </c>
      <c r="J68" s="46">
        <v>19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315</v>
      </c>
      <c r="F69" s="46">
        <v>32</v>
      </c>
      <c r="G69" s="62">
        <v>595</v>
      </c>
      <c r="H69" s="62">
        <v>36</v>
      </c>
      <c r="I69" s="46">
        <v>978</v>
      </c>
      <c r="J69" s="46">
        <v>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4</v>
      </c>
      <c r="F70" s="46">
        <v>0</v>
      </c>
      <c r="G70" s="62">
        <v>20</v>
      </c>
      <c r="H70" s="62">
        <v>1</v>
      </c>
      <c r="I70" s="46">
        <v>25</v>
      </c>
      <c r="J70" s="46">
        <v>27</v>
      </c>
    </row>
    <row r="71" spans="1:10" x14ac:dyDescent="0.25">
      <c r="A71" s="103" t="s">
        <v>73</v>
      </c>
      <c r="B71" s="104"/>
      <c r="C71" s="105"/>
      <c r="D71" s="87"/>
      <c r="E71" s="10">
        <v>927</v>
      </c>
      <c r="F71" s="10">
        <v>59</v>
      </c>
      <c r="G71" s="10">
        <v>1874</v>
      </c>
      <c r="H71" s="10">
        <v>295</v>
      </c>
      <c r="I71" s="10">
        <v>3155</v>
      </c>
      <c r="J71" s="61">
        <v>84</v>
      </c>
    </row>
    <row r="72" spans="1:10" x14ac:dyDescent="0.25">
      <c r="A72" s="103" t="s">
        <v>74</v>
      </c>
      <c r="B72" s="104"/>
      <c r="C72" s="105"/>
      <c r="D72" s="87"/>
      <c r="E72" s="10">
        <v>927</v>
      </c>
      <c r="F72" s="10">
        <v>59</v>
      </c>
      <c r="G72" s="10">
        <v>1874</v>
      </c>
      <c r="H72" s="10">
        <v>295</v>
      </c>
      <c r="I72" s="10">
        <v>3155</v>
      </c>
      <c r="J72" s="61">
        <v>84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47</v>
      </c>
      <c r="F73" s="62">
        <v>4</v>
      </c>
      <c r="G73" s="62">
        <v>61</v>
      </c>
      <c r="H73" s="62">
        <v>13</v>
      </c>
      <c r="I73" s="46">
        <v>125</v>
      </c>
      <c r="J73" s="46">
        <v>45</v>
      </c>
    </row>
    <row r="74" spans="1:10" x14ac:dyDescent="0.25">
      <c r="A74" s="103" t="s">
        <v>76</v>
      </c>
      <c r="B74" s="104"/>
      <c r="C74" s="105"/>
      <c r="D74" s="87"/>
      <c r="E74" s="10">
        <v>47</v>
      </c>
      <c r="F74" s="10">
        <v>4</v>
      </c>
      <c r="G74" s="10">
        <v>61</v>
      </c>
      <c r="H74" s="10">
        <v>13</v>
      </c>
      <c r="I74" s="10">
        <v>125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1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46</v>
      </c>
      <c r="F76" s="62">
        <v>0</v>
      </c>
      <c r="G76" s="62">
        <v>72</v>
      </c>
      <c r="H76" s="62">
        <v>1</v>
      </c>
      <c r="I76" s="46">
        <v>119</v>
      </c>
      <c r="J76" s="46">
        <v>0</v>
      </c>
    </row>
    <row r="77" spans="1:10" x14ac:dyDescent="0.25">
      <c r="A77" s="103" t="s">
        <v>79</v>
      </c>
      <c r="B77" s="104"/>
      <c r="C77" s="105"/>
      <c r="D77" s="87"/>
      <c r="E77" s="10">
        <v>46</v>
      </c>
      <c r="F77" s="10">
        <v>0</v>
      </c>
      <c r="G77" s="10">
        <v>73</v>
      </c>
      <c r="H77" s="10">
        <v>1</v>
      </c>
      <c r="I77" s="10">
        <v>120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98</v>
      </c>
      <c r="F78" s="62">
        <v>1</v>
      </c>
      <c r="G78" s="62">
        <v>86</v>
      </c>
      <c r="H78" s="62">
        <v>4</v>
      </c>
      <c r="I78" s="46">
        <v>189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319</v>
      </c>
      <c r="F79" s="62">
        <v>5</v>
      </c>
      <c r="G79" s="62">
        <v>150</v>
      </c>
      <c r="H79" s="62">
        <v>45</v>
      </c>
      <c r="I79" s="46">
        <v>519</v>
      </c>
      <c r="J79" s="46">
        <v>7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121</v>
      </c>
      <c r="F80" s="62">
        <v>3</v>
      </c>
      <c r="G80" s="62">
        <v>21</v>
      </c>
      <c r="H80" s="62">
        <v>3</v>
      </c>
      <c r="I80" s="46">
        <v>148</v>
      </c>
      <c r="J80" s="46">
        <v>5</v>
      </c>
    </row>
    <row r="81" spans="1:10" x14ac:dyDescent="0.25">
      <c r="A81" s="103" t="s">
        <v>83</v>
      </c>
      <c r="B81" s="104"/>
      <c r="C81" s="105"/>
      <c r="D81" s="87"/>
      <c r="E81" s="10">
        <v>538</v>
      </c>
      <c r="F81" s="10">
        <v>9</v>
      </c>
      <c r="G81" s="10">
        <v>257</v>
      </c>
      <c r="H81" s="10">
        <v>52</v>
      </c>
      <c r="I81" s="10">
        <v>856</v>
      </c>
      <c r="J81" s="61">
        <v>12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16</v>
      </c>
      <c r="F82" s="62">
        <v>0</v>
      </c>
      <c r="G82" s="62">
        <v>49</v>
      </c>
      <c r="H82" s="62">
        <v>2</v>
      </c>
      <c r="I82" s="46">
        <v>67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137</v>
      </c>
      <c r="F83" s="62">
        <v>28</v>
      </c>
      <c r="G83" s="62">
        <v>252</v>
      </c>
      <c r="H83" s="62">
        <v>3</v>
      </c>
      <c r="I83" s="46">
        <v>420</v>
      </c>
      <c r="J83" s="46">
        <v>28</v>
      </c>
    </row>
    <row r="84" spans="1:10" x14ac:dyDescent="0.25">
      <c r="A84" s="103" t="s">
        <v>86</v>
      </c>
      <c r="B84" s="104"/>
      <c r="C84" s="105"/>
      <c r="D84" s="87"/>
      <c r="E84" s="10">
        <v>153</v>
      </c>
      <c r="F84" s="10">
        <v>28</v>
      </c>
      <c r="G84" s="10">
        <v>301</v>
      </c>
      <c r="H84" s="10">
        <v>5</v>
      </c>
      <c r="I84" s="10">
        <v>487</v>
      </c>
      <c r="J84" s="61">
        <v>29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16</v>
      </c>
      <c r="F85" s="46">
        <v>5</v>
      </c>
      <c r="G85" s="46">
        <v>28</v>
      </c>
      <c r="H85" s="46">
        <v>1</v>
      </c>
      <c r="I85" s="46">
        <v>50</v>
      </c>
      <c r="J85" s="46">
        <v>10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67</v>
      </c>
      <c r="F86" s="46">
        <v>3</v>
      </c>
      <c r="G86" s="46">
        <v>155</v>
      </c>
      <c r="H86" s="46">
        <v>33</v>
      </c>
      <c r="I86" s="46">
        <v>258</v>
      </c>
      <c r="J86" s="46">
        <v>6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69</v>
      </c>
      <c r="F87" s="46">
        <v>11</v>
      </c>
      <c r="G87" s="46">
        <v>0</v>
      </c>
      <c r="H87" s="46">
        <v>0</v>
      </c>
      <c r="I87" s="46">
        <v>80</v>
      </c>
      <c r="J87" s="46">
        <v>3</v>
      </c>
    </row>
    <row r="88" spans="1:10" x14ac:dyDescent="0.25">
      <c r="A88" s="103" t="s">
        <v>90</v>
      </c>
      <c r="B88" s="104"/>
      <c r="C88" s="105"/>
      <c r="D88" s="75"/>
      <c r="E88" s="10">
        <v>152</v>
      </c>
      <c r="F88" s="10">
        <v>19</v>
      </c>
      <c r="G88" s="10">
        <v>183</v>
      </c>
      <c r="H88" s="10">
        <v>34</v>
      </c>
      <c r="I88" s="10">
        <v>388</v>
      </c>
      <c r="J88" s="61">
        <v>19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2</v>
      </c>
      <c r="F89" s="46">
        <v>0</v>
      </c>
      <c r="G89" s="46">
        <v>2</v>
      </c>
      <c r="H89" s="46">
        <v>0</v>
      </c>
      <c r="I89" s="46">
        <v>4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112</v>
      </c>
      <c r="F90" s="46">
        <v>51</v>
      </c>
      <c r="G90" s="46">
        <v>129</v>
      </c>
      <c r="H90" s="46">
        <v>4</v>
      </c>
      <c r="I90" s="46">
        <v>296</v>
      </c>
      <c r="J90" s="46">
        <v>6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89</v>
      </c>
      <c r="F91" s="46">
        <v>2</v>
      </c>
      <c r="G91" s="46">
        <v>94</v>
      </c>
      <c r="H91" s="46">
        <v>4</v>
      </c>
      <c r="I91" s="46">
        <v>189</v>
      </c>
      <c r="J91" s="46">
        <v>0</v>
      </c>
    </row>
    <row r="92" spans="1:10" x14ac:dyDescent="0.25">
      <c r="A92" s="103" t="s">
        <v>94</v>
      </c>
      <c r="B92" s="104"/>
      <c r="C92" s="105"/>
      <c r="D92" s="75"/>
      <c r="E92" s="10">
        <v>203</v>
      </c>
      <c r="F92" s="10">
        <v>53</v>
      </c>
      <c r="G92" s="10">
        <v>225</v>
      </c>
      <c r="H92" s="10">
        <v>8</v>
      </c>
      <c r="I92" s="10">
        <v>489</v>
      </c>
      <c r="J92" s="61">
        <v>7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145</v>
      </c>
      <c r="F93" s="46">
        <v>7</v>
      </c>
      <c r="G93" s="46">
        <v>294</v>
      </c>
      <c r="H93" s="46">
        <v>46</v>
      </c>
      <c r="I93" s="46">
        <v>492</v>
      </c>
      <c r="J93" s="46">
        <v>5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23</v>
      </c>
      <c r="F94" s="46">
        <v>0</v>
      </c>
      <c r="G94" s="46">
        <v>34</v>
      </c>
      <c r="H94" s="46">
        <v>0</v>
      </c>
      <c r="I94" s="46">
        <v>57</v>
      </c>
      <c r="J94" s="46">
        <v>1</v>
      </c>
    </row>
    <row r="95" spans="1:10" x14ac:dyDescent="0.25">
      <c r="A95" s="103" t="s">
        <v>97</v>
      </c>
      <c r="B95" s="104"/>
      <c r="C95" s="105"/>
      <c r="D95" s="75"/>
      <c r="E95" s="10">
        <v>168</v>
      </c>
      <c r="F95" s="10">
        <v>7</v>
      </c>
      <c r="G95" s="10">
        <v>328</v>
      </c>
      <c r="H95" s="10">
        <v>46</v>
      </c>
      <c r="I95" s="10">
        <v>549</v>
      </c>
      <c r="J95" s="61">
        <v>6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57</v>
      </c>
      <c r="F96" s="46">
        <v>6</v>
      </c>
      <c r="G96" s="46">
        <v>153</v>
      </c>
      <c r="H96" s="46">
        <v>12</v>
      </c>
      <c r="I96" s="46">
        <v>228</v>
      </c>
      <c r="J96" s="46">
        <v>10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203</v>
      </c>
      <c r="F97" s="46">
        <v>21</v>
      </c>
      <c r="G97" s="46">
        <v>171</v>
      </c>
      <c r="H97" s="46">
        <v>41</v>
      </c>
      <c r="I97" s="46">
        <v>436</v>
      </c>
      <c r="J97" s="46">
        <v>0</v>
      </c>
    </row>
    <row r="98" spans="1:10" x14ac:dyDescent="0.25">
      <c r="A98" s="103" t="s">
        <v>100</v>
      </c>
      <c r="B98" s="104"/>
      <c r="C98" s="105"/>
      <c r="D98" s="75"/>
      <c r="E98" s="10">
        <v>260</v>
      </c>
      <c r="F98" s="10">
        <v>27</v>
      </c>
      <c r="G98" s="10">
        <v>324</v>
      </c>
      <c r="H98" s="10">
        <v>53</v>
      </c>
      <c r="I98" s="10">
        <v>664</v>
      </c>
      <c r="J98" s="61">
        <v>10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43</v>
      </c>
      <c r="F99" s="60">
        <v>12</v>
      </c>
      <c r="G99" s="46">
        <v>183</v>
      </c>
      <c r="H99" s="46">
        <v>11</v>
      </c>
      <c r="I99" s="46">
        <v>249</v>
      </c>
      <c r="J99" s="46">
        <v>16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136</v>
      </c>
      <c r="F100" s="60">
        <v>14</v>
      </c>
      <c r="G100" s="46">
        <v>117</v>
      </c>
      <c r="H100" s="46">
        <v>8</v>
      </c>
      <c r="I100" s="46">
        <v>275</v>
      </c>
      <c r="J100" s="46">
        <v>28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40</v>
      </c>
      <c r="F101" s="60">
        <v>4</v>
      </c>
      <c r="G101" s="46">
        <v>93</v>
      </c>
      <c r="H101" s="46">
        <v>15</v>
      </c>
      <c r="I101" s="46">
        <v>152</v>
      </c>
      <c r="J101" s="46">
        <v>16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14</v>
      </c>
      <c r="F102" s="60">
        <v>0</v>
      </c>
      <c r="G102" s="46">
        <v>5</v>
      </c>
      <c r="H102" s="46">
        <v>1</v>
      </c>
      <c r="I102" s="46">
        <v>20</v>
      </c>
      <c r="J102" s="46">
        <v>2</v>
      </c>
    </row>
    <row r="103" spans="1:10" x14ac:dyDescent="0.25">
      <c r="A103" s="103" t="s">
        <v>105</v>
      </c>
      <c r="B103" s="104"/>
      <c r="C103" s="105"/>
      <c r="D103" s="75"/>
      <c r="E103" s="10">
        <v>233</v>
      </c>
      <c r="F103" s="10">
        <v>30</v>
      </c>
      <c r="G103" s="61">
        <v>398</v>
      </c>
      <c r="H103" s="10">
        <v>35</v>
      </c>
      <c r="I103" s="10">
        <v>696</v>
      </c>
      <c r="J103" s="61">
        <v>62</v>
      </c>
    </row>
    <row r="104" spans="1:10" x14ac:dyDescent="0.25">
      <c r="A104" s="103" t="s">
        <v>106</v>
      </c>
      <c r="B104" s="104"/>
      <c r="C104" s="105"/>
      <c r="D104" s="75"/>
      <c r="E104" s="10">
        <v>1800</v>
      </c>
      <c r="F104" s="10">
        <v>177</v>
      </c>
      <c r="G104" s="10">
        <v>2150</v>
      </c>
      <c r="H104" s="10">
        <v>247</v>
      </c>
      <c r="I104" s="10">
        <v>4374</v>
      </c>
      <c r="J104" s="61">
        <v>190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2</v>
      </c>
      <c r="G105" s="46">
        <v>13</v>
      </c>
      <c r="H105" s="46">
        <v>2</v>
      </c>
      <c r="I105" s="46">
        <v>29</v>
      </c>
      <c r="J105" s="46">
        <v>9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58</v>
      </c>
      <c r="F106" s="46">
        <v>7</v>
      </c>
      <c r="G106" s="46">
        <v>115</v>
      </c>
      <c r="H106" s="46">
        <v>6</v>
      </c>
      <c r="I106" s="46">
        <v>186</v>
      </c>
      <c r="J106" s="46">
        <v>18</v>
      </c>
    </row>
    <row r="107" spans="1:10" x14ac:dyDescent="0.25">
      <c r="A107" s="103" t="s">
        <v>109</v>
      </c>
      <c r="B107" s="104"/>
      <c r="C107" s="105"/>
      <c r="D107" s="75"/>
      <c r="E107" s="10">
        <v>70</v>
      </c>
      <c r="F107" s="10">
        <v>9</v>
      </c>
      <c r="G107" s="10">
        <v>128</v>
      </c>
      <c r="H107" s="10">
        <v>8</v>
      </c>
      <c r="I107" s="10">
        <v>215</v>
      </c>
      <c r="J107" s="61">
        <v>27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72</v>
      </c>
      <c r="F108" s="46">
        <v>0</v>
      </c>
      <c r="G108" s="46">
        <v>68</v>
      </c>
      <c r="H108" s="46">
        <v>30</v>
      </c>
      <c r="I108" s="46">
        <v>170</v>
      </c>
      <c r="J108" s="46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56</v>
      </c>
      <c r="F109" s="46">
        <v>10</v>
      </c>
      <c r="G109" s="46">
        <v>108</v>
      </c>
      <c r="H109" s="46">
        <v>119</v>
      </c>
      <c r="I109" s="46">
        <v>293</v>
      </c>
      <c r="J109" s="46">
        <v>14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59</v>
      </c>
      <c r="F110" s="46">
        <v>9</v>
      </c>
      <c r="G110" s="46">
        <v>155</v>
      </c>
      <c r="H110" s="46">
        <v>15</v>
      </c>
      <c r="I110" s="46">
        <v>238</v>
      </c>
      <c r="J110" s="46">
        <v>26</v>
      </c>
    </row>
    <row r="111" spans="1:10" x14ac:dyDescent="0.25">
      <c r="A111" s="103" t="s">
        <v>113</v>
      </c>
      <c r="B111" s="104"/>
      <c r="C111" s="105"/>
      <c r="D111" s="75"/>
      <c r="E111" s="10">
        <v>187</v>
      </c>
      <c r="F111" s="10">
        <v>19</v>
      </c>
      <c r="G111" s="10">
        <v>331</v>
      </c>
      <c r="H111" s="10">
        <v>164</v>
      </c>
      <c r="I111" s="10">
        <v>701</v>
      </c>
      <c r="J111" s="61">
        <v>42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166</v>
      </c>
      <c r="F112" s="46">
        <v>4</v>
      </c>
      <c r="G112" s="46">
        <v>184</v>
      </c>
      <c r="H112" s="46">
        <v>26</v>
      </c>
      <c r="I112" s="46">
        <v>380</v>
      </c>
      <c r="J112" s="46">
        <v>7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52</v>
      </c>
      <c r="F113" s="46">
        <v>0</v>
      </c>
      <c r="G113" s="46">
        <v>83</v>
      </c>
      <c r="H113" s="46">
        <v>36</v>
      </c>
      <c r="I113" s="46">
        <v>171</v>
      </c>
      <c r="J113" s="46">
        <v>3</v>
      </c>
    </row>
    <row r="114" spans="1:10" x14ac:dyDescent="0.25">
      <c r="A114" s="103" t="s">
        <v>116</v>
      </c>
      <c r="B114" s="104"/>
      <c r="C114" s="105"/>
      <c r="D114" s="75"/>
      <c r="E114" s="10">
        <v>218</v>
      </c>
      <c r="F114" s="10">
        <v>4</v>
      </c>
      <c r="G114" s="10">
        <v>267</v>
      </c>
      <c r="H114" s="10">
        <v>62</v>
      </c>
      <c r="I114" s="10">
        <v>551</v>
      </c>
      <c r="J114" s="61">
        <v>10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350</v>
      </c>
      <c r="F115" s="46">
        <v>6</v>
      </c>
      <c r="G115" s="46">
        <v>403</v>
      </c>
      <c r="H115" s="46">
        <v>47</v>
      </c>
      <c r="I115" s="46">
        <v>806</v>
      </c>
      <c r="J115" s="46">
        <v>22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704</v>
      </c>
      <c r="F116" s="46">
        <v>13</v>
      </c>
      <c r="G116" s="46">
        <v>615</v>
      </c>
      <c r="H116" s="46">
        <v>189</v>
      </c>
      <c r="I116" s="46">
        <v>1521</v>
      </c>
      <c r="J116" s="46">
        <v>22</v>
      </c>
    </row>
    <row r="117" spans="1:10" x14ac:dyDescent="0.25">
      <c r="A117" s="103" t="s">
        <v>119</v>
      </c>
      <c r="B117" s="107"/>
      <c r="C117" s="108"/>
      <c r="D117" s="87"/>
      <c r="E117" s="10">
        <v>1054</v>
      </c>
      <c r="F117" s="10">
        <v>19</v>
      </c>
      <c r="G117" s="10">
        <v>1018</v>
      </c>
      <c r="H117" s="10">
        <v>236</v>
      </c>
      <c r="I117" s="10">
        <v>2327</v>
      </c>
      <c r="J117" s="61">
        <v>44</v>
      </c>
    </row>
    <row r="118" spans="1:10" x14ac:dyDescent="0.25">
      <c r="A118" s="103" t="s">
        <v>120</v>
      </c>
      <c r="B118" s="107"/>
      <c r="C118" s="108"/>
      <c r="D118" s="87"/>
      <c r="E118" s="61">
        <v>1529</v>
      </c>
      <c r="F118" s="61">
        <v>51</v>
      </c>
      <c r="G118" s="61">
        <v>1744</v>
      </c>
      <c r="H118" s="61">
        <v>470</v>
      </c>
      <c r="I118" s="61">
        <v>3794</v>
      </c>
      <c r="J118" s="61">
        <v>123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202</v>
      </c>
      <c r="F119" s="46">
        <v>0</v>
      </c>
      <c r="G119" s="46">
        <v>30</v>
      </c>
      <c r="H119" s="46">
        <v>0</v>
      </c>
      <c r="I119" s="46">
        <f t="shared" ref="I119" si="0">SUM(E119:H119)</f>
        <v>232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29</v>
      </c>
      <c r="F122" s="46">
        <v>1</v>
      </c>
      <c r="G122" s="46">
        <v>78</v>
      </c>
      <c r="H122" s="46">
        <v>4</v>
      </c>
      <c r="I122" s="46">
        <v>112</v>
      </c>
      <c r="J122" s="46">
        <v>0</v>
      </c>
    </row>
    <row r="123" spans="1:10" x14ac:dyDescent="0.25">
      <c r="A123" s="103" t="s">
        <v>126</v>
      </c>
      <c r="B123" s="104"/>
      <c r="C123" s="105"/>
      <c r="D123" s="75"/>
      <c r="E123" s="10">
        <v>231</v>
      </c>
      <c r="F123" s="10">
        <v>1</v>
      </c>
      <c r="G123" s="10">
        <v>108</v>
      </c>
      <c r="H123" s="10">
        <v>4</v>
      </c>
      <c r="I123" s="10">
        <v>344</v>
      </c>
      <c r="J123" s="61">
        <v>0</v>
      </c>
    </row>
    <row r="124" spans="1:10" x14ac:dyDescent="0.25">
      <c r="A124" s="103" t="s">
        <v>127</v>
      </c>
      <c r="B124" s="104"/>
      <c r="C124" s="105"/>
      <c r="D124" s="75"/>
      <c r="E124" s="10">
        <v>231</v>
      </c>
      <c r="F124" s="10">
        <v>1</v>
      </c>
      <c r="G124" s="10">
        <v>108</v>
      </c>
      <c r="H124" s="10">
        <v>4</v>
      </c>
      <c r="I124" s="10">
        <v>344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6649</v>
      </c>
      <c r="F125" s="55">
        <v>490</v>
      </c>
      <c r="G125" s="55">
        <v>9907</v>
      </c>
      <c r="H125" s="55">
        <v>1497</v>
      </c>
      <c r="I125" s="55">
        <v>18543</v>
      </c>
      <c r="J125" s="55">
        <v>702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256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74" activePane="bottomRight" state="frozen"/>
      <selection pane="topRight" activeCell="D1" sqref="D1"/>
      <selection pane="bottomLeft" activeCell="A3" sqref="A3"/>
      <selection pane="bottomRight" activeCell="A128" sqref="A128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6" t="s">
        <v>141</v>
      </c>
      <c r="F1" s="106"/>
      <c r="G1" s="106"/>
      <c r="H1" s="10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1</v>
      </c>
      <c r="F5" s="46">
        <v>0</v>
      </c>
      <c r="G5" s="46">
        <v>0</v>
      </c>
      <c r="H5" s="46">
        <v>0</v>
      </c>
      <c r="I5" s="58">
        <v>1</v>
      </c>
      <c r="J5" s="46">
        <v>1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9</v>
      </c>
      <c r="F6" s="46">
        <v>0</v>
      </c>
      <c r="G6" s="46">
        <v>61</v>
      </c>
      <c r="H6" s="46">
        <v>3</v>
      </c>
      <c r="I6" s="58">
        <v>73</v>
      </c>
      <c r="J6" s="46">
        <v>0</v>
      </c>
    </row>
    <row r="7" spans="1:10" x14ac:dyDescent="0.25">
      <c r="A7" s="103" t="s">
        <v>5</v>
      </c>
      <c r="B7" s="104"/>
      <c r="C7" s="105"/>
      <c r="D7" s="88"/>
      <c r="E7" s="10">
        <v>10</v>
      </c>
      <c r="F7" s="10">
        <v>0</v>
      </c>
      <c r="G7" s="10">
        <v>61</v>
      </c>
      <c r="H7" s="10">
        <v>3</v>
      </c>
      <c r="I7" s="10">
        <v>74</v>
      </c>
      <c r="J7" s="10">
        <v>1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3</v>
      </c>
      <c r="G8" s="46">
        <v>69</v>
      </c>
      <c r="H8" s="46">
        <v>34</v>
      </c>
      <c r="I8" s="46">
        <v>155</v>
      </c>
      <c r="J8" s="46">
        <v>2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21</v>
      </c>
      <c r="F9" s="46">
        <v>0</v>
      </c>
      <c r="G9" s="46">
        <v>34</v>
      </c>
      <c r="H9" s="46">
        <v>2</v>
      </c>
      <c r="I9" s="46">
        <v>57</v>
      </c>
      <c r="J9" s="46">
        <v>6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13</v>
      </c>
      <c r="F12" s="46">
        <v>8</v>
      </c>
      <c r="G12" s="46">
        <v>159</v>
      </c>
      <c r="H12" s="46">
        <v>2</v>
      </c>
      <c r="I12" s="46">
        <v>182</v>
      </c>
      <c r="J12" s="46">
        <v>0</v>
      </c>
    </row>
    <row r="13" spans="1:10" x14ac:dyDescent="0.25">
      <c r="A13" s="103" t="s">
        <v>11</v>
      </c>
      <c r="B13" s="104"/>
      <c r="C13" s="105"/>
      <c r="D13" s="76"/>
      <c r="E13" s="61">
        <v>83</v>
      </c>
      <c r="F13" s="61">
        <v>11</v>
      </c>
      <c r="G13" s="61">
        <v>262</v>
      </c>
      <c r="H13" s="61">
        <v>38</v>
      </c>
      <c r="I13" s="61">
        <v>394</v>
      </c>
      <c r="J13" s="61">
        <v>8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2</v>
      </c>
      <c r="G14" s="46">
        <v>31</v>
      </c>
      <c r="H14" s="46">
        <v>5</v>
      </c>
      <c r="I14" s="46">
        <v>51</v>
      </c>
      <c r="J14" s="46">
        <v>3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188</v>
      </c>
      <c r="F15" s="46">
        <v>0</v>
      </c>
      <c r="G15" s="46">
        <v>43</v>
      </c>
      <c r="H15" s="46">
        <v>13</v>
      </c>
      <c r="I15" s="46">
        <v>244</v>
      </c>
      <c r="J15" s="46">
        <v>9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0</v>
      </c>
      <c r="G16" s="46">
        <v>25</v>
      </c>
      <c r="H16" s="46">
        <v>4</v>
      </c>
      <c r="I16" s="46">
        <v>51</v>
      </c>
      <c r="J16" s="46">
        <v>5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79</v>
      </c>
      <c r="F17" s="46">
        <v>15</v>
      </c>
      <c r="G17" s="46">
        <v>116</v>
      </c>
      <c r="H17" s="46">
        <v>3</v>
      </c>
      <c r="I17" s="46">
        <v>213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62</v>
      </c>
      <c r="F19" s="46">
        <v>1</v>
      </c>
      <c r="G19" s="46">
        <v>38</v>
      </c>
      <c r="H19" s="46">
        <v>3</v>
      </c>
      <c r="I19" s="46">
        <v>104</v>
      </c>
      <c r="J19" s="46">
        <v>3</v>
      </c>
    </row>
    <row r="20" spans="1:10" x14ac:dyDescent="0.25">
      <c r="A20" s="103" t="s">
        <v>18</v>
      </c>
      <c r="B20" s="104"/>
      <c r="C20" s="105"/>
      <c r="D20" s="76"/>
      <c r="E20" s="10">
        <v>364</v>
      </c>
      <c r="F20" s="10">
        <v>18</v>
      </c>
      <c r="G20" s="10">
        <v>253</v>
      </c>
      <c r="H20" s="10">
        <v>28</v>
      </c>
      <c r="I20" s="10">
        <v>663</v>
      </c>
      <c r="J20" s="10">
        <v>20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105</v>
      </c>
      <c r="F21" s="46">
        <v>2</v>
      </c>
      <c r="G21" s="46">
        <v>186</v>
      </c>
      <c r="H21" s="46">
        <v>9</v>
      </c>
      <c r="I21" s="46">
        <v>302</v>
      </c>
      <c r="J21" s="46">
        <v>12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14</v>
      </c>
      <c r="F22" s="46">
        <v>26</v>
      </c>
      <c r="G22" s="46">
        <v>11</v>
      </c>
      <c r="H22" s="46">
        <v>1</v>
      </c>
      <c r="I22" s="46">
        <v>52</v>
      </c>
      <c r="J22" s="46">
        <v>5</v>
      </c>
    </row>
    <row r="23" spans="1:10" x14ac:dyDescent="0.25">
      <c r="A23" s="103" t="s">
        <v>21</v>
      </c>
      <c r="B23" s="104"/>
      <c r="C23" s="105"/>
      <c r="D23" s="76"/>
      <c r="E23" s="10">
        <v>119</v>
      </c>
      <c r="F23" s="10">
        <v>28</v>
      </c>
      <c r="G23" s="10">
        <v>197</v>
      </c>
      <c r="H23" s="10">
        <v>10</v>
      </c>
      <c r="I23" s="10">
        <v>354</v>
      </c>
      <c r="J23" s="10">
        <v>17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29</v>
      </c>
      <c r="F24" s="46">
        <v>4</v>
      </c>
      <c r="G24" s="46">
        <v>199</v>
      </c>
      <c r="H24" s="46">
        <v>21</v>
      </c>
      <c r="I24" s="46">
        <v>253</v>
      </c>
      <c r="J24" s="46">
        <v>6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26</v>
      </c>
      <c r="F25" s="46">
        <v>1</v>
      </c>
      <c r="G25" s="46">
        <v>70</v>
      </c>
      <c r="H25" s="46">
        <v>18</v>
      </c>
      <c r="I25" s="46">
        <v>115</v>
      </c>
      <c r="J25" s="46">
        <v>7</v>
      </c>
    </row>
    <row r="26" spans="1:10" x14ac:dyDescent="0.25">
      <c r="A26" s="103" t="s">
        <v>24</v>
      </c>
      <c r="B26" s="104"/>
      <c r="C26" s="105"/>
      <c r="D26" s="76"/>
      <c r="E26" s="10">
        <v>55</v>
      </c>
      <c r="F26" s="10">
        <v>5</v>
      </c>
      <c r="G26" s="10">
        <v>269</v>
      </c>
      <c r="H26" s="10">
        <v>39</v>
      </c>
      <c r="I26" s="10">
        <v>368</v>
      </c>
      <c r="J26" s="10">
        <v>13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23</v>
      </c>
      <c r="F27" s="46">
        <v>0</v>
      </c>
      <c r="G27" s="46">
        <v>66</v>
      </c>
      <c r="H27" s="46">
        <v>6</v>
      </c>
      <c r="I27" s="46">
        <v>95</v>
      </c>
      <c r="J27" s="46">
        <v>2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58</v>
      </c>
      <c r="F28" s="46">
        <v>5</v>
      </c>
      <c r="G28" s="46">
        <v>72</v>
      </c>
      <c r="H28" s="46">
        <v>19</v>
      </c>
      <c r="I28" s="46">
        <v>154</v>
      </c>
      <c r="J28" s="46">
        <v>7</v>
      </c>
    </row>
    <row r="29" spans="1:10" x14ac:dyDescent="0.25">
      <c r="A29" s="103" t="s">
        <v>27</v>
      </c>
      <c r="B29" s="104"/>
      <c r="C29" s="105"/>
      <c r="D29" s="76"/>
      <c r="E29" s="10">
        <v>81</v>
      </c>
      <c r="F29" s="10">
        <v>5</v>
      </c>
      <c r="G29" s="10">
        <v>138</v>
      </c>
      <c r="H29" s="10">
        <v>25</v>
      </c>
      <c r="I29" s="10">
        <v>249</v>
      </c>
      <c r="J29" s="10">
        <v>9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7</v>
      </c>
      <c r="F30" s="46">
        <v>0</v>
      </c>
      <c r="G30" s="46">
        <v>26</v>
      </c>
      <c r="H30" s="46">
        <v>5</v>
      </c>
      <c r="I30" s="46">
        <v>38</v>
      </c>
      <c r="J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17</v>
      </c>
      <c r="F34" s="46">
        <v>18</v>
      </c>
      <c r="G34" s="46">
        <v>103</v>
      </c>
      <c r="H34" s="46">
        <v>12</v>
      </c>
      <c r="I34" s="46">
        <v>150</v>
      </c>
      <c r="J34" s="46">
        <v>7</v>
      </c>
    </row>
    <row r="35" spans="1:10" x14ac:dyDescent="0.25">
      <c r="A35" s="103" t="s">
        <v>34</v>
      </c>
      <c r="B35" s="104"/>
      <c r="C35" s="105"/>
      <c r="D35" s="76"/>
      <c r="E35" s="61">
        <v>24</v>
      </c>
      <c r="F35" s="61">
        <v>18</v>
      </c>
      <c r="G35" s="61">
        <v>129</v>
      </c>
      <c r="H35" s="61">
        <v>17</v>
      </c>
      <c r="I35" s="61">
        <v>188</v>
      </c>
      <c r="J35" s="61">
        <v>9</v>
      </c>
    </row>
    <row r="36" spans="1:10" x14ac:dyDescent="0.25">
      <c r="A36" s="103" t="s">
        <v>35</v>
      </c>
      <c r="B36" s="104"/>
      <c r="C36" s="105"/>
      <c r="D36" s="76"/>
      <c r="E36" s="61">
        <v>736</v>
      </c>
      <c r="F36" s="61">
        <v>85</v>
      </c>
      <c r="G36" s="61">
        <v>1309</v>
      </c>
      <c r="H36" s="61">
        <v>160</v>
      </c>
      <c r="I36" s="61">
        <v>2290</v>
      </c>
      <c r="J36" s="61">
        <v>77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16</v>
      </c>
      <c r="F37" s="46">
        <v>0</v>
      </c>
      <c r="G37" s="46">
        <v>33</v>
      </c>
      <c r="H37" s="46">
        <v>8</v>
      </c>
      <c r="I37" s="46">
        <v>57</v>
      </c>
      <c r="J37" s="46">
        <v>1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17</v>
      </c>
      <c r="F38" s="46">
        <v>0</v>
      </c>
      <c r="G38" s="46">
        <v>21</v>
      </c>
      <c r="H38" s="46">
        <v>0</v>
      </c>
      <c r="I38" s="46">
        <v>38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60</v>
      </c>
      <c r="F39" s="46">
        <v>1</v>
      </c>
      <c r="G39" s="46">
        <v>34</v>
      </c>
      <c r="H39" s="46">
        <v>7</v>
      </c>
      <c r="I39" s="46">
        <v>102</v>
      </c>
      <c r="J39" s="46">
        <v>4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12</v>
      </c>
      <c r="F40" s="46">
        <v>1</v>
      </c>
      <c r="G40" s="46">
        <v>56</v>
      </c>
      <c r="H40" s="46">
        <v>8</v>
      </c>
      <c r="I40" s="46">
        <v>77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43</v>
      </c>
      <c r="F41" s="46">
        <v>0</v>
      </c>
      <c r="G41" s="46">
        <v>38</v>
      </c>
      <c r="H41" s="46">
        <v>2</v>
      </c>
      <c r="I41" s="46">
        <v>83</v>
      </c>
      <c r="J41" s="46">
        <v>2</v>
      </c>
    </row>
    <row r="42" spans="1:10" x14ac:dyDescent="0.25">
      <c r="A42" s="103" t="s">
        <v>41</v>
      </c>
      <c r="B42" s="104"/>
      <c r="C42" s="105"/>
      <c r="D42" s="76"/>
      <c r="E42" s="61">
        <v>148</v>
      </c>
      <c r="F42" s="61">
        <v>2</v>
      </c>
      <c r="G42" s="61">
        <v>182</v>
      </c>
      <c r="H42" s="61">
        <v>25</v>
      </c>
      <c r="I42" s="61">
        <v>357</v>
      </c>
      <c r="J42" s="61">
        <v>7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189</v>
      </c>
      <c r="F43" s="46">
        <v>4</v>
      </c>
      <c r="G43" s="46">
        <v>147</v>
      </c>
      <c r="H43" s="46">
        <v>35</v>
      </c>
      <c r="I43" s="46">
        <v>375</v>
      </c>
      <c r="J43" s="46">
        <v>31</v>
      </c>
    </row>
    <row r="44" spans="1:10" x14ac:dyDescent="0.25">
      <c r="A44" s="103" t="s">
        <v>43</v>
      </c>
      <c r="B44" s="104"/>
      <c r="C44" s="105"/>
      <c r="D44" s="76"/>
      <c r="E44" s="61">
        <v>189</v>
      </c>
      <c r="F44" s="61">
        <v>4</v>
      </c>
      <c r="G44" s="61">
        <v>147</v>
      </c>
      <c r="H44" s="61">
        <v>35</v>
      </c>
      <c r="I44" s="61">
        <v>375</v>
      </c>
      <c r="J44" s="61">
        <v>31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66</v>
      </c>
      <c r="F45" s="46">
        <v>12</v>
      </c>
      <c r="G45" s="46">
        <v>78</v>
      </c>
      <c r="H45" s="46">
        <v>7</v>
      </c>
      <c r="I45" s="46">
        <v>163</v>
      </c>
      <c r="J45" s="46">
        <v>10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24</v>
      </c>
      <c r="F46" s="46">
        <v>0</v>
      </c>
      <c r="G46" s="46">
        <v>10</v>
      </c>
      <c r="H46" s="46">
        <v>4</v>
      </c>
      <c r="I46" s="46">
        <v>38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69</v>
      </c>
      <c r="F47" s="46">
        <v>43</v>
      </c>
      <c r="G47" s="46">
        <v>163</v>
      </c>
      <c r="H47" s="46">
        <v>15</v>
      </c>
      <c r="I47" s="46">
        <v>290</v>
      </c>
      <c r="J47" s="46">
        <v>11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</v>
      </c>
      <c r="F48" s="46">
        <v>1</v>
      </c>
      <c r="G48" s="46">
        <v>4</v>
      </c>
      <c r="H48" s="46">
        <v>3</v>
      </c>
      <c r="I48" s="46">
        <v>9</v>
      </c>
      <c r="J48" s="46">
        <v>4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28</v>
      </c>
      <c r="F49" s="46">
        <v>0</v>
      </c>
      <c r="G49" s="46">
        <v>19</v>
      </c>
      <c r="H49" s="46">
        <v>2</v>
      </c>
      <c r="I49" s="46">
        <v>49</v>
      </c>
      <c r="J49" s="46">
        <v>2</v>
      </c>
    </row>
    <row r="50" spans="1:10" x14ac:dyDescent="0.25">
      <c r="A50" s="103" t="s">
        <v>49</v>
      </c>
      <c r="B50" s="104"/>
      <c r="C50" s="105"/>
      <c r="D50" s="76"/>
      <c r="E50" s="61">
        <v>188</v>
      </c>
      <c r="F50" s="61">
        <v>56</v>
      </c>
      <c r="G50" s="61">
        <v>274</v>
      </c>
      <c r="H50" s="61">
        <v>31</v>
      </c>
      <c r="I50" s="61">
        <v>549</v>
      </c>
      <c r="J50" s="61">
        <v>27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37</v>
      </c>
      <c r="F51" s="46">
        <v>0</v>
      </c>
      <c r="G51" s="46">
        <v>102</v>
      </c>
      <c r="H51" s="46">
        <v>4</v>
      </c>
      <c r="I51" s="46">
        <v>143</v>
      </c>
      <c r="J51" s="46">
        <v>8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31</v>
      </c>
      <c r="F52" s="46">
        <v>0</v>
      </c>
      <c r="G52" s="46">
        <v>148</v>
      </c>
      <c r="H52" s="46">
        <v>9</v>
      </c>
      <c r="I52" s="46">
        <v>188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5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28</v>
      </c>
      <c r="F54" s="46">
        <v>1</v>
      </c>
      <c r="G54" s="46">
        <v>77</v>
      </c>
      <c r="H54" s="46">
        <v>2</v>
      </c>
      <c r="I54" s="46">
        <v>108</v>
      </c>
      <c r="J54" s="46">
        <v>11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78</v>
      </c>
      <c r="F55" s="46">
        <v>0</v>
      </c>
      <c r="G55" s="46">
        <v>109</v>
      </c>
      <c r="H55" s="46">
        <v>1</v>
      </c>
      <c r="I55" s="46">
        <v>188</v>
      </c>
      <c r="J55" s="46">
        <v>0</v>
      </c>
    </row>
    <row r="56" spans="1:10" x14ac:dyDescent="0.25">
      <c r="A56" s="103" t="s">
        <v>55</v>
      </c>
      <c r="B56" s="104"/>
      <c r="C56" s="105"/>
      <c r="D56" s="76"/>
      <c r="E56" s="10">
        <v>174</v>
      </c>
      <c r="F56" s="10">
        <v>1</v>
      </c>
      <c r="G56" s="10">
        <v>436</v>
      </c>
      <c r="H56" s="10">
        <v>16</v>
      </c>
      <c r="I56" s="10">
        <v>627</v>
      </c>
      <c r="J56" s="61">
        <v>25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103</v>
      </c>
      <c r="F57" s="46">
        <v>2</v>
      </c>
      <c r="G57" s="46">
        <v>274</v>
      </c>
      <c r="H57" s="46">
        <v>52</v>
      </c>
      <c r="I57" s="46">
        <v>431</v>
      </c>
      <c r="J57" s="46">
        <v>27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99</v>
      </c>
      <c r="F58" s="46">
        <v>28</v>
      </c>
      <c r="G58" s="46">
        <v>497</v>
      </c>
      <c r="H58" s="46">
        <v>76</v>
      </c>
      <c r="I58" s="46">
        <v>700</v>
      </c>
      <c r="J58" s="46">
        <v>38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46</v>
      </c>
      <c r="F59" s="46">
        <v>6</v>
      </c>
      <c r="G59" s="46">
        <v>127</v>
      </c>
      <c r="H59" s="46">
        <v>10</v>
      </c>
      <c r="I59" s="46">
        <v>189</v>
      </c>
      <c r="J59" s="46">
        <v>5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60</v>
      </c>
      <c r="F60" s="46">
        <v>4</v>
      </c>
      <c r="G60" s="46">
        <v>74</v>
      </c>
      <c r="H60" s="46">
        <v>2</v>
      </c>
      <c r="I60" s="46">
        <v>140</v>
      </c>
      <c r="J60" s="46">
        <v>8</v>
      </c>
    </row>
    <row r="61" spans="1:10" x14ac:dyDescent="0.25">
      <c r="A61" s="103" t="s">
        <v>61</v>
      </c>
      <c r="B61" s="104"/>
      <c r="C61" s="105"/>
      <c r="D61" s="76"/>
      <c r="E61" s="10">
        <v>308</v>
      </c>
      <c r="F61" s="10">
        <v>40</v>
      </c>
      <c r="G61" s="10">
        <v>972</v>
      </c>
      <c r="H61" s="10">
        <v>140</v>
      </c>
      <c r="I61" s="10">
        <v>1460</v>
      </c>
      <c r="J61" s="61">
        <v>78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31</v>
      </c>
      <c r="F62" s="46">
        <v>0</v>
      </c>
      <c r="G62" s="46">
        <v>86</v>
      </c>
      <c r="H62" s="46">
        <v>4</v>
      </c>
      <c r="I62" s="46">
        <v>121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72</v>
      </c>
      <c r="F63" s="46">
        <v>1</v>
      </c>
      <c r="G63" s="46">
        <v>323</v>
      </c>
      <c r="H63" s="46">
        <v>26</v>
      </c>
      <c r="I63" s="46">
        <v>422</v>
      </c>
      <c r="J63" s="46">
        <v>25</v>
      </c>
    </row>
    <row r="64" spans="1:10" x14ac:dyDescent="0.25">
      <c r="A64" s="103" t="s">
        <v>64</v>
      </c>
      <c r="B64" s="104"/>
      <c r="C64" s="105"/>
      <c r="D64" s="88"/>
      <c r="E64" s="10">
        <v>103</v>
      </c>
      <c r="F64" s="10">
        <v>1</v>
      </c>
      <c r="G64" s="10">
        <v>409</v>
      </c>
      <c r="H64" s="10">
        <v>30</v>
      </c>
      <c r="I64" s="10">
        <v>543</v>
      </c>
      <c r="J64" s="61">
        <v>27</v>
      </c>
    </row>
    <row r="65" spans="1:10" x14ac:dyDescent="0.25">
      <c r="A65" s="103" t="s">
        <v>65</v>
      </c>
      <c r="B65" s="104"/>
      <c r="C65" s="105"/>
      <c r="D65" s="88"/>
      <c r="E65" s="10">
        <v>1110</v>
      </c>
      <c r="F65" s="10">
        <v>104</v>
      </c>
      <c r="G65" s="10">
        <v>2420</v>
      </c>
      <c r="H65" s="10">
        <v>277</v>
      </c>
      <c r="I65" s="10">
        <v>3911</v>
      </c>
      <c r="J65" s="61">
        <v>195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125</v>
      </c>
      <c r="F66" s="46">
        <v>6</v>
      </c>
      <c r="G66" s="62">
        <v>382</v>
      </c>
      <c r="H66" s="62">
        <v>88</v>
      </c>
      <c r="I66" s="46">
        <v>601</v>
      </c>
      <c r="J66" s="46">
        <v>18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115</v>
      </c>
      <c r="F67" s="46">
        <v>16</v>
      </c>
      <c r="G67" s="62">
        <v>236</v>
      </c>
      <c r="H67" s="62">
        <v>71</v>
      </c>
      <c r="I67" s="46">
        <v>438</v>
      </c>
      <c r="J67" s="46">
        <v>31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238</v>
      </c>
      <c r="F68" s="46">
        <v>2</v>
      </c>
      <c r="G68" s="62">
        <v>415</v>
      </c>
      <c r="H68" s="62">
        <v>107</v>
      </c>
      <c r="I68" s="46">
        <v>762</v>
      </c>
      <c r="J68" s="46">
        <v>10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256</v>
      </c>
      <c r="F69" s="46">
        <v>18</v>
      </c>
      <c r="G69" s="62">
        <v>503</v>
      </c>
      <c r="H69" s="62">
        <v>33</v>
      </c>
      <c r="I69" s="46">
        <v>810</v>
      </c>
      <c r="J69" s="46">
        <v>22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</v>
      </c>
      <c r="F70" s="46">
        <v>0</v>
      </c>
      <c r="G70" s="62">
        <v>12</v>
      </c>
      <c r="H70" s="62">
        <v>4</v>
      </c>
      <c r="I70" s="46">
        <v>18</v>
      </c>
      <c r="J70" s="46">
        <v>0</v>
      </c>
    </row>
    <row r="71" spans="1:10" x14ac:dyDescent="0.25">
      <c r="A71" s="103" t="s">
        <v>73</v>
      </c>
      <c r="B71" s="104"/>
      <c r="C71" s="105"/>
      <c r="D71" s="88"/>
      <c r="E71" s="10">
        <v>736</v>
      </c>
      <c r="F71" s="10">
        <v>42</v>
      </c>
      <c r="G71" s="10">
        <v>1548</v>
      </c>
      <c r="H71" s="10">
        <v>303</v>
      </c>
      <c r="I71" s="10">
        <v>2629</v>
      </c>
      <c r="J71" s="61">
        <v>81</v>
      </c>
    </row>
    <row r="72" spans="1:10" x14ac:dyDescent="0.25">
      <c r="A72" s="103" t="s">
        <v>74</v>
      </c>
      <c r="B72" s="104"/>
      <c r="C72" s="105"/>
      <c r="D72" s="88"/>
      <c r="E72" s="10">
        <v>736</v>
      </c>
      <c r="F72" s="10">
        <v>42</v>
      </c>
      <c r="G72" s="10">
        <v>1548</v>
      </c>
      <c r="H72" s="10">
        <v>303</v>
      </c>
      <c r="I72" s="10">
        <v>2629</v>
      </c>
      <c r="J72" s="61">
        <v>81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43</v>
      </c>
      <c r="F73" s="62">
        <v>0</v>
      </c>
      <c r="G73" s="62">
        <v>119</v>
      </c>
      <c r="H73" s="62">
        <v>10</v>
      </c>
      <c r="I73" s="46">
        <v>172</v>
      </c>
      <c r="J73" s="46">
        <v>25</v>
      </c>
    </row>
    <row r="74" spans="1:10" x14ac:dyDescent="0.25">
      <c r="A74" s="103" t="s">
        <v>76</v>
      </c>
      <c r="B74" s="104"/>
      <c r="C74" s="105"/>
      <c r="D74" s="88"/>
      <c r="E74" s="10">
        <v>43</v>
      </c>
      <c r="F74" s="10">
        <v>0</v>
      </c>
      <c r="G74" s="10">
        <v>119</v>
      </c>
      <c r="H74" s="10">
        <v>10</v>
      </c>
      <c r="I74" s="10">
        <v>172</v>
      </c>
      <c r="J74" s="61">
        <v>25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</v>
      </c>
      <c r="F75" s="62">
        <v>0</v>
      </c>
      <c r="G75" s="62">
        <v>5</v>
      </c>
      <c r="H75" s="62">
        <v>0</v>
      </c>
      <c r="I75" s="46">
        <v>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44</v>
      </c>
      <c r="F76" s="62">
        <v>1</v>
      </c>
      <c r="G76" s="62">
        <v>66</v>
      </c>
      <c r="H76" s="62">
        <v>2</v>
      </c>
      <c r="I76" s="46">
        <v>113</v>
      </c>
      <c r="J76" s="46">
        <v>5</v>
      </c>
    </row>
    <row r="77" spans="1:10" x14ac:dyDescent="0.25">
      <c r="A77" s="103" t="s">
        <v>79</v>
      </c>
      <c r="B77" s="104"/>
      <c r="C77" s="105"/>
      <c r="D77" s="88"/>
      <c r="E77" s="10">
        <v>45</v>
      </c>
      <c r="F77" s="10">
        <v>1</v>
      </c>
      <c r="G77" s="10">
        <v>71</v>
      </c>
      <c r="H77" s="10">
        <v>2</v>
      </c>
      <c r="I77" s="10">
        <v>119</v>
      </c>
      <c r="J77" s="61">
        <v>5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76</v>
      </c>
      <c r="F78" s="62">
        <v>0</v>
      </c>
      <c r="G78" s="62">
        <v>91</v>
      </c>
      <c r="H78" s="62">
        <v>8</v>
      </c>
      <c r="I78" s="46">
        <v>175</v>
      </c>
      <c r="J78" s="46">
        <v>4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282</v>
      </c>
      <c r="F79" s="62">
        <v>3</v>
      </c>
      <c r="G79" s="62">
        <v>131</v>
      </c>
      <c r="H79" s="62">
        <v>31</v>
      </c>
      <c r="I79" s="46">
        <v>447</v>
      </c>
      <c r="J79" s="46">
        <v>7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85</v>
      </c>
      <c r="F80" s="62">
        <v>0</v>
      </c>
      <c r="G80" s="62">
        <v>21</v>
      </c>
      <c r="H80" s="62">
        <v>5</v>
      </c>
      <c r="I80" s="46">
        <v>111</v>
      </c>
      <c r="J80" s="46">
        <v>0</v>
      </c>
    </row>
    <row r="81" spans="1:10" x14ac:dyDescent="0.25">
      <c r="A81" s="103" t="s">
        <v>83</v>
      </c>
      <c r="B81" s="104"/>
      <c r="C81" s="105"/>
      <c r="D81" s="88"/>
      <c r="E81" s="10">
        <v>443</v>
      </c>
      <c r="F81" s="10">
        <v>3</v>
      </c>
      <c r="G81" s="10">
        <v>243</v>
      </c>
      <c r="H81" s="10">
        <v>44</v>
      </c>
      <c r="I81" s="10">
        <v>733</v>
      </c>
      <c r="J81" s="61">
        <v>11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18</v>
      </c>
      <c r="F82" s="62">
        <v>0</v>
      </c>
      <c r="G82" s="62">
        <v>57</v>
      </c>
      <c r="H82" s="62">
        <v>3</v>
      </c>
      <c r="I82" s="46">
        <v>78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163</v>
      </c>
      <c r="F83" s="62">
        <v>14</v>
      </c>
      <c r="G83" s="62">
        <v>223</v>
      </c>
      <c r="H83" s="62">
        <v>2</v>
      </c>
      <c r="I83" s="46">
        <v>402</v>
      </c>
      <c r="J83" s="46">
        <v>20</v>
      </c>
    </row>
    <row r="84" spans="1:10" x14ac:dyDescent="0.25">
      <c r="A84" s="103" t="s">
        <v>86</v>
      </c>
      <c r="B84" s="104"/>
      <c r="C84" s="105"/>
      <c r="D84" s="88"/>
      <c r="E84" s="10">
        <v>181</v>
      </c>
      <c r="F84" s="10">
        <v>14</v>
      </c>
      <c r="G84" s="10">
        <v>280</v>
      </c>
      <c r="H84" s="10">
        <v>5</v>
      </c>
      <c r="I84" s="10">
        <v>480</v>
      </c>
      <c r="J84" s="61">
        <v>21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16</v>
      </c>
      <c r="F85" s="46">
        <v>2</v>
      </c>
      <c r="G85" s="46">
        <v>27</v>
      </c>
      <c r="H85" s="46">
        <v>0</v>
      </c>
      <c r="I85" s="46">
        <v>45</v>
      </c>
      <c r="J85" s="46">
        <v>5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41</v>
      </c>
      <c r="F86" s="46">
        <v>0</v>
      </c>
      <c r="G86" s="46">
        <v>162</v>
      </c>
      <c r="H86" s="46">
        <v>40</v>
      </c>
      <c r="I86" s="46">
        <v>243</v>
      </c>
      <c r="J86" s="46">
        <v>2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27</v>
      </c>
      <c r="F87" s="46">
        <v>13</v>
      </c>
      <c r="G87" s="46">
        <v>4</v>
      </c>
      <c r="H87" s="46">
        <v>0</v>
      </c>
      <c r="I87" s="46">
        <v>44</v>
      </c>
      <c r="J87" s="46">
        <v>0</v>
      </c>
    </row>
    <row r="88" spans="1:10" x14ac:dyDescent="0.25">
      <c r="A88" s="103" t="s">
        <v>90</v>
      </c>
      <c r="B88" s="104"/>
      <c r="C88" s="105"/>
      <c r="D88" s="75"/>
      <c r="E88" s="10">
        <v>84</v>
      </c>
      <c r="F88" s="10">
        <v>15</v>
      </c>
      <c r="G88" s="10">
        <v>193</v>
      </c>
      <c r="H88" s="10">
        <v>40</v>
      </c>
      <c r="I88" s="10">
        <v>332</v>
      </c>
      <c r="J88" s="61">
        <v>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106</v>
      </c>
      <c r="F90" s="46">
        <v>59</v>
      </c>
      <c r="G90" s="46">
        <v>104</v>
      </c>
      <c r="H90" s="46">
        <v>4</v>
      </c>
      <c r="I90" s="46">
        <v>273</v>
      </c>
      <c r="J90" s="46">
        <v>10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86</v>
      </c>
      <c r="F91" s="46">
        <v>0</v>
      </c>
      <c r="G91" s="46">
        <v>135</v>
      </c>
      <c r="H91" s="46">
        <v>3</v>
      </c>
      <c r="I91" s="46">
        <v>224</v>
      </c>
      <c r="J91" s="46">
        <v>2</v>
      </c>
    </row>
    <row r="92" spans="1:10" x14ac:dyDescent="0.25">
      <c r="A92" s="103" t="s">
        <v>94</v>
      </c>
      <c r="B92" s="104"/>
      <c r="C92" s="105"/>
      <c r="D92" s="75"/>
      <c r="E92" s="10">
        <v>192</v>
      </c>
      <c r="F92" s="10">
        <v>59</v>
      </c>
      <c r="G92" s="10">
        <v>239</v>
      </c>
      <c r="H92" s="10">
        <v>7</v>
      </c>
      <c r="I92" s="10">
        <v>497</v>
      </c>
      <c r="J92" s="61">
        <v>13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176</v>
      </c>
      <c r="F93" s="46">
        <v>9</v>
      </c>
      <c r="G93" s="46">
        <v>253</v>
      </c>
      <c r="H93" s="46">
        <v>32</v>
      </c>
      <c r="I93" s="46">
        <v>470</v>
      </c>
      <c r="J93" s="46">
        <v>6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36</v>
      </c>
      <c r="F94" s="46">
        <v>0</v>
      </c>
      <c r="G94" s="46">
        <v>32</v>
      </c>
      <c r="H94" s="46">
        <v>0</v>
      </c>
      <c r="I94" s="46">
        <v>68</v>
      </c>
      <c r="J94" s="46">
        <v>0</v>
      </c>
    </row>
    <row r="95" spans="1:10" x14ac:dyDescent="0.25">
      <c r="A95" s="103" t="s">
        <v>97</v>
      </c>
      <c r="B95" s="104"/>
      <c r="C95" s="105"/>
      <c r="D95" s="75"/>
      <c r="E95" s="10">
        <v>212</v>
      </c>
      <c r="F95" s="10">
        <v>9</v>
      </c>
      <c r="G95" s="10">
        <v>285</v>
      </c>
      <c r="H95" s="10">
        <v>32</v>
      </c>
      <c r="I95" s="10">
        <v>538</v>
      </c>
      <c r="J95" s="61">
        <v>6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80</v>
      </c>
      <c r="F96" s="46">
        <v>3</v>
      </c>
      <c r="G96" s="46">
        <v>147</v>
      </c>
      <c r="H96" s="46">
        <v>9</v>
      </c>
      <c r="I96" s="46">
        <v>239</v>
      </c>
      <c r="J96" s="46">
        <v>15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245</v>
      </c>
      <c r="F97" s="46">
        <v>12</v>
      </c>
      <c r="G97" s="46">
        <v>151</v>
      </c>
      <c r="H97" s="46">
        <v>46</v>
      </c>
      <c r="I97" s="46">
        <v>454</v>
      </c>
      <c r="J97" s="46">
        <v>4</v>
      </c>
    </row>
    <row r="98" spans="1:10" x14ac:dyDescent="0.25">
      <c r="A98" s="103" t="s">
        <v>100</v>
      </c>
      <c r="B98" s="104"/>
      <c r="C98" s="105"/>
      <c r="D98" s="75"/>
      <c r="E98" s="10">
        <v>325</v>
      </c>
      <c r="F98" s="10">
        <v>15</v>
      </c>
      <c r="G98" s="10">
        <v>298</v>
      </c>
      <c r="H98" s="10">
        <v>55</v>
      </c>
      <c r="I98" s="10">
        <v>693</v>
      </c>
      <c r="J98" s="61">
        <v>19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51</v>
      </c>
      <c r="F99" s="60">
        <v>4</v>
      </c>
      <c r="G99" s="46">
        <v>178</v>
      </c>
      <c r="H99" s="46">
        <v>18</v>
      </c>
      <c r="I99" s="46">
        <v>251</v>
      </c>
      <c r="J99" s="46">
        <v>17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67</v>
      </c>
      <c r="F100" s="60">
        <v>15</v>
      </c>
      <c r="G100" s="46">
        <v>110</v>
      </c>
      <c r="H100" s="46">
        <v>6</v>
      </c>
      <c r="I100" s="46">
        <v>198</v>
      </c>
      <c r="J100" s="46">
        <v>42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56</v>
      </c>
      <c r="F101" s="60">
        <v>1</v>
      </c>
      <c r="G101" s="46">
        <v>65</v>
      </c>
      <c r="H101" s="46">
        <v>6</v>
      </c>
      <c r="I101" s="46">
        <v>128</v>
      </c>
      <c r="J101" s="46">
        <v>4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31</v>
      </c>
      <c r="F102" s="60">
        <v>0</v>
      </c>
      <c r="G102" s="46">
        <v>22</v>
      </c>
      <c r="H102" s="46">
        <v>4</v>
      </c>
      <c r="I102" s="46">
        <v>57</v>
      </c>
      <c r="J102" s="46">
        <v>1</v>
      </c>
    </row>
    <row r="103" spans="1:10" x14ac:dyDescent="0.25">
      <c r="A103" s="103" t="s">
        <v>105</v>
      </c>
      <c r="B103" s="104"/>
      <c r="C103" s="105"/>
      <c r="D103" s="75"/>
      <c r="E103" s="10">
        <v>205</v>
      </c>
      <c r="F103" s="10">
        <v>20</v>
      </c>
      <c r="G103" s="61">
        <v>375</v>
      </c>
      <c r="H103" s="10">
        <v>34</v>
      </c>
      <c r="I103" s="10">
        <v>634</v>
      </c>
      <c r="J103" s="61">
        <v>64</v>
      </c>
    </row>
    <row r="104" spans="1:10" x14ac:dyDescent="0.25">
      <c r="A104" s="103" t="s">
        <v>106</v>
      </c>
      <c r="B104" s="104"/>
      <c r="C104" s="105"/>
      <c r="D104" s="75"/>
      <c r="E104" s="10">
        <v>1730</v>
      </c>
      <c r="F104" s="10">
        <v>136</v>
      </c>
      <c r="G104" s="10">
        <v>2103</v>
      </c>
      <c r="H104" s="10">
        <v>229</v>
      </c>
      <c r="I104" s="10">
        <v>4198</v>
      </c>
      <c r="J104" s="61">
        <v>171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8</v>
      </c>
      <c r="F105" s="46">
        <v>3</v>
      </c>
      <c r="G105" s="46">
        <v>23</v>
      </c>
      <c r="H105" s="46">
        <v>5</v>
      </c>
      <c r="I105" s="46">
        <v>39</v>
      </c>
      <c r="J105" s="46">
        <v>8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64</v>
      </c>
      <c r="F106" s="46">
        <v>5</v>
      </c>
      <c r="G106" s="46">
        <v>111</v>
      </c>
      <c r="H106" s="46">
        <v>4</v>
      </c>
      <c r="I106" s="46">
        <v>184</v>
      </c>
      <c r="J106" s="46">
        <v>21</v>
      </c>
    </row>
    <row r="107" spans="1:10" x14ac:dyDescent="0.25">
      <c r="A107" s="103" t="s">
        <v>109</v>
      </c>
      <c r="B107" s="104"/>
      <c r="C107" s="105"/>
      <c r="D107" s="75"/>
      <c r="E107" s="10">
        <v>72</v>
      </c>
      <c r="F107" s="10">
        <v>8</v>
      </c>
      <c r="G107" s="10">
        <v>134</v>
      </c>
      <c r="H107" s="10">
        <v>9</v>
      </c>
      <c r="I107" s="10">
        <v>223</v>
      </c>
      <c r="J107" s="61">
        <v>29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53</v>
      </c>
      <c r="F108" s="46">
        <v>0</v>
      </c>
      <c r="G108" s="46">
        <v>52</v>
      </c>
      <c r="H108" s="46">
        <v>49</v>
      </c>
      <c r="I108" s="46">
        <v>154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43</v>
      </c>
      <c r="F109" s="46">
        <v>16</v>
      </c>
      <c r="G109" s="46">
        <v>162</v>
      </c>
      <c r="H109" s="46">
        <v>138</v>
      </c>
      <c r="I109" s="46">
        <v>359</v>
      </c>
      <c r="J109" s="46">
        <v>14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56</v>
      </c>
      <c r="F110" s="46">
        <v>7</v>
      </c>
      <c r="G110" s="46">
        <v>197</v>
      </c>
      <c r="H110" s="46">
        <v>22</v>
      </c>
      <c r="I110" s="46">
        <v>282</v>
      </c>
      <c r="J110" s="46">
        <v>14</v>
      </c>
    </row>
    <row r="111" spans="1:10" x14ac:dyDescent="0.25">
      <c r="A111" s="103" t="s">
        <v>113</v>
      </c>
      <c r="B111" s="104"/>
      <c r="C111" s="105"/>
      <c r="D111" s="75"/>
      <c r="E111" s="10">
        <v>152</v>
      </c>
      <c r="F111" s="10">
        <v>23</v>
      </c>
      <c r="G111" s="10">
        <v>411</v>
      </c>
      <c r="H111" s="10">
        <v>209</v>
      </c>
      <c r="I111" s="10">
        <v>795</v>
      </c>
      <c r="J111" s="61">
        <v>29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150</v>
      </c>
      <c r="F112" s="46">
        <v>2</v>
      </c>
      <c r="G112" s="46">
        <v>236</v>
      </c>
      <c r="H112" s="46">
        <v>25</v>
      </c>
      <c r="I112" s="46">
        <v>413</v>
      </c>
      <c r="J112" s="46">
        <v>7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44</v>
      </c>
      <c r="F113" s="46">
        <v>0</v>
      </c>
      <c r="G113" s="46">
        <v>79</v>
      </c>
      <c r="H113" s="46">
        <v>33</v>
      </c>
      <c r="I113" s="46">
        <v>156</v>
      </c>
      <c r="J113" s="46">
        <v>6</v>
      </c>
    </row>
    <row r="114" spans="1:10" x14ac:dyDescent="0.25">
      <c r="A114" s="103" t="s">
        <v>116</v>
      </c>
      <c r="B114" s="104"/>
      <c r="C114" s="105"/>
      <c r="D114" s="75"/>
      <c r="E114" s="10">
        <v>194</v>
      </c>
      <c r="F114" s="10">
        <v>2</v>
      </c>
      <c r="G114" s="10">
        <v>315</v>
      </c>
      <c r="H114" s="10">
        <v>58</v>
      </c>
      <c r="I114" s="10">
        <v>569</v>
      </c>
      <c r="J114" s="61">
        <v>13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301</v>
      </c>
      <c r="F115" s="46">
        <v>4</v>
      </c>
      <c r="G115" s="46">
        <v>482</v>
      </c>
      <c r="H115" s="46">
        <v>71</v>
      </c>
      <c r="I115" s="46">
        <v>858</v>
      </c>
      <c r="J115" s="46">
        <v>34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528</v>
      </c>
      <c r="F116" s="46">
        <v>6</v>
      </c>
      <c r="G116" s="46">
        <v>611</v>
      </c>
      <c r="H116" s="46">
        <v>103</v>
      </c>
      <c r="I116" s="46">
        <v>1248</v>
      </c>
      <c r="J116" s="46">
        <v>24</v>
      </c>
    </row>
    <row r="117" spans="1:10" x14ac:dyDescent="0.25">
      <c r="A117" s="103" t="s">
        <v>119</v>
      </c>
      <c r="B117" s="107"/>
      <c r="C117" s="108"/>
      <c r="D117" s="88"/>
      <c r="E117" s="10">
        <v>829</v>
      </c>
      <c r="F117" s="10">
        <v>10</v>
      </c>
      <c r="G117" s="10">
        <v>1093</v>
      </c>
      <c r="H117" s="10">
        <v>174</v>
      </c>
      <c r="I117" s="10">
        <v>2106</v>
      </c>
      <c r="J117" s="61">
        <v>58</v>
      </c>
    </row>
    <row r="118" spans="1:10" x14ac:dyDescent="0.25">
      <c r="A118" s="103" t="s">
        <v>120</v>
      </c>
      <c r="B118" s="107"/>
      <c r="C118" s="108"/>
      <c r="D118" s="88"/>
      <c r="E118" s="61">
        <v>1247</v>
      </c>
      <c r="F118" s="61">
        <v>43</v>
      </c>
      <c r="G118" s="61">
        <v>1953</v>
      </c>
      <c r="H118" s="61">
        <v>450</v>
      </c>
      <c r="I118" s="61">
        <v>3693</v>
      </c>
      <c r="J118" s="61">
        <v>129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148</v>
      </c>
      <c r="F119" s="46">
        <v>0</v>
      </c>
      <c r="G119" s="46">
        <v>53</v>
      </c>
      <c r="H119" s="46">
        <v>2</v>
      </c>
      <c r="I119" s="46">
        <v>203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4</v>
      </c>
      <c r="H120" s="46">
        <v>0</v>
      </c>
      <c r="I120" s="46">
        <v>4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1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34</v>
      </c>
      <c r="F122" s="46">
        <v>1</v>
      </c>
      <c r="G122" s="46">
        <v>70</v>
      </c>
      <c r="H122" s="46">
        <v>8</v>
      </c>
      <c r="I122" s="46">
        <v>113</v>
      </c>
      <c r="J122" s="46">
        <v>0</v>
      </c>
    </row>
    <row r="123" spans="1:10" x14ac:dyDescent="0.25">
      <c r="A123" s="103" t="s">
        <v>126</v>
      </c>
      <c r="B123" s="104"/>
      <c r="C123" s="105"/>
      <c r="D123" s="75"/>
      <c r="E123" s="10">
        <v>182</v>
      </c>
      <c r="F123" s="10">
        <v>1</v>
      </c>
      <c r="G123" s="10">
        <v>127</v>
      </c>
      <c r="H123" s="10">
        <v>11</v>
      </c>
      <c r="I123" s="10">
        <v>321</v>
      </c>
      <c r="J123" s="61">
        <v>0</v>
      </c>
    </row>
    <row r="124" spans="1:10" x14ac:dyDescent="0.25">
      <c r="A124" s="103" t="s">
        <v>127</v>
      </c>
      <c r="B124" s="104"/>
      <c r="C124" s="105"/>
      <c r="D124" s="75"/>
      <c r="E124" s="10">
        <v>182</v>
      </c>
      <c r="F124" s="10">
        <v>1</v>
      </c>
      <c r="G124" s="10">
        <v>127</v>
      </c>
      <c r="H124" s="10">
        <v>11</v>
      </c>
      <c r="I124" s="10">
        <v>321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5741</v>
      </c>
      <c r="F125" s="55">
        <v>411</v>
      </c>
      <c r="G125" s="55">
        <v>9460</v>
      </c>
      <c r="H125" s="55">
        <v>1430</v>
      </c>
      <c r="I125" s="55">
        <v>17042</v>
      </c>
      <c r="J125" s="55">
        <v>653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257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E2" sqref="E2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6" t="s">
        <v>141</v>
      </c>
      <c r="F1" s="106"/>
      <c r="G1" s="106"/>
      <c r="H1" s="10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1</v>
      </c>
      <c r="G5" s="46">
        <v>0</v>
      </c>
      <c r="H5" s="46">
        <v>0</v>
      </c>
      <c r="I5" s="58">
        <v>1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26</v>
      </c>
      <c r="F6" s="46">
        <v>0</v>
      </c>
      <c r="G6" s="46">
        <v>50</v>
      </c>
      <c r="H6" s="46">
        <v>2</v>
      </c>
      <c r="I6" s="58">
        <v>78</v>
      </c>
      <c r="J6" s="46">
        <v>0</v>
      </c>
    </row>
    <row r="7" spans="1:10" x14ac:dyDescent="0.25">
      <c r="A7" s="103" t="s">
        <v>5</v>
      </c>
      <c r="B7" s="104"/>
      <c r="C7" s="105"/>
      <c r="D7" s="89"/>
      <c r="E7" s="10">
        <v>26</v>
      </c>
      <c r="F7" s="10">
        <v>1</v>
      </c>
      <c r="G7" s="10">
        <v>50</v>
      </c>
      <c r="H7" s="10">
        <v>2</v>
      </c>
      <c r="I7" s="10">
        <v>79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53</v>
      </c>
      <c r="F8" s="46">
        <v>0</v>
      </c>
      <c r="G8" s="46">
        <v>53</v>
      </c>
      <c r="H8" s="46">
        <v>28</v>
      </c>
      <c r="I8" s="46">
        <v>134</v>
      </c>
      <c r="J8" s="46">
        <v>3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24</v>
      </c>
      <c r="F9" s="46">
        <v>1</v>
      </c>
      <c r="G9" s="46">
        <v>25</v>
      </c>
      <c r="H9" s="46">
        <v>0</v>
      </c>
      <c r="I9" s="46">
        <v>50</v>
      </c>
      <c r="J9" s="46">
        <v>18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1</v>
      </c>
      <c r="G10" s="58">
        <v>0</v>
      </c>
      <c r="H10" s="58">
        <v>0</v>
      </c>
      <c r="I10" s="58">
        <v>1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34</v>
      </c>
      <c r="F12" s="46">
        <v>12</v>
      </c>
      <c r="G12" s="46">
        <v>174</v>
      </c>
      <c r="H12" s="46">
        <v>9</v>
      </c>
      <c r="I12" s="46">
        <v>229</v>
      </c>
      <c r="J12" s="46">
        <v>0</v>
      </c>
    </row>
    <row r="13" spans="1:10" x14ac:dyDescent="0.25">
      <c r="A13" s="103" t="s">
        <v>11</v>
      </c>
      <c r="B13" s="104"/>
      <c r="C13" s="105"/>
      <c r="D13" s="76"/>
      <c r="E13" s="61">
        <v>111</v>
      </c>
      <c r="F13" s="61">
        <v>14</v>
      </c>
      <c r="G13" s="61">
        <v>252</v>
      </c>
      <c r="H13" s="61">
        <v>37</v>
      </c>
      <c r="I13" s="61">
        <v>414</v>
      </c>
      <c r="J13" s="61">
        <v>21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11</v>
      </c>
      <c r="F14" s="46">
        <v>3</v>
      </c>
      <c r="G14" s="46">
        <v>22</v>
      </c>
      <c r="H14" s="46">
        <v>1</v>
      </c>
      <c r="I14" s="46">
        <v>37</v>
      </c>
      <c r="J14" s="46">
        <v>1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176</v>
      </c>
      <c r="F15" s="46">
        <v>0</v>
      </c>
      <c r="G15" s="46">
        <v>18</v>
      </c>
      <c r="H15" s="46">
        <v>1</v>
      </c>
      <c r="I15" s="46">
        <v>195</v>
      </c>
      <c r="J15" s="46">
        <v>13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9</v>
      </c>
      <c r="F16" s="46">
        <v>0</v>
      </c>
      <c r="G16" s="46">
        <v>18</v>
      </c>
      <c r="H16" s="46">
        <v>10</v>
      </c>
      <c r="I16" s="46">
        <v>37</v>
      </c>
      <c r="J16" s="46">
        <v>2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75</v>
      </c>
      <c r="F17" s="46">
        <v>1</v>
      </c>
      <c r="G17" s="46">
        <v>113</v>
      </c>
      <c r="H17" s="46">
        <v>9</v>
      </c>
      <c r="I17" s="46">
        <v>198</v>
      </c>
      <c r="J17" s="46">
        <v>1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50</v>
      </c>
      <c r="F19" s="46">
        <v>0</v>
      </c>
      <c r="G19" s="46">
        <v>57</v>
      </c>
      <c r="H19" s="46">
        <v>0</v>
      </c>
      <c r="I19" s="46">
        <v>107</v>
      </c>
      <c r="J19" s="46">
        <v>1</v>
      </c>
    </row>
    <row r="20" spans="1:10" x14ac:dyDescent="0.25">
      <c r="A20" s="103" t="s">
        <v>18</v>
      </c>
      <c r="B20" s="104"/>
      <c r="C20" s="105"/>
      <c r="D20" s="76"/>
      <c r="E20" s="10">
        <v>321</v>
      </c>
      <c r="F20" s="10">
        <v>4</v>
      </c>
      <c r="G20" s="10">
        <v>228</v>
      </c>
      <c r="H20" s="10">
        <v>21</v>
      </c>
      <c r="I20" s="10">
        <v>574</v>
      </c>
      <c r="J20" s="10">
        <v>18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101</v>
      </c>
      <c r="F21" s="46">
        <v>8</v>
      </c>
      <c r="G21" s="46">
        <v>139</v>
      </c>
      <c r="H21" s="46">
        <v>7</v>
      </c>
      <c r="I21" s="46">
        <v>255</v>
      </c>
      <c r="J21" s="46">
        <v>14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16</v>
      </c>
      <c r="F22" s="46">
        <v>7</v>
      </c>
      <c r="G22" s="46">
        <v>0</v>
      </c>
      <c r="H22" s="46">
        <v>0</v>
      </c>
      <c r="I22" s="46">
        <v>23</v>
      </c>
      <c r="J22" s="46">
        <v>2</v>
      </c>
    </row>
    <row r="23" spans="1:10" x14ac:dyDescent="0.25">
      <c r="A23" s="103" t="s">
        <v>21</v>
      </c>
      <c r="B23" s="104"/>
      <c r="C23" s="105"/>
      <c r="D23" s="76"/>
      <c r="E23" s="10">
        <v>117</v>
      </c>
      <c r="F23" s="10">
        <v>15</v>
      </c>
      <c r="G23" s="10">
        <v>139</v>
      </c>
      <c r="H23" s="10">
        <v>7</v>
      </c>
      <c r="I23" s="10">
        <v>278</v>
      </c>
      <c r="J23" s="10">
        <v>16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37</v>
      </c>
      <c r="F24" s="46">
        <v>3</v>
      </c>
      <c r="G24" s="46">
        <v>150</v>
      </c>
      <c r="H24" s="46">
        <v>5</v>
      </c>
      <c r="I24" s="46">
        <v>195</v>
      </c>
      <c r="J24" s="46">
        <v>6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17</v>
      </c>
      <c r="F25" s="46">
        <v>2</v>
      </c>
      <c r="G25" s="46">
        <v>79</v>
      </c>
      <c r="H25" s="46">
        <v>16</v>
      </c>
      <c r="I25" s="46">
        <v>114</v>
      </c>
      <c r="J25" s="46">
        <v>11</v>
      </c>
    </row>
    <row r="26" spans="1:10" x14ac:dyDescent="0.25">
      <c r="A26" s="103" t="s">
        <v>24</v>
      </c>
      <c r="B26" s="104"/>
      <c r="C26" s="105"/>
      <c r="D26" s="76"/>
      <c r="E26" s="10">
        <v>54</v>
      </c>
      <c r="F26" s="10">
        <v>5</v>
      </c>
      <c r="G26" s="10">
        <v>229</v>
      </c>
      <c r="H26" s="10">
        <v>21</v>
      </c>
      <c r="I26" s="10">
        <v>309</v>
      </c>
      <c r="J26" s="10">
        <v>17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10</v>
      </c>
      <c r="F27" s="46">
        <v>0</v>
      </c>
      <c r="G27" s="46">
        <v>37</v>
      </c>
      <c r="H27" s="46">
        <v>3</v>
      </c>
      <c r="I27" s="46">
        <v>50</v>
      </c>
      <c r="J27" s="46">
        <v>3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39</v>
      </c>
      <c r="F28" s="46">
        <v>5</v>
      </c>
      <c r="G28" s="46">
        <v>64</v>
      </c>
      <c r="H28" s="46">
        <v>11</v>
      </c>
      <c r="I28" s="46">
        <v>119</v>
      </c>
      <c r="J28" s="46">
        <v>8</v>
      </c>
    </row>
    <row r="29" spans="1:10" x14ac:dyDescent="0.25">
      <c r="A29" s="103" t="s">
        <v>27</v>
      </c>
      <c r="B29" s="104"/>
      <c r="C29" s="105"/>
      <c r="D29" s="76"/>
      <c r="E29" s="10">
        <v>49</v>
      </c>
      <c r="F29" s="10">
        <v>5</v>
      </c>
      <c r="G29" s="10">
        <v>101</v>
      </c>
      <c r="H29" s="10">
        <v>14</v>
      </c>
      <c r="I29" s="10">
        <v>169</v>
      </c>
      <c r="J29" s="10">
        <v>11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10</v>
      </c>
      <c r="F30" s="46">
        <v>0</v>
      </c>
      <c r="G30" s="46">
        <v>24</v>
      </c>
      <c r="H30" s="46">
        <v>7</v>
      </c>
      <c r="I30" s="46">
        <v>41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2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32</v>
      </c>
      <c r="F34" s="46">
        <v>13</v>
      </c>
      <c r="G34" s="46">
        <v>98</v>
      </c>
      <c r="H34" s="46">
        <v>8</v>
      </c>
      <c r="I34" s="46">
        <v>151</v>
      </c>
      <c r="J34" s="46">
        <v>3</v>
      </c>
    </row>
    <row r="35" spans="1:10" x14ac:dyDescent="0.25">
      <c r="A35" s="103" t="s">
        <v>34</v>
      </c>
      <c r="B35" s="104"/>
      <c r="C35" s="105"/>
      <c r="D35" s="76"/>
      <c r="E35" s="61">
        <v>42</v>
      </c>
      <c r="F35" s="61">
        <v>13</v>
      </c>
      <c r="G35" s="61">
        <v>122</v>
      </c>
      <c r="H35" s="61">
        <v>15</v>
      </c>
      <c r="I35" s="61">
        <v>192</v>
      </c>
      <c r="J35" s="61">
        <v>5</v>
      </c>
    </row>
    <row r="36" spans="1:10" x14ac:dyDescent="0.25">
      <c r="A36" s="103" t="s">
        <v>35</v>
      </c>
      <c r="B36" s="104"/>
      <c r="C36" s="105"/>
      <c r="D36" s="76"/>
      <c r="E36" s="61">
        <v>720</v>
      </c>
      <c r="F36" s="61">
        <v>57</v>
      </c>
      <c r="G36" s="61">
        <v>1121</v>
      </c>
      <c r="H36" s="61">
        <v>117</v>
      </c>
      <c r="I36" s="61">
        <v>2015</v>
      </c>
      <c r="J36" s="61">
        <v>88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9</v>
      </c>
      <c r="F37" s="46">
        <v>0</v>
      </c>
      <c r="G37" s="46">
        <v>40</v>
      </c>
      <c r="H37" s="46">
        <v>5</v>
      </c>
      <c r="I37" s="46">
        <v>54</v>
      </c>
      <c r="J37" s="46">
        <v>3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0</v>
      </c>
      <c r="G38" s="46">
        <v>14</v>
      </c>
      <c r="H38" s="46">
        <v>0</v>
      </c>
      <c r="I38" s="46">
        <v>26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71</v>
      </c>
      <c r="F39" s="46">
        <v>0</v>
      </c>
      <c r="G39" s="46">
        <v>76</v>
      </c>
      <c r="H39" s="46">
        <v>2</v>
      </c>
      <c r="I39" s="46">
        <v>149</v>
      </c>
      <c r="J39" s="46">
        <v>10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25</v>
      </c>
      <c r="F40" s="46">
        <v>1</v>
      </c>
      <c r="G40" s="46">
        <v>48</v>
      </c>
      <c r="H40" s="46">
        <v>2</v>
      </c>
      <c r="I40" s="46">
        <v>76</v>
      </c>
      <c r="J40" s="46">
        <v>2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55</v>
      </c>
      <c r="F41" s="46">
        <v>0</v>
      </c>
      <c r="G41" s="46">
        <v>38</v>
      </c>
      <c r="H41" s="46">
        <v>1</v>
      </c>
      <c r="I41" s="46">
        <v>94</v>
      </c>
      <c r="J41" s="46">
        <v>4</v>
      </c>
    </row>
    <row r="42" spans="1:10" x14ac:dyDescent="0.25">
      <c r="A42" s="103" t="s">
        <v>41</v>
      </c>
      <c r="B42" s="104"/>
      <c r="C42" s="105"/>
      <c r="D42" s="76"/>
      <c r="E42" s="61">
        <v>172</v>
      </c>
      <c r="F42" s="61">
        <v>1</v>
      </c>
      <c r="G42" s="61">
        <v>216</v>
      </c>
      <c r="H42" s="61">
        <v>10</v>
      </c>
      <c r="I42" s="61">
        <v>399</v>
      </c>
      <c r="J42" s="61">
        <v>19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151</v>
      </c>
      <c r="F43" s="46">
        <v>11</v>
      </c>
      <c r="G43" s="46">
        <v>118</v>
      </c>
      <c r="H43" s="46">
        <v>29</v>
      </c>
      <c r="I43" s="46">
        <v>309</v>
      </c>
      <c r="J43" s="46">
        <v>40</v>
      </c>
    </row>
    <row r="44" spans="1:10" x14ac:dyDescent="0.25">
      <c r="A44" s="103" t="s">
        <v>43</v>
      </c>
      <c r="B44" s="104"/>
      <c r="C44" s="105"/>
      <c r="D44" s="76"/>
      <c r="E44" s="61">
        <v>151</v>
      </c>
      <c r="F44" s="61">
        <v>11</v>
      </c>
      <c r="G44" s="61">
        <v>118</v>
      </c>
      <c r="H44" s="61">
        <v>29</v>
      </c>
      <c r="I44" s="61">
        <v>309</v>
      </c>
      <c r="J44" s="61">
        <v>40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52</v>
      </c>
      <c r="F45" s="46">
        <v>7</v>
      </c>
      <c r="G45" s="46">
        <v>62</v>
      </c>
      <c r="H45" s="46">
        <v>3</v>
      </c>
      <c r="I45" s="46">
        <v>124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18</v>
      </c>
      <c r="F46" s="46">
        <v>0</v>
      </c>
      <c r="G46" s="46">
        <v>1</v>
      </c>
      <c r="H46" s="46">
        <v>1</v>
      </c>
      <c r="I46" s="46">
        <v>20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46</v>
      </c>
      <c r="F47" s="46">
        <v>32</v>
      </c>
      <c r="G47" s="46">
        <v>125</v>
      </c>
      <c r="H47" s="46">
        <v>4</v>
      </c>
      <c r="I47" s="46">
        <v>207</v>
      </c>
      <c r="J47" s="46">
        <v>15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</v>
      </c>
      <c r="F48" s="46">
        <v>0</v>
      </c>
      <c r="G48" s="46">
        <v>3</v>
      </c>
      <c r="H48" s="46">
        <v>1</v>
      </c>
      <c r="I48" s="46">
        <v>5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13</v>
      </c>
      <c r="F49" s="46">
        <v>0</v>
      </c>
      <c r="G49" s="46">
        <v>6</v>
      </c>
      <c r="H49" s="46">
        <v>1</v>
      </c>
      <c r="I49" s="46">
        <v>20</v>
      </c>
      <c r="J49" s="46">
        <v>3</v>
      </c>
    </row>
    <row r="50" spans="1:10" x14ac:dyDescent="0.25">
      <c r="A50" s="103" t="s">
        <v>49</v>
      </c>
      <c r="B50" s="104"/>
      <c r="C50" s="105"/>
      <c r="D50" s="76"/>
      <c r="E50" s="61">
        <v>130</v>
      </c>
      <c r="F50" s="61">
        <v>39</v>
      </c>
      <c r="G50" s="61">
        <v>197</v>
      </c>
      <c r="H50" s="61">
        <v>10</v>
      </c>
      <c r="I50" s="61">
        <v>376</v>
      </c>
      <c r="J50" s="61">
        <v>27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49</v>
      </c>
      <c r="F51" s="46">
        <v>2</v>
      </c>
      <c r="G51" s="46">
        <v>54</v>
      </c>
      <c r="H51" s="46">
        <v>3</v>
      </c>
      <c r="I51" s="46">
        <v>108</v>
      </c>
      <c r="J51" s="46">
        <v>24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25</v>
      </c>
      <c r="F52" s="46">
        <v>0</v>
      </c>
      <c r="G52" s="46">
        <v>120</v>
      </c>
      <c r="H52" s="46">
        <v>6</v>
      </c>
      <c r="I52" s="46">
        <v>151</v>
      </c>
      <c r="J52" s="46">
        <v>2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3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24</v>
      </c>
      <c r="F54" s="46">
        <v>1</v>
      </c>
      <c r="G54" s="46">
        <v>80</v>
      </c>
      <c r="H54" s="46">
        <v>8</v>
      </c>
      <c r="I54" s="46">
        <v>113</v>
      </c>
      <c r="J54" s="46">
        <v>10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54</v>
      </c>
      <c r="F55" s="46">
        <v>2</v>
      </c>
      <c r="G55" s="46">
        <v>84</v>
      </c>
      <c r="H55" s="46">
        <v>0</v>
      </c>
      <c r="I55" s="46">
        <v>140</v>
      </c>
      <c r="J55" s="46">
        <v>2</v>
      </c>
    </row>
    <row r="56" spans="1:10" x14ac:dyDescent="0.25">
      <c r="A56" s="103" t="s">
        <v>55</v>
      </c>
      <c r="B56" s="104"/>
      <c r="C56" s="105"/>
      <c r="D56" s="76"/>
      <c r="E56" s="10">
        <v>152</v>
      </c>
      <c r="F56" s="10">
        <v>5</v>
      </c>
      <c r="G56" s="10">
        <v>338</v>
      </c>
      <c r="H56" s="10">
        <v>17</v>
      </c>
      <c r="I56" s="10">
        <v>512</v>
      </c>
      <c r="J56" s="61">
        <v>41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116</v>
      </c>
      <c r="F57" s="46">
        <v>4</v>
      </c>
      <c r="G57" s="46">
        <v>195</v>
      </c>
      <c r="H57" s="46">
        <v>42</v>
      </c>
      <c r="I57" s="46">
        <v>357</v>
      </c>
      <c r="J57" s="46">
        <v>33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100</v>
      </c>
      <c r="F58" s="46">
        <v>25</v>
      </c>
      <c r="G58" s="46">
        <v>474</v>
      </c>
      <c r="H58" s="46">
        <v>61</v>
      </c>
      <c r="I58" s="46">
        <v>660</v>
      </c>
      <c r="J58" s="46">
        <v>43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45</v>
      </c>
      <c r="F59" s="46">
        <v>6</v>
      </c>
      <c r="G59" s="46">
        <v>135</v>
      </c>
      <c r="H59" s="46">
        <v>4</v>
      </c>
      <c r="I59" s="46">
        <v>190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44</v>
      </c>
      <c r="F60" s="46">
        <v>4</v>
      </c>
      <c r="G60" s="46">
        <v>52</v>
      </c>
      <c r="H60" s="46">
        <v>1</v>
      </c>
      <c r="I60" s="46">
        <v>101</v>
      </c>
      <c r="J60" s="46">
        <v>6</v>
      </c>
    </row>
    <row r="61" spans="1:10" x14ac:dyDescent="0.25">
      <c r="A61" s="103" t="s">
        <v>61</v>
      </c>
      <c r="B61" s="104"/>
      <c r="C61" s="105"/>
      <c r="D61" s="76"/>
      <c r="E61" s="10">
        <v>305</v>
      </c>
      <c r="F61" s="10">
        <v>39</v>
      </c>
      <c r="G61" s="10">
        <v>856</v>
      </c>
      <c r="H61" s="10">
        <v>108</v>
      </c>
      <c r="I61" s="10">
        <v>1308</v>
      </c>
      <c r="J61" s="61">
        <v>89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23</v>
      </c>
      <c r="F62" s="46">
        <v>1</v>
      </c>
      <c r="G62" s="46">
        <v>105</v>
      </c>
      <c r="H62" s="46">
        <v>0</v>
      </c>
      <c r="I62" s="46">
        <v>129</v>
      </c>
      <c r="J62" s="46">
        <v>9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82</v>
      </c>
      <c r="F63" s="46">
        <v>0</v>
      </c>
      <c r="G63" s="46">
        <v>336</v>
      </c>
      <c r="H63" s="46">
        <v>25</v>
      </c>
      <c r="I63" s="46">
        <v>443</v>
      </c>
      <c r="J63" s="46">
        <v>28</v>
      </c>
    </row>
    <row r="64" spans="1:10" x14ac:dyDescent="0.25">
      <c r="A64" s="103" t="s">
        <v>64</v>
      </c>
      <c r="B64" s="104"/>
      <c r="C64" s="105"/>
      <c r="D64" s="89"/>
      <c r="E64" s="10">
        <v>105</v>
      </c>
      <c r="F64" s="10">
        <v>1</v>
      </c>
      <c r="G64" s="10">
        <v>441</v>
      </c>
      <c r="H64" s="10">
        <v>25</v>
      </c>
      <c r="I64" s="10">
        <v>572</v>
      </c>
      <c r="J64" s="61">
        <v>37</v>
      </c>
    </row>
    <row r="65" spans="1:10" x14ac:dyDescent="0.25">
      <c r="A65" s="103" t="s">
        <v>65</v>
      </c>
      <c r="B65" s="104"/>
      <c r="C65" s="105"/>
      <c r="D65" s="89"/>
      <c r="E65" s="10">
        <v>1015</v>
      </c>
      <c r="F65" s="10">
        <v>96</v>
      </c>
      <c r="G65" s="10">
        <v>2166</v>
      </c>
      <c r="H65" s="10">
        <v>199</v>
      </c>
      <c r="I65" s="10">
        <v>3476</v>
      </c>
      <c r="J65" s="61">
        <v>253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127</v>
      </c>
      <c r="F66" s="46">
        <v>10</v>
      </c>
      <c r="G66" s="62">
        <v>274</v>
      </c>
      <c r="H66" s="62">
        <v>95</v>
      </c>
      <c r="I66" s="46">
        <v>506</v>
      </c>
      <c r="J66" s="46">
        <v>34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113</v>
      </c>
      <c r="F67" s="46">
        <v>20</v>
      </c>
      <c r="G67" s="62">
        <v>192</v>
      </c>
      <c r="H67" s="62">
        <v>66</v>
      </c>
      <c r="I67" s="46">
        <v>391</v>
      </c>
      <c r="J67" s="46">
        <v>35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236</v>
      </c>
      <c r="F68" s="46">
        <v>10</v>
      </c>
      <c r="G68" s="62">
        <v>371</v>
      </c>
      <c r="H68" s="62">
        <v>91</v>
      </c>
      <c r="I68" s="46">
        <v>708</v>
      </c>
      <c r="J68" s="46">
        <v>21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262</v>
      </c>
      <c r="F69" s="46">
        <v>15</v>
      </c>
      <c r="G69" s="62">
        <v>417</v>
      </c>
      <c r="H69" s="62">
        <v>21</v>
      </c>
      <c r="I69" s="46">
        <v>715</v>
      </c>
      <c r="J69" s="46">
        <v>29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</v>
      </c>
      <c r="F70" s="46">
        <v>0</v>
      </c>
      <c r="G70" s="62">
        <v>0</v>
      </c>
      <c r="H70" s="62">
        <v>0</v>
      </c>
      <c r="I70" s="46">
        <v>1</v>
      </c>
      <c r="J70" s="46">
        <v>0</v>
      </c>
    </row>
    <row r="71" spans="1:10" x14ac:dyDescent="0.25">
      <c r="A71" s="103" t="s">
        <v>73</v>
      </c>
      <c r="B71" s="104"/>
      <c r="C71" s="105"/>
      <c r="D71" s="89"/>
      <c r="E71" s="10">
        <v>739</v>
      </c>
      <c r="F71" s="10">
        <v>55</v>
      </c>
      <c r="G71" s="10">
        <v>1254</v>
      </c>
      <c r="H71" s="10">
        <v>273</v>
      </c>
      <c r="I71" s="10">
        <v>2321</v>
      </c>
      <c r="J71" s="61">
        <v>119</v>
      </c>
    </row>
    <row r="72" spans="1:10" x14ac:dyDescent="0.25">
      <c r="A72" s="103" t="s">
        <v>74</v>
      </c>
      <c r="B72" s="104"/>
      <c r="C72" s="105"/>
      <c r="D72" s="89"/>
      <c r="E72" s="10">
        <v>739</v>
      </c>
      <c r="F72" s="10">
        <v>55</v>
      </c>
      <c r="G72" s="10">
        <v>1254</v>
      </c>
      <c r="H72" s="10">
        <v>273</v>
      </c>
      <c r="I72" s="10">
        <v>2321</v>
      </c>
      <c r="J72" s="61">
        <v>119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33</v>
      </c>
      <c r="F73" s="62">
        <v>3</v>
      </c>
      <c r="G73" s="62">
        <v>89</v>
      </c>
      <c r="H73" s="62">
        <v>10</v>
      </c>
      <c r="I73" s="46">
        <v>135</v>
      </c>
      <c r="J73" s="46">
        <v>31</v>
      </c>
    </row>
    <row r="74" spans="1:10" x14ac:dyDescent="0.25">
      <c r="A74" s="103" t="s">
        <v>76</v>
      </c>
      <c r="B74" s="104"/>
      <c r="C74" s="105"/>
      <c r="D74" s="89"/>
      <c r="E74" s="10">
        <v>33</v>
      </c>
      <c r="F74" s="10">
        <v>3</v>
      </c>
      <c r="G74" s="10">
        <v>89</v>
      </c>
      <c r="H74" s="10">
        <v>10</v>
      </c>
      <c r="I74" s="10">
        <v>135</v>
      </c>
      <c r="J74" s="61">
        <v>31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48</v>
      </c>
      <c r="F76" s="62">
        <v>5</v>
      </c>
      <c r="G76" s="62">
        <v>47</v>
      </c>
      <c r="H76" s="62">
        <v>0</v>
      </c>
      <c r="I76" s="46">
        <v>100</v>
      </c>
      <c r="J76" s="46">
        <v>15</v>
      </c>
    </row>
    <row r="77" spans="1:10" x14ac:dyDescent="0.25">
      <c r="A77" s="103" t="s">
        <v>79</v>
      </c>
      <c r="B77" s="104"/>
      <c r="C77" s="105"/>
      <c r="D77" s="89"/>
      <c r="E77" s="10">
        <v>48</v>
      </c>
      <c r="F77" s="10">
        <v>5</v>
      </c>
      <c r="G77" s="10">
        <v>47</v>
      </c>
      <c r="H77" s="10">
        <v>0</v>
      </c>
      <c r="I77" s="10">
        <v>100</v>
      </c>
      <c r="J77" s="61">
        <v>15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63</v>
      </c>
      <c r="F78" s="62">
        <v>0</v>
      </c>
      <c r="G78" s="62">
        <v>66</v>
      </c>
      <c r="H78" s="62">
        <v>3</v>
      </c>
      <c r="I78" s="46">
        <v>132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212</v>
      </c>
      <c r="F79" s="62">
        <v>1</v>
      </c>
      <c r="G79" s="62">
        <v>95</v>
      </c>
      <c r="H79" s="62">
        <v>17</v>
      </c>
      <c r="I79" s="46">
        <v>325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74</v>
      </c>
      <c r="F80" s="62">
        <v>0</v>
      </c>
      <c r="G80" s="62">
        <v>14</v>
      </c>
      <c r="H80" s="62">
        <v>5</v>
      </c>
      <c r="I80" s="46">
        <v>93</v>
      </c>
      <c r="J80" s="46">
        <v>1</v>
      </c>
    </row>
    <row r="81" spans="1:10" x14ac:dyDescent="0.25">
      <c r="A81" s="103" t="s">
        <v>83</v>
      </c>
      <c r="B81" s="104"/>
      <c r="C81" s="105"/>
      <c r="D81" s="89"/>
      <c r="E81" s="10">
        <v>349</v>
      </c>
      <c r="F81" s="10">
        <v>1</v>
      </c>
      <c r="G81" s="10">
        <v>175</v>
      </c>
      <c r="H81" s="10">
        <v>25</v>
      </c>
      <c r="I81" s="10">
        <v>550</v>
      </c>
      <c r="J81" s="61">
        <v>6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8</v>
      </c>
      <c r="F82" s="62">
        <v>0</v>
      </c>
      <c r="G82" s="62">
        <v>37</v>
      </c>
      <c r="H82" s="62">
        <v>1</v>
      </c>
      <c r="I82" s="46">
        <v>46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92</v>
      </c>
      <c r="F83" s="62">
        <v>17</v>
      </c>
      <c r="G83" s="62">
        <v>243</v>
      </c>
      <c r="H83" s="62">
        <v>0</v>
      </c>
      <c r="I83" s="46">
        <v>352</v>
      </c>
      <c r="J83" s="46">
        <v>29</v>
      </c>
    </row>
    <row r="84" spans="1:10" x14ac:dyDescent="0.25">
      <c r="A84" s="103" t="s">
        <v>86</v>
      </c>
      <c r="B84" s="104"/>
      <c r="C84" s="105"/>
      <c r="D84" s="89"/>
      <c r="E84" s="10">
        <v>100</v>
      </c>
      <c r="F84" s="10">
        <v>17</v>
      </c>
      <c r="G84" s="10">
        <v>280</v>
      </c>
      <c r="H84" s="10">
        <v>1</v>
      </c>
      <c r="I84" s="10">
        <v>398</v>
      </c>
      <c r="J84" s="61">
        <v>31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13</v>
      </c>
      <c r="F85" s="46">
        <v>0</v>
      </c>
      <c r="G85" s="46">
        <v>33</v>
      </c>
      <c r="H85" s="46">
        <v>2</v>
      </c>
      <c r="I85" s="46">
        <v>48</v>
      </c>
      <c r="J85" s="46">
        <v>17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75</v>
      </c>
      <c r="F86" s="46">
        <v>0</v>
      </c>
      <c r="G86" s="46">
        <v>160</v>
      </c>
      <c r="H86" s="46">
        <v>21</v>
      </c>
      <c r="I86" s="46">
        <v>256</v>
      </c>
      <c r="J86" s="46">
        <v>8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0</v>
      </c>
      <c r="F87" s="46">
        <v>1</v>
      </c>
      <c r="G87" s="46">
        <v>1</v>
      </c>
      <c r="H87" s="46">
        <v>0</v>
      </c>
      <c r="I87" s="46">
        <v>2</v>
      </c>
      <c r="J87" s="46">
        <v>1</v>
      </c>
    </row>
    <row r="88" spans="1:10" x14ac:dyDescent="0.25">
      <c r="A88" s="103" t="s">
        <v>90</v>
      </c>
      <c r="B88" s="104"/>
      <c r="C88" s="105"/>
      <c r="D88" s="75"/>
      <c r="E88" s="10">
        <v>88</v>
      </c>
      <c r="F88" s="10">
        <v>1</v>
      </c>
      <c r="G88" s="10">
        <v>194</v>
      </c>
      <c r="H88" s="10">
        <v>23</v>
      </c>
      <c r="I88" s="10">
        <v>306</v>
      </c>
      <c r="J88" s="61">
        <v>26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</v>
      </c>
      <c r="F89" s="46">
        <v>0</v>
      </c>
      <c r="G89" s="46">
        <v>2</v>
      </c>
      <c r="H89" s="46">
        <v>0</v>
      </c>
      <c r="I89" s="46">
        <v>3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107</v>
      </c>
      <c r="F90" s="46">
        <v>52</v>
      </c>
      <c r="G90" s="46">
        <v>96</v>
      </c>
      <c r="H90" s="46">
        <v>3</v>
      </c>
      <c r="I90" s="46">
        <v>258</v>
      </c>
      <c r="J90" s="46">
        <v>7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109</v>
      </c>
      <c r="F91" s="46">
        <v>1</v>
      </c>
      <c r="G91" s="46">
        <v>96</v>
      </c>
      <c r="H91" s="46">
        <v>0</v>
      </c>
      <c r="I91" s="46">
        <v>206</v>
      </c>
      <c r="J91" s="46">
        <v>2</v>
      </c>
    </row>
    <row r="92" spans="1:10" x14ac:dyDescent="0.25">
      <c r="A92" s="103" t="s">
        <v>94</v>
      </c>
      <c r="B92" s="104"/>
      <c r="C92" s="105"/>
      <c r="D92" s="75"/>
      <c r="E92" s="10">
        <v>217</v>
      </c>
      <c r="F92" s="10">
        <v>53</v>
      </c>
      <c r="G92" s="10">
        <v>194</v>
      </c>
      <c r="H92" s="10">
        <v>3</v>
      </c>
      <c r="I92" s="10">
        <v>467</v>
      </c>
      <c r="J92" s="61">
        <v>10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135</v>
      </c>
      <c r="F93" s="46">
        <v>9</v>
      </c>
      <c r="G93" s="46">
        <v>229</v>
      </c>
      <c r="H93" s="46">
        <v>23</v>
      </c>
      <c r="I93" s="46">
        <v>396</v>
      </c>
      <c r="J93" s="46">
        <v>5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23</v>
      </c>
      <c r="F94" s="46">
        <v>0</v>
      </c>
      <c r="G94" s="46">
        <v>40</v>
      </c>
      <c r="H94" s="46">
        <v>0</v>
      </c>
      <c r="I94" s="46">
        <v>63</v>
      </c>
      <c r="J94" s="46">
        <v>1</v>
      </c>
    </row>
    <row r="95" spans="1:10" x14ac:dyDescent="0.25">
      <c r="A95" s="103" t="s">
        <v>97</v>
      </c>
      <c r="B95" s="104"/>
      <c r="C95" s="105"/>
      <c r="D95" s="75"/>
      <c r="E95" s="10">
        <v>158</v>
      </c>
      <c r="F95" s="10">
        <v>9</v>
      </c>
      <c r="G95" s="10">
        <v>269</v>
      </c>
      <c r="H95" s="10">
        <v>23</v>
      </c>
      <c r="I95" s="10">
        <v>459</v>
      </c>
      <c r="J95" s="61">
        <v>6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62</v>
      </c>
      <c r="F96" s="46">
        <v>3</v>
      </c>
      <c r="G96" s="46">
        <v>85</v>
      </c>
      <c r="H96" s="46">
        <v>3</v>
      </c>
      <c r="I96" s="46">
        <v>153</v>
      </c>
      <c r="J96" s="46">
        <v>11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233</v>
      </c>
      <c r="F97" s="46">
        <v>2</v>
      </c>
      <c r="G97" s="46">
        <v>135</v>
      </c>
      <c r="H97" s="46">
        <v>7</v>
      </c>
      <c r="I97" s="46">
        <v>377</v>
      </c>
      <c r="J97" s="46">
        <v>4</v>
      </c>
    </row>
    <row r="98" spans="1:10" x14ac:dyDescent="0.25">
      <c r="A98" s="103" t="s">
        <v>100</v>
      </c>
      <c r="B98" s="104"/>
      <c r="C98" s="105"/>
      <c r="D98" s="75"/>
      <c r="E98" s="10">
        <v>295</v>
      </c>
      <c r="F98" s="10">
        <v>5</v>
      </c>
      <c r="G98" s="10">
        <v>220</v>
      </c>
      <c r="H98" s="10">
        <v>10</v>
      </c>
      <c r="I98" s="10">
        <v>530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34</v>
      </c>
      <c r="F99" s="60">
        <v>2</v>
      </c>
      <c r="G99" s="46">
        <v>152</v>
      </c>
      <c r="H99" s="46">
        <v>25</v>
      </c>
      <c r="I99" s="46">
        <v>213</v>
      </c>
      <c r="J99" s="46">
        <v>14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56</v>
      </c>
      <c r="F100" s="60">
        <v>9</v>
      </c>
      <c r="G100" s="46">
        <v>123</v>
      </c>
      <c r="H100" s="46">
        <v>0</v>
      </c>
      <c r="I100" s="46">
        <v>188</v>
      </c>
      <c r="J100" s="46">
        <v>41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72</v>
      </c>
      <c r="F101" s="60">
        <v>2</v>
      </c>
      <c r="G101" s="46">
        <v>96</v>
      </c>
      <c r="H101" s="46">
        <v>2</v>
      </c>
      <c r="I101" s="46">
        <v>172</v>
      </c>
      <c r="J101" s="46">
        <v>27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27</v>
      </c>
      <c r="F102" s="60">
        <v>0</v>
      </c>
      <c r="G102" s="46">
        <v>3</v>
      </c>
      <c r="H102" s="46">
        <v>0</v>
      </c>
      <c r="I102" s="46">
        <v>30</v>
      </c>
      <c r="J102" s="46">
        <v>2</v>
      </c>
    </row>
    <row r="103" spans="1:10" x14ac:dyDescent="0.25">
      <c r="A103" s="103" t="s">
        <v>105</v>
      </c>
      <c r="B103" s="104"/>
      <c r="C103" s="105"/>
      <c r="D103" s="75"/>
      <c r="E103" s="10">
        <v>189</v>
      </c>
      <c r="F103" s="10">
        <v>13</v>
      </c>
      <c r="G103" s="61">
        <v>374</v>
      </c>
      <c r="H103" s="10">
        <v>27</v>
      </c>
      <c r="I103" s="10">
        <v>603</v>
      </c>
      <c r="J103" s="61">
        <v>84</v>
      </c>
    </row>
    <row r="104" spans="1:10" x14ac:dyDescent="0.25">
      <c r="A104" s="103" t="s">
        <v>106</v>
      </c>
      <c r="B104" s="104"/>
      <c r="C104" s="105"/>
      <c r="D104" s="75"/>
      <c r="E104" s="10">
        <v>1477</v>
      </c>
      <c r="F104" s="10">
        <v>107</v>
      </c>
      <c r="G104" s="10">
        <v>1842</v>
      </c>
      <c r="H104" s="10">
        <v>122</v>
      </c>
      <c r="I104" s="10">
        <v>3548</v>
      </c>
      <c r="J104" s="61">
        <v>224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3</v>
      </c>
      <c r="G105" s="46">
        <v>18</v>
      </c>
      <c r="H105" s="46">
        <v>0</v>
      </c>
      <c r="I105" s="46">
        <v>33</v>
      </c>
      <c r="J105" s="46">
        <v>5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43</v>
      </c>
      <c r="F106" s="46">
        <v>2</v>
      </c>
      <c r="G106" s="46">
        <v>93</v>
      </c>
      <c r="H106" s="46">
        <v>3</v>
      </c>
      <c r="I106" s="46">
        <v>141</v>
      </c>
      <c r="J106" s="46">
        <v>21</v>
      </c>
    </row>
    <row r="107" spans="1:10" x14ac:dyDescent="0.25">
      <c r="A107" s="103" t="s">
        <v>109</v>
      </c>
      <c r="B107" s="104"/>
      <c r="C107" s="105"/>
      <c r="D107" s="75"/>
      <c r="E107" s="10">
        <v>55</v>
      </c>
      <c r="F107" s="10">
        <v>5</v>
      </c>
      <c r="G107" s="10">
        <v>111</v>
      </c>
      <c r="H107" s="10">
        <v>3</v>
      </c>
      <c r="I107" s="10">
        <v>174</v>
      </c>
      <c r="J107" s="61">
        <v>26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39</v>
      </c>
      <c r="F108" s="46">
        <v>0</v>
      </c>
      <c r="G108" s="46">
        <v>29</v>
      </c>
      <c r="H108" s="46">
        <v>20</v>
      </c>
      <c r="I108" s="46">
        <v>88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35</v>
      </c>
      <c r="F109" s="46">
        <v>7</v>
      </c>
      <c r="G109" s="46">
        <v>140</v>
      </c>
      <c r="H109" s="46">
        <v>83</v>
      </c>
      <c r="I109" s="46">
        <v>265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71</v>
      </c>
      <c r="F110" s="46">
        <v>7</v>
      </c>
      <c r="G110" s="46">
        <v>172</v>
      </c>
      <c r="H110" s="46">
        <v>17</v>
      </c>
      <c r="I110" s="46">
        <v>267</v>
      </c>
      <c r="J110" s="46">
        <v>17</v>
      </c>
    </row>
    <row r="111" spans="1:10" x14ac:dyDescent="0.25">
      <c r="A111" s="103" t="s">
        <v>113</v>
      </c>
      <c r="B111" s="104"/>
      <c r="C111" s="105"/>
      <c r="D111" s="75"/>
      <c r="E111" s="10">
        <v>145</v>
      </c>
      <c r="F111" s="10">
        <v>14</v>
      </c>
      <c r="G111" s="10">
        <v>341</v>
      </c>
      <c r="H111" s="10">
        <v>120</v>
      </c>
      <c r="I111" s="10">
        <v>620</v>
      </c>
      <c r="J111" s="61">
        <v>30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98</v>
      </c>
      <c r="F112" s="46">
        <v>0</v>
      </c>
      <c r="G112" s="46">
        <v>189</v>
      </c>
      <c r="H112" s="46">
        <v>19</v>
      </c>
      <c r="I112" s="46">
        <v>306</v>
      </c>
      <c r="J112" s="46">
        <v>5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79</v>
      </c>
      <c r="F113" s="46">
        <v>0</v>
      </c>
      <c r="G113" s="46">
        <v>67</v>
      </c>
      <c r="H113" s="46">
        <v>32</v>
      </c>
      <c r="I113" s="46">
        <v>178</v>
      </c>
      <c r="J113" s="46">
        <v>8</v>
      </c>
    </row>
    <row r="114" spans="1:10" x14ac:dyDescent="0.25">
      <c r="A114" s="103" t="s">
        <v>116</v>
      </c>
      <c r="B114" s="104"/>
      <c r="C114" s="105"/>
      <c r="D114" s="75"/>
      <c r="E114" s="10">
        <v>177</v>
      </c>
      <c r="F114" s="10">
        <v>0</v>
      </c>
      <c r="G114" s="10">
        <v>256</v>
      </c>
      <c r="H114" s="10">
        <v>51</v>
      </c>
      <c r="I114" s="10">
        <v>484</v>
      </c>
      <c r="J114" s="61">
        <v>13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245</v>
      </c>
      <c r="F115" s="46">
        <v>11</v>
      </c>
      <c r="G115" s="46">
        <v>377</v>
      </c>
      <c r="H115" s="46">
        <v>22</v>
      </c>
      <c r="I115" s="46">
        <v>655</v>
      </c>
      <c r="J115" s="46">
        <v>37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516</v>
      </c>
      <c r="F116" s="46">
        <v>18</v>
      </c>
      <c r="G116" s="46">
        <v>585</v>
      </c>
      <c r="H116" s="46">
        <v>76</v>
      </c>
      <c r="I116" s="46">
        <v>1195</v>
      </c>
      <c r="J116" s="46">
        <v>23</v>
      </c>
    </row>
    <row r="117" spans="1:10" x14ac:dyDescent="0.25">
      <c r="A117" s="103" t="s">
        <v>119</v>
      </c>
      <c r="B117" s="107"/>
      <c r="C117" s="108"/>
      <c r="D117" s="89"/>
      <c r="E117" s="10">
        <v>761</v>
      </c>
      <c r="F117" s="10">
        <v>29</v>
      </c>
      <c r="G117" s="10">
        <v>962</v>
      </c>
      <c r="H117" s="10">
        <v>98</v>
      </c>
      <c r="I117" s="10">
        <v>1850</v>
      </c>
      <c r="J117" s="61">
        <v>60</v>
      </c>
    </row>
    <row r="118" spans="1:10" x14ac:dyDescent="0.25">
      <c r="A118" s="103" t="s">
        <v>120</v>
      </c>
      <c r="B118" s="107"/>
      <c r="C118" s="108"/>
      <c r="D118" s="89"/>
      <c r="E118" s="61">
        <v>1138</v>
      </c>
      <c r="F118" s="61">
        <v>48</v>
      </c>
      <c r="G118" s="61">
        <v>1670</v>
      </c>
      <c r="H118" s="61">
        <v>272</v>
      </c>
      <c r="I118" s="61">
        <v>3128</v>
      </c>
      <c r="J118" s="61">
        <v>129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180</v>
      </c>
      <c r="F119" s="46">
        <v>1</v>
      </c>
      <c r="G119" s="46">
        <v>51</v>
      </c>
      <c r="H119" s="46">
        <v>1</v>
      </c>
      <c r="I119" s="46">
        <v>233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37</v>
      </c>
      <c r="F122" s="46">
        <v>0</v>
      </c>
      <c r="G122" s="46">
        <v>21</v>
      </c>
      <c r="H122" s="46">
        <v>1</v>
      </c>
      <c r="I122" s="46">
        <v>59</v>
      </c>
      <c r="J122" s="46">
        <v>0</v>
      </c>
    </row>
    <row r="123" spans="1:10" x14ac:dyDescent="0.25">
      <c r="A123" s="103" t="s">
        <v>126</v>
      </c>
      <c r="B123" s="104"/>
      <c r="C123" s="105"/>
      <c r="D123" s="75"/>
      <c r="E123" s="10">
        <v>217</v>
      </c>
      <c r="F123" s="10">
        <v>1</v>
      </c>
      <c r="G123" s="10">
        <v>72</v>
      </c>
      <c r="H123" s="10">
        <v>2</v>
      </c>
      <c r="I123" s="10">
        <v>292</v>
      </c>
      <c r="J123" s="61">
        <v>0</v>
      </c>
    </row>
    <row r="124" spans="1:10" x14ac:dyDescent="0.25">
      <c r="A124" s="103" t="s">
        <v>127</v>
      </c>
      <c r="B124" s="104"/>
      <c r="C124" s="105"/>
      <c r="D124" s="75"/>
      <c r="E124" s="10">
        <v>217</v>
      </c>
      <c r="F124" s="10">
        <v>1</v>
      </c>
      <c r="G124" s="10">
        <v>72</v>
      </c>
      <c r="H124" s="10">
        <v>2</v>
      </c>
      <c r="I124" s="10">
        <v>292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5306</v>
      </c>
      <c r="F125" s="55">
        <v>364</v>
      </c>
      <c r="G125" s="55">
        <v>8125</v>
      </c>
      <c r="H125" s="55">
        <v>985</v>
      </c>
      <c r="I125" s="55">
        <v>14780</v>
      </c>
      <c r="J125" s="55">
        <v>813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258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J16" sqref="J16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style="17" customWidth="1"/>
  </cols>
  <sheetData>
    <row r="1" spans="1:10" ht="30.75" customHeight="1" x14ac:dyDescent="0.25">
      <c r="A1" s="49"/>
      <c r="B1" s="49"/>
      <c r="C1" s="49"/>
      <c r="D1" s="49"/>
      <c r="E1" s="106" t="s">
        <v>141</v>
      </c>
      <c r="F1" s="106"/>
      <c r="G1" s="106"/>
      <c r="H1" s="106"/>
      <c r="I1" s="49"/>
      <c r="J1" s="109">
        <v>0</v>
      </c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59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59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59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32</v>
      </c>
      <c r="F6" s="46">
        <v>0</v>
      </c>
      <c r="G6" s="46">
        <v>40</v>
      </c>
      <c r="H6" s="46">
        <v>1</v>
      </c>
      <c r="I6" s="58">
        <v>73</v>
      </c>
      <c r="J6" s="59">
        <v>0</v>
      </c>
    </row>
    <row r="7" spans="1:10" x14ac:dyDescent="0.25">
      <c r="A7" s="103" t="s">
        <v>5</v>
      </c>
      <c r="B7" s="104"/>
      <c r="C7" s="105"/>
      <c r="D7" s="90"/>
      <c r="E7" s="10">
        <v>32</v>
      </c>
      <c r="F7" s="10">
        <v>0</v>
      </c>
      <c r="G7" s="10">
        <v>40</v>
      </c>
      <c r="H7" s="10">
        <v>1</v>
      </c>
      <c r="I7" s="10">
        <v>73</v>
      </c>
      <c r="J7" s="42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52</v>
      </c>
      <c r="F8" s="46">
        <v>0</v>
      </c>
      <c r="G8" s="46">
        <v>57</v>
      </c>
      <c r="H8" s="46">
        <v>40</v>
      </c>
      <c r="I8" s="46">
        <v>149</v>
      </c>
      <c r="J8" s="59">
        <v>1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18</v>
      </c>
      <c r="F9" s="46">
        <v>0</v>
      </c>
      <c r="G9" s="46">
        <v>25</v>
      </c>
      <c r="H9" s="46">
        <v>1</v>
      </c>
      <c r="I9" s="46">
        <v>44</v>
      </c>
      <c r="J9" s="59">
        <v>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4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1</v>
      </c>
      <c r="H11" s="46">
        <v>0</v>
      </c>
      <c r="I11" s="46">
        <v>1</v>
      </c>
      <c r="J11" s="44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20</v>
      </c>
      <c r="F12" s="46">
        <v>6</v>
      </c>
      <c r="G12" s="46">
        <v>143</v>
      </c>
      <c r="H12" s="46">
        <v>8</v>
      </c>
      <c r="I12" s="46">
        <v>177</v>
      </c>
      <c r="J12" s="59">
        <v>0</v>
      </c>
    </row>
    <row r="13" spans="1:10" x14ac:dyDescent="0.25">
      <c r="A13" s="103" t="s">
        <v>11</v>
      </c>
      <c r="B13" s="104"/>
      <c r="C13" s="105"/>
      <c r="D13" s="76"/>
      <c r="E13" s="61">
        <v>90</v>
      </c>
      <c r="F13" s="61">
        <v>6</v>
      </c>
      <c r="G13" s="61">
        <v>226</v>
      </c>
      <c r="H13" s="61">
        <v>49</v>
      </c>
      <c r="I13" s="61">
        <v>371</v>
      </c>
      <c r="J13" s="110">
        <v>6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12</v>
      </c>
      <c r="F14" s="46">
        <v>4</v>
      </c>
      <c r="G14" s="46">
        <v>15</v>
      </c>
      <c r="H14" s="46">
        <v>3</v>
      </c>
      <c r="I14" s="46">
        <v>34</v>
      </c>
      <c r="J14" s="59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180</v>
      </c>
      <c r="F15" s="46">
        <v>0</v>
      </c>
      <c r="G15" s="46">
        <v>25</v>
      </c>
      <c r="H15" s="46">
        <v>5</v>
      </c>
      <c r="I15" s="46">
        <v>210</v>
      </c>
      <c r="J15" s="59">
        <v>5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15</v>
      </c>
      <c r="F16" s="46">
        <v>0</v>
      </c>
      <c r="G16" s="46">
        <v>16</v>
      </c>
      <c r="H16" s="46">
        <v>7</v>
      </c>
      <c r="I16" s="46">
        <v>38</v>
      </c>
      <c r="J16" s="59">
        <v>4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73</v>
      </c>
      <c r="F17" s="46">
        <v>7</v>
      </c>
      <c r="G17" s="46">
        <v>81</v>
      </c>
      <c r="H17" s="46">
        <v>3</v>
      </c>
      <c r="I17" s="46">
        <v>164</v>
      </c>
      <c r="J17" s="59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59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29</v>
      </c>
      <c r="F19" s="46">
        <v>0</v>
      </c>
      <c r="G19" s="46">
        <v>44</v>
      </c>
      <c r="H19" s="46">
        <v>0</v>
      </c>
      <c r="I19" s="46">
        <v>73</v>
      </c>
      <c r="J19" s="59">
        <v>0</v>
      </c>
    </row>
    <row r="20" spans="1:10" x14ac:dyDescent="0.25">
      <c r="A20" s="103" t="s">
        <v>18</v>
      </c>
      <c r="B20" s="104"/>
      <c r="C20" s="105"/>
      <c r="D20" s="76"/>
      <c r="E20" s="10">
        <v>309</v>
      </c>
      <c r="F20" s="10">
        <v>11</v>
      </c>
      <c r="G20" s="10">
        <v>181</v>
      </c>
      <c r="H20" s="10">
        <v>18</v>
      </c>
      <c r="I20" s="10">
        <v>519</v>
      </c>
      <c r="J20" s="42">
        <v>9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75</v>
      </c>
      <c r="F21" s="46">
        <v>5</v>
      </c>
      <c r="G21" s="46">
        <v>119</v>
      </c>
      <c r="H21" s="46">
        <v>7</v>
      </c>
      <c r="I21" s="46">
        <v>206</v>
      </c>
      <c r="J21" s="59">
        <v>4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25</v>
      </c>
      <c r="F22" s="46">
        <v>25</v>
      </c>
      <c r="G22" s="46">
        <v>5</v>
      </c>
      <c r="H22" s="46">
        <v>0</v>
      </c>
      <c r="I22" s="46">
        <v>55</v>
      </c>
      <c r="J22" s="59">
        <v>2</v>
      </c>
    </row>
    <row r="23" spans="1:10" x14ac:dyDescent="0.25">
      <c r="A23" s="103" t="s">
        <v>21</v>
      </c>
      <c r="B23" s="104"/>
      <c r="C23" s="105"/>
      <c r="D23" s="76"/>
      <c r="E23" s="10">
        <v>100</v>
      </c>
      <c r="F23" s="10">
        <v>30</v>
      </c>
      <c r="G23" s="10">
        <v>124</v>
      </c>
      <c r="H23" s="10">
        <v>7</v>
      </c>
      <c r="I23" s="10">
        <v>261</v>
      </c>
      <c r="J23" s="42">
        <v>6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30</v>
      </c>
      <c r="F24" s="46">
        <v>0</v>
      </c>
      <c r="G24" s="46">
        <v>117</v>
      </c>
      <c r="H24" s="46">
        <v>9</v>
      </c>
      <c r="I24" s="46">
        <v>156</v>
      </c>
      <c r="J24" s="59">
        <v>4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28</v>
      </c>
      <c r="F25" s="46">
        <v>2</v>
      </c>
      <c r="G25" s="46">
        <v>63</v>
      </c>
      <c r="H25" s="46">
        <v>16</v>
      </c>
      <c r="I25" s="46">
        <v>109</v>
      </c>
      <c r="J25" s="59">
        <v>3</v>
      </c>
    </row>
    <row r="26" spans="1:10" x14ac:dyDescent="0.25">
      <c r="A26" s="103" t="s">
        <v>24</v>
      </c>
      <c r="B26" s="104"/>
      <c r="C26" s="105"/>
      <c r="D26" s="76"/>
      <c r="E26" s="10">
        <v>58</v>
      </c>
      <c r="F26" s="10">
        <v>2</v>
      </c>
      <c r="G26" s="10">
        <v>180</v>
      </c>
      <c r="H26" s="10">
        <v>25</v>
      </c>
      <c r="I26" s="10">
        <v>265</v>
      </c>
      <c r="J26" s="42">
        <v>7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17</v>
      </c>
      <c r="F27" s="46">
        <v>0</v>
      </c>
      <c r="G27" s="46">
        <v>29</v>
      </c>
      <c r="H27" s="46">
        <v>2</v>
      </c>
      <c r="I27" s="46">
        <v>48</v>
      </c>
      <c r="J27" s="59">
        <v>4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22</v>
      </c>
      <c r="F28" s="46">
        <v>1</v>
      </c>
      <c r="G28" s="46">
        <v>66</v>
      </c>
      <c r="H28" s="46">
        <v>11</v>
      </c>
      <c r="I28" s="46">
        <v>100</v>
      </c>
      <c r="J28" s="59">
        <v>4</v>
      </c>
    </row>
    <row r="29" spans="1:10" x14ac:dyDescent="0.25">
      <c r="A29" s="103" t="s">
        <v>27</v>
      </c>
      <c r="B29" s="104"/>
      <c r="C29" s="105"/>
      <c r="D29" s="76"/>
      <c r="E29" s="10">
        <v>39</v>
      </c>
      <c r="F29" s="10">
        <v>1</v>
      </c>
      <c r="G29" s="10">
        <v>95</v>
      </c>
      <c r="H29" s="10">
        <v>13</v>
      </c>
      <c r="I29" s="10">
        <v>148</v>
      </c>
      <c r="J29" s="42">
        <v>8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9</v>
      </c>
      <c r="F30" s="46">
        <v>0</v>
      </c>
      <c r="G30" s="46">
        <v>17</v>
      </c>
      <c r="H30" s="46">
        <v>1</v>
      </c>
      <c r="I30" s="46">
        <v>27</v>
      </c>
      <c r="J30" s="111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111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59">
        <v>2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59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30</v>
      </c>
      <c r="F34" s="46">
        <v>11</v>
      </c>
      <c r="G34" s="46">
        <v>122</v>
      </c>
      <c r="H34" s="46">
        <v>7</v>
      </c>
      <c r="I34" s="46">
        <v>170</v>
      </c>
      <c r="J34" s="59">
        <v>1</v>
      </c>
    </row>
    <row r="35" spans="1:10" x14ac:dyDescent="0.25">
      <c r="A35" s="103" t="s">
        <v>34</v>
      </c>
      <c r="B35" s="104"/>
      <c r="C35" s="105"/>
      <c r="D35" s="76"/>
      <c r="E35" s="61">
        <v>40</v>
      </c>
      <c r="F35" s="61">
        <v>11</v>
      </c>
      <c r="G35" s="61">
        <v>139</v>
      </c>
      <c r="H35" s="61">
        <v>8</v>
      </c>
      <c r="I35" s="61">
        <v>198</v>
      </c>
      <c r="J35" s="110">
        <v>3</v>
      </c>
    </row>
    <row r="36" spans="1:10" x14ac:dyDescent="0.25">
      <c r="A36" s="103" t="s">
        <v>35</v>
      </c>
      <c r="B36" s="104"/>
      <c r="C36" s="105"/>
      <c r="D36" s="76"/>
      <c r="E36" s="61">
        <v>668</v>
      </c>
      <c r="F36" s="61">
        <v>61</v>
      </c>
      <c r="G36" s="61">
        <v>985</v>
      </c>
      <c r="H36" s="61">
        <v>121</v>
      </c>
      <c r="I36" s="61">
        <v>1835</v>
      </c>
      <c r="J36" s="110">
        <v>39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1</v>
      </c>
      <c r="H37" s="46">
        <v>0</v>
      </c>
      <c r="I37" s="46">
        <v>1</v>
      </c>
      <c r="J37" s="59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59">
        <v>3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104</v>
      </c>
      <c r="F39" s="46">
        <v>0</v>
      </c>
      <c r="G39" s="46">
        <v>161</v>
      </c>
      <c r="H39" s="46">
        <v>20</v>
      </c>
      <c r="I39" s="46">
        <v>285</v>
      </c>
      <c r="J39" s="59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1</v>
      </c>
      <c r="H40" s="46">
        <v>0</v>
      </c>
      <c r="I40" s="46">
        <v>1</v>
      </c>
      <c r="J40" s="59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59">
        <v>5</v>
      </c>
    </row>
    <row r="42" spans="1:10" x14ac:dyDescent="0.25">
      <c r="A42" s="103" t="s">
        <v>41</v>
      </c>
      <c r="B42" s="104"/>
      <c r="C42" s="105"/>
      <c r="D42" s="76"/>
      <c r="E42" s="61">
        <v>104</v>
      </c>
      <c r="F42" s="61">
        <v>0</v>
      </c>
      <c r="G42" s="61">
        <v>163</v>
      </c>
      <c r="H42" s="61">
        <v>20</v>
      </c>
      <c r="I42" s="61">
        <v>287</v>
      </c>
      <c r="J42" s="110">
        <v>9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163</v>
      </c>
      <c r="F43" s="46">
        <v>3</v>
      </c>
      <c r="G43" s="46">
        <v>114</v>
      </c>
      <c r="H43" s="46">
        <v>24</v>
      </c>
      <c r="I43" s="46">
        <v>304</v>
      </c>
      <c r="J43" s="59">
        <v>38</v>
      </c>
    </row>
    <row r="44" spans="1:10" x14ac:dyDescent="0.25">
      <c r="A44" s="103" t="s">
        <v>43</v>
      </c>
      <c r="B44" s="104"/>
      <c r="C44" s="105"/>
      <c r="D44" s="76"/>
      <c r="E44" s="61">
        <v>163</v>
      </c>
      <c r="F44" s="61">
        <v>3</v>
      </c>
      <c r="G44" s="61">
        <v>114</v>
      </c>
      <c r="H44" s="61">
        <v>24</v>
      </c>
      <c r="I44" s="61">
        <v>304</v>
      </c>
      <c r="J44" s="110">
        <v>38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60</v>
      </c>
      <c r="F45" s="46">
        <v>6</v>
      </c>
      <c r="G45" s="46">
        <v>67</v>
      </c>
      <c r="H45" s="46">
        <v>5</v>
      </c>
      <c r="I45" s="46">
        <v>138</v>
      </c>
      <c r="J45" s="59">
        <v>2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21</v>
      </c>
      <c r="F46" s="46">
        <v>0</v>
      </c>
      <c r="G46" s="46">
        <v>0</v>
      </c>
      <c r="H46" s="46">
        <v>0</v>
      </c>
      <c r="I46" s="46">
        <v>21</v>
      </c>
      <c r="J46" s="59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41</v>
      </c>
      <c r="F47" s="46">
        <v>24</v>
      </c>
      <c r="G47" s="46">
        <v>81</v>
      </c>
      <c r="H47" s="46">
        <v>4</v>
      </c>
      <c r="I47" s="46">
        <v>150</v>
      </c>
      <c r="J47" s="59">
        <v>15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11</v>
      </c>
      <c r="H48" s="46">
        <v>2</v>
      </c>
      <c r="I48" s="46">
        <v>15</v>
      </c>
      <c r="J48" s="59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21</v>
      </c>
      <c r="F49" s="46">
        <v>1</v>
      </c>
      <c r="G49" s="46">
        <v>12</v>
      </c>
      <c r="H49" s="46">
        <v>0</v>
      </c>
      <c r="I49" s="46">
        <v>34</v>
      </c>
      <c r="J49" s="59">
        <v>0</v>
      </c>
    </row>
    <row r="50" spans="1:10" x14ac:dyDescent="0.25">
      <c r="A50" s="103" t="s">
        <v>49</v>
      </c>
      <c r="B50" s="104"/>
      <c r="C50" s="105"/>
      <c r="D50" s="76"/>
      <c r="E50" s="61">
        <v>145</v>
      </c>
      <c r="F50" s="61">
        <v>31</v>
      </c>
      <c r="G50" s="61">
        <v>171</v>
      </c>
      <c r="H50" s="61">
        <v>11</v>
      </c>
      <c r="I50" s="61">
        <v>358</v>
      </c>
      <c r="J50" s="110">
        <v>17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45</v>
      </c>
      <c r="F51" s="46">
        <v>0</v>
      </c>
      <c r="G51" s="46">
        <v>35</v>
      </c>
      <c r="H51" s="46">
        <v>2</v>
      </c>
      <c r="I51" s="46">
        <v>82</v>
      </c>
      <c r="J51" s="59">
        <v>0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26</v>
      </c>
      <c r="F52" s="46">
        <v>0</v>
      </c>
      <c r="G52" s="46">
        <v>98</v>
      </c>
      <c r="H52" s="46">
        <v>7</v>
      </c>
      <c r="I52" s="46">
        <v>131</v>
      </c>
      <c r="J52" s="59">
        <v>2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18</v>
      </c>
      <c r="F53" s="46">
        <v>0</v>
      </c>
      <c r="G53" s="46">
        <v>85</v>
      </c>
      <c r="H53" s="46">
        <v>3</v>
      </c>
      <c r="I53" s="46">
        <v>106</v>
      </c>
      <c r="J53" s="59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59">
        <v>5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40</v>
      </c>
      <c r="F55" s="46">
        <v>0</v>
      </c>
      <c r="G55" s="46">
        <v>63</v>
      </c>
      <c r="H55" s="46">
        <v>0</v>
      </c>
      <c r="I55" s="46">
        <v>103</v>
      </c>
      <c r="J55" s="59">
        <v>0</v>
      </c>
    </row>
    <row r="56" spans="1:10" x14ac:dyDescent="0.25">
      <c r="A56" s="103" t="s">
        <v>55</v>
      </c>
      <c r="B56" s="104"/>
      <c r="C56" s="105"/>
      <c r="D56" s="76"/>
      <c r="E56" s="10">
        <v>129</v>
      </c>
      <c r="F56" s="10">
        <v>0</v>
      </c>
      <c r="G56" s="10">
        <v>281</v>
      </c>
      <c r="H56" s="10">
        <v>12</v>
      </c>
      <c r="I56" s="10">
        <v>422</v>
      </c>
      <c r="J56" s="110">
        <v>8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98</v>
      </c>
      <c r="F57" s="46">
        <v>2</v>
      </c>
      <c r="G57" s="46">
        <v>179</v>
      </c>
      <c r="H57" s="46">
        <v>54</v>
      </c>
      <c r="I57" s="46">
        <v>333</v>
      </c>
      <c r="J57" s="59">
        <v>12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104</v>
      </c>
      <c r="F58" s="46">
        <v>22</v>
      </c>
      <c r="G58" s="46">
        <v>398</v>
      </c>
      <c r="H58" s="46">
        <v>53</v>
      </c>
      <c r="I58" s="46">
        <v>577</v>
      </c>
      <c r="J58" s="59">
        <v>41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45</v>
      </c>
      <c r="F59" s="46">
        <v>4</v>
      </c>
      <c r="G59" s="46">
        <v>113</v>
      </c>
      <c r="H59" s="46">
        <v>1</v>
      </c>
      <c r="I59" s="46">
        <v>163</v>
      </c>
      <c r="J59" s="59">
        <v>4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43</v>
      </c>
      <c r="F60" s="46">
        <v>4</v>
      </c>
      <c r="G60" s="46">
        <v>42</v>
      </c>
      <c r="H60" s="46">
        <v>0</v>
      </c>
      <c r="I60" s="46">
        <v>89</v>
      </c>
      <c r="J60" s="59">
        <v>10</v>
      </c>
    </row>
    <row r="61" spans="1:10" x14ac:dyDescent="0.25">
      <c r="A61" s="103" t="s">
        <v>61</v>
      </c>
      <c r="B61" s="104"/>
      <c r="C61" s="105"/>
      <c r="D61" s="76"/>
      <c r="E61" s="10">
        <v>290</v>
      </c>
      <c r="F61" s="10">
        <v>32</v>
      </c>
      <c r="G61" s="10">
        <v>732</v>
      </c>
      <c r="H61" s="10">
        <v>108</v>
      </c>
      <c r="I61" s="10">
        <v>1162</v>
      </c>
      <c r="J61" s="110">
        <v>67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12</v>
      </c>
      <c r="F62" s="46">
        <v>0</v>
      </c>
      <c r="G62" s="46">
        <v>88</v>
      </c>
      <c r="H62" s="46">
        <v>1</v>
      </c>
      <c r="I62" s="46">
        <v>101</v>
      </c>
      <c r="J62" s="59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47</v>
      </c>
      <c r="F63" s="46">
        <v>1</v>
      </c>
      <c r="G63" s="46">
        <v>250</v>
      </c>
      <c r="H63" s="46">
        <v>42</v>
      </c>
      <c r="I63" s="46">
        <v>340</v>
      </c>
      <c r="J63" s="59">
        <v>10</v>
      </c>
    </row>
    <row r="64" spans="1:10" x14ac:dyDescent="0.25">
      <c r="A64" s="103" t="s">
        <v>64</v>
      </c>
      <c r="B64" s="104"/>
      <c r="C64" s="105"/>
      <c r="D64" s="90"/>
      <c r="E64" s="10">
        <v>59</v>
      </c>
      <c r="F64" s="10">
        <v>1</v>
      </c>
      <c r="G64" s="10">
        <v>338</v>
      </c>
      <c r="H64" s="10">
        <v>43</v>
      </c>
      <c r="I64" s="10">
        <v>441</v>
      </c>
      <c r="J64" s="110">
        <v>10</v>
      </c>
    </row>
    <row r="65" spans="1:10" x14ac:dyDescent="0.25">
      <c r="A65" s="103" t="s">
        <v>65</v>
      </c>
      <c r="B65" s="104"/>
      <c r="C65" s="105"/>
      <c r="D65" s="90"/>
      <c r="E65" s="10">
        <v>890</v>
      </c>
      <c r="F65" s="10">
        <v>67</v>
      </c>
      <c r="G65" s="10">
        <v>1799</v>
      </c>
      <c r="H65" s="10">
        <v>218</v>
      </c>
      <c r="I65" s="10">
        <v>2974</v>
      </c>
      <c r="J65" s="110">
        <v>149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112</v>
      </c>
      <c r="F66" s="46">
        <v>5</v>
      </c>
      <c r="G66" s="62">
        <v>212</v>
      </c>
      <c r="H66" s="62">
        <v>66</v>
      </c>
      <c r="I66" s="46">
        <v>395</v>
      </c>
      <c r="J66" s="59">
        <v>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79</v>
      </c>
      <c r="F67" s="46">
        <v>12</v>
      </c>
      <c r="G67" s="62">
        <v>152</v>
      </c>
      <c r="H67" s="62">
        <v>45</v>
      </c>
      <c r="I67" s="46">
        <v>288</v>
      </c>
      <c r="J67" s="59">
        <v>15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229</v>
      </c>
      <c r="F68" s="46">
        <v>2</v>
      </c>
      <c r="G68" s="62">
        <v>318</v>
      </c>
      <c r="H68" s="62">
        <v>68</v>
      </c>
      <c r="I68" s="46">
        <v>617</v>
      </c>
      <c r="J68" s="59">
        <v>3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194</v>
      </c>
      <c r="F69" s="46">
        <v>5</v>
      </c>
      <c r="G69" s="62">
        <v>397</v>
      </c>
      <c r="H69" s="62">
        <v>11</v>
      </c>
      <c r="I69" s="46">
        <v>607</v>
      </c>
      <c r="J69" s="59">
        <v>32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</v>
      </c>
      <c r="F70" s="46">
        <v>0</v>
      </c>
      <c r="G70" s="62">
        <v>0</v>
      </c>
      <c r="H70" s="62">
        <v>0</v>
      </c>
      <c r="I70" s="46">
        <v>1</v>
      </c>
      <c r="J70" s="59">
        <v>0</v>
      </c>
    </row>
    <row r="71" spans="1:10" x14ac:dyDescent="0.25">
      <c r="A71" s="103" t="s">
        <v>73</v>
      </c>
      <c r="B71" s="104"/>
      <c r="C71" s="105"/>
      <c r="D71" s="90"/>
      <c r="E71" s="10">
        <v>615</v>
      </c>
      <c r="F71" s="10">
        <v>24</v>
      </c>
      <c r="G71" s="10">
        <v>1079</v>
      </c>
      <c r="H71" s="10">
        <v>190</v>
      </c>
      <c r="I71" s="10">
        <v>1908</v>
      </c>
      <c r="J71" s="110">
        <v>59</v>
      </c>
    </row>
    <row r="72" spans="1:10" x14ac:dyDescent="0.25">
      <c r="A72" s="103" t="s">
        <v>74</v>
      </c>
      <c r="B72" s="104"/>
      <c r="C72" s="105"/>
      <c r="D72" s="90"/>
      <c r="E72" s="10">
        <v>615</v>
      </c>
      <c r="F72" s="10">
        <v>24</v>
      </c>
      <c r="G72" s="10">
        <v>1079</v>
      </c>
      <c r="H72" s="10">
        <v>190</v>
      </c>
      <c r="I72" s="10">
        <v>1908</v>
      </c>
      <c r="J72" s="110">
        <v>59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31</v>
      </c>
      <c r="F73" s="62">
        <v>0</v>
      </c>
      <c r="G73" s="62">
        <v>78</v>
      </c>
      <c r="H73" s="62">
        <v>1</v>
      </c>
      <c r="I73" s="46">
        <v>110</v>
      </c>
      <c r="J73" s="59">
        <v>11</v>
      </c>
    </row>
    <row r="74" spans="1:10" x14ac:dyDescent="0.25">
      <c r="A74" s="103" t="s">
        <v>76</v>
      </c>
      <c r="B74" s="104"/>
      <c r="C74" s="105"/>
      <c r="D74" s="90"/>
      <c r="E74" s="10">
        <v>31</v>
      </c>
      <c r="F74" s="10">
        <v>0</v>
      </c>
      <c r="G74" s="10">
        <v>78</v>
      </c>
      <c r="H74" s="10">
        <v>1</v>
      </c>
      <c r="I74" s="10">
        <v>110</v>
      </c>
      <c r="J74" s="110">
        <v>11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59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27</v>
      </c>
      <c r="F76" s="62">
        <v>2</v>
      </c>
      <c r="G76" s="62">
        <v>40</v>
      </c>
      <c r="H76" s="62">
        <v>0</v>
      </c>
      <c r="I76" s="46">
        <v>69</v>
      </c>
      <c r="J76" s="59">
        <v>3</v>
      </c>
    </row>
    <row r="77" spans="1:10" x14ac:dyDescent="0.25">
      <c r="A77" s="103" t="s">
        <v>79</v>
      </c>
      <c r="B77" s="104"/>
      <c r="C77" s="105"/>
      <c r="D77" s="90"/>
      <c r="E77" s="10">
        <v>27</v>
      </c>
      <c r="F77" s="10">
        <v>2</v>
      </c>
      <c r="G77" s="10">
        <v>40</v>
      </c>
      <c r="H77" s="10">
        <v>0</v>
      </c>
      <c r="I77" s="10">
        <v>69</v>
      </c>
      <c r="J77" s="110">
        <v>3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51</v>
      </c>
      <c r="F78" s="62">
        <v>0</v>
      </c>
      <c r="G78" s="62">
        <v>69</v>
      </c>
      <c r="H78" s="62">
        <v>2</v>
      </c>
      <c r="I78" s="46">
        <v>122</v>
      </c>
      <c r="J78" s="59">
        <v>3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218</v>
      </c>
      <c r="F79" s="62">
        <v>3</v>
      </c>
      <c r="G79" s="62">
        <v>84</v>
      </c>
      <c r="H79" s="62">
        <v>31</v>
      </c>
      <c r="I79" s="46">
        <v>336</v>
      </c>
      <c r="J79" s="59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39</v>
      </c>
      <c r="F80" s="62">
        <v>0</v>
      </c>
      <c r="G80" s="62">
        <v>12</v>
      </c>
      <c r="H80" s="62">
        <v>2</v>
      </c>
      <c r="I80" s="46">
        <v>53</v>
      </c>
      <c r="J80" s="59">
        <v>0</v>
      </c>
    </row>
    <row r="81" spans="1:10" x14ac:dyDescent="0.25">
      <c r="A81" s="103" t="s">
        <v>83</v>
      </c>
      <c r="B81" s="104"/>
      <c r="C81" s="105"/>
      <c r="D81" s="90"/>
      <c r="E81" s="10">
        <v>308</v>
      </c>
      <c r="F81" s="10">
        <v>3</v>
      </c>
      <c r="G81" s="10">
        <v>165</v>
      </c>
      <c r="H81" s="10">
        <v>35</v>
      </c>
      <c r="I81" s="10">
        <v>511</v>
      </c>
      <c r="J81" s="110">
        <v>5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8</v>
      </c>
      <c r="F82" s="62">
        <v>0</v>
      </c>
      <c r="G82" s="62">
        <v>31</v>
      </c>
      <c r="H82" s="62">
        <v>2</v>
      </c>
      <c r="I82" s="46">
        <v>41</v>
      </c>
      <c r="J82" s="59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68</v>
      </c>
      <c r="F83" s="62">
        <v>20</v>
      </c>
      <c r="G83" s="62">
        <v>216</v>
      </c>
      <c r="H83" s="62">
        <v>0</v>
      </c>
      <c r="I83" s="46">
        <v>304</v>
      </c>
      <c r="J83" s="59">
        <v>16</v>
      </c>
    </row>
    <row r="84" spans="1:10" x14ac:dyDescent="0.25">
      <c r="A84" s="103" t="s">
        <v>86</v>
      </c>
      <c r="B84" s="104"/>
      <c r="C84" s="105"/>
      <c r="D84" s="90"/>
      <c r="E84" s="10">
        <v>76</v>
      </c>
      <c r="F84" s="10">
        <v>20</v>
      </c>
      <c r="G84" s="10">
        <v>247</v>
      </c>
      <c r="H84" s="10">
        <v>2</v>
      </c>
      <c r="I84" s="10">
        <v>345</v>
      </c>
      <c r="J84" s="110">
        <v>18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155</v>
      </c>
      <c r="F85" s="46">
        <v>4</v>
      </c>
      <c r="G85" s="46">
        <v>25</v>
      </c>
      <c r="H85" s="46">
        <v>0</v>
      </c>
      <c r="I85" s="46">
        <v>184</v>
      </c>
      <c r="J85" s="59">
        <v>7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71</v>
      </c>
      <c r="F86" s="46">
        <v>0</v>
      </c>
      <c r="G86" s="46">
        <v>169</v>
      </c>
      <c r="H86" s="46">
        <v>21</v>
      </c>
      <c r="I86" s="46">
        <v>261</v>
      </c>
      <c r="J86" s="59">
        <v>2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</v>
      </c>
      <c r="F87" s="46">
        <v>1</v>
      </c>
      <c r="G87" s="46">
        <v>3</v>
      </c>
      <c r="H87" s="46">
        <v>0</v>
      </c>
      <c r="I87" s="46">
        <v>7</v>
      </c>
      <c r="J87" s="59">
        <v>2</v>
      </c>
    </row>
    <row r="88" spans="1:10" x14ac:dyDescent="0.25">
      <c r="A88" s="103" t="s">
        <v>90</v>
      </c>
      <c r="B88" s="104"/>
      <c r="C88" s="105"/>
      <c r="D88" s="75"/>
      <c r="E88" s="10">
        <v>229</v>
      </c>
      <c r="F88" s="10">
        <v>5</v>
      </c>
      <c r="G88" s="10">
        <v>197</v>
      </c>
      <c r="H88" s="10">
        <v>21</v>
      </c>
      <c r="I88" s="10">
        <v>452</v>
      </c>
      <c r="J88" s="110">
        <v>11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</v>
      </c>
      <c r="F89" s="46">
        <v>0</v>
      </c>
      <c r="G89" s="46">
        <v>0</v>
      </c>
      <c r="H89" s="46">
        <v>0</v>
      </c>
      <c r="I89" s="46">
        <v>1</v>
      </c>
      <c r="J89" s="59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99</v>
      </c>
      <c r="F90" s="46">
        <v>19</v>
      </c>
      <c r="G90" s="46">
        <v>69</v>
      </c>
      <c r="H90" s="46">
        <v>1</v>
      </c>
      <c r="I90" s="46">
        <v>188</v>
      </c>
      <c r="J90" s="59">
        <v>4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60</v>
      </c>
      <c r="F91" s="46">
        <v>0</v>
      </c>
      <c r="G91" s="46">
        <v>90</v>
      </c>
      <c r="H91" s="46">
        <v>0</v>
      </c>
      <c r="I91" s="46">
        <v>150</v>
      </c>
      <c r="J91" s="59">
        <v>2</v>
      </c>
    </row>
    <row r="92" spans="1:10" x14ac:dyDescent="0.25">
      <c r="A92" s="103" t="s">
        <v>94</v>
      </c>
      <c r="B92" s="104"/>
      <c r="C92" s="105"/>
      <c r="D92" s="75"/>
      <c r="E92" s="10">
        <v>160</v>
      </c>
      <c r="F92" s="10">
        <v>19</v>
      </c>
      <c r="G92" s="10">
        <v>159</v>
      </c>
      <c r="H92" s="10">
        <v>1</v>
      </c>
      <c r="I92" s="10">
        <v>339</v>
      </c>
      <c r="J92" s="110">
        <v>7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134</v>
      </c>
      <c r="F93" s="46">
        <v>9</v>
      </c>
      <c r="G93" s="46">
        <v>210</v>
      </c>
      <c r="H93" s="46">
        <v>29</v>
      </c>
      <c r="I93" s="46">
        <v>382</v>
      </c>
      <c r="J93" s="59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33</v>
      </c>
      <c r="F94" s="46">
        <v>0</v>
      </c>
      <c r="G94" s="46">
        <v>43</v>
      </c>
      <c r="H94" s="46">
        <v>1</v>
      </c>
      <c r="I94" s="46">
        <v>77</v>
      </c>
      <c r="J94" s="59">
        <v>0</v>
      </c>
    </row>
    <row r="95" spans="1:10" x14ac:dyDescent="0.25">
      <c r="A95" s="103" t="s">
        <v>97</v>
      </c>
      <c r="B95" s="104"/>
      <c r="C95" s="105"/>
      <c r="D95" s="75"/>
      <c r="E95" s="10">
        <v>167</v>
      </c>
      <c r="F95" s="10">
        <v>9</v>
      </c>
      <c r="G95" s="10">
        <v>253</v>
      </c>
      <c r="H95" s="10">
        <v>30</v>
      </c>
      <c r="I95" s="10">
        <v>459</v>
      </c>
      <c r="J95" s="110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42</v>
      </c>
      <c r="F96" s="46">
        <v>2</v>
      </c>
      <c r="G96" s="46">
        <v>87</v>
      </c>
      <c r="H96" s="46">
        <v>0</v>
      </c>
      <c r="I96" s="46">
        <v>131</v>
      </c>
      <c r="J96" s="59">
        <v>6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162</v>
      </c>
      <c r="F97" s="46">
        <v>3</v>
      </c>
      <c r="G97" s="46">
        <v>129</v>
      </c>
      <c r="H97" s="46">
        <v>13</v>
      </c>
      <c r="I97" s="46">
        <v>307</v>
      </c>
      <c r="J97" s="59">
        <v>0</v>
      </c>
    </row>
    <row r="98" spans="1:10" x14ac:dyDescent="0.25">
      <c r="A98" s="103" t="s">
        <v>100</v>
      </c>
      <c r="B98" s="104"/>
      <c r="C98" s="105"/>
      <c r="D98" s="75"/>
      <c r="E98" s="10">
        <v>204</v>
      </c>
      <c r="F98" s="10">
        <v>5</v>
      </c>
      <c r="G98" s="10">
        <v>216</v>
      </c>
      <c r="H98" s="10">
        <v>13</v>
      </c>
      <c r="I98" s="10">
        <v>438</v>
      </c>
      <c r="J98" s="110">
        <v>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48</v>
      </c>
      <c r="F99" s="60">
        <v>6</v>
      </c>
      <c r="G99" s="46">
        <v>143</v>
      </c>
      <c r="H99" s="46">
        <v>27</v>
      </c>
      <c r="I99" s="46">
        <v>224</v>
      </c>
      <c r="J99" s="59">
        <v>11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80</v>
      </c>
      <c r="F100" s="60">
        <v>12</v>
      </c>
      <c r="G100" s="46">
        <v>114</v>
      </c>
      <c r="H100" s="46">
        <v>0</v>
      </c>
      <c r="I100" s="46">
        <v>206</v>
      </c>
      <c r="J100" s="59">
        <v>24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55</v>
      </c>
      <c r="F101" s="60">
        <v>1</v>
      </c>
      <c r="G101" s="46">
        <v>112</v>
      </c>
      <c r="H101" s="46">
        <v>4</v>
      </c>
      <c r="I101" s="46">
        <v>172</v>
      </c>
      <c r="J101" s="59">
        <v>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18</v>
      </c>
      <c r="F102" s="60">
        <v>0</v>
      </c>
      <c r="G102" s="46">
        <v>1</v>
      </c>
      <c r="H102" s="46">
        <v>0</v>
      </c>
      <c r="I102" s="46">
        <v>19</v>
      </c>
      <c r="J102" s="59">
        <v>2</v>
      </c>
    </row>
    <row r="103" spans="1:10" x14ac:dyDescent="0.25">
      <c r="A103" s="103" t="s">
        <v>105</v>
      </c>
      <c r="B103" s="104"/>
      <c r="C103" s="105"/>
      <c r="D103" s="75"/>
      <c r="E103" s="10">
        <v>201</v>
      </c>
      <c r="F103" s="10">
        <v>19</v>
      </c>
      <c r="G103" s="61">
        <v>370</v>
      </c>
      <c r="H103" s="10">
        <v>31</v>
      </c>
      <c r="I103" s="10">
        <v>621</v>
      </c>
      <c r="J103" s="110">
        <v>42</v>
      </c>
    </row>
    <row r="104" spans="1:10" x14ac:dyDescent="0.25">
      <c r="A104" s="103" t="s">
        <v>106</v>
      </c>
      <c r="B104" s="104"/>
      <c r="C104" s="105"/>
      <c r="D104" s="75"/>
      <c r="E104" s="10">
        <v>1403</v>
      </c>
      <c r="F104" s="10">
        <v>82</v>
      </c>
      <c r="G104" s="10">
        <v>1725</v>
      </c>
      <c r="H104" s="10">
        <v>134</v>
      </c>
      <c r="I104" s="10">
        <v>3344</v>
      </c>
      <c r="J104" s="110">
        <v>105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4</v>
      </c>
      <c r="F105" s="46">
        <v>3</v>
      </c>
      <c r="G105" s="46">
        <v>21</v>
      </c>
      <c r="H105" s="46">
        <v>0</v>
      </c>
      <c r="I105" s="46">
        <v>28</v>
      </c>
      <c r="J105" s="59">
        <v>4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20</v>
      </c>
      <c r="F106" s="46">
        <v>2</v>
      </c>
      <c r="G106" s="46">
        <v>100</v>
      </c>
      <c r="H106" s="46">
        <v>0</v>
      </c>
      <c r="I106" s="46">
        <v>122</v>
      </c>
      <c r="J106" s="59">
        <v>9</v>
      </c>
    </row>
    <row r="107" spans="1:10" x14ac:dyDescent="0.25">
      <c r="A107" s="103" t="s">
        <v>109</v>
      </c>
      <c r="B107" s="104"/>
      <c r="C107" s="105"/>
      <c r="D107" s="75"/>
      <c r="E107" s="10">
        <v>24</v>
      </c>
      <c r="F107" s="10">
        <v>5</v>
      </c>
      <c r="G107" s="10">
        <v>121</v>
      </c>
      <c r="H107" s="10">
        <v>0</v>
      </c>
      <c r="I107" s="10">
        <v>150</v>
      </c>
      <c r="J107" s="110">
        <v>13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48</v>
      </c>
      <c r="F108" s="46">
        <v>0</v>
      </c>
      <c r="G108" s="46">
        <v>29</v>
      </c>
      <c r="H108" s="46">
        <v>8</v>
      </c>
      <c r="I108" s="46">
        <v>85</v>
      </c>
      <c r="J108" s="59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50</v>
      </c>
      <c r="F109" s="46">
        <v>3</v>
      </c>
      <c r="G109" s="46">
        <v>186</v>
      </c>
      <c r="H109" s="46">
        <v>80</v>
      </c>
      <c r="I109" s="46">
        <v>319</v>
      </c>
      <c r="J109" s="59">
        <v>1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55</v>
      </c>
      <c r="F110" s="46">
        <v>13</v>
      </c>
      <c r="G110" s="46">
        <v>174</v>
      </c>
      <c r="H110" s="46">
        <v>27</v>
      </c>
      <c r="I110" s="46">
        <v>269</v>
      </c>
      <c r="J110" s="59">
        <v>15</v>
      </c>
    </row>
    <row r="111" spans="1:10" x14ac:dyDescent="0.25">
      <c r="A111" s="103" t="s">
        <v>113</v>
      </c>
      <c r="B111" s="104"/>
      <c r="C111" s="105"/>
      <c r="D111" s="75"/>
      <c r="E111" s="10">
        <v>153</v>
      </c>
      <c r="F111" s="10">
        <v>16</v>
      </c>
      <c r="G111" s="10">
        <v>389</v>
      </c>
      <c r="H111" s="10">
        <v>115</v>
      </c>
      <c r="I111" s="10">
        <v>673</v>
      </c>
      <c r="J111" s="110">
        <v>16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140</v>
      </c>
      <c r="F112" s="46">
        <v>1</v>
      </c>
      <c r="G112" s="46">
        <v>157</v>
      </c>
      <c r="H112" s="46">
        <v>4</v>
      </c>
      <c r="I112" s="46">
        <v>302</v>
      </c>
      <c r="J112" s="59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81</v>
      </c>
      <c r="F113" s="46">
        <v>4</v>
      </c>
      <c r="G113" s="46">
        <v>82</v>
      </c>
      <c r="H113" s="46">
        <v>23</v>
      </c>
      <c r="I113" s="46">
        <v>190</v>
      </c>
      <c r="J113" s="59">
        <v>4</v>
      </c>
    </row>
    <row r="114" spans="1:10" x14ac:dyDescent="0.25">
      <c r="A114" s="103" t="s">
        <v>116</v>
      </c>
      <c r="B114" s="104"/>
      <c r="C114" s="105"/>
      <c r="D114" s="75"/>
      <c r="E114" s="10">
        <v>221</v>
      </c>
      <c r="F114" s="10">
        <v>5</v>
      </c>
      <c r="G114" s="10">
        <v>239</v>
      </c>
      <c r="H114" s="10">
        <v>27</v>
      </c>
      <c r="I114" s="10">
        <v>492</v>
      </c>
      <c r="J114" s="110"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234</v>
      </c>
      <c r="F115" s="46">
        <v>4</v>
      </c>
      <c r="G115" s="46">
        <v>346</v>
      </c>
      <c r="H115" s="46">
        <v>17</v>
      </c>
      <c r="I115" s="46">
        <v>601</v>
      </c>
      <c r="J115" s="59">
        <v>9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425</v>
      </c>
      <c r="F116" s="46">
        <v>11</v>
      </c>
      <c r="G116" s="46">
        <v>555</v>
      </c>
      <c r="H116" s="46">
        <v>58</v>
      </c>
      <c r="I116" s="46">
        <v>1049</v>
      </c>
      <c r="J116" s="59">
        <v>15</v>
      </c>
    </row>
    <row r="117" spans="1:10" x14ac:dyDescent="0.25">
      <c r="A117" s="103" t="s">
        <v>119</v>
      </c>
      <c r="B117" s="107"/>
      <c r="C117" s="108"/>
      <c r="D117" s="90"/>
      <c r="E117" s="10">
        <v>659</v>
      </c>
      <c r="F117" s="10">
        <v>15</v>
      </c>
      <c r="G117" s="10">
        <v>901</v>
      </c>
      <c r="H117" s="10">
        <v>75</v>
      </c>
      <c r="I117" s="10">
        <v>1650</v>
      </c>
      <c r="J117" s="110">
        <v>24</v>
      </c>
    </row>
    <row r="118" spans="1:10" x14ac:dyDescent="0.25">
      <c r="A118" s="103" t="s">
        <v>120</v>
      </c>
      <c r="B118" s="107"/>
      <c r="C118" s="108"/>
      <c r="D118" s="90"/>
      <c r="E118" s="61">
        <v>1057</v>
      </c>
      <c r="F118" s="61">
        <v>41</v>
      </c>
      <c r="G118" s="61">
        <v>1650</v>
      </c>
      <c r="H118" s="61">
        <v>217</v>
      </c>
      <c r="I118" s="61">
        <v>2965</v>
      </c>
      <c r="J118" s="110">
        <v>58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162</v>
      </c>
      <c r="F119" s="46">
        <v>1</v>
      </c>
      <c r="G119" s="46">
        <v>47</v>
      </c>
      <c r="H119" s="46">
        <v>1</v>
      </c>
      <c r="I119" s="46">
        <v>211</v>
      </c>
      <c r="J119" s="59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59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59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44</v>
      </c>
      <c r="F122" s="46">
        <v>0</v>
      </c>
      <c r="G122" s="46">
        <v>8</v>
      </c>
      <c r="H122" s="46">
        <v>2</v>
      </c>
      <c r="I122" s="46">
        <v>54</v>
      </c>
      <c r="J122" s="59">
        <v>0</v>
      </c>
    </row>
    <row r="123" spans="1:10" x14ac:dyDescent="0.25">
      <c r="A123" s="103" t="s">
        <v>126</v>
      </c>
      <c r="B123" s="104"/>
      <c r="C123" s="105"/>
      <c r="D123" s="75"/>
      <c r="E123" s="10">
        <v>206</v>
      </c>
      <c r="F123" s="10">
        <v>1</v>
      </c>
      <c r="G123" s="10">
        <v>55</v>
      </c>
      <c r="H123" s="10">
        <v>3</v>
      </c>
      <c r="I123" s="10">
        <v>265</v>
      </c>
      <c r="J123" s="110">
        <v>0</v>
      </c>
    </row>
    <row r="124" spans="1:10" x14ac:dyDescent="0.25">
      <c r="A124" s="103" t="s">
        <v>127</v>
      </c>
      <c r="B124" s="104"/>
      <c r="C124" s="105"/>
      <c r="D124" s="75"/>
      <c r="E124" s="10">
        <v>206</v>
      </c>
      <c r="F124" s="10">
        <v>1</v>
      </c>
      <c r="G124" s="10">
        <v>55</v>
      </c>
      <c r="H124" s="10">
        <v>3</v>
      </c>
      <c r="I124" s="10">
        <v>265</v>
      </c>
      <c r="J124" s="110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4839</v>
      </c>
      <c r="F125" s="55">
        <v>276</v>
      </c>
      <c r="G125" s="55">
        <v>7293</v>
      </c>
      <c r="H125" s="55">
        <v>883</v>
      </c>
      <c r="I125" s="55">
        <v>13291</v>
      </c>
      <c r="J125" s="112">
        <v>410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13"/>
    </row>
    <row r="127" spans="1:10" x14ac:dyDescent="0.25">
      <c r="A127" t="s">
        <v>129</v>
      </c>
    </row>
    <row r="128" spans="1:10" x14ac:dyDescent="0.25">
      <c r="A128" t="s">
        <v>259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9"/>
  <sheetViews>
    <sheetView topLeftCell="A91" zoomScaleNormal="100" workbookViewId="0">
      <selection activeCell="A117" sqref="A117:XFD118"/>
    </sheetView>
  </sheetViews>
  <sheetFormatPr defaultRowHeight="14.3" x14ac:dyDescent="0.25"/>
  <cols>
    <col min="1" max="1" width="7.75" customWidth="1"/>
    <col min="2" max="3" width="5.125" customWidth="1"/>
    <col min="4" max="4" width="14.375" customWidth="1"/>
    <col min="5" max="5" width="15.375" customWidth="1"/>
    <col min="6" max="6" width="12.875" customWidth="1"/>
    <col min="7" max="7" width="12" customWidth="1"/>
    <col min="8" max="8" width="7.25" customWidth="1"/>
    <col min="9" max="9" width="12.25" customWidth="1"/>
  </cols>
  <sheetData>
    <row r="1" spans="1:9" ht="35.35" customHeight="1" x14ac:dyDescent="0.25">
      <c r="A1" s="16"/>
      <c r="D1" s="101" t="s">
        <v>141</v>
      </c>
      <c r="E1" s="101"/>
      <c r="F1" s="101"/>
      <c r="G1" s="101"/>
    </row>
    <row r="2" spans="1:9" ht="107.35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9" ht="14.95" x14ac:dyDescent="0.25">
      <c r="A3" s="28">
        <v>1</v>
      </c>
      <c r="B3" s="28">
        <v>1</v>
      </c>
      <c r="C3" s="28" t="s">
        <v>1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9">
        <v>0</v>
      </c>
    </row>
    <row r="4" spans="1:9" ht="14.95" x14ac:dyDescent="0.25">
      <c r="A4" s="28">
        <v>1</v>
      </c>
      <c r="B4" s="28">
        <v>1</v>
      </c>
      <c r="C4" s="28" t="s">
        <v>2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9">
        <v>0</v>
      </c>
    </row>
    <row r="5" spans="1:9" ht="14.95" x14ac:dyDescent="0.25">
      <c r="A5" s="28">
        <v>1</v>
      </c>
      <c r="B5" s="28">
        <v>1</v>
      </c>
      <c r="C5" s="28" t="s">
        <v>3</v>
      </c>
      <c r="D5" s="19">
        <v>3</v>
      </c>
      <c r="E5" s="19">
        <v>0</v>
      </c>
      <c r="F5" s="19">
        <v>0</v>
      </c>
      <c r="G5" s="19">
        <v>0</v>
      </c>
      <c r="H5" s="19">
        <v>0</v>
      </c>
      <c r="I5" s="9">
        <v>0</v>
      </c>
    </row>
    <row r="6" spans="1:9" ht="14.95" x14ac:dyDescent="0.25">
      <c r="A6" s="20">
        <v>1</v>
      </c>
      <c r="B6" s="20">
        <v>1</v>
      </c>
      <c r="C6" s="20" t="s">
        <v>4</v>
      </c>
      <c r="D6" s="21">
        <v>19</v>
      </c>
      <c r="E6" s="21">
        <v>1</v>
      </c>
      <c r="F6" s="21">
        <v>26</v>
      </c>
      <c r="G6" s="21">
        <v>3</v>
      </c>
      <c r="H6" s="21">
        <v>49</v>
      </c>
      <c r="I6" s="9">
        <v>0</v>
      </c>
    </row>
    <row r="7" spans="1:9" ht="14.95" x14ac:dyDescent="0.25">
      <c r="A7" s="102" t="s">
        <v>5</v>
      </c>
      <c r="B7" s="102"/>
      <c r="C7" s="102"/>
      <c r="D7" s="22">
        <v>19</v>
      </c>
      <c r="E7" s="22">
        <v>1</v>
      </c>
      <c r="F7" s="22">
        <v>26</v>
      </c>
      <c r="G7" s="22">
        <v>3</v>
      </c>
      <c r="H7" s="22">
        <v>49</v>
      </c>
      <c r="I7" s="10">
        <f>SUM(I3:I6)</f>
        <v>0</v>
      </c>
    </row>
    <row r="8" spans="1:9" ht="14.95" x14ac:dyDescent="0.25">
      <c r="A8" s="44">
        <v>1</v>
      </c>
      <c r="B8" s="44">
        <v>2</v>
      </c>
      <c r="C8" s="44" t="s">
        <v>6</v>
      </c>
      <c r="D8" s="45">
        <v>11</v>
      </c>
      <c r="E8" s="45">
        <v>12</v>
      </c>
      <c r="F8" s="45">
        <v>64</v>
      </c>
      <c r="G8" s="45">
        <v>1</v>
      </c>
      <c r="H8" s="45">
        <v>88</v>
      </c>
      <c r="I8" s="46">
        <v>4</v>
      </c>
    </row>
    <row r="9" spans="1:9" ht="14.95" x14ac:dyDescent="0.25">
      <c r="A9" s="44">
        <v>1</v>
      </c>
      <c r="B9" s="44">
        <v>2</v>
      </c>
      <c r="C9" s="44" t="s">
        <v>7</v>
      </c>
      <c r="D9" s="45">
        <v>18</v>
      </c>
      <c r="E9" s="45">
        <v>3</v>
      </c>
      <c r="F9" s="45">
        <v>38</v>
      </c>
      <c r="G9" s="45">
        <v>23</v>
      </c>
      <c r="H9" s="45">
        <v>82</v>
      </c>
      <c r="I9" s="46">
        <v>4</v>
      </c>
    </row>
    <row r="10" spans="1:9" ht="14.95" x14ac:dyDescent="0.25">
      <c r="A10" s="44">
        <v>1</v>
      </c>
      <c r="B10" s="44">
        <v>2</v>
      </c>
      <c r="C10" s="44" t="s">
        <v>8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</row>
    <row r="11" spans="1:9" ht="14.95" x14ac:dyDescent="0.25">
      <c r="A11" s="44">
        <v>1</v>
      </c>
      <c r="B11" s="44">
        <v>2</v>
      </c>
      <c r="C11" s="44" t="s">
        <v>9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</row>
    <row r="12" spans="1:9" ht="14.95" x14ac:dyDescent="0.25">
      <c r="A12" s="44">
        <v>1</v>
      </c>
      <c r="B12" s="44">
        <v>2</v>
      </c>
      <c r="C12" s="44" t="s">
        <v>10</v>
      </c>
      <c r="D12" s="45">
        <v>67</v>
      </c>
      <c r="E12" s="45">
        <v>9</v>
      </c>
      <c r="F12" s="45">
        <v>143</v>
      </c>
      <c r="G12" s="45">
        <v>8</v>
      </c>
      <c r="H12" s="45">
        <v>227</v>
      </c>
      <c r="I12" s="46">
        <v>3</v>
      </c>
    </row>
    <row r="13" spans="1:9" ht="14.95" x14ac:dyDescent="0.25">
      <c r="A13" s="98" t="s">
        <v>11</v>
      </c>
      <c r="B13" s="99"/>
      <c r="C13" s="100"/>
      <c r="D13" s="22">
        <v>96</v>
      </c>
      <c r="E13" s="22">
        <v>24</v>
      </c>
      <c r="F13" s="22">
        <v>245</v>
      </c>
      <c r="G13" s="22">
        <v>32</v>
      </c>
      <c r="H13" s="22">
        <v>397</v>
      </c>
      <c r="I13" s="10">
        <f>SUM(I8:I12)</f>
        <v>11</v>
      </c>
    </row>
    <row r="14" spans="1:9" ht="14.95" x14ac:dyDescent="0.25">
      <c r="A14" s="20">
        <v>1</v>
      </c>
      <c r="B14" s="20">
        <v>4</v>
      </c>
      <c r="C14" s="20" t="s">
        <v>12</v>
      </c>
      <c r="D14" s="45">
        <v>3</v>
      </c>
      <c r="E14" s="45">
        <v>2</v>
      </c>
      <c r="F14" s="45">
        <v>14</v>
      </c>
      <c r="G14" s="45">
        <v>0</v>
      </c>
      <c r="H14" s="45">
        <v>19</v>
      </c>
      <c r="I14" s="46">
        <v>3</v>
      </c>
    </row>
    <row r="15" spans="1:9" ht="14.95" x14ac:dyDescent="0.25">
      <c r="A15" s="23">
        <v>1</v>
      </c>
      <c r="B15" s="23">
        <v>4</v>
      </c>
      <c r="C15" s="23" t="s">
        <v>13</v>
      </c>
      <c r="D15" s="45">
        <v>131</v>
      </c>
      <c r="E15" s="45">
        <v>1</v>
      </c>
      <c r="F15" s="45">
        <v>9</v>
      </c>
      <c r="G15" s="45">
        <v>0</v>
      </c>
      <c r="H15" s="45">
        <v>141</v>
      </c>
      <c r="I15" s="46">
        <v>9</v>
      </c>
    </row>
    <row r="16" spans="1:9" ht="14.95" x14ac:dyDescent="0.25">
      <c r="A16" s="20">
        <v>1</v>
      </c>
      <c r="B16" s="20">
        <v>4</v>
      </c>
      <c r="C16" s="20" t="s">
        <v>14</v>
      </c>
      <c r="D16" s="45">
        <v>15</v>
      </c>
      <c r="E16" s="45">
        <v>0</v>
      </c>
      <c r="F16" s="45">
        <v>122</v>
      </c>
      <c r="G16" s="45">
        <v>5</v>
      </c>
      <c r="H16" s="45">
        <v>142</v>
      </c>
      <c r="I16" s="46">
        <v>2</v>
      </c>
    </row>
    <row r="17" spans="1:11" ht="14.95" x14ac:dyDescent="0.25">
      <c r="A17" s="23">
        <v>1</v>
      </c>
      <c r="B17" s="23">
        <v>4</v>
      </c>
      <c r="C17" s="23" t="s">
        <v>15</v>
      </c>
      <c r="D17" s="45">
        <v>115</v>
      </c>
      <c r="E17" s="45">
        <v>57</v>
      </c>
      <c r="F17" s="45">
        <v>227</v>
      </c>
      <c r="G17" s="45">
        <v>4</v>
      </c>
      <c r="H17" s="45">
        <v>403</v>
      </c>
      <c r="I17" s="46">
        <v>14</v>
      </c>
    </row>
    <row r="18" spans="1:11" ht="14.95" x14ac:dyDescent="0.25">
      <c r="A18" s="20">
        <v>1</v>
      </c>
      <c r="B18" s="20">
        <v>4</v>
      </c>
      <c r="C18" s="20" t="s">
        <v>16</v>
      </c>
      <c r="D18" s="45">
        <v>2</v>
      </c>
      <c r="E18" s="45">
        <v>1</v>
      </c>
      <c r="F18" s="45">
        <v>3</v>
      </c>
      <c r="G18" s="45">
        <v>0</v>
      </c>
      <c r="H18" s="45">
        <v>6</v>
      </c>
      <c r="I18" s="46">
        <v>4</v>
      </c>
    </row>
    <row r="19" spans="1:11" ht="14.95" x14ac:dyDescent="0.25">
      <c r="A19" s="23">
        <v>1</v>
      </c>
      <c r="B19" s="23">
        <v>4</v>
      </c>
      <c r="C19" s="23" t="s">
        <v>17</v>
      </c>
      <c r="D19" s="45">
        <v>70</v>
      </c>
      <c r="E19" s="45">
        <v>0</v>
      </c>
      <c r="F19" s="45">
        <v>27</v>
      </c>
      <c r="G19" s="45">
        <v>0</v>
      </c>
      <c r="H19" s="45">
        <v>97</v>
      </c>
      <c r="I19" s="46">
        <v>0</v>
      </c>
    </row>
    <row r="20" spans="1:11" ht="14.95" x14ac:dyDescent="0.25">
      <c r="A20" s="98" t="s">
        <v>18</v>
      </c>
      <c r="B20" s="99"/>
      <c r="C20" s="100"/>
      <c r="D20" s="22">
        <v>336</v>
      </c>
      <c r="E20" s="22">
        <v>61</v>
      </c>
      <c r="F20" s="22">
        <v>402</v>
      </c>
      <c r="G20" s="22">
        <v>9</v>
      </c>
      <c r="H20" s="22">
        <v>808</v>
      </c>
      <c r="I20" s="10">
        <f>SUM(I14:I19)</f>
        <v>32</v>
      </c>
    </row>
    <row r="21" spans="1:11" ht="14.95" x14ac:dyDescent="0.25">
      <c r="A21" s="20">
        <v>1</v>
      </c>
      <c r="B21" s="20">
        <v>8</v>
      </c>
      <c r="C21" s="20" t="s">
        <v>19</v>
      </c>
      <c r="D21" s="21">
        <v>121</v>
      </c>
      <c r="E21" s="21">
        <v>17</v>
      </c>
      <c r="F21" s="21">
        <v>135</v>
      </c>
      <c r="G21" s="21">
        <v>4</v>
      </c>
      <c r="H21" s="21">
        <v>277</v>
      </c>
      <c r="I21" s="9">
        <v>13</v>
      </c>
      <c r="K21" s="15"/>
    </row>
    <row r="22" spans="1:11" ht="14.95" x14ac:dyDescent="0.25">
      <c r="A22" s="23">
        <v>1</v>
      </c>
      <c r="B22" s="23">
        <v>8</v>
      </c>
      <c r="C22" s="23" t="s">
        <v>20</v>
      </c>
      <c r="D22" s="45">
        <v>11</v>
      </c>
      <c r="E22" s="45">
        <v>14</v>
      </c>
      <c r="F22" s="45">
        <v>33</v>
      </c>
      <c r="G22" s="45">
        <v>0</v>
      </c>
      <c r="H22" s="45">
        <v>58</v>
      </c>
      <c r="I22" s="46">
        <v>8</v>
      </c>
      <c r="K22" s="15"/>
    </row>
    <row r="23" spans="1:11" ht="14.95" x14ac:dyDescent="0.25">
      <c r="A23" s="98" t="s">
        <v>21</v>
      </c>
      <c r="B23" s="99"/>
      <c r="C23" s="100"/>
      <c r="D23" s="22">
        <v>132</v>
      </c>
      <c r="E23" s="22">
        <v>31</v>
      </c>
      <c r="F23" s="22">
        <v>168</v>
      </c>
      <c r="G23" s="22">
        <v>4</v>
      </c>
      <c r="H23" s="22">
        <v>335</v>
      </c>
      <c r="I23" s="10">
        <f>SUM(I21:I22)</f>
        <v>21</v>
      </c>
      <c r="K23" s="15"/>
    </row>
    <row r="24" spans="1:11" ht="14.95" x14ac:dyDescent="0.25">
      <c r="A24" s="20">
        <v>1</v>
      </c>
      <c r="B24" s="20">
        <v>9</v>
      </c>
      <c r="C24" s="20" t="s">
        <v>22</v>
      </c>
      <c r="D24" s="21">
        <v>28</v>
      </c>
      <c r="E24" s="21">
        <v>2</v>
      </c>
      <c r="F24" s="21">
        <v>134</v>
      </c>
      <c r="G24" s="21">
        <v>26</v>
      </c>
      <c r="H24" s="21">
        <v>190</v>
      </c>
      <c r="I24" s="9">
        <v>4</v>
      </c>
      <c r="K24" s="15"/>
    </row>
    <row r="25" spans="1:11" ht="14.95" x14ac:dyDescent="0.25">
      <c r="A25" s="23">
        <v>1</v>
      </c>
      <c r="B25" s="23">
        <v>9</v>
      </c>
      <c r="C25" s="23" t="s">
        <v>23</v>
      </c>
      <c r="D25" s="45">
        <v>69</v>
      </c>
      <c r="E25" s="45">
        <v>5</v>
      </c>
      <c r="F25" s="45">
        <v>55</v>
      </c>
      <c r="G25" s="45">
        <v>8</v>
      </c>
      <c r="H25" s="45">
        <v>137</v>
      </c>
      <c r="I25" s="46">
        <v>13</v>
      </c>
      <c r="K25" s="15"/>
    </row>
    <row r="26" spans="1:11" ht="14.95" x14ac:dyDescent="0.25">
      <c r="A26" s="98" t="s">
        <v>24</v>
      </c>
      <c r="B26" s="99"/>
      <c r="C26" s="100"/>
      <c r="D26" s="22">
        <v>97</v>
      </c>
      <c r="E26" s="22">
        <v>7</v>
      </c>
      <c r="F26" s="22">
        <v>189</v>
      </c>
      <c r="G26" s="22">
        <v>34</v>
      </c>
      <c r="H26" s="22">
        <v>327</v>
      </c>
      <c r="I26" s="10">
        <f>SUM(I24:I25)</f>
        <v>17</v>
      </c>
      <c r="K26" s="15"/>
    </row>
    <row r="27" spans="1:11" ht="14.95" x14ac:dyDescent="0.25">
      <c r="A27" s="20">
        <v>1</v>
      </c>
      <c r="B27" s="20">
        <v>10</v>
      </c>
      <c r="C27" s="20" t="s">
        <v>25</v>
      </c>
      <c r="D27" s="21">
        <v>63</v>
      </c>
      <c r="E27" s="21">
        <v>3</v>
      </c>
      <c r="F27" s="21">
        <v>56</v>
      </c>
      <c r="G27" s="21">
        <v>3</v>
      </c>
      <c r="H27" s="21">
        <v>125</v>
      </c>
      <c r="I27" s="9">
        <v>8</v>
      </c>
      <c r="K27" s="15"/>
    </row>
    <row r="28" spans="1:11" ht="14.95" x14ac:dyDescent="0.25">
      <c r="A28" s="20">
        <v>1</v>
      </c>
      <c r="B28" s="20">
        <v>10</v>
      </c>
      <c r="C28" s="20" t="s">
        <v>26</v>
      </c>
      <c r="D28" s="21">
        <v>14</v>
      </c>
      <c r="E28" s="21">
        <v>4</v>
      </c>
      <c r="F28" s="21">
        <v>59</v>
      </c>
      <c r="G28" s="21">
        <v>22</v>
      </c>
      <c r="H28" s="21">
        <v>100</v>
      </c>
      <c r="I28" s="9">
        <v>8</v>
      </c>
      <c r="K28" s="15"/>
    </row>
    <row r="29" spans="1:11" ht="14.95" x14ac:dyDescent="0.25">
      <c r="A29" s="98" t="s">
        <v>27</v>
      </c>
      <c r="B29" s="99"/>
      <c r="C29" s="100"/>
      <c r="D29" s="22">
        <v>77</v>
      </c>
      <c r="E29" s="22">
        <v>7</v>
      </c>
      <c r="F29" s="22">
        <v>116</v>
      </c>
      <c r="G29" s="22">
        <v>25</v>
      </c>
      <c r="H29" s="22">
        <v>225</v>
      </c>
      <c r="I29" s="10">
        <f>SUM(I27:I28)</f>
        <v>16</v>
      </c>
      <c r="K29" s="15"/>
    </row>
    <row r="30" spans="1:11" ht="14.95" x14ac:dyDescent="0.25">
      <c r="A30" s="23">
        <v>1</v>
      </c>
      <c r="B30" s="44">
        <v>26</v>
      </c>
      <c r="C30" s="44" t="s">
        <v>29</v>
      </c>
      <c r="D30" s="45">
        <v>3</v>
      </c>
      <c r="E30" s="45">
        <v>5</v>
      </c>
      <c r="F30" s="45">
        <v>16</v>
      </c>
      <c r="G30" s="45">
        <v>3</v>
      </c>
      <c r="H30" s="45">
        <v>27</v>
      </c>
      <c r="I30" s="48">
        <v>0</v>
      </c>
      <c r="K30" s="15"/>
    </row>
    <row r="31" spans="1:11" ht="14.95" x14ac:dyDescent="0.25">
      <c r="A31" s="20">
        <v>1</v>
      </c>
      <c r="B31" s="44">
        <v>26</v>
      </c>
      <c r="C31" s="44" t="s">
        <v>30</v>
      </c>
      <c r="D31" s="45">
        <v>0</v>
      </c>
      <c r="E31" s="45">
        <v>0</v>
      </c>
      <c r="F31" s="45">
        <v>1</v>
      </c>
      <c r="G31" s="45">
        <v>0</v>
      </c>
      <c r="H31" s="45">
        <v>1</v>
      </c>
      <c r="I31" s="48">
        <v>0</v>
      </c>
      <c r="K31" s="15"/>
    </row>
    <row r="32" spans="1:11" ht="14.95" x14ac:dyDescent="0.25">
      <c r="A32" s="20">
        <v>1</v>
      </c>
      <c r="B32" s="44">
        <v>26</v>
      </c>
      <c r="C32" s="44" t="s">
        <v>31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6">
        <v>0</v>
      </c>
      <c r="K32" s="15"/>
    </row>
    <row r="33" spans="1:11" ht="14.95" x14ac:dyDescent="0.25">
      <c r="A33" s="23">
        <v>1</v>
      </c>
      <c r="B33" s="44">
        <v>26</v>
      </c>
      <c r="C33" s="44" t="s">
        <v>32</v>
      </c>
      <c r="D33" s="45">
        <v>1</v>
      </c>
      <c r="E33" s="45">
        <v>0</v>
      </c>
      <c r="F33" s="45">
        <v>1</v>
      </c>
      <c r="G33" s="45">
        <v>0</v>
      </c>
      <c r="H33" s="45">
        <v>2</v>
      </c>
      <c r="I33" s="46">
        <v>0</v>
      </c>
      <c r="K33" s="15"/>
    </row>
    <row r="34" spans="1:11" ht="14.95" x14ac:dyDescent="0.25">
      <c r="A34" s="20">
        <v>1</v>
      </c>
      <c r="B34" s="44">
        <v>26</v>
      </c>
      <c r="C34" s="44" t="s">
        <v>33</v>
      </c>
      <c r="D34" s="45">
        <v>39</v>
      </c>
      <c r="E34" s="45">
        <v>5</v>
      </c>
      <c r="F34" s="45">
        <v>58</v>
      </c>
      <c r="G34" s="45">
        <v>15</v>
      </c>
      <c r="H34" s="45">
        <v>117</v>
      </c>
      <c r="I34" s="46">
        <v>0</v>
      </c>
      <c r="K34" s="15"/>
    </row>
    <row r="35" spans="1:11" ht="14.95" x14ac:dyDescent="0.25">
      <c r="A35" s="98" t="s">
        <v>34</v>
      </c>
      <c r="B35" s="99"/>
      <c r="C35" s="100"/>
      <c r="D35" s="22">
        <v>43</v>
      </c>
      <c r="E35" s="22">
        <v>10</v>
      </c>
      <c r="F35" s="22">
        <v>76</v>
      </c>
      <c r="G35" s="22">
        <v>18</v>
      </c>
      <c r="H35" s="22">
        <v>147</v>
      </c>
      <c r="I35" s="10">
        <f>SUM(I30:I34)</f>
        <v>0</v>
      </c>
      <c r="K35" s="15"/>
    </row>
    <row r="36" spans="1:11" ht="14.95" x14ac:dyDescent="0.25">
      <c r="A36" s="98" t="s">
        <v>35</v>
      </c>
      <c r="B36" s="99"/>
      <c r="C36" s="100"/>
      <c r="D36" s="22">
        <v>800</v>
      </c>
      <c r="E36" s="22">
        <v>141</v>
      </c>
      <c r="F36" s="22">
        <v>1222</v>
      </c>
      <c r="G36" s="22">
        <v>125</v>
      </c>
      <c r="H36" s="22">
        <v>2288</v>
      </c>
      <c r="I36" s="10">
        <f>SUM(I7,I13,I20,I23,I26,I29,I35)</f>
        <v>97</v>
      </c>
      <c r="K36" s="15"/>
    </row>
    <row r="37" spans="1:11" ht="14.95" x14ac:dyDescent="0.25">
      <c r="A37" s="23">
        <v>2</v>
      </c>
      <c r="B37" s="44">
        <v>3</v>
      </c>
      <c r="C37" s="44" t="s">
        <v>36</v>
      </c>
      <c r="D37" s="45">
        <v>3</v>
      </c>
      <c r="E37" s="45">
        <v>2</v>
      </c>
      <c r="F37" s="45">
        <v>19</v>
      </c>
      <c r="G37" s="45">
        <v>0</v>
      </c>
      <c r="H37" s="45">
        <v>24</v>
      </c>
      <c r="I37" s="46">
        <v>0</v>
      </c>
      <c r="K37" s="15"/>
    </row>
    <row r="38" spans="1:11" ht="14.95" x14ac:dyDescent="0.25">
      <c r="A38" s="20">
        <v>2</v>
      </c>
      <c r="B38" s="44">
        <v>3</v>
      </c>
      <c r="C38" s="44" t="s">
        <v>37</v>
      </c>
      <c r="D38" s="45">
        <v>12</v>
      </c>
      <c r="E38" s="45">
        <v>0</v>
      </c>
      <c r="F38" s="45">
        <v>11</v>
      </c>
      <c r="G38" s="45">
        <v>0</v>
      </c>
      <c r="H38" s="45">
        <v>23</v>
      </c>
      <c r="I38" s="46">
        <v>0</v>
      </c>
    </row>
    <row r="39" spans="1:11" ht="14.95" x14ac:dyDescent="0.25">
      <c r="A39" s="23">
        <v>2</v>
      </c>
      <c r="B39" s="44">
        <v>3</v>
      </c>
      <c r="C39" s="44" t="s">
        <v>38</v>
      </c>
      <c r="D39" s="45">
        <v>47</v>
      </c>
      <c r="E39" s="45">
        <v>0</v>
      </c>
      <c r="F39" s="45">
        <v>58</v>
      </c>
      <c r="G39" s="45">
        <v>17</v>
      </c>
      <c r="H39" s="45">
        <v>122</v>
      </c>
      <c r="I39" s="46">
        <v>0</v>
      </c>
    </row>
    <row r="40" spans="1:11" ht="14.95" x14ac:dyDescent="0.25">
      <c r="A40" s="20">
        <v>2</v>
      </c>
      <c r="B40" s="44">
        <v>3</v>
      </c>
      <c r="C40" s="44" t="s">
        <v>39</v>
      </c>
      <c r="D40" s="45">
        <v>17</v>
      </c>
      <c r="E40" s="45">
        <v>0</v>
      </c>
      <c r="F40" s="45">
        <v>51</v>
      </c>
      <c r="G40" s="45">
        <v>13</v>
      </c>
      <c r="H40" s="45">
        <v>81</v>
      </c>
      <c r="I40" s="46">
        <v>0</v>
      </c>
    </row>
    <row r="41" spans="1:11" ht="14.95" x14ac:dyDescent="0.25">
      <c r="A41" s="23">
        <v>2</v>
      </c>
      <c r="B41" s="44">
        <v>3</v>
      </c>
      <c r="C41" s="44" t="s">
        <v>40</v>
      </c>
      <c r="D41" s="45">
        <v>22</v>
      </c>
      <c r="E41" s="45">
        <v>2</v>
      </c>
      <c r="F41" s="45">
        <v>35</v>
      </c>
      <c r="G41" s="45">
        <v>4</v>
      </c>
      <c r="H41" s="45">
        <v>63</v>
      </c>
      <c r="I41" s="46">
        <v>7</v>
      </c>
    </row>
    <row r="42" spans="1:11" ht="14.95" x14ac:dyDescent="0.25">
      <c r="A42" s="98" t="s">
        <v>41</v>
      </c>
      <c r="B42" s="99"/>
      <c r="C42" s="100"/>
      <c r="D42" s="22">
        <v>101</v>
      </c>
      <c r="E42" s="22">
        <v>4</v>
      </c>
      <c r="F42" s="22">
        <v>174</v>
      </c>
      <c r="G42" s="22">
        <v>34</v>
      </c>
      <c r="H42" s="22">
        <v>313</v>
      </c>
      <c r="I42" s="10">
        <f>SUM(I37:I41)</f>
        <v>7</v>
      </c>
    </row>
    <row r="43" spans="1:11" ht="14.95" x14ac:dyDescent="0.25">
      <c r="A43" s="20">
        <v>2</v>
      </c>
      <c r="B43" s="20">
        <v>5</v>
      </c>
      <c r="C43" s="20" t="s">
        <v>42</v>
      </c>
      <c r="D43" s="21">
        <v>199</v>
      </c>
      <c r="E43" s="21">
        <v>24</v>
      </c>
      <c r="F43" s="21">
        <v>192</v>
      </c>
      <c r="G43" s="21">
        <v>43</v>
      </c>
      <c r="H43" s="21">
        <v>458</v>
      </c>
      <c r="I43" s="9">
        <v>96</v>
      </c>
    </row>
    <row r="44" spans="1:11" ht="14.95" x14ac:dyDescent="0.25">
      <c r="A44" s="98" t="s">
        <v>43</v>
      </c>
      <c r="B44" s="99"/>
      <c r="C44" s="100"/>
      <c r="D44" s="22">
        <v>199</v>
      </c>
      <c r="E44" s="22">
        <v>24</v>
      </c>
      <c r="F44" s="22">
        <v>192</v>
      </c>
      <c r="G44" s="22">
        <v>43</v>
      </c>
      <c r="H44" s="22">
        <v>458</v>
      </c>
      <c r="I44" s="10">
        <f>SUM(I43)</f>
        <v>96</v>
      </c>
    </row>
    <row r="45" spans="1:11" ht="14.95" x14ac:dyDescent="0.25">
      <c r="A45" s="23">
        <v>2</v>
      </c>
      <c r="B45" s="44">
        <v>6</v>
      </c>
      <c r="C45" s="44" t="s">
        <v>44</v>
      </c>
      <c r="D45" s="45">
        <v>35</v>
      </c>
      <c r="E45" s="45">
        <v>7</v>
      </c>
      <c r="F45" s="45">
        <v>98</v>
      </c>
      <c r="G45" s="45">
        <v>12</v>
      </c>
      <c r="H45" s="45">
        <v>152</v>
      </c>
      <c r="I45" s="46">
        <v>6</v>
      </c>
    </row>
    <row r="46" spans="1:11" ht="14.95" x14ac:dyDescent="0.25">
      <c r="A46" s="20">
        <v>2</v>
      </c>
      <c r="B46" s="44">
        <v>6</v>
      </c>
      <c r="C46" s="44" t="s">
        <v>45</v>
      </c>
      <c r="D46" s="45">
        <v>38</v>
      </c>
      <c r="E46" s="45">
        <v>2</v>
      </c>
      <c r="F46" s="45">
        <v>19</v>
      </c>
      <c r="G46" s="45">
        <v>1</v>
      </c>
      <c r="H46" s="45">
        <v>60</v>
      </c>
      <c r="I46" s="46">
        <v>4</v>
      </c>
    </row>
    <row r="47" spans="1:11" ht="14.95" x14ac:dyDescent="0.25">
      <c r="A47" s="23">
        <v>2</v>
      </c>
      <c r="B47" s="44">
        <v>6</v>
      </c>
      <c r="C47" s="44" t="s">
        <v>46</v>
      </c>
      <c r="D47" s="45">
        <v>56</v>
      </c>
      <c r="E47" s="45">
        <v>44</v>
      </c>
      <c r="F47" s="45">
        <v>186</v>
      </c>
      <c r="G47" s="45">
        <v>24</v>
      </c>
      <c r="H47" s="45">
        <v>310</v>
      </c>
      <c r="I47" s="46">
        <v>26</v>
      </c>
    </row>
    <row r="48" spans="1:11" ht="14.95" x14ac:dyDescent="0.25">
      <c r="A48" s="20">
        <v>2</v>
      </c>
      <c r="B48" s="44">
        <v>6</v>
      </c>
      <c r="C48" s="44" t="s">
        <v>47</v>
      </c>
      <c r="D48" s="45">
        <v>11</v>
      </c>
      <c r="E48" s="45">
        <v>5</v>
      </c>
      <c r="F48" s="45">
        <v>52</v>
      </c>
      <c r="G48" s="45">
        <v>5</v>
      </c>
      <c r="H48" s="45">
        <v>73</v>
      </c>
      <c r="I48" s="46">
        <v>10</v>
      </c>
    </row>
    <row r="49" spans="1:9" ht="14.95" x14ac:dyDescent="0.25">
      <c r="A49" s="23">
        <v>2</v>
      </c>
      <c r="B49" s="44">
        <v>6</v>
      </c>
      <c r="C49" s="44" t="s">
        <v>48</v>
      </c>
      <c r="D49" s="45">
        <v>96</v>
      </c>
      <c r="E49" s="45">
        <v>0</v>
      </c>
      <c r="F49" s="45">
        <v>20</v>
      </c>
      <c r="G49" s="45">
        <v>4</v>
      </c>
      <c r="H49" s="45">
        <v>120</v>
      </c>
      <c r="I49" s="46">
        <v>4</v>
      </c>
    </row>
    <row r="50" spans="1:9" ht="14.95" x14ac:dyDescent="0.25">
      <c r="A50" s="98" t="s">
        <v>49</v>
      </c>
      <c r="B50" s="99"/>
      <c r="C50" s="100"/>
      <c r="D50" s="22">
        <v>236</v>
      </c>
      <c r="E50" s="22">
        <v>58</v>
      </c>
      <c r="F50" s="22">
        <v>375</v>
      </c>
      <c r="G50" s="22">
        <v>46</v>
      </c>
      <c r="H50" s="22">
        <v>715</v>
      </c>
      <c r="I50" s="10">
        <f>SUM(I45:I49)</f>
        <v>50</v>
      </c>
    </row>
    <row r="51" spans="1:9" ht="14.95" x14ac:dyDescent="0.25">
      <c r="A51" s="20">
        <v>2</v>
      </c>
      <c r="B51" s="44">
        <v>20</v>
      </c>
      <c r="C51" s="44" t="s">
        <v>50</v>
      </c>
      <c r="D51" s="45">
        <v>84</v>
      </c>
      <c r="E51" s="45">
        <v>2</v>
      </c>
      <c r="F51" s="45">
        <v>42</v>
      </c>
      <c r="G51" s="45">
        <v>7</v>
      </c>
      <c r="H51" s="45">
        <v>135</v>
      </c>
      <c r="I51" s="46">
        <v>0</v>
      </c>
    </row>
    <row r="52" spans="1:9" ht="14.95" x14ac:dyDescent="0.25">
      <c r="A52" s="23">
        <v>2</v>
      </c>
      <c r="B52" s="44">
        <v>20</v>
      </c>
      <c r="C52" s="44" t="s">
        <v>51</v>
      </c>
      <c r="D52" s="45">
        <v>34</v>
      </c>
      <c r="E52" s="45">
        <v>1</v>
      </c>
      <c r="F52" s="45">
        <v>107</v>
      </c>
      <c r="G52" s="45">
        <v>9</v>
      </c>
      <c r="H52" s="45">
        <v>151</v>
      </c>
      <c r="I52" s="46">
        <v>4</v>
      </c>
    </row>
    <row r="53" spans="1:9" ht="14.95" x14ac:dyDescent="0.25">
      <c r="A53" s="20">
        <v>2</v>
      </c>
      <c r="B53" s="44">
        <v>20</v>
      </c>
      <c r="C53" s="44" t="s">
        <v>52</v>
      </c>
      <c r="D53" s="45">
        <v>1</v>
      </c>
      <c r="E53" s="45">
        <v>0</v>
      </c>
      <c r="F53" s="45">
        <v>0</v>
      </c>
      <c r="G53" s="45">
        <v>0</v>
      </c>
      <c r="H53" s="45">
        <v>1</v>
      </c>
      <c r="I53" s="46">
        <v>0</v>
      </c>
    </row>
    <row r="54" spans="1:9" ht="14.95" x14ac:dyDescent="0.25">
      <c r="A54" s="23">
        <v>2</v>
      </c>
      <c r="B54" s="44">
        <v>20</v>
      </c>
      <c r="C54" s="44" t="s">
        <v>53</v>
      </c>
      <c r="D54" s="45">
        <v>52</v>
      </c>
      <c r="E54" s="45">
        <v>1</v>
      </c>
      <c r="F54" s="45">
        <v>39</v>
      </c>
      <c r="G54" s="45">
        <v>6</v>
      </c>
      <c r="H54" s="45">
        <v>98</v>
      </c>
      <c r="I54" s="46">
        <v>0</v>
      </c>
    </row>
    <row r="55" spans="1:9" ht="14.95" x14ac:dyDescent="0.25">
      <c r="A55" s="20">
        <v>2</v>
      </c>
      <c r="B55" s="44">
        <v>20</v>
      </c>
      <c r="C55" s="44" t="s">
        <v>54</v>
      </c>
      <c r="D55" s="45">
        <v>47</v>
      </c>
      <c r="E55" s="45">
        <v>1</v>
      </c>
      <c r="F55" s="45">
        <v>53</v>
      </c>
      <c r="G55" s="45">
        <v>15</v>
      </c>
      <c r="H55" s="45">
        <v>116</v>
      </c>
      <c r="I55" s="46">
        <v>0</v>
      </c>
    </row>
    <row r="56" spans="1:9" ht="14.95" x14ac:dyDescent="0.25">
      <c r="A56" s="98" t="s">
        <v>55</v>
      </c>
      <c r="B56" s="99"/>
      <c r="C56" s="100"/>
      <c r="D56" s="22">
        <v>218</v>
      </c>
      <c r="E56" s="22">
        <v>5</v>
      </c>
      <c r="F56" s="22">
        <v>241</v>
      </c>
      <c r="G56" s="22">
        <v>37</v>
      </c>
      <c r="H56" s="22">
        <v>501</v>
      </c>
      <c r="I56" s="10">
        <f>SUM(I51:I55)</f>
        <v>4</v>
      </c>
    </row>
    <row r="57" spans="1:9" ht="14.95" x14ac:dyDescent="0.25">
      <c r="A57" s="23">
        <v>2</v>
      </c>
      <c r="B57" s="44">
        <v>21</v>
      </c>
      <c r="C57" s="44" t="s">
        <v>56</v>
      </c>
      <c r="D57" s="45">
        <v>104</v>
      </c>
      <c r="E57" s="45">
        <v>38</v>
      </c>
      <c r="F57" s="45">
        <v>402</v>
      </c>
      <c r="G57" s="45">
        <v>42</v>
      </c>
      <c r="H57" s="45">
        <v>586</v>
      </c>
      <c r="I57" s="46">
        <v>69</v>
      </c>
    </row>
    <row r="58" spans="1:9" ht="14.95" x14ac:dyDescent="0.25">
      <c r="A58" s="20">
        <v>2</v>
      </c>
      <c r="B58" s="44">
        <v>21</v>
      </c>
      <c r="C58" s="44" t="s">
        <v>58</v>
      </c>
      <c r="D58" s="45">
        <v>69</v>
      </c>
      <c r="E58" s="45">
        <v>31</v>
      </c>
      <c r="F58" s="45">
        <v>374</v>
      </c>
      <c r="G58" s="45">
        <v>41</v>
      </c>
      <c r="H58" s="45">
        <v>515</v>
      </c>
      <c r="I58" s="46">
        <v>66</v>
      </c>
    </row>
    <row r="59" spans="1:9" ht="14.95" x14ac:dyDescent="0.25">
      <c r="A59" s="23">
        <v>2</v>
      </c>
      <c r="B59" s="44">
        <v>21</v>
      </c>
      <c r="C59" s="44" t="s">
        <v>59</v>
      </c>
      <c r="D59" s="45">
        <v>32</v>
      </c>
      <c r="E59" s="45">
        <v>95</v>
      </c>
      <c r="F59" s="45">
        <v>71</v>
      </c>
      <c r="G59" s="45">
        <v>4</v>
      </c>
      <c r="H59" s="45">
        <v>202</v>
      </c>
      <c r="I59" s="46">
        <v>22</v>
      </c>
    </row>
    <row r="60" spans="1:9" ht="14.95" x14ac:dyDescent="0.25">
      <c r="A60" s="20">
        <v>2</v>
      </c>
      <c r="B60" s="44">
        <v>21</v>
      </c>
      <c r="C60" s="44" t="s">
        <v>60</v>
      </c>
      <c r="D60" s="45">
        <v>43</v>
      </c>
      <c r="E60" s="45">
        <v>10</v>
      </c>
      <c r="F60" s="45">
        <v>84</v>
      </c>
      <c r="G60" s="45">
        <v>9</v>
      </c>
      <c r="H60" s="45">
        <v>146</v>
      </c>
      <c r="I60" s="46">
        <v>8</v>
      </c>
    </row>
    <row r="61" spans="1:9" ht="14.95" x14ac:dyDescent="0.25">
      <c r="A61" s="98" t="s">
        <v>61</v>
      </c>
      <c r="B61" s="99"/>
      <c r="C61" s="100"/>
      <c r="D61" s="22">
        <v>248</v>
      </c>
      <c r="E61" s="22">
        <v>174</v>
      </c>
      <c r="F61" s="22">
        <v>931</v>
      </c>
      <c r="G61" s="22">
        <v>96</v>
      </c>
      <c r="H61" s="22">
        <v>1449</v>
      </c>
      <c r="I61" s="10">
        <f>SUM(I57:I60)</f>
        <v>165</v>
      </c>
    </row>
    <row r="62" spans="1:9" ht="14.95" x14ac:dyDescent="0.25">
      <c r="A62" s="23">
        <v>2</v>
      </c>
      <c r="B62" s="44">
        <v>23</v>
      </c>
      <c r="C62" s="44" t="s">
        <v>62</v>
      </c>
      <c r="D62" s="45">
        <v>31</v>
      </c>
      <c r="E62" s="45">
        <v>5</v>
      </c>
      <c r="F62" s="45">
        <v>137</v>
      </c>
      <c r="G62" s="45">
        <v>12</v>
      </c>
      <c r="H62" s="45">
        <v>185</v>
      </c>
      <c r="I62" s="46">
        <v>0</v>
      </c>
    </row>
    <row r="63" spans="1:9" ht="14.95" x14ac:dyDescent="0.25">
      <c r="A63" s="20">
        <v>2</v>
      </c>
      <c r="B63" s="44">
        <v>23</v>
      </c>
      <c r="C63" s="44" t="s">
        <v>63</v>
      </c>
      <c r="D63" s="45">
        <v>222</v>
      </c>
      <c r="E63" s="45">
        <v>2</v>
      </c>
      <c r="F63" s="45">
        <v>236</v>
      </c>
      <c r="G63" s="45">
        <v>38</v>
      </c>
      <c r="H63" s="45">
        <v>498</v>
      </c>
      <c r="I63" s="46">
        <v>0</v>
      </c>
    </row>
    <row r="64" spans="1:9" ht="14.95" x14ac:dyDescent="0.25">
      <c r="A64" s="98" t="s">
        <v>64</v>
      </c>
      <c r="B64" s="99"/>
      <c r="C64" s="100"/>
      <c r="D64" s="22">
        <v>253</v>
      </c>
      <c r="E64" s="22">
        <v>7</v>
      </c>
      <c r="F64" s="22">
        <v>373</v>
      </c>
      <c r="G64" s="22">
        <v>50</v>
      </c>
      <c r="H64" s="22">
        <v>683</v>
      </c>
      <c r="I64" s="10">
        <f>SUM(I62:I63)</f>
        <v>0</v>
      </c>
    </row>
    <row r="65" spans="1:9" ht="14.95" x14ac:dyDescent="0.25">
      <c r="A65" s="98" t="s">
        <v>65</v>
      </c>
      <c r="B65" s="99"/>
      <c r="C65" s="100"/>
      <c r="D65" s="22">
        <v>1255</v>
      </c>
      <c r="E65" s="22">
        <v>272</v>
      </c>
      <c r="F65" s="22">
        <v>2286</v>
      </c>
      <c r="G65" s="22">
        <v>306</v>
      </c>
      <c r="H65" s="22">
        <v>4119</v>
      </c>
      <c r="I65" s="10">
        <f>SUM(I64,I61,I56,I50,I44,I42)</f>
        <v>322</v>
      </c>
    </row>
    <row r="66" spans="1:9" ht="14.95" x14ac:dyDescent="0.25">
      <c r="A66" s="23">
        <v>3</v>
      </c>
      <c r="B66" s="44">
        <v>7</v>
      </c>
      <c r="C66" s="44" t="s">
        <v>66</v>
      </c>
      <c r="D66" s="45">
        <v>298</v>
      </c>
      <c r="E66" s="45">
        <v>29</v>
      </c>
      <c r="F66" s="45">
        <v>422</v>
      </c>
      <c r="G66" s="45">
        <v>74</v>
      </c>
      <c r="H66" s="45">
        <v>823</v>
      </c>
      <c r="I66" s="46">
        <v>35</v>
      </c>
    </row>
    <row r="67" spans="1:9" ht="14.95" x14ac:dyDescent="0.25">
      <c r="A67" s="20">
        <v>3</v>
      </c>
      <c r="B67" s="44">
        <v>7</v>
      </c>
      <c r="C67" s="44" t="s">
        <v>67</v>
      </c>
      <c r="D67" s="45">
        <v>157</v>
      </c>
      <c r="E67" s="45">
        <v>5</v>
      </c>
      <c r="F67" s="45">
        <v>223</v>
      </c>
      <c r="G67" s="45">
        <v>24</v>
      </c>
      <c r="H67" s="45">
        <v>409</v>
      </c>
      <c r="I67" s="46">
        <v>29</v>
      </c>
    </row>
    <row r="68" spans="1:9" ht="14.95" x14ac:dyDescent="0.25">
      <c r="A68" s="23">
        <v>3</v>
      </c>
      <c r="B68" s="44">
        <v>7</v>
      </c>
      <c r="C68" s="44" t="s">
        <v>68</v>
      </c>
      <c r="D68" s="45">
        <v>374</v>
      </c>
      <c r="E68" s="45">
        <v>2</v>
      </c>
      <c r="F68" s="45">
        <v>445</v>
      </c>
      <c r="G68" s="45">
        <v>110</v>
      </c>
      <c r="H68" s="45">
        <v>931</v>
      </c>
      <c r="I68" s="46">
        <v>2</v>
      </c>
    </row>
    <row r="69" spans="1:9" ht="14.95" x14ac:dyDescent="0.25">
      <c r="A69" s="20">
        <v>3</v>
      </c>
      <c r="B69" s="44">
        <v>7</v>
      </c>
      <c r="C69" s="44" t="s">
        <v>71</v>
      </c>
      <c r="D69" s="45">
        <v>131</v>
      </c>
      <c r="E69" s="45">
        <v>44</v>
      </c>
      <c r="F69" s="45">
        <v>300</v>
      </c>
      <c r="G69" s="45">
        <v>73</v>
      </c>
      <c r="H69" s="45">
        <v>548</v>
      </c>
      <c r="I69" s="46">
        <v>41</v>
      </c>
    </row>
    <row r="70" spans="1:9" ht="14.95" x14ac:dyDescent="0.25">
      <c r="A70" s="23">
        <v>3</v>
      </c>
      <c r="B70" s="44">
        <v>7</v>
      </c>
      <c r="C70" s="44" t="s">
        <v>72</v>
      </c>
      <c r="D70" s="45">
        <v>214</v>
      </c>
      <c r="E70" s="45">
        <v>41</v>
      </c>
      <c r="F70" s="45">
        <v>220</v>
      </c>
      <c r="G70" s="45">
        <v>86</v>
      </c>
      <c r="H70" s="45">
        <v>561</v>
      </c>
      <c r="I70" s="46">
        <v>32</v>
      </c>
    </row>
    <row r="71" spans="1:9" ht="14.95" x14ac:dyDescent="0.25">
      <c r="A71" s="98" t="s">
        <v>73</v>
      </c>
      <c r="B71" s="99"/>
      <c r="C71" s="100"/>
      <c r="D71" s="22">
        <v>1174</v>
      </c>
      <c r="E71" s="22">
        <v>121</v>
      </c>
      <c r="F71" s="22">
        <v>1610</v>
      </c>
      <c r="G71" s="22">
        <v>367</v>
      </c>
      <c r="H71" s="22">
        <v>3272</v>
      </c>
      <c r="I71" s="10">
        <f>SUM(I66:I70)</f>
        <v>139</v>
      </c>
    </row>
    <row r="72" spans="1:9" ht="14.95" x14ac:dyDescent="0.25">
      <c r="A72" s="98" t="s">
        <v>74</v>
      </c>
      <c r="B72" s="99"/>
      <c r="C72" s="100"/>
      <c r="D72" s="22">
        <v>1174</v>
      </c>
      <c r="E72" s="22">
        <v>121</v>
      </c>
      <c r="F72" s="22">
        <v>1610</v>
      </c>
      <c r="G72" s="22">
        <v>367</v>
      </c>
      <c r="H72" s="22">
        <v>3272</v>
      </c>
      <c r="I72" s="10">
        <f>SUM(I71)</f>
        <v>139</v>
      </c>
    </row>
    <row r="73" spans="1:9" ht="14.95" x14ac:dyDescent="0.25">
      <c r="A73" s="20">
        <v>4</v>
      </c>
      <c r="B73" s="20">
        <v>15</v>
      </c>
      <c r="C73" s="20" t="s">
        <v>75</v>
      </c>
      <c r="D73" s="21">
        <v>31</v>
      </c>
      <c r="E73" s="21">
        <v>2</v>
      </c>
      <c r="F73" s="21">
        <v>100</v>
      </c>
      <c r="G73" s="21">
        <v>4</v>
      </c>
      <c r="H73" s="21">
        <v>137</v>
      </c>
      <c r="I73" s="9">
        <v>19</v>
      </c>
    </row>
    <row r="74" spans="1:9" ht="14.95" x14ac:dyDescent="0.25">
      <c r="A74" s="98" t="s">
        <v>76</v>
      </c>
      <c r="B74" s="99"/>
      <c r="C74" s="100"/>
      <c r="D74" s="22">
        <v>31</v>
      </c>
      <c r="E74" s="22">
        <v>2</v>
      </c>
      <c r="F74" s="22">
        <v>100</v>
      </c>
      <c r="G74" s="22">
        <v>4</v>
      </c>
      <c r="H74" s="22">
        <v>137</v>
      </c>
      <c r="I74" s="10">
        <f>SUM(I73)</f>
        <v>19</v>
      </c>
    </row>
    <row r="75" spans="1:9" ht="14.95" x14ac:dyDescent="0.25">
      <c r="A75" s="23">
        <v>4</v>
      </c>
      <c r="B75" s="44">
        <v>16</v>
      </c>
      <c r="C75" s="44" t="s">
        <v>77</v>
      </c>
      <c r="D75" s="45">
        <v>23</v>
      </c>
      <c r="E75" s="45">
        <v>0</v>
      </c>
      <c r="F75" s="45">
        <v>38</v>
      </c>
      <c r="G75" s="45">
        <v>0</v>
      </c>
      <c r="H75" s="45">
        <v>61</v>
      </c>
      <c r="I75" s="46">
        <v>0</v>
      </c>
    </row>
    <row r="76" spans="1:9" ht="14.95" x14ac:dyDescent="0.25">
      <c r="A76" s="20">
        <v>4</v>
      </c>
      <c r="B76" s="44">
        <v>16</v>
      </c>
      <c r="C76" s="44" t="s">
        <v>78</v>
      </c>
      <c r="D76" s="45">
        <v>172</v>
      </c>
      <c r="E76" s="45">
        <v>2</v>
      </c>
      <c r="F76" s="45">
        <v>80</v>
      </c>
      <c r="G76" s="45">
        <v>11</v>
      </c>
      <c r="H76" s="45">
        <v>265</v>
      </c>
      <c r="I76" s="46">
        <v>1</v>
      </c>
    </row>
    <row r="77" spans="1:9" ht="14.95" x14ac:dyDescent="0.25">
      <c r="A77" s="98" t="s">
        <v>79</v>
      </c>
      <c r="B77" s="99"/>
      <c r="C77" s="100"/>
      <c r="D77" s="22">
        <v>195</v>
      </c>
      <c r="E77" s="22">
        <v>2</v>
      </c>
      <c r="F77" s="22">
        <v>118</v>
      </c>
      <c r="G77" s="22">
        <v>11</v>
      </c>
      <c r="H77" s="22">
        <v>326</v>
      </c>
      <c r="I77" s="10">
        <f>SUM(I75:I76)</f>
        <v>1</v>
      </c>
    </row>
    <row r="78" spans="1:9" ht="14.95" x14ac:dyDescent="0.25">
      <c r="A78" s="23">
        <v>4</v>
      </c>
      <c r="B78" s="44">
        <v>17</v>
      </c>
      <c r="C78" s="44" t="s">
        <v>80</v>
      </c>
      <c r="D78" s="45">
        <v>28</v>
      </c>
      <c r="E78" s="45">
        <v>1</v>
      </c>
      <c r="F78" s="45">
        <v>181</v>
      </c>
      <c r="G78" s="45">
        <v>12</v>
      </c>
      <c r="H78" s="45">
        <v>222</v>
      </c>
      <c r="I78" s="46">
        <v>0</v>
      </c>
    </row>
    <row r="79" spans="1:9" ht="14.95" x14ac:dyDescent="0.25">
      <c r="A79" s="20">
        <v>4</v>
      </c>
      <c r="B79" s="44">
        <v>17</v>
      </c>
      <c r="C79" s="44" t="s">
        <v>81</v>
      </c>
      <c r="D79" s="45">
        <v>97</v>
      </c>
      <c r="E79" s="45">
        <v>3</v>
      </c>
      <c r="F79" s="45">
        <v>123</v>
      </c>
      <c r="G79" s="45">
        <v>30</v>
      </c>
      <c r="H79" s="45">
        <v>253</v>
      </c>
      <c r="I79" s="46">
        <v>6</v>
      </c>
    </row>
    <row r="80" spans="1:9" ht="14.95" x14ac:dyDescent="0.25">
      <c r="A80" s="23">
        <v>4</v>
      </c>
      <c r="B80" s="44">
        <v>17</v>
      </c>
      <c r="C80" s="44" t="s">
        <v>82</v>
      </c>
      <c r="D80" s="45">
        <v>36</v>
      </c>
      <c r="E80" s="45">
        <v>1</v>
      </c>
      <c r="F80" s="45">
        <v>15</v>
      </c>
      <c r="G80" s="45">
        <v>1</v>
      </c>
      <c r="H80" s="45">
        <v>53</v>
      </c>
      <c r="I80" s="46">
        <v>2</v>
      </c>
    </row>
    <row r="81" spans="1:9" ht="14.95" x14ac:dyDescent="0.25">
      <c r="A81" s="98" t="s">
        <v>83</v>
      </c>
      <c r="B81" s="99"/>
      <c r="C81" s="100"/>
      <c r="D81" s="22">
        <v>161</v>
      </c>
      <c r="E81" s="22">
        <v>5</v>
      </c>
      <c r="F81" s="22">
        <v>319</v>
      </c>
      <c r="G81" s="22">
        <v>43</v>
      </c>
      <c r="H81" s="22">
        <v>528</v>
      </c>
      <c r="I81" s="10">
        <f>SUM(I78:I80)</f>
        <v>8</v>
      </c>
    </row>
    <row r="82" spans="1:9" ht="14.95" x14ac:dyDescent="0.25">
      <c r="A82" s="20">
        <v>4</v>
      </c>
      <c r="B82" s="44">
        <v>18</v>
      </c>
      <c r="C82" s="44" t="s">
        <v>84</v>
      </c>
      <c r="D82" s="45">
        <v>17</v>
      </c>
      <c r="E82" s="45">
        <v>6</v>
      </c>
      <c r="F82" s="45">
        <v>64</v>
      </c>
      <c r="G82" s="45">
        <v>9</v>
      </c>
      <c r="H82" s="45">
        <v>96</v>
      </c>
      <c r="I82" s="46">
        <v>4</v>
      </c>
    </row>
    <row r="83" spans="1:9" ht="14.95" x14ac:dyDescent="0.25">
      <c r="A83" s="23">
        <v>4</v>
      </c>
      <c r="B83" s="44">
        <v>18</v>
      </c>
      <c r="C83" s="44" t="s">
        <v>85</v>
      </c>
      <c r="D83" s="45">
        <v>136</v>
      </c>
      <c r="E83" s="45">
        <v>1</v>
      </c>
      <c r="F83" s="45">
        <v>117</v>
      </c>
      <c r="G83" s="45">
        <v>16</v>
      </c>
      <c r="H83" s="45">
        <v>270</v>
      </c>
      <c r="I83" s="46">
        <v>2</v>
      </c>
    </row>
    <row r="84" spans="1:9" ht="14.95" x14ac:dyDescent="0.25">
      <c r="A84" s="98" t="s">
        <v>86</v>
      </c>
      <c r="B84" s="99"/>
      <c r="C84" s="100"/>
      <c r="D84" s="22">
        <v>153</v>
      </c>
      <c r="E84" s="22">
        <v>7</v>
      </c>
      <c r="F84" s="22">
        <v>181</v>
      </c>
      <c r="G84" s="22">
        <v>25</v>
      </c>
      <c r="H84" s="22">
        <v>366</v>
      </c>
      <c r="I84" s="10">
        <f>SUM(I82:I83)</f>
        <v>6</v>
      </c>
    </row>
    <row r="85" spans="1:9" ht="14.95" x14ac:dyDescent="0.25">
      <c r="A85" s="20">
        <v>4</v>
      </c>
      <c r="B85" s="44">
        <v>19</v>
      </c>
      <c r="C85" s="44" t="s">
        <v>87</v>
      </c>
      <c r="D85" s="45">
        <v>3</v>
      </c>
      <c r="E85" s="45">
        <v>1</v>
      </c>
      <c r="F85" s="45">
        <v>31</v>
      </c>
      <c r="G85" s="45">
        <v>0</v>
      </c>
      <c r="H85" s="45">
        <v>35</v>
      </c>
      <c r="I85" s="46">
        <v>10</v>
      </c>
    </row>
    <row r="86" spans="1:9" ht="14.95" x14ac:dyDescent="0.25">
      <c r="A86" s="23">
        <v>4</v>
      </c>
      <c r="B86" s="44">
        <v>19</v>
      </c>
      <c r="C86" s="44" t="s">
        <v>88</v>
      </c>
      <c r="D86" s="45">
        <v>135</v>
      </c>
      <c r="E86" s="45">
        <v>8</v>
      </c>
      <c r="F86" s="45">
        <v>158</v>
      </c>
      <c r="G86" s="45">
        <v>5</v>
      </c>
      <c r="H86" s="45">
        <v>306</v>
      </c>
      <c r="I86" s="46">
        <v>2</v>
      </c>
    </row>
    <row r="87" spans="1:9" ht="14.95" x14ac:dyDescent="0.25">
      <c r="A87" s="20">
        <v>4</v>
      </c>
      <c r="B87" s="44">
        <v>19</v>
      </c>
      <c r="C87" s="44" t="s">
        <v>89</v>
      </c>
      <c r="D87" s="45">
        <v>6</v>
      </c>
      <c r="E87" s="45">
        <v>2</v>
      </c>
      <c r="F87" s="45">
        <v>10</v>
      </c>
      <c r="G87" s="45">
        <v>0</v>
      </c>
      <c r="H87" s="45">
        <v>18</v>
      </c>
      <c r="I87" s="46">
        <v>2</v>
      </c>
    </row>
    <row r="88" spans="1:9" ht="14.95" x14ac:dyDescent="0.25">
      <c r="A88" s="98" t="s">
        <v>90</v>
      </c>
      <c r="B88" s="99"/>
      <c r="C88" s="100"/>
      <c r="D88" s="22">
        <v>144</v>
      </c>
      <c r="E88" s="22">
        <v>11</v>
      </c>
      <c r="F88" s="22">
        <v>199</v>
      </c>
      <c r="G88" s="22">
        <v>5</v>
      </c>
      <c r="H88" s="22">
        <v>359</v>
      </c>
      <c r="I88" s="10">
        <f>SUM(I85:I87)</f>
        <v>14</v>
      </c>
    </row>
    <row r="89" spans="1:9" ht="14.95" x14ac:dyDescent="0.25">
      <c r="A89" s="23">
        <v>4</v>
      </c>
      <c r="B89" s="44">
        <v>22</v>
      </c>
      <c r="C89" s="44" t="s">
        <v>91</v>
      </c>
      <c r="D89" s="45">
        <v>23</v>
      </c>
      <c r="E89" s="45">
        <v>2</v>
      </c>
      <c r="F89" s="45">
        <v>32</v>
      </c>
      <c r="G89" s="45">
        <v>4</v>
      </c>
      <c r="H89" s="45">
        <v>61</v>
      </c>
      <c r="I89" s="46">
        <v>3</v>
      </c>
    </row>
    <row r="90" spans="1:9" ht="14.95" x14ac:dyDescent="0.25">
      <c r="A90" s="20">
        <v>4</v>
      </c>
      <c r="B90" s="44">
        <v>22</v>
      </c>
      <c r="C90" s="44" t="s">
        <v>92</v>
      </c>
      <c r="D90" s="45">
        <v>159</v>
      </c>
      <c r="E90" s="45">
        <v>13</v>
      </c>
      <c r="F90" s="45">
        <v>151</v>
      </c>
      <c r="G90" s="45">
        <v>1</v>
      </c>
      <c r="H90" s="45">
        <v>324</v>
      </c>
      <c r="I90" s="46">
        <v>0</v>
      </c>
    </row>
    <row r="91" spans="1:9" ht="14.95" x14ac:dyDescent="0.25">
      <c r="A91" s="23">
        <v>4</v>
      </c>
      <c r="B91" s="44">
        <v>22</v>
      </c>
      <c r="C91" s="44" t="s">
        <v>93</v>
      </c>
      <c r="D91" s="45">
        <v>111</v>
      </c>
      <c r="E91" s="45">
        <v>8</v>
      </c>
      <c r="F91" s="45">
        <v>111</v>
      </c>
      <c r="G91" s="45">
        <v>3</v>
      </c>
      <c r="H91" s="45">
        <v>233</v>
      </c>
      <c r="I91" s="46">
        <v>4</v>
      </c>
    </row>
    <row r="92" spans="1:9" ht="14.95" x14ac:dyDescent="0.25">
      <c r="A92" s="98" t="s">
        <v>94</v>
      </c>
      <c r="B92" s="99"/>
      <c r="C92" s="100"/>
      <c r="D92" s="22">
        <v>293</v>
      </c>
      <c r="E92" s="22">
        <v>23</v>
      </c>
      <c r="F92" s="22">
        <v>294</v>
      </c>
      <c r="G92" s="22">
        <v>8</v>
      </c>
      <c r="H92" s="22">
        <v>618</v>
      </c>
      <c r="I92" s="10">
        <f>SUM(I89:I91)</f>
        <v>7</v>
      </c>
    </row>
    <row r="93" spans="1:9" ht="14.95" x14ac:dyDescent="0.25">
      <c r="A93" s="20">
        <v>4</v>
      </c>
      <c r="B93" s="44">
        <v>24</v>
      </c>
      <c r="C93" s="44" t="s">
        <v>95</v>
      </c>
      <c r="D93" s="45">
        <v>104</v>
      </c>
      <c r="E93" s="45">
        <v>4</v>
      </c>
      <c r="F93" s="45">
        <v>267</v>
      </c>
      <c r="G93" s="45">
        <v>28</v>
      </c>
      <c r="H93" s="45">
        <v>403</v>
      </c>
      <c r="I93" s="46">
        <v>0</v>
      </c>
    </row>
    <row r="94" spans="1:9" ht="14.95" x14ac:dyDescent="0.25">
      <c r="A94" s="23">
        <v>4</v>
      </c>
      <c r="B94" s="44">
        <v>24</v>
      </c>
      <c r="C94" s="44" t="s">
        <v>96</v>
      </c>
      <c r="D94" s="45">
        <v>3</v>
      </c>
      <c r="E94" s="45">
        <v>2</v>
      </c>
      <c r="F94" s="45">
        <v>27</v>
      </c>
      <c r="G94" s="45">
        <v>0</v>
      </c>
      <c r="H94" s="45">
        <v>32</v>
      </c>
      <c r="I94" s="46">
        <v>0</v>
      </c>
    </row>
    <row r="95" spans="1:9" ht="14.95" x14ac:dyDescent="0.25">
      <c r="A95" s="98" t="s">
        <v>97</v>
      </c>
      <c r="B95" s="99"/>
      <c r="C95" s="100"/>
      <c r="D95" s="22">
        <v>107</v>
      </c>
      <c r="E95" s="22">
        <v>6</v>
      </c>
      <c r="F95" s="22">
        <v>294</v>
      </c>
      <c r="G95" s="22">
        <v>28</v>
      </c>
      <c r="H95" s="22">
        <v>435</v>
      </c>
      <c r="I95" s="10">
        <f>SUM(I93:I94)</f>
        <v>0</v>
      </c>
    </row>
    <row r="96" spans="1:9" ht="14.95" x14ac:dyDescent="0.25">
      <c r="A96" s="20">
        <v>4</v>
      </c>
      <c r="B96" s="44">
        <v>25</v>
      </c>
      <c r="C96" s="44" t="s">
        <v>98</v>
      </c>
      <c r="D96" s="45">
        <v>68</v>
      </c>
      <c r="E96" s="45">
        <v>7</v>
      </c>
      <c r="F96" s="45">
        <v>144</v>
      </c>
      <c r="G96" s="45">
        <v>10</v>
      </c>
      <c r="H96" s="45">
        <v>229</v>
      </c>
      <c r="I96" s="46">
        <v>7</v>
      </c>
    </row>
    <row r="97" spans="1:9" ht="14.95" x14ac:dyDescent="0.25">
      <c r="A97" s="23">
        <v>4</v>
      </c>
      <c r="B97" s="44">
        <v>25</v>
      </c>
      <c r="C97" s="44" t="s">
        <v>99</v>
      </c>
      <c r="D97" s="45">
        <v>257</v>
      </c>
      <c r="E97" s="45">
        <v>11</v>
      </c>
      <c r="F97" s="45">
        <v>84</v>
      </c>
      <c r="G97" s="45">
        <v>10</v>
      </c>
      <c r="H97" s="45">
        <v>362</v>
      </c>
      <c r="I97" s="46">
        <v>2</v>
      </c>
    </row>
    <row r="98" spans="1:9" ht="14.95" x14ac:dyDescent="0.25">
      <c r="A98" s="98" t="s">
        <v>100</v>
      </c>
      <c r="B98" s="99"/>
      <c r="C98" s="100"/>
      <c r="D98" s="22">
        <v>325</v>
      </c>
      <c r="E98" s="22">
        <v>18</v>
      </c>
      <c r="F98" s="22">
        <v>228</v>
      </c>
      <c r="G98" s="22">
        <v>20</v>
      </c>
      <c r="H98" s="22">
        <v>591</v>
      </c>
      <c r="I98" s="10">
        <f>SUM(I96:I97)</f>
        <v>9</v>
      </c>
    </row>
    <row r="99" spans="1:9" ht="14.95" x14ac:dyDescent="0.25">
      <c r="A99" s="20">
        <v>4</v>
      </c>
      <c r="B99" s="44">
        <v>27</v>
      </c>
      <c r="C99" s="44" t="s">
        <v>101</v>
      </c>
      <c r="D99" s="45">
        <v>13</v>
      </c>
      <c r="E99" s="45">
        <v>12</v>
      </c>
      <c r="F99" s="45">
        <v>92</v>
      </c>
      <c r="G99" s="45">
        <v>9</v>
      </c>
      <c r="H99" s="45">
        <v>126</v>
      </c>
      <c r="I99" s="46">
        <v>5</v>
      </c>
    </row>
    <row r="100" spans="1:9" ht="14.95" x14ac:dyDescent="0.25">
      <c r="A100" s="23">
        <v>4</v>
      </c>
      <c r="B100" s="44">
        <v>27</v>
      </c>
      <c r="C100" s="44" t="s">
        <v>102</v>
      </c>
      <c r="D100" s="45">
        <v>128</v>
      </c>
      <c r="E100" s="45">
        <v>13</v>
      </c>
      <c r="F100" s="45">
        <v>184</v>
      </c>
      <c r="G100" s="45">
        <v>48</v>
      </c>
      <c r="H100" s="45">
        <v>373</v>
      </c>
      <c r="I100" s="46">
        <v>4</v>
      </c>
    </row>
    <row r="101" spans="1:9" ht="14.95" x14ac:dyDescent="0.25">
      <c r="A101" s="20">
        <v>4</v>
      </c>
      <c r="B101" s="44">
        <v>27</v>
      </c>
      <c r="C101" s="44" t="s">
        <v>103</v>
      </c>
      <c r="D101" s="45">
        <v>119</v>
      </c>
      <c r="E101" s="45">
        <v>2</v>
      </c>
      <c r="F101" s="45">
        <v>139</v>
      </c>
      <c r="G101" s="45">
        <v>16</v>
      </c>
      <c r="H101" s="45">
        <v>276</v>
      </c>
      <c r="I101" s="46">
        <v>0</v>
      </c>
    </row>
    <row r="102" spans="1:9" ht="14.95" x14ac:dyDescent="0.25">
      <c r="A102" s="23">
        <v>4</v>
      </c>
      <c r="B102" s="44">
        <v>27</v>
      </c>
      <c r="C102" s="44" t="s">
        <v>104</v>
      </c>
      <c r="D102" s="45">
        <v>15</v>
      </c>
      <c r="E102" s="45">
        <v>1</v>
      </c>
      <c r="F102" s="45">
        <v>5</v>
      </c>
      <c r="G102" s="45">
        <v>14</v>
      </c>
      <c r="H102" s="45">
        <v>35</v>
      </c>
      <c r="I102" s="46">
        <v>0</v>
      </c>
    </row>
    <row r="103" spans="1:9" ht="14.95" x14ac:dyDescent="0.25">
      <c r="A103" s="98" t="s">
        <v>105</v>
      </c>
      <c r="B103" s="99"/>
      <c r="C103" s="100"/>
      <c r="D103" s="22">
        <v>275</v>
      </c>
      <c r="E103" s="22">
        <v>28</v>
      </c>
      <c r="F103" s="22">
        <v>420</v>
      </c>
      <c r="G103" s="22">
        <v>87</v>
      </c>
      <c r="H103" s="22">
        <v>810</v>
      </c>
      <c r="I103" s="10">
        <f>SUM(I99:I102)</f>
        <v>9</v>
      </c>
    </row>
    <row r="104" spans="1:9" ht="14.95" x14ac:dyDescent="0.25">
      <c r="A104" s="98" t="s">
        <v>106</v>
      </c>
      <c r="B104" s="99"/>
      <c r="C104" s="100"/>
      <c r="D104" s="22">
        <v>1684</v>
      </c>
      <c r="E104" s="22">
        <v>102</v>
      </c>
      <c r="F104" s="22">
        <v>2153</v>
      </c>
      <c r="G104" s="22">
        <v>231</v>
      </c>
      <c r="H104" s="22">
        <v>4170</v>
      </c>
      <c r="I104" s="10">
        <f>SUM(I73,I75,I76,I78,I79,I80,I82,I83,I85,I86,I87,I89,I90,I91,I93,I94,I96,I97,I99,I100,I101,I102)</f>
        <v>73</v>
      </c>
    </row>
    <row r="105" spans="1:9" ht="14.95" x14ac:dyDescent="0.25">
      <c r="A105" s="20">
        <v>5</v>
      </c>
      <c r="B105" s="44">
        <v>11</v>
      </c>
      <c r="C105" s="44" t="s">
        <v>107</v>
      </c>
      <c r="D105" s="45">
        <v>7</v>
      </c>
      <c r="E105" s="45">
        <v>0</v>
      </c>
      <c r="F105" s="45">
        <v>36</v>
      </c>
      <c r="G105" s="45">
        <v>7</v>
      </c>
      <c r="H105" s="45">
        <v>50</v>
      </c>
      <c r="I105" s="46">
        <v>8</v>
      </c>
    </row>
    <row r="106" spans="1:9" ht="14.95" x14ac:dyDescent="0.25">
      <c r="A106" s="23">
        <v>5</v>
      </c>
      <c r="B106" s="44">
        <v>11</v>
      </c>
      <c r="C106" s="44" t="s">
        <v>108</v>
      </c>
      <c r="D106" s="45">
        <v>55</v>
      </c>
      <c r="E106" s="45">
        <v>9</v>
      </c>
      <c r="F106" s="45">
        <v>93</v>
      </c>
      <c r="G106" s="45">
        <v>22</v>
      </c>
      <c r="H106" s="45">
        <v>179</v>
      </c>
      <c r="I106" s="46">
        <v>40</v>
      </c>
    </row>
    <row r="107" spans="1:9" ht="14.95" x14ac:dyDescent="0.25">
      <c r="A107" s="98" t="s">
        <v>109</v>
      </c>
      <c r="B107" s="99"/>
      <c r="C107" s="100"/>
      <c r="D107" s="22">
        <v>62</v>
      </c>
      <c r="E107" s="22">
        <v>9</v>
      </c>
      <c r="F107" s="22">
        <v>129</v>
      </c>
      <c r="G107" s="22">
        <v>29</v>
      </c>
      <c r="H107" s="22">
        <v>229</v>
      </c>
      <c r="I107" s="10">
        <f>SUM(I105:I106)</f>
        <v>48</v>
      </c>
    </row>
    <row r="108" spans="1:9" ht="14.95" x14ac:dyDescent="0.25">
      <c r="A108" s="20">
        <v>5</v>
      </c>
      <c r="B108" s="44">
        <v>12</v>
      </c>
      <c r="C108" s="44" t="s">
        <v>110</v>
      </c>
      <c r="D108" s="45">
        <v>44</v>
      </c>
      <c r="E108" s="45">
        <v>0</v>
      </c>
      <c r="F108" s="45">
        <v>15</v>
      </c>
      <c r="G108" s="45">
        <v>27</v>
      </c>
      <c r="H108" s="45">
        <v>86</v>
      </c>
      <c r="I108" s="46">
        <v>0</v>
      </c>
    </row>
    <row r="109" spans="1:9" ht="14.95" x14ac:dyDescent="0.25">
      <c r="A109" s="23">
        <v>5</v>
      </c>
      <c r="B109" s="44">
        <v>12</v>
      </c>
      <c r="C109" s="44" t="s">
        <v>111</v>
      </c>
      <c r="D109" s="45">
        <v>37</v>
      </c>
      <c r="E109" s="45">
        <v>5</v>
      </c>
      <c r="F109" s="45">
        <v>49</v>
      </c>
      <c r="G109" s="45">
        <v>0</v>
      </c>
      <c r="H109" s="45">
        <v>91</v>
      </c>
      <c r="I109" s="46">
        <v>3</v>
      </c>
    </row>
    <row r="110" spans="1:9" ht="14.95" x14ac:dyDescent="0.25">
      <c r="A110" s="20">
        <v>5</v>
      </c>
      <c r="B110" s="44">
        <v>12</v>
      </c>
      <c r="C110" s="44" t="s">
        <v>112</v>
      </c>
      <c r="D110" s="45">
        <v>97</v>
      </c>
      <c r="E110" s="45">
        <v>23</v>
      </c>
      <c r="F110" s="45">
        <v>188</v>
      </c>
      <c r="G110" s="45">
        <v>36</v>
      </c>
      <c r="H110" s="45">
        <v>344</v>
      </c>
      <c r="I110" s="46">
        <v>18</v>
      </c>
    </row>
    <row r="111" spans="1:9" ht="14.95" x14ac:dyDescent="0.25">
      <c r="A111" s="98" t="s">
        <v>113</v>
      </c>
      <c r="B111" s="99"/>
      <c r="C111" s="100"/>
      <c r="D111" s="22">
        <v>178</v>
      </c>
      <c r="E111" s="22">
        <v>28</v>
      </c>
      <c r="F111" s="22">
        <v>252</v>
      </c>
      <c r="G111" s="22">
        <v>63</v>
      </c>
      <c r="H111" s="22">
        <v>521</v>
      </c>
      <c r="I111" s="10">
        <f>SUM(I108:I110)</f>
        <v>21</v>
      </c>
    </row>
    <row r="112" spans="1:9" ht="14.95" x14ac:dyDescent="0.25">
      <c r="A112" s="23">
        <v>5</v>
      </c>
      <c r="B112" s="44">
        <v>13</v>
      </c>
      <c r="C112" s="44" t="s">
        <v>114</v>
      </c>
      <c r="D112" s="45">
        <v>138</v>
      </c>
      <c r="E112" s="45">
        <v>5</v>
      </c>
      <c r="F112" s="45">
        <v>294</v>
      </c>
      <c r="G112" s="45">
        <v>1</v>
      </c>
      <c r="H112" s="45">
        <v>438</v>
      </c>
      <c r="I112" s="46">
        <v>0</v>
      </c>
    </row>
    <row r="113" spans="1:9" ht="14.95" x14ac:dyDescent="0.25">
      <c r="A113" s="20">
        <v>5</v>
      </c>
      <c r="B113" s="44">
        <v>13</v>
      </c>
      <c r="C113" s="44" t="s">
        <v>115</v>
      </c>
      <c r="D113" s="45">
        <v>155</v>
      </c>
      <c r="E113" s="45">
        <v>3</v>
      </c>
      <c r="F113" s="45">
        <v>191</v>
      </c>
      <c r="G113" s="45">
        <v>32</v>
      </c>
      <c r="H113" s="45">
        <v>381</v>
      </c>
      <c r="I113" s="46">
        <v>4</v>
      </c>
    </row>
    <row r="114" spans="1:9" ht="14.95" x14ac:dyDescent="0.25">
      <c r="A114" s="98" t="s">
        <v>116</v>
      </c>
      <c r="B114" s="99"/>
      <c r="C114" s="100"/>
      <c r="D114" s="22">
        <v>293</v>
      </c>
      <c r="E114" s="22">
        <v>8</v>
      </c>
      <c r="F114" s="22">
        <v>485</v>
      </c>
      <c r="G114" s="22">
        <v>33</v>
      </c>
      <c r="H114" s="22">
        <v>819</v>
      </c>
      <c r="I114" s="10">
        <f>SUM(I112:I113)</f>
        <v>4</v>
      </c>
    </row>
    <row r="115" spans="1:9" ht="14.95" x14ac:dyDescent="0.25">
      <c r="A115" s="23">
        <v>5</v>
      </c>
      <c r="B115" s="44">
        <v>14</v>
      </c>
      <c r="C115" s="44" t="s">
        <v>117</v>
      </c>
      <c r="D115" s="45">
        <v>481</v>
      </c>
      <c r="E115" s="45">
        <v>11</v>
      </c>
      <c r="F115" s="45">
        <v>402</v>
      </c>
      <c r="G115" s="45">
        <v>76</v>
      </c>
      <c r="H115" s="45">
        <v>970</v>
      </c>
      <c r="I115" s="46">
        <v>32</v>
      </c>
    </row>
    <row r="116" spans="1:9" ht="14.95" x14ac:dyDescent="0.25">
      <c r="A116" s="20">
        <v>5</v>
      </c>
      <c r="B116" s="44">
        <v>14</v>
      </c>
      <c r="C116" s="44" t="s">
        <v>118</v>
      </c>
      <c r="D116" s="45">
        <v>952</v>
      </c>
      <c r="E116" s="45">
        <v>10</v>
      </c>
      <c r="F116" s="45">
        <v>354</v>
      </c>
      <c r="G116" s="45">
        <v>79</v>
      </c>
      <c r="H116" s="45">
        <v>1395</v>
      </c>
      <c r="I116" s="46">
        <v>2</v>
      </c>
    </row>
    <row r="117" spans="1:9" ht="14.95" x14ac:dyDescent="0.25">
      <c r="A117" s="98" t="s">
        <v>119</v>
      </c>
      <c r="B117" s="99"/>
      <c r="C117" s="100"/>
      <c r="D117" s="22">
        <v>1433</v>
      </c>
      <c r="E117" s="22">
        <v>21</v>
      </c>
      <c r="F117" s="22">
        <v>756</v>
      </c>
      <c r="G117" s="22">
        <v>155</v>
      </c>
      <c r="H117" s="22">
        <v>2365</v>
      </c>
      <c r="I117" s="10">
        <f>SUM(I115:I116)</f>
        <v>34</v>
      </c>
    </row>
    <row r="118" spans="1:9" ht="14.95" x14ac:dyDescent="0.25">
      <c r="A118" s="98" t="s">
        <v>120</v>
      </c>
      <c r="B118" s="99"/>
      <c r="C118" s="100"/>
      <c r="D118" s="22">
        <v>1966</v>
      </c>
      <c r="E118" s="22">
        <v>66</v>
      </c>
      <c r="F118" s="22">
        <v>1622</v>
      </c>
      <c r="G118" s="22">
        <v>280</v>
      </c>
      <c r="H118" s="22">
        <v>3934</v>
      </c>
      <c r="I118" s="10">
        <f>SUM(I117,I114,I111,I107)</f>
        <v>107</v>
      </c>
    </row>
    <row r="119" spans="1:9" x14ac:dyDescent="0.25">
      <c r="A119" s="20">
        <v>6</v>
      </c>
      <c r="B119" s="44">
        <v>28</v>
      </c>
      <c r="C119" s="44" t="s">
        <v>121</v>
      </c>
      <c r="D119" s="45">
        <v>341</v>
      </c>
      <c r="E119" s="45">
        <v>3</v>
      </c>
      <c r="F119" s="45">
        <v>5</v>
      </c>
      <c r="G119" s="45">
        <v>0</v>
      </c>
      <c r="H119" s="45">
        <v>349</v>
      </c>
      <c r="I119" s="46">
        <v>0</v>
      </c>
    </row>
    <row r="120" spans="1:9" x14ac:dyDescent="0.25">
      <c r="A120" s="23">
        <v>6</v>
      </c>
      <c r="B120" s="44">
        <v>28</v>
      </c>
      <c r="C120" s="44" t="s">
        <v>123</v>
      </c>
      <c r="D120" s="45">
        <v>4</v>
      </c>
      <c r="E120" s="45">
        <v>0</v>
      </c>
      <c r="F120" s="45">
        <v>2</v>
      </c>
      <c r="G120" s="45">
        <v>1</v>
      </c>
      <c r="H120" s="45">
        <v>7</v>
      </c>
      <c r="I120" s="46">
        <v>0</v>
      </c>
    </row>
    <row r="121" spans="1:9" x14ac:dyDescent="0.25">
      <c r="A121" s="20">
        <v>6</v>
      </c>
      <c r="B121" s="44">
        <v>28</v>
      </c>
      <c r="C121" s="44" t="s">
        <v>124</v>
      </c>
      <c r="D121" s="45">
        <v>1</v>
      </c>
      <c r="E121" s="45">
        <v>0</v>
      </c>
      <c r="F121" s="45">
        <v>1</v>
      </c>
      <c r="G121" s="45">
        <v>0</v>
      </c>
      <c r="H121" s="45">
        <v>2</v>
      </c>
      <c r="I121" s="46">
        <v>0</v>
      </c>
    </row>
    <row r="122" spans="1:9" x14ac:dyDescent="0.25">
      <c r="A122" s="23">
        <v>6</v>
      </c>
      <c r="B122" s="44">
        <v>28</v>
      </c>
      <c r="C122" s="44" t="s">
        <v>125</v>
      </c>
      <c r="D122" s="45">
        <v>15</v>
      </c>
      <c r="E122" s="45">
        <v>0</v>
      </c>
      <c r="F122" s="45">
        <v>8</v>
      </c>
      <c r="G122" s="45">
        <v>0</v>
      </c>
      <c r="H122" s="45">
        <v>23</v>
      </c>
      <c r="I122" s="46">
        <v>0</v>
      </c>
    </row>
    <row r="123" spans="1:9" x14ac:dyDescent="0.25">
      <c r="A123" s="98" t="s">
        <v>126</v>
      </c>
      <c r="B123" s="99"/>
      <c r="C123" s="100"/>
      <c r="D123" s="22">
        <v>361</v>
      </c>
      <c r="E123" s="22">
        <v>3</v>
      </c>
      <c r="F123" s="22">
        <v>16</v>
      </c>
      <c r="G123" s="22">
        <v>1</v>
      </c>
      <c r="H123" s="22">
        <v>381</v>
      </c>
      <c r="I123" s="10">
        <f>SUM(I119:I122)</f>
        <v>0</v>
      </c>
    </row>
    <row r="124" spans="1:9" x14ac:dyDescent="0.25">
      <c r="A124" s="98" t="s">
        <v>127</v>
      </c>
      <c r="B124" s="99"/>
      <c r="C124" s="100"/>
      <c r="D124" s="22">
        <v>361</v>
      </c>
      <c r="E124" s="22">
        <v>3</v>
      </c>
      <c r="F124" s="22">
        <v>16</v>
      </c>
      <c r="G124" s="22">
        <v>1</v>
      </c>
      <c r="H124" s="22">
        <v>381</v>
      </c>
      <c r="I124" s="10">
        <f>SUM(I119:I123)</f>
        <v>0</v>
      </c>
    </row>
    <row r="125" spans="1:9" ht="30.75" customHeight="1" x14ac:dyDescent="0.25">
      <c r="A125" s="24" t="s">
        <v>128</v>
      </c>
      <c r="B125" s="24"/>
      <c r="C125" s="24"/>
      <c r="D125" s="25">
        <v>7240</v>
      </c>
      <c r="E125" s="25">
        <v>705</v>
      </c>
      <c r="F125" s="25">
        <v>8909</v>
      </c>
      <c r="G125" s="25">
        <v>1310</v>
      </c>
      <c r="H125" s="25">
        <v>18164</v>
      </c>
      <c r="I125" s="47">
        <f>SUM(I36,I65,I72,I104,I118)</f>
        <v>738</v>
      </c>
    </row>
    <row r="126" spans="1:9" ht="14.95" x14ac:dyDescent="0.25">
      <c r="A126" s="18"/>
      <c r="B126" s="18"/>
      <c r="C126" s="18"/>
      <c r="D126" s="18"/>
      <c r="E126" s="18"/>
      <c r="F126" s="18"/>
      <c r="G126" s="18"/>
      <c r="H126" s="18"/>
    </row>
    <row r="127" spans="1:9" ht="14.95" x14ac:dyDescent="0.25">
      <c r="A127" s="26"/>
      <c r="B127" s="26"/>
      <c r="C127" s="26"/>
      <c r="D127" s="26"/>
      <c r="E127" s="27"/>
      <c r="F127" s="7"/>
      <c r="G127" s="7"/>
      <c r="H127" s="7"/>
    </row>
    <row r="128" spans="1:9" ht="14.95" x14ac:dyDescent="0.25">
      <c r="B128" s="11"/>
      <c r="C128" s="11"/>
      <c r="D128" s="11"/>
    </row>
    <row r="129" spans="10:10" x14ac:dyDescent="0.25">
      <c r="J129" s="7"/>
    </row>
  </sheetData>
  <mergeCells count="35">
    <mergeCell ref="A81:C81"/>
    <mergeCell ref="A77:C77"/>
    <mergeCell ref="A88:C88"/>
    <mergeCell ref="A84:C84"/>
    <mergeCell ref="A61:C61"/>
    <mergeCell ref="A36:C36"/>
    <mergeCell ref="A65:C65"/>
    <mergeCell ref="A72:C72"/>
    <mergeCell ref="D1:G1"/>
    <mergeCell ref="A13:C13"/>
    <mergeCell ref="A29:C29"/>
    <mergeCell ref="A35:C35"/>
    <mergeCell ref="A26:C26"/>
    <mergeCell ref="A71:C71"/>
    <mergeCell ref="A42:C42"/>
    <mergeCell ref="A44:C44"/>
    <mergeCell ref="A7:C7"/>
    <mergeCell ref="A20:C20"/>
    <mergeCell ref="A23:C23"/>
    <mergeCell ref="A124:C124"/>
    <mergeCell ref="A123:C123"/>
    <mergeCell ref="A118:C118"/>
    <mergeCell ref="A117:C117"/>
    <mergeCell ref="A50:C50"/>
    <mergeCell ref="A56:C56"/>
    <mergeCell ref="A64:C64"/>
    <mergeCell ref="A111:C111"/>
    <mergeCell ref="A114:C114"/>
    <mergeCell ref="A92:C92"/>
    <mergeCell ref="A95:C95"/>
    <mergeCell ref="A104:C104"/>
    <mergeCell ref="A103:C103"/>
    <mergeCell ref="A98:C98"/>
    <mergeCell ref="A107:C107"/>
    <mergeCell ref="A74:C7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workbookViewId="0">
      <pane xSplit="3" ySplit="2" topLeftCell="D100" activePane="bottomRight" state="frozen"/>
      <selection pane="topRight" activeCell="D1" sqref="D1"/>
      <selection pane="bottomLeft" activeCell="A3" sqref="A3"/>
      <selection pane="bottomRight" activeCell="B123" sqref="B123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5.35" customHeight="1" x14ac:dyDescent="0.25">
      <c r="A1" s="49"/>
      <c r="B1" s="49"/>
      <c r="C1" s="49"/>
      <c r="D1" s="106" t="s">
        <v>141</v>
      </c>
      <c r="E1" s="106"/>
      <c r="F1" s="106"/>
      <c r="G1" s="106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4">
        <v>0</v>
      </c>
      <c r="E3" s="54">
        <v>0</v>
      </c>
      <c r="F3" s="54">
        <v>0</v>
      </c>
      <c r="G3" s="54">
        <v>0</v>
      </c>
      <c r="H3" s="54">
        <v>0</v>
      </c>
      <c r="I3" s="9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9">
        <v>2</v>
      </c>
      <c r="E5" s="9">
        <v>0</v>
      </c>
      <c r="F5" s="9">
        <v>0</v>
      </c>
      <c r="G5" s="9">
        <v>0</v>
      </c>
      <c r="H5" s="9">
        <v>2</v>
      </c>
      <c r="I5" s="9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9">
        <v>17</v>
      </c>
      <c r="E6" s="9">
        <v>1</v>
      </c>
      <c r="F6" s="9">
        <v>29</v>
      </c>
      <c r="G6" s="9">
        <v>1</v>
      </c>
      <c r="H6" s="9">
        <v>48</v>
      </c>
      <c r="I6" s="9">
        <v>14</v>
      </c>
    </row>
    <row r="7" spans="1:9" ht="14.95" x14ac:dyDescent="0.25">
      <c r="A7" s="103" t="s">
        <v>5</v>
      </c>
      <c r="B7" s="104"/>
      <c r="C7" s="105"/>
      <c r="D7" s="10">
        <v>19</v>
      </c>
      <c r="E7" s="10">
        <v>1</v>
      </c>
      <c r="F7" s="10">
        <v>29</v>
      </c>
      <c r="G7" s="10">
        <v>1</v>
      </c>
      <c r="H7" s="10">
        <v>50</v>
      </c>
      <c r="I7" s="10">
        <v>14</v>
      </c>
    </row>
    <row r="8" spans="1:9" ht="14.95" x14ac:dyDescent="0.25">
      <c r="A8" s="41">
        <v>1</v>
      </c>
      <c r="B8" s="41">
        <v>2</v>
      </c>
      <c r="C8" s="41" t="s">
        <v>6</v>
      </c>
      <c r="D8" s="9">
        <v>13</v>
      </c>
      <c r="E8" s="9">
        <v>5</v>
      </c>
      <c r="F8" s="9">
        <v>46</v>
      </c>
      <c r="G8" s="9">
        <v>2</v>
      </c>
      <c r="H8" s="9">
        <v>66</v>
      </c>
      <c r="I8" s="46">
        <v>1</v>
      </c>
    </row>
    <row r="9" spans="1:9" ht="14.95" x14ac:dyDescent="0.25">
      <c r="A9" s="41">
        <v>1</v>
      </c>
      <c r="B9" s="41">
        <v>2</v>
      </c>
      <c r="C9" s="41" t="s">
        <v>7</v>
      </c>
      <c r="D9" s="9">
        <v>26</v>
      </c>
      <c r="E9" s="9">
        <v>2</v>
      </c>
      <c r="F9" s="9">
        <v>33</v>
      </c>
      <c r="G9" s="9">
        <v>15</v>
      </c>
      <c r="H9" s="9">
        <v>76</v>
      </c>
      <c r="I9" s="46">
        <v>5</v>
      </c>
    </row>
    <row r="10" spans="1:9" ht="14.95" x14ac:dyDescent="0.25">
      <c r="A10" s="41">
        <v>1</v>
      </c>
      <c r="B10" s="41">
        <v>2</v>
      </c>
      <c r="C10" s="41" t="s">
        <v>8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9">
        <v>42</v>
      </c>
      <c r="E12" s="9">
        <v>5</v>
      </c>
      <c r="F12" s="9">
        <v>102</v>
      </c>
      <c r="G12" s="9">
        <v>7</v>
      </c>
      <c r="H12" s="9">
        <v>156</v>
      </c>
      <c r="I12" s="46">
        <v>1</v>
      </c>
    </row>
    <row r="13" spans="1:9" ht="14.95" x14ac:dyDescent="0.25">
      <c r="A13" s="103" t="s">
        <v>11</v>
      </c>
      <c r="B13" s="104"/>
      <c r="C13" s="105"/>
      <c r="D13" s="10">
        <v>81</v>
      </c>
      <c r="E13" s="10">
        <v>12</v>
      </c>
      <c r="F13" s="10">
        <v>181</v>
      </c>
      <c r="G13" s="10">
        <v>24</v>
      </c>
      <c r="H13" s="10">
        <v>298</v>
      </c>
      <c r="I13" s="10">
        <v>7</v>
      </c>
    </row>
    <row r="14" spans="1:9" ht="14.95" x14ac:dyDescent="0.25">
      <c r="A14" s="41">
        <v>1</v>
      </c>
      <c r="B14" s="41">
        <v>4</v>
      </c>
      <c r="C14" s="41" t="s">
        <v>12</v>
      </c>
      <c r="D14" s="9">
        <v>9</v>
      </c>
      <c r="E14" s="9">
        <v>1</v>
      </c>
      <c r="F14" s="9">
        <v>10</v>
      </c>
      <c r="G14" s="9">
        <v>0</v>
      </c>
      <c r="H14" s="9">
        <v>20</v>
      </c>
      <c r="I14" s="46">
        <v>2</v>
      </c>
    </row>
    <row r="15" spans="1:9" ht="14.95" x14ac:dyDescent="0.25">
      <c r="A15" s="41">
        <v>1</v>
      </c>
      <c r="B15" s="41">
        <v>4</v>
      </c>
      <c r="C15" s="41" t="s">
        <v>13</v>
      </c>
      <c r="D15" s="9">
        <v>128</v>
      </c>
      <c r="E15" s="9">
        <v>1</v>
      </c>
      <c r="F15" s="9">
        <v>32</v>
      </c>
      <c r="G15" s="9">
        <v>1</v>
      </c>
      <c r="H15" s="9">
        <v>162</v>
      </c>
      <c r="I15" s="46">
        <v>14</v>
      </c>
    </row>
    <row r="16" spans="1:9" ht="14.95" x14ac:dyDescent="0.25">
      <c r="A16" s="41">
        <v>1</v>
      </c>
      <c r="B16" s="41">
        <v>4</v>
      </c>
      <c r="C16" s="41" t="s">
        <v>14</v>
      </c>
      <c r="D16" s="9">
        <v>18</v>
      </c>
      <c r="E16" s="9">
        <v>3</v>
      </c>
      <c r="F16" s="9">
        <v>116</v>
      </c>
      <c r="G16" s="9">
        <v>1</v>
      </c>
      <c r="H16" s="9">
        <v>138</v>
      </c>
      <c r="I16" s="46">
        <v>5</v>
      </c>
    </row>
    <row r="17" spans="1:9" ht="14.95" x14ac:dyDescent="0.25">
      <c r="A17" s="41">
        <v>1</v>
      </c>
      <c r="B17" s="41">
        <v>4</v>
      </c>
      <c r="C17" s="41" t="s">
        <v>15</v>
      </c>
      <c r="D17" s="9">
        <v>104</v>
      </c>
      <c r="E17" s="9">
        <v>52</v>
      </c>
      <c r="F17" s="9">
        <v>196</v>
      </c>
      <c r="G17" s="9">
        <v>5</v>
      </c>
      <c r="H17" s="9">
        <v>357</v>
      </c>
      <c r="I17" s="46">
        <v>11</v>
      </c>
    </row>
    <row r="18" spans="1:9" ht="14.95" x14ac:dyDescent="0.25">
      <c r="A18" s="41">
        <v>1</v>
      </c>
      <c r="B18" s="41">
        <v>4</v>
      </c>
      <c r="C18" s="41" t="s">
        <v>16</v>
      </c>
      <c r="D18" s="9">
        <v>7</v>
      </c>
      <c r="E18" s="9">
        <v>0</v>
      </c>
      <c r="F18" s="9">
        <v>8</v>
      </c>
      <c r="G18" s="9">
        <v>0</v>
      </c>
      <c r="H18" s="9">
        <v>15</v>
      </c>
      <c r="I18" s="46">
        <v>0</v>
      </c>
    </row>
    <row r="19" spans="1:9" ht="14.95" x14ac:dyDescent="0.25">
      <c r="A19" s="41">
        <v>1</v>
      </c>
      <c r="B19" s="41">
        <v>4</v>
      </c>
      <c r="C19" s="41" t="s">
        <v>17</v>
      </c>
      <c r="D19" s="9">
        <v>65</v>
      </c>
      <c r="E19" s="9">
        <v>0</v>
      </c>
      <c r="F19" s="9">
        <v>28</v>
      </c>
      <c r="G19" s="9">
        <v>0</v>
      </c>
      <c r="H19" s="9">
        <v>93</v>
      </c>
      <c r="I19" s="46">
        <v>0</v>
      </c>
    </row>
    <row r="20" spans="1:9" ht="14.95" x14ac:dyDescent="0.25">
      <c r="A20" s="103" t="s">
        <v>18</v>
      </c>
      <c r="B20" s="104"/>
      <c r="C20" s="105"/>
      <c r="D20" s="10">
        <v>331</v>
      </c>
      <c r="E20" s="10">
        <v>57</v>
      </c>
      <c r="F20" s="10">
        <v>390</v>
      </c>
      <c r="G20" s="10">
        <v>7</v>
      </c>
      <c r="H20" s="10">
        <v>785</v>
      </c>
      <c r="I20" s="10">
        <v>32</v>
      </c>
    </row>
    <row r="21" spans="1:9" ht="14.95" x14ac:dyDescent="0.25">
      <c r="A21" s="41">
        <v>1</v>
      </c>
      <c r="B21" s="41">
        <v>8</v>
      </c>
      <c r="C21" s="41" t="s">
        <v>19</v>
      </c>
      <c r="D21" s="9">
        <v>143</v>
      </c>
      <c r="E21" s="9">
        <v>4</v>
      </c>
      <c r="F21" s="9">
        <v>93</v>
      </c>
      <c r="G21" s="9">
        <v>0</v>
      </c>
      <c r="H21" s="9">
        <v>240</v>
      </c>
      <c r="I21" s="9">
        <v>13</v>
      </c>
    </row>
    <row r="22" spans="1:9" ht="14.95" x14ac:dyDescent="0.25">
      <c r="A22" s="41">
        <v>1</v>
      </c>
      <c r="B22" s="41">
        <v>8</v>
      </c>
      <c r="C22" s="41" t="s">
        <v>20</v>
      </c>
      <c r="D22" s="9">
        <v>11</v>
      </c>
      <c r="E22" s="9">
        <v>10</v>
      </c>
      <c r="F22" s="9">
        <v>29</v>
      </c>
      <c r="G22" s="9">
        <v>3</v>
      </c>
      <c r="H22" s="9">
        <v>53</v>
      </c>
      <c r="I22" s="46">
        <v>3</v>
      </c>
    </row>
    <row r="23" spans="1:9" ht="14.95" x14ac:dyDescent="0.25">
      <c r="A23" s="103" t="s">
        <v>21</v>
      </c>
      <c r="B23" s="104"/>
      <c r="C23" s="105"/>
      <c r="D23" s="10">
        <v>154</v>
      </c>
      <c r="E23" s="10">
        <v>14</v>
      </c>
      <c r="F23" s="10">
        <v>122</v>
      </c>
      <c r="G23" s="10">
        <v>3</v>
      </c>
      <c r="H23" s="10">
        <v>293</v>
      </c>
      <c r="I23" s="10">
        <v>16</v>
      </c>
    </row>
    <row r="24" spans="1:9" ht="14.95" x14ac:dyDescent="0.25">
      <c r="A24" s="41">
        <v>1</v>
      </c>
      <c r="B24" s="41">
        <v>9</v>
      </c>
      <c r="C24" s="41" t="s">
        <v>22</v>
      </c>
      <c r="D24" s="9">
        <v>21</v>
      </c>
      <c r="E24" s="9">
        <v>3</v>
      </c>
      <c r="F24" s="9">
        <v>100</v>
      </c>
      <c r="G24" s="9">
        <v>23</v>
      </c>
      <c r="H24" s="9">
        <v>147</v>
      </c>
      <c r="I24" s="9">
        <v>0</v>
      </c>
    </row>
    <row r="25" spans="1:9" ht="14.95" x14ac:dyDescent="0.25">
      <c r="A25" s="41">
        <v>1</v>
      </c>
      <c r="B25" s="41">
        <v>9</v>
      </c>
      <c r="C25" s="41" t="s">
        <v>23</v>
      </c>
      <c r="D25" s="9">
        <v>70</v>
      </c>
      <c r="E25" s="9">
        <v>4</v>
      </c>
      <c r="F25" s="9">
        <v>56</v>
      </c>
      <c r="G25" s="9">
        <v>10</v>
      </c>
      <c r="H25" s="9">
        <v>140</v>
      </c>
      <c r="I25" s="46">
        <v>5</v>
      </c>
    </row>
    <row r="26" spans="1:9" ht="14.95" x14ac:dyDescent="0.25">
      <c r="A26" s="103" t="s">
        <v>24</v>
      </c>
      <c r="B26" s="104"/>
      <c r="C26" s="105"/>
      <c r="D26" s="10">
        <v>91</v>
      </c>
      <c r="E26" s="10">
        <v>7</v>
      </c>
      <c r="F26" s="10">
        <v>156</v>
      </c>
      <c r="G26" s="10">
        <v>33</v>
      </c>
      <c r="H26" s="10">
        <v>287</v>
      </c>
      <c r="I26" s="10">
        <v>5</v>
      </c>
    </row>
    <row r="27" spans="1:9" ht="14.95" x14ac:dyDescent="0.25">
      <c r="A27" s="41">
        <v>1</v>
      </c>
      <c r="B27" s="41">
        <v>10</v>
      </c>
      <c r="C27" s="41" t="s">
        <v>25</v>
      </c>
      <c r="D27" s="9">
        <v>22</v>
      </c>
      <c r="E27" s="9">
        <v>0</v>
      </c>
      <c r="F27" s="9">
        <v>58</v>
      </c>
      <c r="G27" s="9">
        <v>1</v>
      </c>
      <c r="H27" s="9">
        <v>81</v>
      </c>
      <c r="I27" s="9">
        <v>6</v>
      </c>
    </row>
    <row r="28" spans="1:9" ht="14.95" x14ac:dyDescent="0.25">
      <c r="A28" s="41">
        <v>1</v>
      </c>
      <c r="B28" s="41">
        <v>10</v>
      </c>
      <c r="C28" s="41" t="s">
        <v>26</v>
      </c>
      <c r="D28" s="9">
        <v>18</v>
      </c>
      <c r="E28" s="9">
        <v>1</v>
      </c>
      <c r="F28" s="9">
        <v>52</v>
      </c>
      <c r="G28" s="9">
        <v>8</v>
      </c>
      <c r="H28" s="9">
        <v>79</v>
      </c>
      <c r="I28" s="9">
        <v>4</v>
      </c>
    </row>
    <row r="29" spans="1:9" ht="14.95" x14ac:dyDescent="0.25">
      <c r="A29" s="103" t="s">
        <v>27</v>
      </c>
      <c r="B29" s="104"/>
      <c r="C29" s="105"/>
      <c r="D29" s="10">
        <v>40</v>
      </c>
      <c r="E29" s="10">
        <v>1</v>
      </c>
      <c r="F29" s="10">
        <v>110</v>
      </c>
      <c r="G29" s="10">
        <v>9</v>
      </c>
      <c r="H29" s="10">
        <v>160</v>
      </c>
      <c r="I29" s="10">
        <v>10</v>
      </c>
    </row>
    <row r="30" spans="1:9" ht="14.95" x14ac:dyDescent="0.25">
      <c r="A30" s="41">
        <v>1</v>
      </c>
      <c r="B30" s="41">
        <v>26</v>
      </c>
      <c r="C30" s="41" t="s">
        <v>29</v>
      </c>
      <c r="D30" s="9">
        <v>6</v>
      </c>
      <c r="E30" s="9">
        <v>2</v>
      </c>
      <c r="F30" s="9">
        <v>14</v>
      </c>
      <c r="G30" s="9">
        <v>2</v>
      </c>
      <c r="H30" s="9">
        <v>24</v>
      </c>
      <c r="I30" s="48">
        <v>0</v>
      </c>
    </row>
    <row r="31" spans="1:9" ht="14.95" x14ac:dyDescent="0.25">
      <c r="A31" s="41">
        <v>1</v>
      </c>
      <c r="B31" s="41">
        <v>26</v>
      </c>
      <c r="C31" s="41" t="s">
        <v>30</v>
      </c>
      <c r="D31" s="9">
        <v>2</v>
      </c>
      <c r="E31" s="9">
        <v>0</v>
      </c>
      <c r="F31" s="9">
        <v>0</v>
      </c>
      <c r="G31" s="9">
        <v>0</v>
      </c>
      <c r="H31" s="9">
        <v>2</v>
      </c>
      <c r="I31" s="48">
        <v>2</v>
      </c>
    </row>
    <row r="32" spans="1:9" ht="14.95" x14ac:dyDescent="0.25">
      <c r="A32" s="41">
        <v>1</v>
      </c>
      <c r="B32" s="41">
        <v>26</v>
      </c>
      <c r="C32" s="41" t="s">
        <v>31</v>
      </c>
      <c r="D32" s="9">
        <v>0</v>
      </c>
      <c r="E32" s="9">
        <v>0</v>
      </c>
      <c r="F32" s="9">
        <v>2</v>
      </c>
      <c r="G32" s="9">
        <v>0</v>
      </c>
      <c r="H32" s="9">
        <v>2</v>
      </c>
      <c r="I32" s="46">
        <v>0</v>
      </c>
    </row>
    <row r="33" spans="1:9" ht="14.95" x14ac:dyDescent="0.25">
      <c r="A33" s="41">
        <v>1</v>
      </c>
      <c r="B33" s="41">
        <v>26</v>
      </c>
      <c r="C33" s="41" t="s">
        <v>32</v>
      </c>
      <c r="D33" s="9">
        <v>0</v>
      </c>
      <c r="E33" s="9">
        <v>0</v>
      </c>
      <c r="F33" s="9">
        <v>2</v>
      </c>
      <c r="G33" s="9">
        <v>1</v>
      </c>
      <c r="H33" s="9">
        <v>3</v>
      </c>
      <c r="I33" s="46">
        <v>2</v>
      </c>
    </row>
    <row r="34" spans="1:9" ht="14.95" x14ac:dyDescent="0.25">
      <c r="A34" s="41">
        <v>1</v>
      </c>
      <c r="B34" s="41">
        <v>26</v>
      </c>
      <c r="C34" s="41" t="s">
        <v>33</v>
      </c>
      <c r="D34" s="9">
        <v>44</v>
      </c>
      <c r="E34" s="9">
        <v>4</v>
      </c>
      <c r="F34" s="9">
        <v>36</v>
      </c>
      <c r="G34" s="9">
        <v>1</v>
      </c>
      <c r="H34" s="9">
        <v>85</v>
      </c>
      <c r="I34" s="46">
        <v>9</v>
      </c>
    </row>
    <row r="35" spans="1:9" ht="14.95" x14ac:dyDescent="0.25">
      <c r="A35" s="103" t="s">
        <v>34</v>
      </c>
      <c r="B35" s="104"/>
      <c r="C35" s="105"/>
      <c r="D35" s="10">
        <v>52</v>
      </c>
      <c r="E35" s="10">
        <v>6</v>
      </c>
      <c r="F35" s="10">
        <v>54</v>
      </c>
      <c r="G35" s="10">
        <v>4</v>
      </c>
      <c r="H35" s="10">
        <v>116</v>
      </c>
      <c r="I35" s="10">
        <v>13</v>
      </c>
    </row>
    <row r="36" spans="1:9" ht="14.95" x14ac:dyDescent="0.25">
      <c r="A36" s="103" t="s">
        <v>35</v>
      </c>
      <c r="B36" s="104"/>
      <c r="C36" s="105"/>
      <c r="D36" s="10">
        <v>768</v>
      </c>
      <c r="E36" s="10">
        <v>98</v>
      </c>
      <c r="F36" s="10">
        <v>1042</v>
      </c>
      <c r="G36" s="10">
        <v>81</v>
      </c>
      <c r="H36" s="10">
        <v>1989</v>
      </c>
      <c r="I36" s="10">
        <v>97</v>
      </c>
    </row>
    <row r="37" spans="1:9" ht="14.95" x14ac:dyDescent="0.25">
      <c r="A37" s="41">
        <v>2</v>
      </c>
      <c r="B37" s="41">
        <v>3</v>
      </c>
      <c r="C37" s="41" t="s">
        <v>36</v>
      </c>
      <c r="D37" s="9">
        <v>2</v>
      </c>
      <c r="E37" s="9">
        <v>0</v>
      </c>
      <c r="F37" s="9">
        <v>7</v>
      </c>
      <c r="G37" s="9">
        <v>0</v>
      </c>
      <c r="H37" s="9">
        <v>9</v>
      </c>
      <c r="I37" s="46">
        <v>1</v>
      </c>
    </row>
    <row r="38" spans="1:9" ht="14.95" x14ac:dyDescent="0.25">
      <c r="A38" s="41">
        <v>2</v>
      </c>
      <c r="B38" s="41">
        <v>3</v>
      </c>
      <c r="C38" s="41" t="s">
        <v>37</v>
      </c>
      <c r="D38" s="9">
        <v>12</v>
      </c>
      <c r="E38" s="9">
        <v>0</v>
      </c>
      <c r="F38" s="9">
        <v>14</v>
      </c>
      <c r="G38" s="9">
        <v>0</v>
      </c>
      <c r="H38" s="9">
        <v>26</v>
      </c>
      <c r="I38" s="46">
        <v>0</v>
      </c>
    </row>
    <row r="39" spans="1:9" ht="14.95" x14ac:dyDescent="0.25">
      <c r="A39" s="41">
        <v>2</v>
      </c>
      <c r="B39" s="41">
        <v>3</v>
      </c>
      <c r="C39" s="41" t="s">
        <v>38</v>
      </c>
      <c r="D39" s="9">
        <v>56</v>
      </c>
      <c r="E39" s="9">
        <v>3</v>
      </c>
      <c r="F39" s="9">
        <v>43</v>
      </c>
      <c r="G39" s="9">
        <v>7</v>
      </c>
      <c r="H39" s="9">
        <v>109</v>
      </c>
      <c r="I39" s="46">
        <v>0</v>
      </c>
    </row>
    <row r="40" spans="1:9" ht="14.95" x14ac:dyDescent="0.25">
      <c r="A40" s="41">
        <v>2</v>
      </c>
      <c r="B40" s="41">
        <v>3</v>
      </c>
      <c r="C40" s="41" t="s">
        <v>39</v>
      </c>
      <c r="D40" s="9">
        <v>22</v>
      </c>
      <c r="E40" s="9">
        <v>0</v>
      </c>
      <c r="F40" s="9">
        <v>40</v>
      </c>
      <c r="G40" s="9">
        <v>7</v>
      </c>
      <c r="H40" s="9">
        <v>69</v>
      </c>
      <c r="I40" s="46">
        <v>2</v>
      </c>
    </row>
    <row r="41" spans="1:9" ht="14.95" x14ac:dyDescent="0.25">
      <c r="A41" s="41">
        <v>2</v>
      </c>
      <c r="B41" s="41">
        <v>3</v>
      </c>
      <c r="C41" s="41" t="s">
        <v>40</v>
      </c>
      <c r="D41" s="9">
        <v>16</v>
      </c>
      <c r="E41" s="9">
        <v>4</v>
      </c>
      <c r="F41" s="9">
        <v>21</v>
      </c>
      <c r="G41" s="9">
        <v>0</v>
      </c>
      <c r="H41" s="9">
        <v>41</v>
      </c>
      <c r="I41" s="46">
        <v>3</v>
      </c>
    </row>
    <row r="42" spans="1:9" ht="14.95" x14ac:dyDescent="0.25">
      <c r="A42" s="103" t="s">
        <v>41</v>
      </c>
      <c r="B42" s="104"/>
      <c r="C42" s="105"/>
      <c r="D42" s="10">
        <v>108</v>
      </c>
      <c r="E42" s="10">
        <v>7</v>
      </c>
      <c r="F42" s="10">
        <v>125</v>
      </c>
      <c r="G42" s="10">
        <v>14</v>
      </c>
      <c r="H42" s="10">
        <v>254</v>
      </c>
      <c r="I42" s="10">
        <v>6</v>
      </c>
    </row>
    <row r="43" spans="1:9" ht="14.95" x14ac:dyDescent="0.25">
      <c r="A43" s="41">
        <v>2</v>
      </c>
      <c r="B43" s="41">
        <v>5</v>
      </c>
      <c r="C43" s="41" t="s">
        <v>42</v>
      </c>
      <c r="D43" s="9">
        <v>175</v>
      </c>
      <c r="E43" s="9">
        <v>17</v>
      </c>
      <c r="F43" s="9">
        <v>177</v>
      </c>
      <c r="G43" s="9">
        <v>30</v>
      </c>
      <c r="H43" s="9">
        <v>399</v>
      </c>
      <c r="I43" s="9">
        <v>90</v>
      </c>
    </row>
    <row r="44" spans="1:9" ht="14.95" x14ac:dyDescent="0.25">
      <c r="A44" s="103" t="s">
        <v>43</v>
      </c>
      <c r="B44" s="104"/>
      <c r="C44" s="105"/>
      <c r="D44" s="10">
        <v>175</v>
      </c>
      <c r="E44" s="10">
        <v>17</v>
      </c>
      <c r="F44" s="10">
        <v>177</v>
      </c>
      <c r="G44" s="10">
        <v>30</v>
      </c>
      <c r="H44" s="10">
        <v>399</v>
      </c>
      <c r="I44" s="10">
        <v>90</v>
      </c>
    </row>
    <row r="45" spans="1:9" ht="14.95" x14ac:dyDescent="0.25">
      <c r="A45" s="41">
        <v>2</v>
      </c>
      <c r="B45" s="41">
        <v>6</v>
      </c>
      <c r="C45" s="41" t="s">
        <v>44</v>
      </c>
      <c r="D45" s="9">
        <v>31</v>
      </c>
      <c r="E45" s="9">
        <v>2</v>
      </c>
      <c r="F45" s="9">
        <v>90</v>
      </c>
      <c r="G45" s="9">
        <v>10</v>
      </c>
      <c r="H45" s="9">
        <v>133</v>
      </c>
      <c r="I45" s="46">
        <v>2</v>
      </c>
    </row>
    <row r="46" spans="1:9" ht="14.95" x14ac:dyDescent="0.25">
      <c r="A46" s="41">
        <v>2</v>
      </c>
      <c r="B46" s="41">
        <v>6</v>
      </c>
      <c r="C46" s="41" t="s">
        <v>45</v>
      </c>
      <c r="D46" s="9">
        <v>20</v>
      </c>
      <c r="E46" s="9">
        <v>2</v>
      </c>
      <c r="F46" s="9">
        <v>20</v>
      </c>
      <c r="G46" s="9">
        <v>0</v>
      </c>
      <c r="H46" s="9">
        <v>42</v>
      </c>
      <c r="I46" s="46">
        <v>1</v>
      </c>
    </row>
    <row r="47" spans="1:9" ht="14.95" x14ac:dyDescent="0.25">
      <c r="A47" s="41">
        <v>2</v>
      </c>
      <c r="B47" s="41">
        <v>6</v>
      </c>
      <c r="C47" s="41" t="s">
        <v>46</v>
      </c>
      <c r="D47" s="9">
        <v>55</v>
      </c>
      <c r="E47" s="9">
        <v>35</v>
      </c>
      <c r="F47" s="9">
        <v>210</v>
      </c>
      <c r="G47" s="9">
        <v>17</v>
      </c>
      <c r="H47" s="9">
        <v>317</v>
      </c>
      <c r="I47" s="46">
        <v>20</v>
      </c>
    </row>
    <row r="48" spans="1:9" ht="14.95" x14ac:dyDescent="0.25">
      <c r="A48" s="41">
        <v>2</v>
      </c>
      <c r="B48" s="41">
        <v>6</v>
      </c>
      <c r="C48" s="41" t="s">
        <v>47</v>
      </c>
      <c r="D48" s="9">
        <v>10</v>
      </c>
      <c r="E48" s="9">
        <v>3</v>
      </c>
      <c r="F48" s="9">
        <v>41</v>
      </c>
      <c r="G48" s="9">
        <v>8</v>
      </c>
      <c r="H48" s="9">
        <v>62</v>
      </c>
      <c r="I48" s="46">
        <v>7</v>
      </c>
    </row>
    <row r="49" spans="1:9" ht="14.95" x14ac:dyDescent="0.25">
      <c r="A49" s="41">
        <v>2</v>
      </c>
      <c r="B49" s="41">
        <v>6</v>
      </c>
      <c r="C49" s="41" t="s">
        <v>48</v>
      </c>
      <c r="D49" s="9">
        <v>65</v>
      </c>
      <c r="E49" s="9">
        <v>1</v>
      </c>
      <c r="F49" s="9">
        <v>15</v>
      </c>
      <c r="G49" s="9">
        <v>5</v>
      </c>
      <c r="H49" s="9">
        <v>86</v>
      </c>
      <c r="I49" s="46">
        <v>0</v>
      </c>
    </row>
    <row r="50" spans="1:9" ht="14.95" x14ac:dyDescent="0.25">
      <c r="A50" s="103" t="s">
        <v>49</v>
      </c>
      <c r="B50" s="104"/>
      <c r="C50" s="105"/>
      <c r="D50" s="10">
        <v>181</v>
      </c>
      <c r="E50" s="10">
        <v>43</v>
      </c>
      <c r="F50" s="10">
        <v>376</v>
      </c>
      <c r="G50" s="10">
        <v>40</v>
      </c>
      <c r="H50" s="10">
        <v>640</v>
      </c>
      <c r="I50" s="10">
        <v>30</v>
      </c>
    </row>
    <row r="51" spans="1:9" ht="14.95" x14ac:dyDescent="0.25">
      <c r="A51" s="41">
        <v>2</v>
      </c>
      <c r="B51" s="41">
        <v>20</v>
      </c>
      <c r="C51" s="41" t="s">
        <v>50</v>
      </c>
      <c r="D51" s="9">
        <v>84</v>
      </c>
      <c r="E51" s="9">
        <v>0</v>
      </c>
      <c r="F51" s="9">
        <v>29</v>
      </c>
      <c r="G51" s="9">
        <v>3</v>
      </c>
      <c r="H51" s="9">
        <v>116</v>
      </c>
      <c r="I51" s="46">
        <v>0</v>
      </c>
    </row>
    <row r="52" spans="1:9" ht="14.95" x14ac:dyDescent="0.25">
      <c r="A52" s="41">
        <v>2</v>
      </c>
      <c r="B52" s="41">
        <v>20</v>
      </c>
      <c r="C52" s="41" t="s">
        <v>51</v>
      </c>
      <c r="D52" s="9">
        <v>26</v>
      </c>
      <c r="E52" s="9">
        <v>0</v>
      </c>
      <c r="F52" s="9">
        <v>79</v>
      </c>
      <c r="G52" s="9">
        <v>3</v>
      </c>
      <c r="H52" s="9">
        <v>108</v>
      </c>
      <c r="I52" s="46">
        <v>0</v>
      </c>
    </row>
    <row r="53" spans="1:9" ht="14.95" x14ac:dyDescent="0.25">
      <c r="A53" s="41">
        <v>2</v>
      </c>
      <c r="B53" s="41">
        <v>20</v>
      </c>
      <c r="C53" s="41" t="s">
        <v>52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46">
        <v>0</v>
      </c>
    </row>
    <row r="54" spans="1:9" ht="14.95" x14ac:dyDescent="0.25">
      <c r="A54" s="41">
        <v>2</v>
      </c>
      <c r="B54" s="41">
        <v>20</v>
      </c>
      <c r="C54" s="41" t="s">
        <v>53</v>
      </c>
      <c r="D54" s="9">
        <v>26</v>
      </c>
      <c r="E54" s="9">
        <v>0</v>
      </c>
      <c r="F54" s="9">
        <v>25</v>
      </c>
      <c r="G54" s="9">
        <v>2</v>
      </c>
      <c r="H54" s="9">
        <v>53</v>
      </c>
      <c r="I54" s="46">
        <v>1</v>
      </c>
    </row>
    <row r="55" spans="1:9" ht="14.95" x14ac:dyDescent="0.25">
      <c r="A55" s="41">
        <v>2</v>
      </c>
      <c r="B55" s="41">
        <v>20</v>
      </c>
      <c r="C55" s="41" t="s">
        <v>54</v>
      </c>
      <c r="D55" s="9">
        <v>51</v>
      </c>
      <c r="E55" s="9">
        <v>0</v>
      </c>
      <c r="F55" s="9">
        <v>48</v>
      </c>
      <c r="G55" s="9">
        <v>6</v>
      </c>
      <c r="H55" s="9">
        <v>105</v>
      </c>
      <c r="I55" s="46">
        <v>0</v>
      </c>
    </row>
    <row r="56" spans="1:9" ht="14.95" x14ac:dyDescent="0.25">
      <c r="A56" s="103" t="s">
        <v>55</v>
      </c>
      <c r="B56" s="104"/>
      <c r="C56" s="105"/>
      <c r="D56" s="10">
        <v>187</v>
      </c>
      <c r="E56" s="10">
        <v>0</v>
      </c>
      <c r="F56" s="10">
        <v>181</v>
      </c>
      <c r="G56" s="10">
        <v>14</v>
      </c>
      <c r="H56" s="10">
        <v>382</v>
      </c>
      <c r="I56" s="10">
        <v>1</v>
      </c>
    </row>
    <row r="57" spans="1:9" ht="14.95" x14ac:dyDescent="0.25">
      <c r="A57" s="41">
        <v>2</v>
      </c>
      <c r="B57" s="41">
        <v>21</v>
      </c>
      <c r="C57" s="41" t="s">
        <v>56</v>
      </c>
      <c r="D57" s="9">
        <v>46</v>
      </c>
      <c r="E57" s="9">
        <v>33</v>
      </c>
      <c r="F57" s="9">
        <v>307</v>
      </c>
      <c r="G57" s="9">
        <v>22</v>
      </c>
      <c r="H57" s="9">
        <v>408</v>
      </c>
      <c r="I57" s="46">
        <v>26</v>
      </c>
    </row>
    <row r="58" spans="1:9" ht="14.95" x14ac:dyDescent="0.25">
      <c r="A58" s="41">
        <v>2</v>
      </c>
      <c r="B58" s="41">
        <v>21</v>
      </c>
      <c r="C58" s="41" t="s">
        <v>58</v>
      </c>
      <c r="D58" s="9">
        <v>64</v>
      </c>
      <c r="E58" s="9">
        <v>33</v>
      </c>
      <c r="F58" s="9">
        <v>311</v>
      </c>
      <c r="G58" s="9">
        <v>44</v>
      </c>
      <c r="H58" s="9">
        <v>452</v>
      </c>
      <c r="I58" s="46">
        <v>46</v>
      </c>
    </row>
    <row r="59" spans="1:9" ht="14.95" x14ac:dyDescent="0.25">
      <c r="A59" s="41">
        <v>2</v>
      </c>
      <c r="B59" s="41">
        <v>21</v>
      </c>
      <c r="C59" s="41" t="s">
        <v>59</v>
      </c>
      <c r="D59" s="9">
        <v>11</v>
      </c>
      <c r="E59" s="9">
        <v>37</v>
      </c>
      <c r="F59" s="9">
        <v>48</v>
      </c>
      <c r="G59" s="9">
        <v>9</v>
      </c>
      <c r="H59" s="9">
        <v>105</v>
      </c>
      <c r="I59" s="46">
        <v>4</v>
      </c>
    </row>
    <row r="60" spans="1:9" ht="14.95" x14ac:dyDescent="0.25">
      <c r="A60" s="41">
        <v>2</v>
      </c>
      <c r="B60" s="41">
        <v>21</v>
      </c>
      <c r="C60" s="41" t="s">
        <v>60</v>
      </c>
      <c r="D60" s="9">
        <v>45</v>
      </c>
      <c r="E60" s="9">
        <v>16</v>
      </c>
      <c r="F60" s="9">
        <v>89</v>
      </c>
      <c r="G60" s="9">
        <v>8</v>
      </c>
      <c r="H60" s="9">
        <v>158</v>
      </c>
      <c r="I60" s="46">
        <v>13</v>
      </c>
    </row>
    <row r="61" spans="1:9" ht="14.95" x14ac:dyDescent="0.25">
      <c r="A61" s="103" t="s">
        <v>61</v>
      </c>
      <c r="B61" s="104"/>
      <c r="C61" s="105"/>
      <c r="D61" s="10">
        <v>166</v>
      </c>
      <c r="E61" s="10">
        <v>119</v>
      </c>
      <c r="F61" s="10">
        <v>755</v>
      </c>
      <c r="G61" s="10">
        <v>83</v>
      </c>
      <c r="H61" s="10">
        <v>1123</v>
      </c>
      <c r="I61" s="10">
        <v>89</v>
      </c>
    </row>
    <row r="62" spans="1:9" ht="14.95" x14ac:dyDescent="0.25">
      <c r="A62" s="41">
        <v>2</v>
      </c>
      <c r="B62" s="41">
        <v>23</v>
      </c>
      <c r="C62" s="41" t="s">
        <v>62</v>
      </c>
      <c r="D62" s="9">
        <v>30</v>
      </c>
      <c r="E62" s="9">
        <v>0</v>
      </c>
      <c r="F62" s="9">
        <v>127</v>
      </c>
      <c r="G62" s="9">
        <v>12</v>
      </c>
      <c r="H62" s="9">
        <v>169</v>
      </c>
      <c r="I62" s="46">
        <v>0</v>
      </c>
    </row>
    <row r="63" spans="1:9" ht="14.95" x14ac:dyDescent="0.25">
      <c r="A63" s="41">
        <v>2</v>
      </c>
      <c r="B63" s="41">
        <v>23</v>
      </c>
      <c r="C63" s="41" t="s">
        <v>63</v>
      </c>
      <c r="D63" s="9">
        <v>132</v>
      </c>
      <c r="E63" s="9">
        <v>3</v>
      </c>
      <c r="F63" s="9">
        <v>208</v>
      </c>
      <c r="G63" s="9">
        <v>14</v>
      </c>
      <c r="H63" s="9">
        <v>357</v>
      </c>
      <c r="I63" s="46">
        <v>1</v>
      </c>
    </row>
    <row r="64" spans="1:9" ht="14.95" x14ac:dyDescent="0.25">
      <c r="A64" s="103" t="s">
        <v>64</v>
      </c>
      <c r="B64" s="104"/>
      <c r="C64" s="105"/>
      <c r="D64" s="10">
        <v>162</v>
      </c>
      <c r="E64" s="10">
        <v>3</v>
      </c>
      <c r="F64" s="10">
        <v>335</v>
      </c>
      <c r="G64" s="10">
        <v>26</v>
      </c>
      <c r="H64" s="10">
        <v>526</v>
      </c>
      <c r="I64" s="10">
        <v>1</v>
      </c>
    </row>
    <row r="65" spans="1:9" ht="14.95" x14ac:dyDescent="0.25">
      <c r="A65" s="103" t="s">
        <v>65</v>
      </c>
      <c r="B65" s="104"/>
      <c r="C65" s="105"/>
      <c r="D65" s="10">
        <v>979</v>
      </c>
      <c r="E65" s="10">
        <v>189</v>
      </c>
      <c r="F65" s="10">
        <v>1949</v>
      </c>
      <c r="G65" s="10">
        <v>207</v>
      </c>
      <c r="H65" s="10">
        <v>3324</v>
      </c>
      <c r="I65" s="10">
        <f>SUM(I42,I44,I50,I56,I61,I64)</f>
        <v>217</v>
      </c>
    </row>
    <row r="66" spans="1:9" ht="14.95" x14ac:dyDescent="0.25">
      <c r="A66" s="41">
        <v>3</v>
      </c>
      <c r="B66" s="41">
        <v>7</v>
      </c>
      <c r="C66" s="41" t="s">
        <v>66</v>
      </c>
      <c r="D66" s="9">
        <v>248</v>
      </c>
      <c r="E66" s="9">
        <v>6</v>
      </c>
      <c r="F66" s="9">
        <v>341</v>
      </c>
      <c r="G66" s="9">
        <v>44</v>
      </c>
      <c r="H66" s="9">
        <v>639</v>
      </c>
      <c r="I66" s="46">
        <v>0</v>
      </c>
    </row>
    <row r="67" spans="1:9" ht="14.95" x14ac:dyDescent="0.25">
      <c r="A67" s="41">
        <v>3</v>
      </c>
      <c r="B67" s="41">
        <v>7</v>
      </c>
      <c r="C67" s="41" t="s">
        <v>67</v>
      </c>
      <c r="D67" s="9">
        <v>118</v>
      </c>
      <c r="E67" s="9">
        <v>7</v>
      </c>
      <c r="F67" s="9">
        <v>193</v>
      </c>
      <c r="G67" s="9">
        <v>31</v>
      </c>
      <c r="H67" s="9">
        <v>349</v>
      </c>
      <c r="I67" s="46">
        <v>12</v>
      </c>
    </row>
    <row r="68" spans="1:9" ht="14.95" x14ac:dyDescent="0.25">
      <c r="A68" s="41">
        <v>3</v>
      </c>
      <c r="B68" s="41">
        <v>7</v>
      </c>
      <c r="C68" s="41" t="s">
        <v>68</v>
      </c>
      <c r="D68" s="9">
        <v>290</v>
      </c>
      <c r="E68" s="9">
        <v>1</v>
      </c>
      <c r="F68" s="9">
        <v>433</v>
      </c>
      <c r="G68" s="9">
        <v>112</v>
      </c>
      <c r="H68" s="9">
        <v>836</v>
      </c>
      <c r="I68" s="46">
        <v>1</v>
      </c>
    </row>
    <row r="69" spans="1:9" ht="14.95" x14ac:dyDescent="0.25">
      <c r="A69" s="41">
        <v>3</v>
      </c>
      <c r="B69" s="41">
        <v>7</v>
      </c>
      <c r="C69" s="41" t="s">
        <v>70</v>
      </c>
      <c r="D69" s="9">
        <v>0</v>
      </c>
      <c r="E69" s="9">
        <v>0</v>
      </c>
      <c r="F69" s="9">
        <v>3</v>
      </c>
      <c r="G69" s="9">
        <v>0</v>
      </c>
      <c r="H69" s="9">
        <v>3</v>
      </c>
      <c r="I69" s="46">
        <v>0</v>
      </c>
    </row>
    <row r="70" spans="1:9" ht="14.95" x14ac:dyDescent="0.25">
      <c r="A70" s="41">
        <v>3</v>
      </c>
      <c r="B70" s="41">
        <v>7</v>
      </c>
      <c r="C70" s="41" t="s">
        <v>71</v>
      </c>
      <c r="D70" s="9">
        <v>79</v>
      </c>
      <c r="E70" s="9">
        <v>29</v>
      </c>
      <c r="F70" s="9">
        <v>244</v>
      </c>
      <c r="G70" s="9">
        <v>59</v>
      </c>
      <c r="H70" s="9">
        <v>411</v>
      </c>
      <c r="I70" s="46">
        <v>26</v>
      </c>
    </row>
    <row r="71" spans="1:9" ht="14.95" x14ac:dyDescent="0.25">
      <c r="A71" s="41">
        <v>3</v>
      </c>
      <c r="B71" s="41">
        <v>7</v>
      </c>
      <c r="C71" s="41" t="s">
        <v>72</v>
      </c>
      <c r="D71" s="9">
        <v>176</v>
      </c>
      <c r="E71" s="9">
        <v>29</v>
      </c>
      <c r="F71" s="9">
        <v>169</v>
      </c>
      <c r="G71" s="9">
        <v>87</v>
      </c>
      <c r="H71" s="9">
        <v>461</v>
      </c>
      <c r="I71" s="46">
        <v>24</v>
      </c>
    </row>
    <row r="72" spans="1:9" ht="14.95" x14ac:dyDescent="0.25">
      <c r="A72" s="103" t="s">
        <v>73</v>
      </c>
      <c r="B72" s="104"/>
      <c r="C72" s="105"/>
      <c r="D72" s="10">
        <v>911</v>
      </c>
      <c r="E72" s="10">
        <v>72</v>
      </c>
      <c r="F72" s="10">
        <v>1383</v>
      </c>
      <c r="G72" s="10">
        <v>333</v>
      </c>
      <c r="H72" s="10">
        <v>2699</v>
      </c>
      <c r="I72" s="10">
        <v>63</v>
      </c>
    </row>
    <row r="73" spans="1:9" ht="14.95" x14ac:dyDescent="0.25">
      <c r="A73" s="103" t="s">
        <v>74</v>
      </c>
      <c r="B73" s="104"/>
      <c r="C73" s="105"/>
      <c r="D73" s="10">
        <v>911</v>
      </c>
      <c r="E73" s="10">
        <v>72</v>
      </c>
      <c r="F73" s="10">
        <v>1383</v>
      </c>
      <c r="G73" s="10">
        <v>333</v>
      </c>
      <c r="H73" s="10">
        <v>2699</v>
      </c>
      <c r="I73" s="10">
        <v>63</v>
      </c>
    </row>
    <row r="74" spans="1:9" ht="14.95" x14ac:dyDescent="0.25">
      <c r="A74" s="41">
        <v>4</v>
      </c>
      <c r="B74" s="41">
        <v>15</v>
      </c>
      <c r="C74" s="41" t="s">
        <v>75</v>
      </c>
      <c r="D74" s="9">
        <v>17</v>
      </c>
      <c r="E74" s="9">
        <v>2</v>
      </c>
      <c r="F74" s="9">
        <v>74</v>
      </c>
      <c r="G74" s="9">
        <v>10</v>
      </c>
      <c r="H74" s="9">
        <v>103</v>
      </c>
      <c r="I74" s="9">
        <v>32</v>
      </c>
    </row>
    <row r="75" spans="1:9" ht="14.95" x14ac:dyDescent="0.25">
      <c r="A75" s="103" t="s">
        <v>76</v>
      </c>
      <c r="B75" s="104"/>
      <c r="C75" s="105"/>
      <c r="D75" s="10">
        <v>17</v>
      </c>
      <c r="E75" s="10">
        <v>2</v>
      </c>
      <c r="F75" s="10">
        <v>74</v>
      </c>
      <c r="G75" s="10">
        <v>10</v>
      </c>
      <c r="H75" s="10">
        <v>103</v>
      </c>
      <c r="I75" s="10">
        <v>32</v>
      </c>
    </row>
    <row r="76" spans="1:9" ht="14.95" x14ac:dyDescent="0.25">
      <c r="A76" s="41">
        <v>4</v>
      </c>
      <c r="B76" s="41">
        <v>16</v>
      </c>
      <c r="C76" s="41" t="s">
        <v>77</v>
      </c>
      <c r="D76" s="9">
        <v>25</v>
      </c>
      <c r="E76" s="9">
        <v>0</v>
      </c>
      <c r="F76" s="9">
        <v>17</v>
      </c>
      <c r="G76" s="9">
        <v>1</v>
      </c>
      <c r="H76" s="9">
        <v>43</v>
      </c>
      <c r="I76" s="46">
        <v>0</v>
      </c>
    </row>
    <row r="77" spans="1:9" ht="14.95" x14ac:dyDescent="0.25">
      <c r="A77" s="41">
        <v>4</v>
      </c>
      <c r="B77" s="41">
        <v>16</v>
      </c>
      <c r="C77" s="41" t="s">
        <v>78</v>
      </c>
      <c r="D77" s="9">
        <v>96</v>
      </c>
      <c r="E77" s="9">
        <v>0</v>
      </c>
      <c r="F77" s="9">
        <v>70</v>
      </c>
      <c r="G77" s="9">
        <v>2</v>
      </c>
      <c r="H77" s="9">
        <v>168</v>
      </c>
      <c r="I77" s="46">
        <v>1</v>
      </c>
    </row>
    <row r="78" spans="1:9" ht="14.95" x14ac:dyDescent="0.25">
      <c r="A78" s="103" t="s">
        <v>79</v>
      </c>
      <c r="B78" s="104"/>
      <c r="C78" s="105"/>
      <c r="D78" s="10">
        <v>121</v>
      </c>
      <c r="E78" s="10">
        <v>0</v>
      </c>
      <c r="F78" s="10">
        <v>87</v>
      </c>
      <c r="G78" s="10">
        <v>3</v>
      </c>
      <c r="H78" s="10">
        <v>211</v>
      </c>
      <c r="I78" s="10">
        <v>1</v>
      </c>
    </row>
    <row r="79" spans="1:9" ht="14.95" x14ac:dyDescent="0.25">
      <c r="A79" s="41">
        <v>4</v>
      </c>
      <c r="B79" s="41">
        <v>17</v>
      </c>
      <c r="C79" s="41" t="s">
        <v>80</v>
      </c>
      <c r="D79" s="9">
        <v>13</v>
      </c>
      <c r="E79" s="9">
        <v>1</v>
      </c>
      <c r="F79" s="9">
        <v>94</v>
      </c>
      <c r="G79" s="9">
        <v>5</v>
      </c>
      <c r="H79" s="9">
        <v>113</v>
      </c>
      <c r="I79" s="46">
        <v>0</v>
      </c>
    </row>
    <row r="80" spans="1:9" ht="14.95" x14ac:dyDescent="0.25">
      <c r="A80" s="41">
        <v>4</v>
      </c>
      <c r="B80" s="41">
        <v>17</v>
      </c>
      <c r="C80" s="41" t="s">
        <v>81</v>
      </c>
      <c r="D80" s="9">
        <v>69</v>
      </c>
      <c r="E80" s="9">
        <v>2</v>
      </c>
      <c r="F80" s="9">
        <v>71</v>
      </c>
      <c r="G80" s="9">
        <v>28</v>
      </c>
      <c r="H80" s="9">
        <v>170</v>
      </c>
      <c r="I80" s="46">
        <v>6</v>
      </c>
    </row>
    <row r="81" spans="1:9" ht="14.95" x14ac:dyDescent="0.25">
      <c r="A81" s="41">
        <v>4</v>
      </c>
      <c r="B81" s="41">
        <v>17</v>
      </c>
      <c r="C81" s="41" t="s">
        <v>82</v>
      </c>
      <c r="D81" s="9">
        <v>41</v>
      </c>
      <c r="E81" s="9">
        <v>1</v>
      </c>
      <c r="F81" s="9">
        <v>16</v>
      </c>
      <c r="G81" s="9">
        <v>2</v>
      </c>
      <c r="H81" s="9">
        <v>60</v>
      </c>
      <c r="I81" s="46">
        <v>0</v>
      </c>
    </row>
    <row r="82" spans="1:9" ht="14.95" x14ac:dyDescent="0.25">
      <c r="A82" s="103" t="s">
        <v>83</v>
      </c>
      <c r="B82" s="104"/>
      <c r="C82" s="105"/>
      <c r="D82" s="10">
        <v>123</v>
      </c>
      <c r="E82" s="10">
        <v>4</v>
      </c>
      <c r="F82" s="10">
        <v>181</v>
      </c>
      <c r="G82" s="10">
        <v>35</v>
      </c>
      <c r="H82" s="10">
        <v>343</v>
      </c>
      <c r="I82" s="10">
        <v>6</v>
      </c>
    </row>
    <row r="83" spans="1:9" ht="14.95" x14ac:dyDescent="0.25">
      <c r="A83" s="41">
        <v>4</v>
      </c>
      <c r="B83" s="41">
        <v>18</v>
      </c>
      <c r="C83" s="41" t="s">
        <v>84</v>
      </c>
      <c r="D83" s="9">
        <v>4</v>
      </c>
      <c r="E83" s="9">
        <v>4</v>
      </c>
      <c r="F83" s="9">
        <v>46</v>
      </c>
      <c r="G83" s="9">
        <v>4</v>
      </c>
      <c r="H83" s="9">
        <v>58</v>
      </c>
      <c r="I83" s="46">
        <v>8</v>
      </c>
    </row>
    <row r="84" spans="1:9" ht="14.95" x14ac:dyDescent="0.25">
      <c r="A84" s="41">
        <v>4</v>
      </c>
      <c r="B84" s="41">
        <v>18</v>
      </c>
      <c r="C84" s="41" t="s">
        <v>85</v>
      </c>
      <c r="D84" s="9">
        <v>96</v>
      </c>
      <c r="E84" s="9">
        <v>3</v>
      </c>
      <c r="F84" s="9">
        <v>99</v>
      </c>
      <c r="G84" s="9">
        <v>1</v>
      </c>
      <c r="H84" s="9">
        <v>199</v>
      </c>
      <c r="I84" s="46">
        <v>2</v>
      </c>
    </row>
    <row r="85" spans="1:9" ht="14.95" x14ac:dyDescent="0.25">
      <c r="A85" s="103" t="s">
        <v>86</v>
      </c>
      <c r="B85" s="104"/>
      <c r="C85" s="105"/>
      <c r="D85" s="10">
        <v>100</v>
      </c>
      <c r="E85" s="10">
        <v>7</v>
      </c>
      <c r="F85" s="10">
        <v>145</v>
      </c>
      <c r="G85" s="10">
        <v>5</v>
      </c>
      <c r="H85" s="10">
        <v>257</v>
      </c>
      <c r="I85" s="10">
        <v>10</v>
      </c>
    </row>
    <row r="86" spans="1:9" ht="14.95" x14ac:dyDescent="0.25">
      <c r="A86" s="41">
        <v>4</v>
      </c>
      <c r="B86" s="41">
        <v>19</v>
      </c>
      <c r="C86" s="41" t="s">
        <v>87</v>
      </c>
      <c r="D86" s="9">
        <v>4</v>
      </c>
      <c r="E86" s="9">
        <v>0</v>
      </c>
      <c r="F86" s="9">
        <v>13</v>
      </c>
      <c r="G86" s="9">
        <v>0</v>
      </c>
      <c r="H86" s="9">
        <v>17</v>
      </c>
      <c r="I86" s="46">
        <v>3</v>
      </c>
    </row>
    <row r="87" spans="1:9" ht="14.95" x14ac:dyDescent="0.25">
      <c r="A87" s="41">
        <v>4</v>
      </c>
      <c r="B87" s="41">
        <v>19</v>
      </c>
      <c r="C87" s="41" t="s">
        <v>88</v>
      </c>
      <c r="D87" s="9">
        <v>85</v>
      </c>
      <c r="E87" s="9">
        <v>4</v>
      </c>
      <c r="F87" s="9">
        <v>131</v>
      </c>
      <c r="G87" s="9">
        <v>9</v>
      </c>
      <c r="H87" s="9">
        <v>229</v>
      </c>
      <c r="I87" s="46">
        <v>7</v>
      </c>
    </row>
    <row r="88" spans="1:9" ht="14.95" x14ac:dyDescent="0.25">
      <c r="A88" s="41">
        <v>4</v>
      </c>
      <c r="B88" s="41">
        <v>19</v>
      </c>
      <c r="C88" s="41" t="s">
        <v>89</v>
      </c>
      <c r="D88" s="9">
        <v>2</v>
      </c>
      <c r="E88" s="9">
        <v>0</v>
      </c>
      <c r="F88" s="9">
        <v>11</v>
      </c>
      <c r="G88" s="9">
        <v>0</v>
      </c>
      <c r="H88" s="9">
        <v>13</v>
      </c>
      <c r="I88" s="46">
        <v>0</v>
      </c>
    </row>
    <row r="89" spans="1:9" ht="14.95" x14ac:dyDescent="0.25">
      <c r="A89" s="103" t="s">
        <v>90</v>
      </c>
      <c r="B89" s="104"/>
      <c r="C89" s="105"/>
      <c r="D89" s="10">
        <v>91</v>
      </c>
      <c r="E89" s="10">
        <v>4</v>
      </c>
      <c r="F89" s="10">
        <v>155</v>
      </c>
      <c r="G89" s="10">
        <v>9</v>
      </c>
      <c r="H89" s="10">
        <v>259</v>
      </c>
      <c r="I89" s="10">
        <v>10</v>
      </c>
    </row>
    <row r="90" spans="1:9" ht="14.95" x14ac:dyDescent="0.25">
      <c r="A90" s="41">
        <v>4</v>
      </c>
      <c r="B90" s="41">
        <v>22</v>
      </c>
      <c r="C90" s="41" t="s">
        <v>91</v>
      </c>
      <c r="D90" s="9">
        <v>14</v>
      </c>
      <c r="E90" s="9">
        <v>2</v>
      </c>
      <c r="F90" s="9">
        <v>28</v>
      </c>
      <c r="G90" s="9">
        <v>1</v>
      </c>
      <c r="H90" s="9">
        <v>45</v>
      </c>
      <c r="I90" s="46">
        <v>1</v>
      </c>
    </row>
    <row r="91" spans="1:9" ht="14.95" x14ac:dyDescent="0.25">
      <c r="A91" s="41">
        <v>4</v>
      </c>
      <c r="B91" s="41">
        <v>22</v>
      </c>
      <c r="C91" s="41" t="s">
        <v>92</v>
      </c>
      <c r="D91" s="9">
        <v>93</v>
      </c>
      <c r="E91" s="9">
        <v>15</v>
      </c>
      <c r="F91" s="9">
        <v>75</v>
      </c>
      <c r="G91" s="9">
        <v>0</v>
      </c>
      <c r="H91" s="9">
        <v>183</v>
      </c>
      <c r="I91" s="46">
        <v>1</v>
      </c>
    </row>
    <row r="92" spans="1:9" ht="14.95" x14ac:dyDescent="0.25">
      <c r="A92" s="41">
        <v>4</v>
      </c>
      <c r="B92" s="41">
        <v>22</v>
      </c>
      <c r="C92" s="41" t="s">
        <v>93</v>
      </c>
      <c r="D92" s="9">
        <v>110</v>
      </c>
      <c r="E92" s="9">
        <v>2</v>
      </c>
      <c r="F92" s="9">
        <v>78</v>
      </c>
      <c r="G92" s="9">
        <v>2</v>
      </c>
      <c r="H92" s="9">
        <v>192</v>
      </c>
      <c r="I92" s="46">
        <v>6</v>
      </c>
    </row>
    <row r="93" spans="1:9" ht="14.95" x14ac:dyDescent="0.25">
      <c r="A93" s="103" t="s">
        <v>94</v>
      </c>
      <c r="B93" s="104"/>
      <c r="C93" s="105"/>
      <c r="D93" s="10">
        <v>217</v>
      </c>
      <c r="E93" s="10">
        <v>19</v>
      </c>
      <c r="F93" s="10">
        <v>181</v>
      </c>
      <c r="G93" s="10">
        <v>3</v>
      </c>
      <c r="H93" s="10">
        <v>420</v>
      </c>
      <c r="I93" s="10">
        <v>8</v>
      </c>
    </row>
    <row r="94" spans="1:9" ht="14.95" x14ac:dyDescent="0.25">
      <c r="A94" s="41">
        <v>4</v>
      </c>
      <c r="B94" s="41">
        <v>24</v>
      </c>
      <c r="C94" s="41" t="s">
        <v>95</v>
      </c>
      <c r="D94" s="9">
        <v>114</v>
      </c>
      <c r="E94" s="9">
        <v>3</v>
      </c>
      <c r="F94" s="9">
        <v>238</v>
      </c>
      <c r="G94" s="9">
        <v>17</v>
      </c>
      <c r="H94" s="9">
        <v>372</v>
      </c>
      <c r="I94" s="46">
        <v>0</v>
      </c>
    </row>
    <row r="95" spans="1:9" ht="14.95" x14ac:dyDescent="0.25">
      <c r="A95" s="41">
        <v>4</v>
      </c>
      <c r="B95" s="41">
        <v>24</v>
      </c>
      <c r="C95" s="41" t="s">
        <v>96</v>
      </c>
      <c r="D95" s="9">
        <v>1</v>
      </c>
      <c r="E95" s="9">
        <v>2</v>
      </c>
      <c r="F95" s="9">
        <v>16</v>
      </c>
      <c r="G95" s="9">
        <v>2</v>
      </c>
      <c r="H95" s="9">
        <v>21</v>
      </c>
      <c r="I95" s="46">
        <v>0</v>
      </c>
    </row>
    <row r="96" spans="1:9" ht="14.95" x14ac:dyDescent="0.25">
      <c r="A96" s="103" t="s">
        <v>97</v>
      </c>
      <c r="B96" s="104"/>
      <c r="C96" s="105"/>
      <c r="D96" s="10">
        <v>115</v>
      </c>
      <c r="E96" s="10">
        <v>5</v>
      </c>
      <c r="F96" s="10">
        <v>254</v>
      </c>
      <c r="G96" s="10">
        <v>19</v>
      </c>
      <c r="H96" s="10">
        <v>393</v>
      </c>
      <c r="I96" s="10">
        <v>0</v>
      </c>
    </row>
    <row r="97" spans="1:9" ht="14.95" x14ac:dyDescent="0.25">
      <c r="A97" s="41">
        <v>4</v>
      </c>
      <c r="B97" s="41">
        <v>25</v>
      </c>
      <c r="C97" s="41" t="s">
        <v>98</v>
      </c>
      <c r="D97" s="9">
        <v>52</v>
      </c>
      <c r="E97" s="9">
        <v>0</v>
      </c>
      <c r="F97" s="9">
        <v>132</v>
      </c>
      <c r="G97" s="9">
        <v>22</v>
      </c>
      <c r="H97" s="9">
        <v>206</v>
      </c>
      <c r="I97" s="46">
        <v>6</v>
      </c>
    </row>
    <row r="98" spans="1:9" ht="14.95" x14ac:dyDescent="0.25">
      <c r="A98" s="41">
        <v>4</v>
      </c>
      <c r="B98" s="41">
        <v>25</v>
      </c>
      <c r="C98" s="41" t="s">
        <v>99</v>
      </c>
      <c r="D98" s="9">
        <v>149</v>
      </c>
      <c r="E98" s="9">
        <v>3</v>
      </c>
      <c r="F98" s="9">
        <v>91</v>
      </c>
      <c r="G98" s="9">
        <v>8</v>
      </c>
      <c r="H98" s="9">
        <v>251</v>
      </c>
      <c r="I98" s="46">
        <v>3</v>
      </c>
    </row>
    <row r="99" spans="1:9" ht="14.95" x14ac:dyDescent="0.25">
      <c r="A99" s="103" t="s">
        <v>100</v>
      </c>
      <c r="B99" s="104"/>
      <c r="C99" s="105"/>
      <c r="D99" s="10">
        <v>201</v>
      </c>
      <c r="E99" s="10">
        <v>3</v>
      </c>
      <c r="F99" s="10">
        <v>223</v>
      </c>
      <c r="G99" s="10">
        <v>30</v>
      </c>
      <c r="H99" s="10">
        <v>457</v>
      </c>
      <c r="I99" s="10">
        <v>9</v>
      </c>
    </row>
    <row r="100" spans="1:9" ht="14.95" x14ac:dyDescent="0.25">
      <c r="A100" s="41">
        <v>4</v>
      </c>
      <c r="B100" s="41">
        <v>27</v>
      </c>
      <c r="C100" s="41" t="s">
        <v>101</v>
      </c>
      <c r="D100" s="9">
        <v>19</v>
      </c>
      <c r="E100" s="9">
        <v>3</v>
      </c>
      <c r="F100" s="9">
        <v>80</v>
      </c>
      <c r="G100" s="9">
        <v>6</v>
      </c>
      <c r="H100" s="9">
        <v>108</v>
      </c>
      <c r="I100" s="46">
        <v>4</v>
      </c>
    </row>
    <row r="101" spans="1:9" ht="14.95" x14ac:dyDescent="0.25">
      <c r="A101" s="41">
        <v>4</v>
      </c>
      <c r="B101" s="41">
        <v>27</v>
      </c>
      <c r="C101" s="41" t="s">
        <v>102</v>
      </c>
      <c r="D101" s="9">
        <v>101</v>
      </c>
      <c r="E101" s="9">
        <v>6</v>
      </c>
      <c r="F101" s="9">
        <v>162</v>
      </c>
      <c r="G101" s="9">
        <v>34</v>
      </c>
      <c r="H101" s="9">
        <v>303</v>
      </c>
      <c r="I101" s="46">
        <v>1</v>
      </c>
    </row>
    <row r="102" spans="1:9" ht="14.95" x14ac:dyDescent="0.25">
      <c r="A102" s="41">
        <v>4</v>
      </c>
      <c r="B102" s="41">
        <v>27</v>
      </c>
      <c r="C102" s="41" t="s">
        <v>103</v>
      </c>
      <c r="D102" s="9">
        <v>75</v>
      </c>
      <c r="E102" s="9">
        <v>5</v>
      </c>
      <c r="F102" s="9">
        <v>152</v>
      </c>
      <c r="G102" s="9">
        <v>13</v>
      </c>
      <c r="H102" s="9">
        <v>245</v>
      </c>
      <c r="I102" s="46">
        <v>0</v>
      </c>
    </row>
    <row r="103" spans="1:9" ht="14.95" x14ac:dyDescent="0.25">
      <c r="A103" s="41">
        <v>4</v>
      </c>
      <c r="B103" s="41">
        <v>27</v>
      </c>
      <c r="C103" s="41" t="s">
        <v>104</v>
      </c>
      <c r="D103" s="9">
        <v>20</v>
      </c>
      <c r="E103" s="9">
        <v>1</v>
      </c>
      <c r="F103" s="9">
        <v>6</v>
      </c>
      <c r="G103" s="9">
        <v>14</v>
      </c>
      <c r="H103" s="9">
        <v>41</v>
      </c>
      <c r="I103" s="46">
        <v>0</v>
      </c>
    </row>
    <row r="104" spans="1:9" ht="14.95" x14ac:dyDescent="0.25">
      <c r="A104" s="103" t="s">
        <v>105</v>
      </c>
      <c r="B104" s="104"/>
      <c r="C104" s="105"/>
      <c r="D104" s="10">
        <v>215</v>
      </c>
      <c r="E104" s="10">
        <v>15</v>
      </c>
      <c r="F104" s="10">
        <v>400</v>
      </c>
      <c r="G104" s="10">
        <v>67</v>
      </c>
      <c r="H104" s="10">
        <v>697</v>
      </c>
      <c r="I104" s="10">
        <v>5</v>
      </c>
    </row>
    <row r="105" spans="1:9" ht="14.95" x14ac:dyDescent="0.25">
      <c r="A105" s="103" t="s">
        <v>106</v>
      </c>
      <c r="B105" s="104"/>
      <c r="C105" s="105"/>
      <c r="D105" s="10">
        <v>1200</v>
      </c>
      <c r="E105" s="10">
        <v>59</v>
      </c>
      <c r="F105" s="10">
        <v>1700</v>
      </c>
      <c r="G105" s="10">
        <v>181</v>
      </c>
      <c r="H105" s="10">
        <v>3140</v>
      </c>
      <c r="I105" s="10">
        <f>SUM(I75,I78,I82,I85,I89,I93,I96,I99,I104)</f>
        <v>81</v>
      </c>
    </row>
    <row r="106" spans="1:9" ht="14.95" x14ac:dyDescent="0.25">
      <c r="A106" s="41">
        <v>5</v>
      </c>
      <c r="B106" s="41">
        <v>11</v>
      </c>
      <c r="C106" s="41" t="s">
        <v>107</v>
      </c>
      <c r="D106" s="9">
        <v>0</v>
      </c>
      <c r="E106" s="9">
        <v>0</v>
      </c>
      <c r="F106" s="9">
        <v>12</v>
      </c>
      <c r="G106" s="9">
        <v>0</v>
      </c>
      <c r="H106" s="9">
        <v>12</v>
      </c>
      <c r="I106" s="46">
        <v>13</v>
      </c>
    </row>
    <row r="107" spans="1:9" ht="14.95" x14ac:dyDescent="0.25">
      <c r="A107" s="41">
        <v>5</v>
      </c>
      <c r="B107" s="41">
        <v>11</v>
      </c>
      <c r="C107" s="41" t="s">
        <v>108</v>
      </c>
      <c r="D107" s="9">
        <v>41</v>
      </c>
      <c r="E107" s="9">
        <v>3</v>
      </c>
      <c r="F107" s="9">
        <v>102</v>
      </c>
      <c r="G107" s="9">
        <v>7</v>
      </c>
      <c r="H107" s="9">
        <v>153</v>
      </c>
      <c r="I107" s="46">
        <v>17</v>
      </c>
    </row>
    <row r="108" spans="1:9" ht="14.95" x14ac:dyDescent="0.25">
      <c r="A108" s="103" t="s">
        <v>109</v>
      </c>
      <c r="B108" s="104"/>
      <c r="C108" s="105"/>
      <c r="D108" s="10">
        <v>41</v>
      </c>
      <c r="E108" s="10">
        <v>3</v>
      </c>
      <c r="F108" s="10">
        <v>114</v>
      </c>
      <c r="G108" s="10">
        <v>7</v>
      </c>
      <c r="H108" s="10">
        <v>165</v>
      </c>
      <c r="I108" s="10">
        <v>30</v>
      </c>
    </row>
    <row r="109" spans="1:9" ht="14.95" x14ac:dyDescent="0.25">
      <c r="A109" s="41">
        <v>5</v>
      </c>
      <c r="B109" s="41">
        <v>12</v>
      </c>
      <c r="C109" s="41" t="s">
        <v>110</v>
      </c>
      <c r="D109" s="9">
        <v>22</v>
      </c>
      <c r="E109" s="9">
        <v>1</v>
      </c>
      <c r="F109" s="9">
        <v>23</v>
      </c>
      <c r="G109" s="9">
        <v>7</v>
      </c>
      <c r="H109" s="9">
        <v>53</v>
      </c>
      <c r="I109" s="46">
        <v>0</v>
      </c>
    </row>
    <row r="110" spans="1:9" ht="14.95" x14ac:dyDescent="0.25">
      <c r="A110" s="41">
        <v>5</v>
      </c>
      <c r="B110" s="41">
        <v>12</v>
      </c>
      <c r="C110" s="41" t="s">
        <v>111</v>
      </c>
      <c r="D110" s="9">
        <v>41</v>
      </c>
      <c r="E110" s="9">
        <v>4</v>
      </c>
      <c r="F110" s="9">
        <v>24</v>
      </c>
      <c r="G110" s="9">
        <v>2</v>
      </c>
      <c r="H110" s="9">
        <v>71</v>
      </c>
      <c r="I110" s="46">
        <v>7</v>
      </c>
    </row>
    <row r="111" spans="1:9" ht="14.95" x14ac:dyDescent="0.25">
      <c r="A111" s="41">
        <v>5</v>
      </c>
      <c r="B111" s="41">
        <v>12</v>
      </c>
      <c r="C111" s="41" t="s">
        <v>112</v>
      </c>
      <c r="D111" s="9">
        <v>61</v>
      </c>
      <c r="E111" s="9">
        <v>7</v>
      </c>
      <c r="F111" s="9">
        <v>138</v>
      </c>
      <c r="G111" s="9">
        <v>19</v>
      </c>
      <c r="H111" s="9">
        <v>225</v>
      </c>
      <c r="I111" s="46">
        <v>15</v>
      </c>
    </row>
    <row r="112" spans="1:9" ht="14.95" x14ac:dyDescent="0.25">
      <c r="A112" s="103" t="s">
        <v>113</v>
      </c>
      <c r="B112" s="104"/>
      <c r="C112" s="105"/>
      <c r="D112" s="10">
        <v>124</v>
      </c>
      <c r="E112" s="10">
        <v>12</v>
      </c>
      <c r="F112" s="10">
        <v>185</v>
      </c>
      <c r="G112" s="10">
        <v>28</v>
      </c>
      <c r="H112" s="10">
        <v>349</v>
      </c>
      <c r="I112" s="10">
        <v>22</v>
      </c>
    </row>
    <row r="113" spans="1:9" ht="14.95" x14ac:dyDescent="0.25">
      <c r="A113" s="41">
        <v>5</v>
      </c>
      <c r="B113" s="41">
        <v>13</v>
      </c>
      <c r="C113" s="41" t="s">
        <v>114</v>
      </c>
      <c r="D113" s="9">
        <v>75</v>
      </c>
      <c r="E113" s="9">
        <v>5</v>
      </c>
      <c r="F113" s="9">
        <v>251</v>
      </c>
      <c r="G113" s="9">
        <v>2</v>
      </c>
      <c r="H113" s="9">
        <v>333</v>
      </c>
      <c r="I113" s="46">
        <v>2</v>
      </c>
    </row>
    <row r="114" spans="1:9" ht="14.95" x14ac:dyDescent="0.25">
      <c r="A114" s="41">
        <v>5</v>
      </c>
      <c r="B114" s="41">
        <v>13</v>
      </c>
      <c r="C114" s="41" t="s">
        <v>115</v>
      </c>
      <c r="D114" s="9">
        <v>102</v>
      </c>
      <c r="E114" s="9">
        <v>3</v>
      </c>
      <c r="F114" s="9">
        <v>143</v>
      </c>
      <c r="G114" s="9">
        <v>24</v>
      </c>
      <c r="H114" s="9">
        <v>272</v>
      </c>
      <c r="I114" s="46">
        <v>2</v>
      </c>
    </row>
    <row r="115" spans="1:9" ht="14.95" x14ac:dyDescent="0.25">
      <c r="A115" s="103" t="s">
        <v>116</v>
      </c>
      <c r="B115" s="104"/>
      <c r="C115" s="105"/>
      <c r="D115" s="10">
        <v>177</v>
      </c>
      <c r="E115" s="10">
        <v>8</v>
      </c>
      <c r="F115" s="10">
        <v>394</v>
      </c>
      <c r="G115" s="10">
        <v>26</v>
      </c>
      <c r="H115" s="10">
        <v>605</v>
      </c>
      <c r="I115" s="10">
        <v>4</v>
      </c>
    </row>
    <row r="116" spans="1:9" ht="14.95" x14ac:dyDescent="0.25">
      <c r="A116" s="41">
        <v>5</v>
      </c>
      <c r="B116" s="41">
        <v>14</v>
      </c>
      <c r="C116" s="41" t="s">
        <v>117</v>
      </c>
      <c r="D116" s="9">
        <v>242</v>
      </c>
      <c r="E116" s="9">
        <v>16</v>
      </c>
      <c r="F116" s="9">
        <v>340</v>
      </c>
      <c r="G116" s="9">
        <v>71</v>
      </c>
      <c r="H116" s="9">
        <v>669</v>
      </c>
      <c r="I116" s="46">
        <v>18</v>
      </c>
    </row>
    <row r="117" spans="1:9" ht="14.95" x14ac:dyDescent="0.25">
      <c r="A117" s="41">
        <v>5</v>
      </c>
      <c r="B117" s="41">
        <v>14</v>
      </c>
      <c r="C117" s="41" t="s">
        <v>118</v>
      </c>
      <c r="D117" s="9">
        <v>700</v>
      </c>
      <c r="E117" s="9">
        <v>1</v>
      </c>
      <c r="F117" s="9">
        <v>313</v>
      </c>
      <c r="G117" s="9">
        <v>57</v>
      </c>
      <c r="H117" s="9">
        <v>1071</v>
      </c>
      <c r="I117" s="46">
        <v>3</v>
      </c>
    </row>
    <row r="118" spans="1:9" ht="14.95" x14ac:dyDescent="0.25">
      <c r="A118" s="103" t="s">
        <v>119</v>
      </c>
      <c r="B118" s="104"/>
      <c r="C118" s="105"/>
      <c r="D118" s="10">
        <v>942</v>
      </c>
      <c r="E118" s="10">
        <v>17</v>
      </c>
      <c r="F118" s="10">
        <v>653</v>
      </c>
      <c r="G118" s="10">
        <v>128</v>
      </c>
      <c r="H118" s="10">
        <v>1740</v>
      </c>
      <c r="I118" s="10">
        <v>21</v>
      </c>
    </row>
    <row r="119" spans="1:9" ht="14.95" x14ac:dyDescent="0.25">
      <c r="A119" s="103" t="s">
        <v>120</v>
      </c>
      <c r="B119" s="104"/>
      <c r="C119" s="105"/>
      <c r="D119" s="10">
        <v>1284</v>
      </c>
      <c r="E119" s="10">
        <v>40</v>
      </c>
      <c r="F119" s="10">
        <v>1346</v>
      </c>
      <c r="G119" s="10">
        <v>189</v>
      </c>
      <c r="H119" s="10">
        <v>2859</v>
      </c>
      <c r="I119" s="10">
        <f>SUM(I108,I112,I115,I118)</f>
        <v>77</v>
      </c>
    </row>
    <row r="120" spans="1:9" ht="14.95" x14ac:dyDescent="0.25">
      <c r="A120" s="41">
        <v>6</v>
      </c>
      <c r="B120" s="41">
        <v>28</v>
      </c>
      <c r="C120" s="41" t="s">
        <v>121</v>
      </c>
      <c r="D120" s="9">
        <v>133</v>
      </c>
      <c r="E120" s="9">
        <v>1</v>
      </c>
      <c r="F120" s="9">
        <v>2</v>
      </c>
      <c r="G120" s="9">
        <v>0</v>
      </c>
      <c r="H120" s="9">
        <v>136</v>
      </c>
      <c r="I120" s="46">
        <v>0</v>
      </c>
    </row>
    <row r="121" spans="1:9" ht="14.95" x14ac:dyDescent="0.25">
      <c r="A121" s="41">
        <v>6</v>
      </c>
      <c r="B121" s="41">
        <v>28</v>
      </c>
      <c r="C121" s="41" t="s">
        <v>123</v>
      </c>
      <c r="D121" s="9">
        <v>2</v>
      </c>
      <c r="E121" s="9">
        <v>0</v>
      </c>
      <c r="F121" s="9">
        <v>3</v>
      </c>
      <c r="G121" s="9">
        <v>0</v>
      </c>
      <c r="H121" s="9">
        <v>5</v>
      </c>
      <c r="I121" s="46">
        <v>0</v>
      </c>
    </row>
    <row r="122" spans="1:9" ht="14.95" x14ac:dyDescent="0.25">
      <c r="A122" s="41">
        <v>6</v>
      </c>
      <c r="B122" s="41">
        <v>28</v>
      </c>
      <c r="C122" s="41" t="s">
        <v>124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46">
        <v>0</v>
      </c>
    </row>
    <row r="123" spans="1:9" ht="14.95" x14ac:dyDescent="0.25">
      <c r="A123" s="41">
        <v>6</v>
      </c>
      <c r="B123" s="41">
        <v>28</v>
      </c>
      <c r="C123" s="41" t="s">
        <v>125</v>
      </c>
      <c r="D123" s="9">
        <v>16</v>
      </c>
      <c r="E123" s="9">
        <v>0</v>
      </c>
      <c r="F123" s="9">
        <v>6</v>
      </c>
      <c r="G123" s="9">
        <v>1</v>
      </c>
      <c r="H123" s="9">
        <v>23</v>
      </c>
      <c r="I123" s="46">
        <v>0</v>
      </c>
    </row>
    <row r="124" spans="1:9" ht="14.95" x14ac:dyDescent="0.25">
      <c r="A124" s="103" t="s">
        <v>126</v>
      </c>
      <c r="B124" s="104"/>
      <c r="C124" s="105"/>
      <c r="D124" s="10">
        <v>151</v>
      </c>
      <c r="E124" s="10">
        <v>1</v>
      </c>
      <c r="F124" s="10">
        <v>11</v>
      </c>
      <c r="G124" s="10">
        <v>1</v>
      </c>
      <c r="H124" s="10">
        <v>164</v>
      </c>
      <c r="I124" s="10">
        <v>0</v>
      </c>
    </row>
    <row r="125" spans="1:9" ht="14.95" x14ac:dyDescent="0.25">
      <c r="A125" s="103" t="s">
        <v>127</v>
      </c>
      <c r="B125" s="104"/>
      <c r="C125" s="105"/>
      <c r="D125" s="10">
        <v>151</v>
      </c>
      <c r="E125" s="10">
        <v>1</v>
      </c>
      <c r="F125" s="10">
        <v>11</v>
      </c>
      <c r="G125" s="10">
        <v>1</v>
      </c>
      <c r="H125" s="10">
        <v>164</v>
      </c>
      <c r="I125" s="10">
        <v>0</v>
      </c>
    </row>
    <row r="126" spans="1:9" s="3" customFormat="1" ht="30.1" customHeight="1" x14ac:dyDescent="0.25">
      <c r="A126" s="55" t="s">
        <v>128</v>
      </c>
      <c r="B126" s="55"/>
      <c r="C126" s="55"/>
      <c r="D126" s="55">
        <v>5293</v>
      </c>
      <c r="E126" s="55">
        <v>459</v>
      </c>
      <c r="F126" s="55">
        <v>7431</v>
      </c>
      <c r="G126" s="55">
        <v>992</v>
      </c>
      <c r="H126" s="55">
        <v>14175</v>
      </c>
      <c r="I126" s="56">
        <f>SUM(I36,I65,I73,I105,I119,I125)</f>
        <v>535</v>
      </c>
    </row>
    <row r="127" spans="1:9" ht="14.95" x14ac:dyDescent="0.25">
      <c r="A127" s="57" t="s">
        <v>145</v>
      </c>
      <c r="B127" s="57" t="s">
        <v>145</v>
      </c>
      <c r="C127" s="57" t="s">
        <v>145</v>
      </c>
      <c r="D127" s="57" t="s">
        <v>145</v>
      </c>
      <c r="E127" s="57" t="s">
        <v>145</v>
      </c>
      <c r="F127" s="57" t="s">
        <v>145</v>
      </c>
      <c r="G127" s="57" t="s">
        <v>145</v>
      </c>
      <c r="H127" s="57" t="s">
        <v>145</v>
      </c>
      <c r="I127" s="15"/>
    </row>
    <row r="128" spans="1:9" x14ac:dyDescent="0.25">
      <c r="A128" t="s">
        <v>129</v>
      </c>
    </row>
    <row r="129" spans="1:1" x14ac:dyDescent="0.25">
      <c r="A129" t="s">
        <v>146</v>
      </c>
    </row>
    <row r="131" spans="1:1" x14ac:dyDescent="0.25">
      <c r="A131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3:C73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2:C72"/>
    <mergeCell ref="A112:C112"/>
    <mergeCell ref="A75:C75"/>
    <mergeCell ref="A78:C78"/>
    <mergeCell ref="A82:C82"/>
    <mergeCell ref="A85:C85"/>
    <mergeCell ref="A89:C89"/>
    <mergeCell ref="A93:C93"/>
    <mergeCell ref="A96:C96"/>
    <mergeCell ref="A99:C99"/>
    <mergeCell ref="A104:C104"/>
    <mergeCell ref="A105:C105"/>
    <mergeCell ref="A108:C108"/>
    <mergeCell ref="A115:C115"/>
    <mergeCell ref="A118:C118"/>
    <mergeCell ref="A119:C119"/>
    <mergeCell ref="A124:C124"/>
    <mergeCell ref="A125:C1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E128" sqref="E128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5.35" customHeight="1" x14ac:dyDescent="0.25">
      <c r="A1" s="49"/>
      <c r="B1" s="49"/>
      <c r="C1" s="49"/>
      <c r="D1" s="106" t="s">
        <v>141</v>
      </c>
      <c r="E1" s="106"/>
      <c r="F1" s="106"/>
      <c r="G1" s="106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1</v>
      </c>
    </row>
    <row r="4" spans="1:9" ht="14.9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0</v>
      </c>
      <c r="G4" s="46">
        <v>0</v>
      </c>
      <c r="H4" s="46">
        <v>0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23</v>
      </c>
      <c r="E6" s="46">
        <v>1</v>
      </c>
      <c r="F6" s="46">
        <v>44</v>
      </c>
      <c r="G6" s="46">
        <v>1</v>
      </c>
      <c r="H6" s="46">
        <v>69</v>
      </c>
      <c r="I6" s="46">
        <v>0</v>
      </c>
    </row>
    <row r="7" spans="1:9" ht="14.95" x14ac:dyDescent="0.25">
      <c r="A7" s="103" t="s">
        <v>5</v>
      </c>
      <c r="B7" s="104"/>
      <c r="C7" s="105"/>
      <c r="D7" s="10">
        <v>23</v>
      </c>
      <c r="E7" s="10">
        <v>1</v>
      </c>
      <c r="F7" s="10">
        <v>44</v>
      </c>
      <c r="G7" s="10">
        <v>1</v>
      </c>
      <c r="H7" s="10">
        <v>69</v>
      </c>
      <c r="I7" s="10">
        <v>1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20</v>
      </c>
      <c r="E8" s="46">
        <v>0</v>
      </c>
      <c r="F8" s="46">
        <v>38</v>
      </c>
      <c r="G8" s="46">
        <v>6</v>
      </c>
      <c r="H8" s="46">
        <v>64</v>
      </c>
      <c r="I8" s="46">
        <v>1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24</v>
      </c>
      <c r="E9" s="46">
        <v>2</v>
      </c>
      <c r="F9" s="46">
        <v>24</v>
      </c>
      <c r="G9" s="46">
        <v>1</v>
      </c>
      <c r="H9" s="46">
        <v>51</v>
      </c>
      <c r="I9" s="46">
        <v>4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47</v>
      </c>
      <c r="E12" s="46">
        <v>9</v>
      </c>
      <c r="F12" s="46">
        <v>139</v>
      </c>
      <c r="G12" s="46">
        <v>7</v>
      </c>
      <c r="H12" s="46">
        <v>202</v>
      </c>
      <c r="I12" s="46">
        <v>0</v>
      </c>
    </row>
    <row r="13" spans="1:9" ht="14.95" x14ac:dyDescent="0.25">
      <c r="A13" s="103" t="s">
        <v>11</v>
      </c>
      <c r="B13" s="104"/>
      <c r="C13" s="105"/>
      <c r="D13" s="10">
        <v>91</v>
      </c>
      <c r="E13" s="10">
        <v>11</v>
      </c>
      <c r="F13" s="10">
        <v>201</v>
      </c>
      <c r="G13" s="10">
        <v>14</v>
      </c>
      <c r="H13" s="10">
        <v>317</v>
      </c>
      <c r="I13" s="10">
        <v>5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1</v>
      </c>
      <c r="E14" s="46">
        <v>2</v>
      </c>
      <c r="F14" s="46">
        <v>14</v>
      </c>
      <c r="G14" s="46">
        <v>1</v>
      </c>
      <c r="H14" s="46">
        <v>18</v>
      </c>
      <c r="I14" s="46">
        <v>1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134</v>
      </c>
      <c r="E15" s="46">
        <v>1</v>
      </c>
      <c r="F15" s="46">
        <v>31</v>
      </c>
      <c r="G15" s="46">
        <v>1</v>
      </c>
      <c r="H15" s="46">
        <v>167</v>
      </c>
      <c r="I15" s="46">
        <v>24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11</v>
      </c>
      <c r="E16" s="46">
        <v>1</v>
      </c>
      <c r="F16" s="46">
        <v>64</v>
      </c>
      <c r="G16" s="46">
        <v>2</v>
      </c>
      <c r="H16" s="46">
        <v>78</v>
      </c>
      <c r="I16" s="46">
        <v>9</v>
      </c>
    </row>
    <row r="17" spans="1:10" ht="14.95" x14ac:dyDescent="0.25">
      <c r="A17" s="41">
        <v>1</v>
      </c>
      <c r="B17" s="41">
        <v>4</v>
      </c>
      <c r="C17" s="41" t="s">
        <v>15</v>
      </c>
      <c r="D17" s="46">
        <v>121</v>
      </c>
      <c r="E17" s="46">
        <v>47</v>
      </c>
      <c r="F17" s="46">
        <v>209</v>
      </c>
      <c r="G17" s="46">
        <v>3</v>
      </c>
      <c r="H17" s="46">
        <v>380</v>
      </c>
      <c r="I17" s="46">
        <v>11</v>
      </c>
    </row>
    <row r="18" spans="1:10" ht="14.95" x14ac:dyDescent="0.25">
      <c r="A18" s="41">
        <v>1</v>
      </c>
      <c r="B18" s="41">
        <v>4</v>
      </c>
      <c r="C18" s="41" t="s">
        <v>16</v>
      </c>
      <c r="D18" s="46">
        <v>4</v>
      </c>
      <c r="E18" s="46">
        <v>1</v>
      </c>
      <c r="F18" s="46">
        <v>4</v>
      </c>
      <c r="G18" s="46">
        <v>0</v>
      </c>
      <c r="H18" s="46">
        <v>9</v>
      </c>
      <c r="I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46">
        <v>79</v>
      </c>
      <c r="E19" s="46">
        <v>0</v>
      </c>
      <c r="F19" s="46">
        <v>25</v>
      </c>
      <c r="G19" s="46">
        <v>0</v>
      </c>
      <c r="H19" s="46">
        <v>104</v>
      </c>
      <c r="I19" s="46">
        <v>0</v>
      </c>
    </row>
    <row r="20" spans="1:10" ht="14.95" x14ac:dyDescent="0.25">
      <c r="A20" s="103" t="s">
        <v>18</v>
      </c>
      <c r="B20" s="104"/>
      <c r="C20" s="105"/>
      <c r="D20" s="10">
        <v>350</v>
      </c>
      <c r="E20" s="10">
        <v>52</v>
      </c>
      <c r="F20" s="10">
        <v>347</v>
      </c>
      <c r="G20" s="10">
        <v>7</v>
      </c>
      <c r="H20" s="10">
        <v>756</v>
      </c>
      <c r="I20" s="10">
        <v>45</v>
      </c>
    </row>
    <row r="21" spans="1:10" ht="14.95" x14ac:dyDescent="0.25">
      <c r="A21" s="41">
        <v>1</v>
      </c>
      <c r="B21" s="41">
        <v>8</v>
      </c>
      <c r="C21" s="41" t="s">
        <v>19</v>
      </c>
      <c r="D21" s="46">
        <v>173</v>
      </c>
      <c r="E21" s="46">
        <v>6</v>
      </c>
      <c r="F21" s="46">
        <v>58</v>
      </c>
      <c r="G21" s="46">
        <v>8</v>
      </c>
      <c r="H21" s="46">
        <v>245</v>
      </c>
      <c r="I21" s="46">
        <v>4</v>
      </c>
    </row>
    <row r="22" spans="1:10" ht="14.95" x14ac:dyDescent="0.25">
      <c r="A22" s="41">
        <v>1</v>
      </c>
      <c r="B22" s="41">
        <v>8</v>
      </c>
      <c r="C22" s="41" t="s">
        <v>20</v>
      </c>
      <c r="D22" s="46">
        <v>23</v>
      </c>
      <c r="E22" s="46">
        <v>15</v>
      </c>
      <c r="F22" s="46">
        <v>58</v>
      </c>
      <c r="G22" s="46">
        <v>1</v>
      </c>
      <c r="H22" s="46">
        <v>97</v>
      </c>
      <c r="I22" s="46">
        <v>5</v>
      </c>
    </row>
    <row r="23" spans="1:10" ht="14.95" x14ac:dyDescent="0.25">
      <c r="A23" s="103" t="s">
        <v>21</v>
      </c>
      <c r="B23" s="104"/>
      <c r="C23" s="105"/>
      <c r="D23" s="10">
        <v>196</v>
      </c>
      <c r="E23" s="10">
        <v>21</v>
      </c>
      <c r="F23" s="10">
        <v>116</v>
      </c>
      <c r="G23" s="10">
        <v>9</v>
      </c>
      <c r="H23" s="10">
        <v>342</v>
      </c>
      <c r="I23" s="10">
        <v>9</v>
      </c>
    </row>
    <row r="24" spans="1:10" ht="14.95" x14ac:dyDescent="0.25">
      <c r="A24" s="41">
        <v>1</v>
      </c>
      <c r="B24" s="41">
        <v>9</v>
      </c>
      <c r="C24" s="41" t="s">
        <v>22</v>
      </c>
      <c r="D24" s="46">
        <v>19</v>
      </c>
      <c r="E24" s="46">
        <v>2</v>
      </c>
      <c r="F24" s="46">
        <v>133</v>
      </c>
      <c r="G24" s="46">
        <v>29</v>
      </c>
      <c r="H24" s="46">
        <v>183</v>
      </c>
      <c r="I24" s="46">
        <v>1</v>
      </c>
      <c r="J24" s="12"/>
    </row>
    <row r="25" spans="1:10" ht="14.95" x14ac:dyDescent="0.25">
      <c r="A25" s="41">
        <v>1</v>
      </c>
      <c r="B25" s="41">
        <v>9</v>
      </c>
      <c r="C25" s="41" t="s">
        <v>23</v>
      </c>
      <c r="D25" s="46">
        <v>100</v>
      </c>
      <c r="E25" s="46">
        <v>2</v>
      </c>
      <c r="F25" s="46">
        <v>75</v>
      </c>
      <c r="G25" s="46">
        <v>12</v>
      </c>
      <c r="H25" s="46">
        <v>189</v>
      </c>
      <c r="I25" s="46">
        <v>13</v>
      </c>
      <c r="J25" s="12"/>
    </row>
    <row r="26" spans="1:10" ht="14.95" x14ac:dyDescent="0.25">
      <c r="A26" s="103" t="s">
        <v>24</v>
      </c>
      <c r="B26" s="104"/>
      <c r="C26" s="105"/>
      <c r="D26" s="10">
        <v>119</v>
      </c>
      <c r="E26" s="10">
        <v>4</v>
      </c>
      <c r="F26" s="10">
        <v>208</v>
      </c>
      <c r="G26" s="10">
        <v>41</v>
      </c>
      <c r="H26" s="10">
        <v>372</v>
      </c>
      <c r="I26" s="10">
        <v>14</v>
      </c>
    </row>
    <row r="27" spans="1:10" ht="14.95" x14ac:dyDescent="0.25">
      <c r="A27" s="41">
        <v>1</v>
      </c>
      <c r="B27" s="41">
        <v>10</v>
      </c>
      <c r="C27" s="41" t="s">
        <v>25</v>
      </c>
      <c r="D27" s="46">
        <v>22</v>
      </c>
      <c r="E27" s="46">
        <v>2</v>
      </c>
      <c r="F27" s="46">
        <v>60</v>
      </c>
      <c r="G27" s="46">
        <v>1</v>
      </c>
      <c r="H27" s="46">
        <v>85</v>
      </c>
      <c r="I27" s="46">
        <v>7</v>
      </c>
    </row>
    <row r="28" spans="1:10" ht="14.95" x14ac:dyDescent="0.25">
      <c r="A28" s="41">
        <v>1</v>
      </c>
      <c r="B28" s="41">
        <v>10</v>
      </c>
      <c r="C28" s="41" t="s">
        <v>26</v>
      </c>
      <c r="D28" s="46">
        <v>29</v>
      </c>
      <c r="E28" s="46">
        <v>1</v>
      </c>
      <c r="F28" s="46">
        <v>41</v>
      </c>
      <c r="G28" s="46">
        <v>22</v>
      </c>
      <c r="H28" s="46">
        <v>93</v>
      </c>
      <c r="I28" s="46">
        <v>5</v>
      </c>
    </row>
    <row r="29" spans="1:10" ht="14.95" x14ac:dyDescent="0.25">
      <c r="A29" s="103" t="s">
        <v>27</v>
      </c>
      <c r="B29" s="104"/>
      <c r="C29" s="105"/>
      <c r="D29" s="10">
        <v>51</v>
      </c>
      <c r="E29" s="10">
        <v>3</v>
      </c>
      <c r="F29" s="10">
        <v>101</v>
      </c>
      <c r="G29" s="10">
        <v>23</v>
      </c>
      <c r="H29" s="10">
        <v>178</v>
      </c>
      <c r="I29" s="10">
        <v>12</v>
      </c>
    </row>
    <row r="30" spans="1:10" ht="14.95" x14ac:dyDescent="0.25">
      <c r="A30" s="41">
        <v>1</v>
      </c>
      <c r="B30" s="41">
        <v>26</v>
      </c>
      <c r="C30" s="41" t="s">
        <v>29</v>
      </c>
      <c r="D30" s="46">
        <v>8</v>
      </c>
      <c r="E30" s="46">
        <v>1</v>
      </c>
      <c r="F30" s="46">
        <v>20</v>
      </c>
      <c r="G30" s="46">
        <v>3</v>
      </c>
      <c r="H30" s="46">
        <v>32</v>
      </c>
      <c r="I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3</v>
      </c>
      <c r="G32" s="46">
        <v>0</v>
      </c>
      <c r="H32" s="46">
        <v>3</v>
      </c>
      <c r="I32" s="46">
        <v>0</v>
      </c>
    </row>
    <row r="33" spans="1:9" ht="14.95" x14ac:dyDescent="0.25">
      <c r="A33" s="41">
        <v>1</v>
      </c>
      <c r="B33" s="41">
        <v>26</v>
      </c>
      <c r="C33" s="41" t="s">
        <v>32</v>
      </c>
      <c r="D33" s="46">
        <v>0</v>
      </c>
      <c r="E33" s="46">
        <v>0</v>
      </c>
      <c r="F33" s="46">
        <v>16</v>
      </c>
      <c r="G33" s="46">
        <v>0</v>
      </c>
      <c r="H33" s="46">
        <v>16</v>
      </c>
      <c r="I33" s="46">
        <v>0</v>
      </c>
    </row>
    <row r="34" spans="1:9" ht="14.95" x14ac:dyDescent="0.25">
      <c r="A34" s="41">
        <v>1</v>
      </c>
      <c r="B34" s="41">
        <v>26</v>
      </c>
      <c r="C34" s="41" t="s">
        <v>33</v>
      </c>
      <c r="D34" s="46">
        <v>45</v>
      </c>
      <c r="E34" s="46">
        <v>4</v>
      </c>
      <c r="F34" s="46">
        <v>42</v>
      </c>
      <c r="G34" s="46">
        <v>2</v>
      </c>
      <c r="H34" s="46">
        <v>93</v>
      </c>
      <c r="I34" s="46">
        <v>9</v>
      </c>
    </row>
    <row r="35" spans="1:9" ht="14.95" x14ac:dyDescent="0.25">
      <c r="A35" s="103" t="s">
        <v>34</v>
      </c>
      <c r="B35" s="104"/>
      <c r="C35" s="105"/>
      <c r="D35" s="10">
        <v>53</v>
      </c>
      <c r="E35" s="10">
        <v>5</v>
      </c>
      <c r="F35" s="10">
        <v>81</v>
      </c>
      <c r="G35" s="10">
        <v>5</v>
      </c>
      <c r="H35" s="10">
        <v>144</v>
      </c>
      <c r="I35" s="10">
        <v>9</v>
      </c>
    </row>
    <row r="36" spans="1:9" ht="14.95" x14ac:dyDescent="0.25">
      <c r="A36" s="103" t="s">
        <v>35</v>
      </c>
      <c r="B36" s="104"/>
      <c r="C36" s="105"/>
      <c r="D36" s="10">
        <v>883</v>
      </c>
      <c r="E36" s="10">
        <v>97</v>
      </c>
      <c r="F36" s="10">
        <v>1098</v>
      </c>
      <c r="G36" s="10">
        <v>100</v>
      </c>
      <c r="H36" s="10">
        <v>2178</v>
      </c>
      <c r="I36" s="10">
        <v>95</v>
      </c>
    </row>
    <row r="37" spans="1:9" ht="14.95" x14ac:dyDescent="0.25">
      <c r="A37" s="41">
        <v>2</v>
      </c>
      <c r="B37" s="41">
        <v>3</v>
      </c>
      <c r="C37" s="41" t="s">
        <v>36</v>
      </c>
      <c r="D37" s="46">
        <v>1</v>
      </c>
      <c r="E37" s="46">
        <v>1</v>
      </c>
      <c r="F37" s="46">
        <v>13</v>
      </c>
      <c r="G37" s="46">
        <v>0</v>
      </c>
      <c r="H37" s="46">
        <v>15</v>
      </c>
      <c r="I37" s="46">
        <v>1</v>
      </c>
    </row>
    <row r="38" spans="1:9" ht="14.95" x14ac:dyDescent="0.25">
      <c r="A38" s="41">
        <v>2</v>
      </c>
      <c r="B38" s="41">
        <v>3</v>
      </c>
      <c r="C38" s="41" t="s">
        <v>37</v>
      </c>
      <c r="D38" s="46">
        <v>13</v>
      </c>
      <c r="E38" s="46">
        <v>0</v>
      </c>
      <c r="F38" s="46">
        <v>13</v>
      </c>
      <c r="G38" s="46">
        <v>0</v>
      </c>
      <c r="H38" s="46">
        <v>26</v>
      </c>
      <c r="I38" s="46">
        <v>0</v>
      </c>
    </row>
    <row r="39" spans="1:9" ht="14.95" x14ac:dyDescent="0.25">
      <c r="A39" s="41">
        <v>2</v>
      </c>
      <c r="B39" s="41">
        <v>3</v>
      </c>
      <c r="C39" s="41" t="s">
        <v>38</v>
      </c>
      <c r="D39" s="46">
        <v>49</v>
      </c>
      <c r="E39" s="46">
        <v>0</v>
      </c>
      <c r="F39" s="46">
        <v>37</v>
      </c>
      <c r="G39" s="46">
        <v>5</v>
      </c>
      <c r="H39" s="46">
        <v>91</v>
      </c>
      <c r="I39" s="46">
        <v>1</v>
      </c>
    </row>
    <row r="40" spans="1:9" ht="14.95" x14ac:dyDescent="0.25">
      <c r="A40" s="41">
        <v>2</v>
      </c>
      <c r="B40" s="41">
        <v>3</v>
      </c>
      <c r="C40" s="41" t="s">
        <v>39</v>
      </c>
      <c r="D40" s="46">
        <v>23</v>
      </c>
      <c r="E40" s="46">
        <v>1</v>
      </c>
      <c r="F40" s="46">
        <v>48</v>
      </c>
      <c r="G40" s="46">
        <v>11</v>
      </c>
      <c r="H40" s="46">
        <v>83</v>
      </c>
      <c r="I40" s="46">
        <v>3</v>
      </c>
    </row>
    <row r="41" spans="1:9" ht="14.95" x14ac:dyDescent="0.25">
      <c r="A41" s="41">
        <v>2</v>
      </c>
      <c r="B41" s="41">
        <v>3</v>
      </c>
      <c r="C41" s="41" t="s">
        <v>40</v>
      </c>
      <c r="D41" s="46">
        <v>58</v>
      </c>
      <c r="E41" s="46">
        <v>3</v>
      </c>
      <c r="F41" s="46">
        <v>28</v>
      </c>
      <c r="G41" s="46">
        <v>2</v>
      </c>
      <c r="H41" s="46">
        <v>91</v>
      </c>
      <c r="I41" s="46">
        <v>5</v>
      </c>
    </row>
    <row r="42" spans="1:9" ht="14.95" x14ac:dyDescent="0.25">
      <c r="A42" s="103" t="s">
        <v>41</v>
      </c>
      <c r="B42" s="104"/>
      <c r="C42" s="105"/>
      <c r="D42" s="10">
        <v>144</v>
      </c>
      <c r="E42" s="10">
        <v>5</v>
      </c>
      <c r="F42" s="10">
        <v>139</v>
      </c>
      <c r="G42" s="10">
        <v>18</v>
      </c>
      <c r="H42" s="10">
        <v>306</v>
      </c>
      <c r="I42" s="10">
        <v>10</v>
      </c>
    </row>
    <row r="43" spans="1:9" ht="14.95" x14ac:dyDescent="0.25">
      <c r="A43" s="41">
        <v>2</v>
      </c>
      <c r="B43" s="41">
        <v>5</v>
      </c>
      <c r="C43" s="41" t="s">
        <v>42</v>
      </c>
      <c r="D43" s="46">
        <v>117</v>
      </c>
      <c r="E43" s="46">
        <v>16</v>
      </c>
      <c r="F43" s="46">
        <v>198</v>
      </c>
      <c r="G43" s="46">
        <v>32</v>
      </c>
      <c r="H43" s="46">
        <v>363</v>
      </c>
      <c r="I43" s="46">
        <v>112</v>
      </c>
    </row>
    <row r="44" spans="1:9" ht="14.95" x14ac:dyDescent="0.25">
      <c r="A44" s="103" t="s">
        <v>43</v>
      </c>
      <c r="B44" s="104"/>
      <c r="C44" s="105"/>
      <c r="D44" s="10">
        <v>117</v>
      </c>
      <c r="E44" s="10">
        <v>16</v>
      </c>
      <c r="F44" s="10">
        <v>198</v>
      </c>
      <c r="G44" s="10">
        <v>32</v>
      </c>
      <c r="H44" s="10">
        <v>363</v>
      </c>
      <c r="I44" s="10">
        <v>112</v>
      </c>
    </row>
    <row r="45" spans="1:9" ht="14.95" x14ac:dyDescent="0.25">
      <c r="A45" s="41">
        <v>2</v>
      </c>
      <c r="B45" s="41">
        <v>6</v>
      </c>
      <c r="C45" s="41" t="s">
        <v>44</v>
      </c>
      <c r="D45" s="46">
        <v>39</v>
      </c>
      <c r="E45" s="46">
        <v>8</v>
      </c>
      <c r="F45" s="46">
        <v>114</v>
      </c>
      <c r="G45" s="46">
        <v>10</v>
      </c>
      <c r="H45" s="46">
        <v>171</v>
      </c>
      <c r="I45" s="46">
        <v>6</v>
      </c>
    </row>
    <row r="46" spans="1:9" ht="14.95" x14ac:dyDescent="0.25">
      <c r="A46" s="41">
        <v>2</v>
      </c>
      <c r="B46" s="41">
        <v>6</v>
      </c>
      <c r="C46" s="41" t="s">
        <v>45</v>
      </c>
      <c r="D46" s="46">
        <v>24</v>
      </c>
      <c r="E46" s="46">
        <v>3</v>
      </c>
      <c r="F46" s="46">
        <v>18</v>
      </c>
      <c r="G46" s="46">
        <v>1</v>
      </c>
      <c r="H46" s="46">
        <v>46</v>
      </c>
      <c r="I46" s="46">
        <v>0</v>
      </c>
    </row>
    <row r="47" spans="1:9" ht="14.95" x14ac:dyDescent="0.25">
      <c r="A47" s="41">
        <v>2</v>
      </c>
      <c r="B47" s="41">
        <v>6</v>
      </c>
      <c r="C47" s="41" t="s">
        <v>46</v>
      </c>
      <c r="D47" s="46">
        <v>99</v>
      </c>
      <c r="E47" s="46">
        <v>46</v>
      </c>
      <c r="F47" s="46">
        <v>160</v>
      </c>
      <c r="G47" s="46">
        <v>15</v>
      </c>
      <c r="H47" s="46">
        <v>320</v>
      </c>
      <c r="I47" s="46">
        <v>18</v>
      </c>
    </row>
    <row r="48" spans="1:9" ht="14.95" x14ac:dyDescent="0.25">
      <c r="A48" s="41">
        <v>2</v>
      </c>
      <c r="B48" s="41">
        <v>6</v>
      </c>
      <c r="C48" s="41" t="s">
        <v>47</v>
      </c>
      <c r="D48" s="46">
        <v>7</v>
      </c>
      <c r="E48" s="46">
        <v>2</v>
      </c>
      <c r="F48" s="46">
        <v>43</v>
      </c>
      <c r="G48" s="46">
        <v>13</v>
      </c>
      <c r="H48" s="46">
        <v>65</v>
      </c>
      <c r="I48" s="46">
        <v>10</v>
      </c>
    </row>
    <row r="49" spans="1:9" ht="14.95" x14ac:dyDescent="0.25">
      <c r="A49" s="41">
        <v>2</v>
      </c>
      <c r="B49" s="41">
        <v>6</v>
      </c>
      <c r="C49" s="41" t="s">
        <v>48</v>
      </c>
      <c r="D49" s="46">
        <v>42</v>
      </c>
      <c r="E49" s="46">
        <v>1</v>
      </c>
      <c r="F49" s="46">
        <v>9</v>
      </c>
      <c r="G49" s="46">
        <v>2</v>
      </c>
      <c r="H49" s="46">
        <v>54</v>
      </c>
      <c r="I49" s="46">
        <v>0</v>
      </c>
    </row>
    <row r="50" spans="1:9" ht="14.95" x14ac:dyDescent="0.25">
      <c r="A50" s="103" t="s">
        <v>49</v>
      </c>
      <c r="B50" s="104"/>
      <c r="C50" s="105"/>
      <c r="D50" s="10">
        <v>211</v>
      </c>
      <c r="E50" s="10">
        <v>60</v>
      </c>
      <c r="F50" s="10">
        <v>344</v>
      </c>
      <c r="G50" s="10">
        <v>41</v>
      </c>
      <c r="H50" s="10">
        <v>656</v>
      </c>
      <c r="I50" s="10">
        <v>34</v>
      </c>
    </row>
    <row r="51" spans="1:9" ht="14.95" x14ac:dyDescent="0.25">
      <c r="A51" s="41">
        <v>2</v>
      </c>
      <c r="B51" s="41">
        <v>20</v>
      </c>
      <c r="C51" s="59" t="s">
        <v>50</v>
      </c>
      <c r="D51" s="46">
        <v>81</v>
      </c>
      <c r="E51" s="46">
        <v>4</v>
      </c>
      <c r="F51" s="46">
        <v>44</v>
      </c>
      <c r="G51" s="46">
        <v>5</v>
      </c>
      <c r="H51" s="46">
        <v>134</v>
      </c>
      <c r="I51" s="46">
        <v>1</v>
      </c>
    </row>
    <row r="52" spans="1:9" ht="14.95" x14ac:dyDescent="0.25">
      <c r="A52" s="41">
        <v>2</v>
      </c>
      <c r="B52" s="41">
        <v>20</v>
      </c>
      <c r="C52" s="59" t="s">
        <v>51</v>
      </c>
      <c r="D52" s="46">
        <v>24</v>
      </c>
      <c r="E52" s="46">
        <v>4</v>
      </c>
      <c r="F52" s="46">
        <v>100</v>
      </c>
      <c r="G52" s="46">
        <v>3</v>
      </c>
      <c r="H52" s="46">
        <v>131</v>
      </c>
      <c r="I52" s="46">
        <v>4</v>
      </c>
    </row>
    <row r="53" spans="1:9" ht="14.95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</v>
      </c>
    </row>
    <row r="54" spans="1:9" ht="14.95" x14ac:dyDescent="0.25">
      <c r="A54" s="41">
        <v>2</v>
      </c>
      <c r="B54" s="41">
        <v>20</v>
      </c>
      <c r="C54" s="59" t="s">
        <v>53</v>
      </c>
      <c r="D54" s="46">
        <v>26</v>
      </c>
      <c r="E54" s="46">
        <v>1</v>
      </c>
      <c r="F54" s="46">
        <v>38</v>
      </c>
      <c r="G54" s="46">
        <v>5</v>
      </c>
      <c r="H54" s="46">
        <v>70</v>
      </c>
      <c r="I54" s="46">
        <v>2</v>
      </c>
    </row>
    <row r="55" spans="1:9" ht="14.95" x14ac:dyDescent="0.25">
      <c r="A55" s="41">
        <v>2</v>
      </c>
      <c r="B55" s="41">
        <v>20</v>
      </c>
      <c r="C55" s="59" t="s">
        <v>54</v>
      </c>
      <c r="D55" s="46">
        <v>64</v>
      </c>
      <c r="E55" s="46">
        <v>0</v>
      </c>
      <c r="F55" s="46">
        <v>73</v>
      </c>
      <c r="G55" s="46">
        <v>2</v>
      </c>
      <c r="H55" s="46">
        <v>139</v>
      </c>
      <c r="I55" s="46">
        <v>0</v>
      </c>
    </row>
    <row r="56" spans="1:9" ht="14.95" x14ac:dyDescent="0.25">
      <c r="A56" s="103" t="s">
        <v>55</v>
      </c>
      <c r="B56" s="104"/>
      <c r="C56" s="105"/>
      <c r="D56" s="10">
        <v>195</v>
      </c>
      <c r="E56" s="10">
        <v>9</v>
      </c>
      <c r="F56" s="10">
        <v>255</v>
      </c>
      <c r="G56" s="10">
        <v>15</v>
      </c>
      <c r="H56" s="10">
        <v>474</v>
      </c>
      <c r="I56" s="10">
        <v>9</v>
      </c>
    </row>
    <row r="57" spans="1:9" ht="14.95" x14ac:dyDescent="0.25">
      <c r="A57" s="41">
        <v>2</v>
      </c>
      <c r="B57" s="41">
        <v>21</v>
      </c>
      <c r="C57" s="41" t="s">
        <v>56</v>
      </c>
      <c r="D57" s="46">
        <v>37</v>
      </c>
      <c r="E57" s="46">
        <v>38</v>
      </c>
      <c r="F57" s="46">
        <v>390</v>
      </c>
      <c r="G57" s="46">
        <v>55</v>
      </c>
      <c r="H57" s="46">
        <v>520</v>
      </c>
      <c r="I57" s="46">
        <v>36</v>
      </c>
    </row>
    <row r="58" spans="1:9" ht="14.95" x14ac:dyDescent="0.25">
      <c r="A58" s="41">
        <v>2</v>
      </c>
      <c r="B58" s="41">
        <v>21</v>
      </c>
      <c r="C58" s="41" t="s">
        <v>58</v>
      </c>
      <c r="D58" s="46">
        <v>72</v>
      </c>
      <c r="E58" s="46">
        <v>52</v>
      </c>
      <c r="F58" s="46">
        <v>382</v>
      </c>
      <c r="G58" s="46">
        <v>59</v>
      </c>
      <c r="H58" s="46">
        <v>565</v>
      </c>
      <c r="I58" s="46">
        <v>64</v>
      </c>
    </row>
    <row r="59" spans="1:9" ht="14.95" x14ac:dyDescent="0.25">
      <c r="A59" s="41">
        <v>2</v>
      </c>
      <c r="B59" s="41">
        <v>21</v>
      </c>
      <c r="C59" s="41" t="s">
        <v>59</v>
      </c>
      <c r="D59" s="46">
        <v>17</v>
      </c>
      <c r="E59" s="46">
        <v>73</v>
      </c>
      <c r="F59" s="46">
        <v>44</v>
      </c>
      <c r="G59" s="46">
        <v>6</v>
      </c>
      <c r="H59" s="46">
        <v>140</v>
      </c>
      <c r="I59" s="46">
        <v>10</v>
      </c>
    </row>
    <row r="60" spans="1:9" ht="14.95" x14ac:dyDescent="0.25">
      <c r="A60" s="41">
        <v>2</v>
      </c>
      <c r="B60" s="41">
        <v>21</v>
      </c>
      <c r="C60" s="41" t="s">
        <v>60</v>
      </c>
      <c r="D60" s="46">
        <v>33</v>
      </c>
      <c r="E60" s="46">
        <v>12</v>
      </c>
      <c r="F60" s="46">
        <v>86</v>
      </c>
      <c r="G60" s="46">
        <v>11</v>
      </c>
      <c r="H60" s="46">
        <v>142</v>
      </c>
      <c r="I60" s="46">
        <v>16</v>
      </c>
    </row>
    <row r="61" spans="1:9" ht="14.95" x14ac:dyDescent="0.25">
      <c r="A61" s="103" t="s">
        <v>61</v>
      </c>
      <c r="B61" s="104"/>
      <c r="C61" s="105"/>
      <c r="D61" s="10">
        <v>159</v>
      </c>
      <c r="E61" s="10">
        <v>175</v>
      </c>
      <c r="F61" s="10">
        <v>902</v>
      </c>
      <c r="G61" s="10">
        <v>131</v>
      </c>
      <c r="H61" s="10">
        <v>1367</v>
      </c>
      <c r="I61" s="10">
        <v>126</v>
      </c>
    </row>
    <row r="62" spans="1:9" ht="14.95" x14ac:dyDescent="0.25">
      <c r="A62" s="41">
        <v>2</v>
      </c>
      <c r="B62" s="41">
        <v>23</v>
      </c>
      <c r="C62" s="41" t="s">
        <v>62</v>
      </c>
      <c r="D62" s="46">
        <v>28</v>
      </c>
      <c r="E62" s="46">
        <v>1</v>
      </c>
      <c r="F62" s="46">
        <v>110</v>
      </c>
      <c r="G62" s="46">
        <v>12</v>
      </c>
      <c r="H62" s="46">
        <v>151</v>
      </c>
      <c r="I62" s="46">
        <v>0</v>
      </c>
    </row>
    <row r="63" spans="1:9" ht="14.95" x14ac:dyDescent="0.25">
      <c r="A63" s="41">
        <v>2</v>
      </c>
      <c r="B63" s="41">
        <v>23</v>
      </c>
      <c r="C63" s="41" t="s">
        <v>63</v>
      </c>
      <c r="D63" s="46">
        <v>182</v>
      </c>
      <c r="E63" s="46">
        <v>4</v>
      </c>
      <c r="F63" s="46">
        <v>251</v>
      </c>
      <c r="G63" s="46">
        <v>10</v>
      </c>
      <c r="H63" s="46">
        <v>447</v>
      </c>
      <c r="I63" s="46">
        <v>0</v>
      </c>
    </row>
    <row r="64" spans="1:9" ht="14.95" x14ac:dyDescent="0.25">
      <c r="A64" s="103" t="s">
        <v>64</v>
      </c>
      <c r="B64" s="104"/>
      <c r="C64" s="105"/>
      <c r="D64" s="10">
        <v>210</v>
      </c>
      <c r="E64" s="10">
        <v>5</v>
      </c>
      <c r="F64" s="10">
        <v>361</v>
      </c>
      <c r="G64" s="10">
        <v>22</v>
      </c>
      <c r="H64" s="10">
        <v>598</v>
      </c>
      <c r="I64" s="10">
        <v>0</v>
      </c>
    </row>
    <row r="65" spans="1:9" ht="14.95" x14ac:dyDescent="0.25">
      <c r="A65" s="103" t="s">
        <v>65</v>
      </c>
      <c r="B65" s="104"/>
      <c r="C65" s="105"/>
      <c r="D65" s="10">
        <v>1036</v>
      </c>
      <c r="E65" s="10">
        <v>270</v>
      </c>
      <c r="F65" s="10">
        <v>2199</v>
      </c>
      <c r="G65" s="10">
        <v>259</v>
      </c>
      <c r="H65" s="10">
        <v>3764</v>
      </c>
      <c r="I65" s="10">
        <f>SUM(I42,I44,I50,I56,I61,I64)</f>
        <v>291</v>
      </c>
    </row>
    <row r="66" spans="1:9" ht="14.95" x14ac:dyDescent="0.25">
      <c r="A66" s="41">
        <v>3</v>
      </c>
      <c r="B66" s="41">
        <v>7</v>
      </c>
      <c r="C66" s="41" t="s">
        <v>66</v>
      </c>
      <c r="D66" s="46">
        <v>233</v>
      </c>
      <c r="E66" s="46">
        <v>2</v>
      </c>
      <c r="F66" s="46">
        <v>411</v>
      </c>
      <c r="G66" s="46">
        <v>87</v>
      </c>
      <c r="H66" s="46">
        <v>733</v>
      </c>
      <c r="I66" s="46">
        <v>25</v>
      </c>
    </row>
    <row r="67" spans="1:9" ht="14.95" x14ac:dyDescent="0.25">
      <c r="A67" s="41">
        <v>3</v>
      </c>
      <c r="B67" s="41">
        <v>7</v>
      </c>
      <c r="C67" s="41" t="s">
        <v>67</v>
      </c>
      <c r="D67" s="46">
        <v>124</v>
      </c>
      <c r="E67" s="46">
        <v>7</v>
      </c>
      <c r="F67" s="46">
        <v>249</v>
      </c>
      <c r="G67" s="46">
        <v>50</v>
      </c>
      <c r="H67" s="46">
        <v>430</v>
      </c>
      <c r="I67" s="46">
        <v>18</v>
      </c>
    </row>
    <row r="68" spans="1:9" ht="14.95" x14ac:dyDescent="0.25">
      <c r="A68" s="41">
        <v>3</v>
      </c>
      <c r="B68" s="41">
        <v>7</v>
      </c>
      <c r="C68" s="41" t="s">
        <v>68</v>
      </c>
      <c r="D68" s="46">
        <v>382</v>
      </c>
      <c r="E68" s="46">
        <v>3</v>
      </c>
      <c r="F68" s="46">
        <v>438</v>
      </c>
      <c r="G68" s="46">
        <v>106</v>
      </c>
      <c r="H68" s="46">
        <v>929</v>
      </c>
      <c r="I68" s="46">
        <v>0</v>
      </c>
    </row>
    <row r="69" spans="1:9" ht="14.95" x14ac:dyDescent="0.25">
      <c r="A69" s="41">
        <v>3</v>
      </c>
      <c r="B69" s="41">
        <v>7</v>
      </c>
      <c r="C69" s="41" t="s">
        <v>70</v>
      </c>
      <c r="D69" s="46">
        <v>0</v>
      </c>
      <c r="E69" s="46">
        <v>0</v>
      </c>
      <c r="F69" s="46">
        <v>0</v>
      </c>
      <c r="G69" s="46">
        <v>2</v>
      </c>
      <c r="H69" s="46">
        <v>2</v>
      </c>
      <c r="I69" s="46">
        <v>0</v>
      </c>
    </row>
    <row r="70" spans="1:9" ht="14.95" x14ac:dyDescent="0.25">
      <c r="A70" s="41">
        <v>3</v>
      </c>
      <c r="B70" s="41">
        <v>7</v>
      </c>
      <c r="C70" s="41" t="s">
        <v>71</v>
      </c>
      <c r="D70" s="46">
        <v>83</v>
      </c>
      <c r="E70" s="46">
        <v>21</v>
      </c>
      <c r="F70" s="46">
        <v>392</v>
      </c>
      <c r="G70" s="46">
        <v>73</v>
      </c>
      <c r="H70" s="46">
        <v>569</v>
      </c>
      <c r="I70" s="46">
        <v>51</v>
      </c>
    </row>
    <row r="71" spans="1:9" ht="14.95" x14ac:dyDescent="0.25">
      <c r="A71" s="41">
        <v>3</v>
      </c>
      <c r="B71" s="41">
        <v>7</v>
      </c>
      <c r="C71" s="41" t="s">
        <v>72</v>
      </c>
      <c r="D71" s="46">
        <v>171</v>
      </c>
      <c r="E71" s="46">
        <v>26</v>
      </c>
      <c r="F71" s="46">
        <v>189</v>
      </c>
      <c r="G71" s="46">
        <v>75</v>
      </c>
      <c r="H71" s="46">
        <v>461</v>
      </c>
      <c r="I71" s="46">
        <v>48</v>
      </c>
    </row>
    <row r="72" spans="1:9" ht="14.95" x14ac:dyDescent="0.25">
      <c r="A72" s="103" t="s">
        <v>73</v>
      </c>
      <c r="B72" s="104"/>
      <c r="C72" s="105"/>
      <c r="D72" s="10">
        <v>993</v>
      </c>
      <c r="E72" s="10">
        <v>59</v>
      </c>
      <c r="F72" s="10">
        <v>1679</v>
      </c>
      <c r="G72" s="10">
        <v>393</v>
      </c>
      <c r="H72" s="10">
        <v>3124</v>
      </c>
      <c r="I72" s="10">
        <v>142</v>
      </c>
    </row>
    <row r="73" spans="1:9" ht="14.95" x14ac:dyDescent="0.25">
      <c r="A73" s="103" t="s">
        <v>74</v>
      </c>
      <c r="B73" s="104"/>
      <c r="C73" s="105"/>
      <c r="D73" s="10">
        <v>993</v>
      </c>
      <c r="E73" s="10">
        <v>59</v>
      </c>
      <c r="F73" s="10">
        <v>1679</v>
      </c>
      <c r="G73" s="10">
        <v>393</v>
      </c>
      <c r="H73" s="10">
        <v>3124</v>
      </c>
      <c r="I73" s="10">
        <v>142</v>
      </c>
    </row>
    <row r="74" spans="1:9" ht="14.95" x14ac:dyDescent="0.25">
      <c r="A74" s="41">
        <v>4</v>
      </c>
      <c r="B74" s="41">
        <v>15</v>
      </c>
      <c r="C74" s="41" t="s">
        <v>75</v>
      </c>
      <c r="D74" s="46">
        <v>20</v>
      </c>
      <c r="E74" s="46">
        <v>1</v>
      </c>
      <c r="F74" s="46">
        <v>98</v>
      </c>
      <c r="G74" s="46">
        <v>0</v>
      </c>
      <c r="H74" s="46">
        <v>119</v>
      </c>
      <c r="I74" s="46">
        <v>51</v>
      </c>
    </row>
    <row r="75" spans="1:9" ht="14.95" x14ac:dyDescent="0.25">
      <c r="A75" s="103" t="s">
        <v>76</v>
      </c>
      <c r="B75" s="104"/>
      <c r="C75" s="105"/>
      <c r="D75" s="10">
        <v>20</v>
      </c>
      <c r="E75" s="10">
        <v>1</v>
      </c>
      <c r="F75" s="10">
        <v>98</v>
      </c>
      <c r="G75" s="10">
        <v>0</v>
      </c>
      <c r="H75" s="10">
        <v>119</v>
      </c>
      <c r="I75" s="10">
        <v>51</v>
      </c>
    </row>
    <row r="76" spans="1:9" ht="14.95" x14ac:dyDescent="0.25">
      <c r="A76" s="41">
        <v>4</v>
      </c>
      <c r="B76" s="41">
        <v>16</v>
      </c>
      <c r="C76" s="41" t="s">
        <v>77</v>
      </c>
      <c r="D76" s="46">
        <v>12</v>
      </c>
      <c r="E76" s="46">
        <v>1</v>
      </c>
      <c r="F76" s="46">
        <v>33</v>
      </c>
      <c r="G76" s="46">
        <v>0</v>
      </c>
      <c r="H76" s="46">
        <v>46</v>
      </c>
      <c r="I76" s="46">
        <v>0</v>
      </c>
    </row>
    <row r="77" spans="1:9" ht="14.95" x14ac:dyDescent="0.25">
      <c r="A77" s="41">
        <v>4</v>
      </c>
      <c r="B77" s="41">
        <v>16</v>
      </c>
      <c r="C77" s="41" t="s">
        <v>78</v>
      </c>
      <c r="D77" s="46">
        <v>129</v>
      </c>
      <c r="E77" s="46">
        <v>0</v>
      </c>
      <c r="F77" s="46">
        <v>76</v>
      </c>
      <c r="G77" s="46">
        <v>0</v>
      </c>
      <c r="H77" s="46">
        <v>205</v>
      </c>
      <c r="I77" s="46">
        <v>0</v>
      </c>
    </row>
    <row r="78" spans="1:9" ht="14.95" x14ac:dyDescent="0.25">
      <c r="A78" s="103" t="s">
        <v>79</v>
      </c>
      <c r="B78" s="104"/>
      <c r="C78" s="105"/>
      <c r="D78" s="10">
        <v>141</v>
      </c>
      <c r="E78" s="10">
        <v>1</v>
      </c>
      <c r="F78" s="10">
        <v>109</v>
      </c>
      <c r="G78" s="10">
        <v>0</v>
      </c>
      <c r="H78" s="10">
        <v>251</v>
      </c>
      <c r="I78" s="10">
        <v>0</v>
      </c>
    </row>
    <row r="79" spans="1:9" ht="14.95" x14ac:dyDescent="0.25">
      <c r="A79" s="41">
        <v>4</v>
      </c>
      <c r="B79" s="41">
        <v>17</v>
      </c>
      <c r="C79" s="41" t="s">
        <v>80</v>
      </c>
      <c r="D79" s="46">
        <v>17</v>
      </c>
      <c r="E79" s="46">
        <v>1</v>
      </c>
      <c r="F79" s="46">
        <v>40</v>
      </c>
      <c r="G79" s="46">
        <v>7</v>
      </c>
      <c r="H79" s="46">
        <v>65</v>
      </c>
      <c r="I79" s="46">
        <v>0</v>
      </c>
    </row>
    <row r="80" spans="1:9" ht="14.95" x14ac:dyDescent="0.25">
      <c r="A80" s="41">
        <v>4</v>
      </c>
      <c r="B80" s="41">
        <v>17</v>
      </c>
      <c r="C80" s="41" t="s">
        <v>81</v>
      </c>
      <c r="D80" s="46">
        <v>81</v>
      </c>
      <c r="E80" s="46">
        <v>3</v>
      </c>
      <c r="F80" s="46">
        <v>127</v>
      </c>
      <c r="G80" s="46">
        <v>18</v>
      </c>
      <c r="H80" s="46">
        <v>229</v>
      </c>
      <c r="I80" s="46">
        <v>4</v>
      </c>
    </row>
    <row r="81" spans="1:9" ht="14.95" x14ac:dyDescent="0.25">
      <c r="A81" s="41">
        <v>4</v>
      </c>
      <c r="B81" s="41">
        <v>17</v>
      </c>
      <c r="C81" s="41" t="s">
        <v>82</v>
      </c>
      <c r="D81" s="46">
        <v>92</v>
      </c>
      <c r="E81" s="46">
        <v>0</v>
      </c>
      <c r="F81" s="46">
        <v>20</v>
      </c>
      <c r="G81" s="46">
        <v>3</v>
      </c>
      <c r="H81" s="46">
        <v>115</v>
      </c>
      <c r="I81" s="46">
        <v>0</v>
      </c>
    </row>
    <row r="82" spans="1:9" ht="14.95" x14ac:dyDescent="0.25">
      <c r="A82" s="103" t="s">
        <v>83</v>
      </c>
      <c r="B82" s="104"/>
      <c r="C82" s="105"/>
      <c r="D82" s="10">
        <v>190</v>
      </c>
      <c r="E82" s="10">
        <v>4</v>
      </c>
      <c r="F82" s="10">
        <v>187</v>
      </c>
      <c r="G82" s="10">
        <v>28</v>
      </c>
      <c r="H82" s="10">
        <v>409</v>
      </c>
      <c r="I82" s="10">
        <v>4</v>
      </c>
    </row>
    <row r="83" spans="1:9" ht="14.95" x14ac:dyDescent="0.25">
      <c r="A83" s="41">
        <v>4</v>
      </c>
      <c r="B83" s="41">
        <v>18</v>
      </c>
      <c r="C83" s="41" t="s">
        <v>84</v>
      </c>
      <c r="D83" s="46">
        <v>16</v>
      </c>
      <c r="E83" s="46">
        <v>4</v>
      </c>
      <c r="F83" s="46">
        <v>51</v>
      </c>
      <c r="G83" s="46">
        <v>9</v>
      </c>
      <c r="H83" s="46">
        <v>80</v>
      </c>
      <c r="I83" s="46">
        <v>9</v>
      </c>
    </row>
    <row r="84" spans="1:9" ht="14.95" x14ac:dyDescent="0.25">
      <c r="A84" s="41">
        <v>4</v>
      </c>
      <c r="B84" s="41">
        <v>18</v>
      </c>
      <c r="C84" s="41" t="s">
        <v>85</v>
      </c>
      <c r="D84" s="46">
        <v>122</v>
      </c>
      <c r="E84" s="46">
        <v>2</v>
      </c>
      <c r="F84" s="46">
        <v>104</v>
      </c>
      <c r="G84" s="46">
        <v>2</v>
      </c>
      <c r="H84" s="46">
        <v>230</v>
      </c>
      <c r="I84" s="46">
        <v>0</v>
      </c>
    </row>
    <row r="85" spans="1:9" ht="14.95" x14ac:dyDescent="0.25">
      <c r="A85" s="103" t="s">
        <v>86</v>
      </c>
      <c r="B85" s="104"/>
      <c r="C85" s="105"/>
      <c r="D85" s="10">
        <v>138</v>
      </c>
      <c r="E85" s="10">
        <v>6</v>
      </c>
      <c r="F85" s="10">
        <v>155</v>
      </c>
      <c r="G85" s="10">
        <v>11</v>
      </c>
      <c r="H85" s="10">
        <v>310</v>
      </c>
      <c r="I85" s="10">
        <v>9</v>
      </c>
    </row>
    <row r="86" spans="1:9" ht="14.95" x14ac:dyDescent="0.25">
      <c r="A86" s="41">
        <v>4</v>
      </c>
      <c r="B86" s="41">
        <v>19</v>
      </c>
      <c r="C86" s="41" t="s">
        <v>87</v>
      </c>
      <c r="D86" s="46">
        <v>5</v>
      </c>
      <c r="E86" s="46">
        <v>1</v>
      </c>
      <c r="F86" s="46">
        <v>16</v>
      </c>
      <c r="G86" s="46">
        <v>0</v>
      </c>
      <c r="H86" s="46">
        <v>22</v>
      </c>
      <c r="I86" s="46">
        <v>10</v>
      </c>
    </row>
    <row r="87" spans="1:9" ht="14.95" x14ac:dyDescent="0.25">
      <c r="A87" s="41">
        <v>4</v>
      </c>
      <c r="B87" s="41">
        <v>19</v>
      </c>
      <c r="C87" s="41" t="s">
        <v>88</v>
      </c>
      <c r="D87" s="46">
        <v>66</v>
      </c>
      <c r="E87" s="46">
        <v>7</v>
      </c>
      <c r="F87" s="46">
        <v>200</v>
      </c>
      <c r="G87" s="46">
        <v>6</v>
      </c>
      <c r="H87" s="46">
        <v>279</v>
      </c>
      <c r="I87" s="46">
        <v>3</v>
      </c>
    </row>
    <row r="88" spans="1:9" ht="14.95" x14ac:dyDescent="0.25">
      <c r="A88" s="41">
        <v>4</v>
      </c>
      <c r="B88" s="41">
        <v>19</v>
      </c>
      <c r="C88" s="41" t="s">
        <v>89</v>
      </c>
      <c r="D88" s="46">
        <v>1</v>
      </c>
      <c r="E88" s="46">
        <v>6</v>
      </c>
      <c r="F88" s="46">
        <v>21</v>
      </c>
      <c r="G88" s="46">
        <v>0</v>
      </c>
      <c r="H88" s="46">
        <v>28</v>
      </c>
      <c r="I88" s="46">
        <v>0</v>
      </c>
    </row>
    <row r="89" spans="1:9" ht="14.95" x14ac:dyDescent="0.25">
      <c r="A89" s="103" t="s">
        <v>90</v>
      </c>
      <c r="B89" s="104"/>
      <c r="C89" s="105"/>
      <c r="D89" s="10">
        <v>72</v>
      </c>
      <c r="E89" s="10">
        <v>14</v>
      </c>
      <c r="F89" s="10">
        <v>237</v>
      </c>
      <c r="G89" s="10">
        <v>9</v>
      </c>
      <c r="H89" s="10">
        <v>329</v>
      </c>
      <c r="I89" s="10">
        <v>13</v>
      </c>
    </row>
    <row r="90" spans="1:9" ht="14.95" x14ac:dyDescent="0.25">
      <c r="A90" s="41">
        <v>4</v>
      </c>
      <c r="B90" s="41">
        <v>22</v>
      </c>
      <c r="C90" s="41" t="s">
        <v>91</v>
      </c>
      <c r="D90" s="46">
        <v>18</v>
      </c>
      <c r="E90" s="46">
        <v>7</v>
      </c>
      <c r="F90" s="46">
        <v>27</v>
      </c>
      <c r="G90" s="46">
        <v>3</v>
      </c>
      <c r="H90" s="46">
        <v>55</v>
      </c>
      <c r="I90" s="46">
        <v>4</v>
      </c>
    </row>
    <row r="91" spans="1:9" ht="14.95" x14ac:dyDescent="0.25">
      <c r="A91" s="41">
        <v>4</v>
      </c>
      <c r="B91" s="41">
        <v>22</v>
      </c>
      <c r="C91" s="41" t="s">
        <v>92</v>
      </c>
      <c r="D91" s="46">
        <v>122</v>
      </c>
      <c r="E91" s="46">
        <v>50</v>
      </c>
      <c r="F91" s="46">
        <v>87</v>
      </c>
      <c r="G91" s="46">
        <v>3</v>
      </c>
      <c r="H91" s="46">
        <v>262</v>
      </c>
      <c r="I91" s="46">
        <v>2</v>
      </c>
    </row>
    <row r="92" spans="1:9" ht="14.95" x14ac:dyDescent="0.25">
      <c r="A92" s="41">
        <v>4</v>
      </c>
      <c r="B92" s="41">
        <v>22</v>
      </c>
      <c r="C92" s="41" t="s">
        <v>93</v>
      </c>
      <c r="D92" s="46">
        <v>111</v>
      </c>
      <c r="E92" s="46">
        <v>5</v>
      </c>
      <c r="F92" s="46">
        <v>117</v>
      </c>
      <c r="G92" s="46">
        <v>3</v>
      </c>
      <c r="H92" s="46">
        <v>236</v>
      </c>
      <c r="I92" s="46">
        <v>8</v>
      </c>
    </row>
    <row r="93" spans="1:9" ht="14.95" x14ac:dyDescent="0.25">
      <c r="A93" s="103" t="s">
        <v>94</v>
      </c>
      <c r="B93" s="104"/>
      <c r="C93" s="105"/>
      <c r="D93" s="10">
        <v>251</v>
      </c>
      <c r="E93" s="10">
        <v>62</v>
      </c>
      <c r="F93" s="10">
        <v>231</v>
      </c>
      <c r="G93" s="10">
        <v>9</v>
      </c>
      <c r="H93" s="10">
        <v>553</v>
      </c>
      <c r="I93" s="10">
        <v>14</v>
      </c>
    </row>
    <row r="94" spans="1:9" ht="14.95" x14ac:dyDescent="0.25">
      <c r="A94" s="41">
        <v>4</v>
      </c>
      <c r="B94" s="41">
        <v>24</v>
      </c>
      <c r="C94" s="41" t="s">
        <v>95</v>
      </c>
      <c r="D94" s="46">
        <v>165</v>
      </c>
      <c r="E94" s="46">
        <v>1</v>
      </c>
      <c r="F94" s="46">
        <v>241</v>
      </c>
      <c r="G94" s="46">
        <v>27</v>
      </c>
      <c r="H94" s="46">
        <v>434</v>
      </c>
      <c r="I94" s="46">
        <v>1</v>
      </c>
    </row>
    <row r="95" spans="1:9" ht="14.95" x14ac:dyDescent="0.25">
      <c r="A95" s="41">
        <v>4</v>
      </c>
      <c r="B95" s="41">
        <v>24</v>
      </c>
      <c r="C95" s="41" t="s">
        <v>96</v>
      </c>
      <c r="D95" s="46">
        <v>2</v>
      </c>
      <c r="E95" s="46">
        <v>1</v>
      </c>
      <c r="F95" s="46">
        <v>50</v>
      </c>
      <c r="G95" s="46">
        <v>0</v>
      </c>
      <c r="H95" s="46">
        <v>53</v>
      </c>
      <c r="I95" s="46">
        <v>0</v>
      </c>
    </row>
    <row r="96" spans="1:9" ht="14.95" x14ac:dyDescent="0.25">
      <c r="A96" s="103" t="s">
        <v>97</v>
      </c>
      <c r="B96" s="104"/>
      <c r="C96" s="105"/>
      <c r="D96" s="10">
        <v>167</v>
      </c>
      <c r="E96" s="10">
        <v>2</v>
      </c>
      <c r="F96" s="10">
        <v>291</v>
      </c>
      <c r="G96" s="10">
        <v>27</v>
      </c>
      <c r="H96" s="10">
        <v>487</v>
      </c>
      <c r="I96" s="10">
        <v>1</v>
      </c>
    </row>
    <row r="97" spans="1:9" ht="14.95" x14ac:dyDescent="0.25">
      <c r="A97" s="41">
        <v>4</v>
      </c>
      <c r="B97" s="41">
        <v>25</v>
      </c>
      <c r="C97" s="41" t="s">
        <v>98</v>
      </c>
      <c r="D97" s="46">
        <v>60</v>
      </c>
      <c r="E97" s="46">
        <v>3</v>
      </c>
      <c r="F97" s="46">
        <v>146</v>
      </c>
      <c r="G97" s="46">
        <v>27</v>
      </c>
      <c r="H97" s="46">
        <v>236</v>
      </c>
      <c r="I97" s="46">
        <v>4</v>
      </c>
    </row>
    <row r="98" spans="1:9" ht="14.95" x14ac:dyDescent="0.25">
      <c r="A98" s="41">
        <v>4</v>
      </c>
      <c r="B98" s="41">
        <v>25</v>
      </c>
      <c r="C98" s="41" t="s">
        <v>99</v>
      </c>
      <c r="D98" s="46">
        <v>188</v>
      </c>
      <c r="E98" s="46">
        <v>4</v>
      </c>
      <c r="F98" s="46">
        <v>59</v>
      </c>
      <c r="G98" s="46">
        <v>9</v>
      </c>
      <c r="H98" s="46">
        <v>260</v>
      </c>
      <c r="I98" s="46">
        <v>1</v>
      </c>
    </row>
    <row r="99" spans="1:9" ht="14.95" x14ac:dyDescent="0.25">
      <c r="A99" s="103" t="s">
        <v>100</v>
      </c>
      <c r="B99" s="104"/>
      <c r="C99" s="105"/>
      <c r="D99" s="10">
        <v>248</v>
      </c>
      <c r="E99" s="10">
        <v>7</v>
      </c>
      <c r="F99" s="10">
        <v>205</v>
      </c>
      <c r="G99" s="10">
        <v>36</v>
      </c>
      <c r="H99" s="10">
        <v>496</v>
      </c>
      <c r="I99" s="10">
        <v>5</v>
      </c>
    </row>
    <row r="100" spans="1:9" ht="14.95" x14ac:dyDescent="0.25">
      <c r="A100" s="41">
        <v>4</v>
      </c>
      <c r="B100" s="41">
        <v>27</v>
      </c>
      <c r="C100" s="41" t="s">
        <v>101</v>
      </c>
      <c r="D100" s="60">
        <v>33</v>
      </c>
      <c r="E100" s="60">
        <v>10</v>
      </c>
      <c r="F100" s="46">
        <v>122</v>
      </c>
      <c r="G100" s="46">
        <v>2</v>
      </c>
      <c r="H100" s="46">
        <v>167</v>
      </c>
      <c r="I100" s="46">
        <v>4</v>
      </c>
    </row>
    <row r="101" spans="1:9" ht="14.95" x14ac:dyDescent="0.25">
      <c r="A101" s="41">
        <v>4</v>
      </c>
      <c r="B101" s="41">
        <v>27</v>
      </c>
      <c r="C101" s="41" t="s">
        <v>102</v>
      </c>
      <c r="D101" s="60">
        <v>107</v>
      </c>
      <c r="E101" s="60">
        <v>8</v>
      </c>
      <c r="F101" s="46">
        <v>176</v>
      </c>
      <c r="G101" s="46">
        <v>15</v>
      </c>
      <c r="H101" s="46">
        <v>306</v>
      </c>
      <c r="I101" s="46">
        <v>5</v>
      </c>
    </row>
    <row r="102" spans="1:9" ht="14.95" x14ac:dyDescent="0.25">
      <c r="A102" s="41">
        <v>4</v>
      </c>
      <c r="B102" s="41">
        <v>27</v>
      </c>
      <c r="C102" s="41" t="s">
        <v>103</v>
      </c>
      <c r="D102" s="60">
        <v>88</v>
      </c>
      <c r="E102" s="60">
        <v>3</v>
      </c>
      <c r="F102" s="46">
        <v>178</v>
      </c>
      <c r="G102" s="46">
        <v>17</v>
      </c>
      <c r="H102" s="46">
        <v>286</v>
      </c>
      <c r="I102" s="46">
        <v>1</v>
      </c>
    </row>
    <row r="103" spans="1:9" ht="14.95" x14ac:dyDescent="0.25">
      <c r="A103" s="41">
        <v>4</v>
      </c>
      <c r="B103" s="41">
        <v>27</v>
      </c>
      <c r="C103" s="41" t="s">
        <v>104</v>
      </c>
      <c r="D103" s="60">
        <v>16</v>
      </c>
      <c r="E103" s="60">
        <v>2</v>
      </c>
      <c r="F103" s="46">
        <v>8</v>
      </c>
      <c r="G103" s="46">
        <v>10</v>
      </c>
      <c r="H103" s="46">
        <v>36</v>
      </c>
      <c r="I103" s="46">
        <v>0</v>
      </c>
    </row>
    <row r="104" spans="1:9" ht="14.95" x14ac:dyDescent="0.25">
      <c r="A104" s="103" t="s">
        <v>105</v>
      </c>
      <c r="B104" s="104"/>
      <c r="C104" s="105"/>
      <c r="D104" s="10">
        <v>244</v>
      </c>
      <c r="E104" s="10">
        <v>23</v>
      </c>
      <c r="F104" s="10">
        <v>484</v>
      </c>
      <c r="G104" s="10">
        <v>44</v>
      </c>
      <c r="H104" s="10">
        <v>795</v>
      </c>
      <c r="I104" s="10">
        <v>10</v>
      </c>
    </row>
    <row r="105" spans="1:9" ht="14.95" x14ac:dyDescent="0.25">
      <c r="A105" s="103" t="s">
        <v>106</v>
      </c>
      <c r="B105" s="104"/>
      <c r="C105" s="105"/>
      <c r="D105" s="10">
        <v>1471</v>
      </c>
      <c r="E105" s="10">
        <v>120</v>
      </c>
      <c r="F105" s="10">
        <v>1997</v>
      </c>
      <c r="G105" s="10">
        <v>161</v>
      </c>
      <c r="H105" s="10">
        <v>3749</v>
      </c>
      <c r="I105" s="10">
        <f>SUM(I75,I78,I82,I85,I89,I93,I96,I99,I104)</f>
        <v>107</v>
      </c>
    </row>
    <row r="106" spans="1:9" ht="14.95" x14ac:dyDescent="0.25">
      <c r="A106" s="41">
        <v>5</v>
      </c>
      <c r="B106" s="41">
        <v>11</v>
      </c>
      <c r="C106" s="41" t="s">
        <v>107</v>
      </c>
      <c r="D106" s="46">
        <v>1</v>
      </c>
      <c r="E106" s="46">
        <v>1</v>
      </c>
      <c r="F106" s="46">
        <v>28</v>
      </c>
      <c r="G106" s="46">
        <v>1</v>
      </c>
      <c r="H106" s="46">
        <v>31</v>
      </c>
      <c r="I106" s="46">
        <v>8</v>
      </c>
    </row>
    <row r="107" spans="1:9" ht="14.95" x14ac:dyDescent="0.25">
      <c r="A107" s="41">
        <v>5</v>
      </c>
      <c r="B107" s="41">
        <v>11</v>
      </c>
      <c r="C107" s="41" t="s">
        <v>108</v>
      </c>
      <c r="D107" s="46">
        <v>50</v>
      </c>
      <c r="E107" s="46">
        <v>9</v>
      </c>
      <c r="F107" s="46">
        <v>70</v>
      </c>
      <c r="G107" s="46">
        <v>16</v>
      </c>
      <c r="H107" s="46">
        <v>145</v>
      </c>
      <c r="I107" s="46">
        <v>34</v>
      </c>
    </row>
    <row r="108" spans="1:9" ht="14.95" x14ac:dyDescent="0.25">
      <c r="A108" s="103" t="s">
        <v>109</v>
      </c>
      <c r="B108" s="104"/>
      <c r="C108" s="105"/>
      <c r="D108" s="10">
        <v>51</v>
      </c>
      <c r="E108" s="10">
        <v>10</v>
      </c>
      <c r="F108" s="10">
        <v>98</v>
      </c>
      <c r="G108" s="10">
        <v>17</v>
      </c>
      <c r="H108" s="10">
        <v>176</v>
      </c>
      <c r="I108" s="10">
        <v>42</v>
      </c>
    </row>
    <row r="109" spans="1:9" ht="14.95" x14ac:dyDescent="0.25">
      <c r="A109" s="41">
        <v>5</v>
      </c>
      <c r="B109" s="41">
        <v>12</v>
      </c>
      <c r="C109" s="41" t="s">
        <v>110</v>
      </c>
      <c r="D109" s="46">
        <v>18</v>
      </c>
      <c r="E109" s="46">
        <v>2</v>
      </c>
      <c r="F109" s="46">
        <v>35</v>
      </c>
      <c r="G109" s="46">
        <v>22</v>
      </c>
      <c r="H109" s="46">
        <v>77</v>
      </c>
      <c r="I109" s="46">
        <v>0</v>
      </c>
    </row>
    <row r="110" spans="1:9" ht="14.95" x14ac:dyDescent="0.25">
      <c r="A110" s="41">
        <v>5</v>
      </c>
      <c r="B110" s="41">
        <v>12</v>
      </c>
      <c r="C110" s="41" t="s">
        <v>111</v>
      </c>
      <c r="D110" s="46">
        <v>65</v>
      </c>
      <c r="E110" s="46">
        <v>5</v>
      </c>
      <c r="F110" s="46">
        <v>49</v>
      </c>
      <c r="G110" s="46">
        <v>4</v>
      </c>
      <c r="H110" s="46">
        <v>123</v>
      </c>
      <c r="I110" s="46">
        <v>4</v>
      </c>
    </row>
    <row r="111" spans="1:9" ht="14.95" x14ac:dyDescent="0.25">
      <c r="A111" s="41">
        <v>5</v>
      </c>
      <c r="B111" s="41">
        <v>12</v>
      </c>
      <c r="C111" s="41" t="s">
        <v>112</v>
      </c>
      <c r="D111" s="46">
        <v>54</v>
      </c>
      <c r="E111" s="46">
        <v>8</v>
      </c>
      <c r="F111" s="46">
        <v>102</v>
      </c>
      <c r="G111" s="46">
        <v>17</v>
      </c>
      <c r="H111" s="46">
        <v>181</v>
      </c>
      <c r="I111" s="46">
        <v>18</v>
      </c>
    </row>
    <row r="112" spans="1:9" ht="14.95" x14ac:dyDescent="0.25">
      <c r="A112" s="103" t="s">
        <v>113</v>
      </c>
      <c r="B112" s="104"/>
      <c r="C112" s="105"/>
      <c r="D112" s="10">
        <v>137</v>
      </c>
      <c r="E112" s="10">
        <v>15</v>
      </c>
      <c r="F112" s="10">
        <v>186</v>
      </c>
      <c r="G112" s="10">
        <v>43</v>
      </c>
      <c r="H112" s="10">
        <v>381</v>
      </c>
      <c r="I112" s="10">
        <v>22</v>
      </c>
    </row>
    <row r="113" spans="1:9" ht="14.95" x14ac:dyDescent="0.25">
      <c r="A113" s="41">
        <v>5</v>
      </c>
      <c r="B113" s="41">
        <v>13</v>
      </c>
      <c r="C113" s="41" t="s">
        <v>114</v>
      </c>
      <c r="D113" s="46">
        <v>81</v>
      </c>
      <c r="E113" s="46">
        <v>2</v>
      </c>
      <c r="F113" s="46">
        <v>312</v>
      </c>
      <c r="G113" s="46">
        <v>2</v>
      </c>
      <c r="H113" s="46">
        <v>397</v>
      </c>
      <c r="I113" s="46">
        <v>1</v>
      </c>
    </row>
    <row r="114" spans="1:9" ht="14.95" x14ac:dyDescent="0.25">
      <c r="A114" s="41">
        <v>5</v>
      </c>
      <c r="B114" s="41">
        <v>13</v>
      </c>
      <c r="C114" s="41" t="s">
        <v>115</v>
      </c>
      <c r="D114" s="46">
        <v>93</v>
      </c>
      <c r="E114" s="46">
        <v>1</v>
      </c>
      <c r="F114" s="46">
        <v>144</v>
      </c>
      <c r="G114" s="46">
        <v>38</v>
      </c>
      <c r="H114" s="46">
        <v>276</v>
      </c>
      <c r="I114" s="46">
        <v>0</v>
      </c>
    </row>
    <row r="115" spans="1:9" ht="14.95" x14ac:dyDescent="0.25">
      <c r="A115" s="103" t="s">
        <v>116</v>
      </c>
      <c r="B115" s="104"/>
      <c r="C115" s="105"/>
      <c r="D115" s="10">
        <v>174</v>
      </c>
      <c r="E115" s="10">
        <v>3</v>
      </c>
      <c r="F115" s="10">
        <v>456</v>
      </c>
      <c r="G115" s="10">
        <v>40</v>
      </c>
      <c r="H115" s="10">
        <v>673</v>
      </c>
      <c r="I115" s="10">
        <v>1</v>
      </c>
    </row>
    <row r="116" spans="1:9" ht="14.95" x14ac:dyDescent="0.25">
      <c r="A116" s="41">
        <v>5</v>
      </c>
      <c r="B116" s="41">
        <v>14</v>
      </c>
      <c r="C116" s="41" t="s">
        <v>117</v>
      </c>
      <c r="D116" s="46">
        <v>320</v>
      </c>
      <c r="E116" s="46">
        <v>20</v>
      </c>
      <c r="F116" s="46">
        <v>375</v>
      </c>
      <c r="G116" s="46">
        <v>94</v>
      </c>
      <c r="H116" s="46">
        <v>809</v>
      </c>
      <c r="I116" s="46">
        <v>22</v>
      </c>
    </row>
    <row r="117" spans="1:9" ht="14.95" x14ac:dyDescent="0.25">
      <c r="A117" s="41">
        <v>5</v>
      </c>
      <c r="B117" s="41">
        <v>14</v>
      </c>
      <c r="C117" s="41" t="s">
        <v>118</v>
      </c>
      <c r="D117" s="46">
        <v>805</v>
      </c>
      <c r="E117" s="46">
        <v>5</v>
      </c>
      <c r="F117" s="46">
        <v>365</v>
      </c>
      <c r="G117" s="46">
        <v>103</v>
      </c>
      <c r="H117" s="46">
        <v>1278</v>
      </c>
      <c r="I117" s="46">
        <v>2</v>
      </c>
    </row>
    <row r="118" spans="1:9" ht="14.95" x14ac:dyDescent="0.25">
      <c r="A118" s="103" t="s">
        <v>119</v>
      </c>
      <c r="B118" s="104"/>
      <c r="C118" s="105"/>
      <c r="D118" s="10">
        <v>1125</v>
      </c>
      <c r="E118" s="10">
        <v>25</v>
      </c>
      <c r="F118" s="10">
        <v>740</v>
      </c>
      <c r="G118" s="10">
        <v>197</v>
      </c>
      <c r="H118" s="10">
        <v>2087</v>
      </c>
      <c r="I118" s="10">
        <v>24</v>
      </c>
    </row>
    <row r="119" spans="1:9" ht="14.95" x14ac:dyDescent="0.25">
      <c r="A119" s="103" t="s">
        <v>120</v>
      </c>
      <c r="B119" s="104"/>
      <c r="C119" s="105"/>
      <c r="D119" s="10">
        <v>1487</v>
      </c>
      <c r="E119" s="10">
        <v>53</v>
      </c>
      <c r="F119" s="10">
        <v>1480</v>
      </c>
      <c r="G119" s="10">
        <v>297</v>
      </c>
      <c r="H119" s="10">
        <v>3317</v>
      </c>
      <c r="I119" s="10">
        <f>SUM(I108,I112,I115,I118)</f>
        <v>89</v>
      </c>
    </row>
    <row r="120" spans="1:9" ht="14.95" x14ac:dyDescent="0.25">
      <c r="A120" s="41">
        <v>6</v>
      </c>
      <c r="B120" s="41">
        <v>28</v>
      </c>
      <c r="C120" s="41" t="s">
        <v>121</v>
      </c>
      <c r="D120" s="46">
        <v>615</v>
      </c>
      <c r="E120" s="46">
        <v>2</v>
      </c>
      <c r="F120" s="46">
        <v>5</v>
      </c>
      <c r="G120" s="46">
        <v>0</v>
      </c>
      <c r="H120" s="46">
        <v>622</v>
      </c>
      <c r="I120" s="46">
        <v>0</v>
      </c>
    </row>
    <row r="121" spans="1:9" ht="14.95" x14ac:dyDescent="0.25">
      <c r="A121" s="41">
        <v>6</v>
      </c>
      <c r="B121" s="41">
        <v>28</v>
      </c>
      <c r="C121" s="41" t="s">
        <v>123</v>
      </c>
      <c r="D121" s="46">
        <v>4</v>
      </c>
      <c r="E121" s="46">
        <v>0</v>
      </c>
      <c r="F121" s="46">
        <v>3</v>
      </c>
      <c r="G121" s="46">
        <v>0</v>
      </c>
      <c r="H121" s="46">
        <v>7</v>
      </c>
      <c r="I121" s="46">
        <v>0</v>
      </c>
    </row>
    <row r="122" spans="1:9" ht="14.95" x14ac:dyDescent="0.25">
      <c r="A122" s="41">
        <v>6</v>
      </c>
      <c r="B122" s="41">
        <v>28</v>
      </c>
      <c r="C122" s="41" t="s">
        <v>124</v>
      </c>
      <c r="D122" s="46">
        <v>3</v>
      </c>
      <c r="E122" s="46">
        <v>1</v>
      </c>
      <c r="F122" s="46">
        <v>1</v>
      </c>
      <c r="G122" s="46">
        <v>0</v>
      </c>
      <c r="H122" s="46">
        <v>5</v>
      </c>
      <c r="I122" s="46">
        <v>0</v>
      </c>
    </row>
    <row r="123" spans="1:9" ht="14.95" x14ac:dyDescent="0.25">
      <c r="A123" s="41">
        <v>6</v>
      </c>
      <c r="B123" s="41">
        <v>28</v>
      </c>
      <c r="C123" s="41" t="s">
        <v>125</v>
      </c>
      <c r="D123" s="46">
        <v>8</v>
      </c>
      <c r="E123" s="46">
        <v>0</v>
      </c>
      <c r="F123" s="46">
        <v>3</v>
      </c>
      <c r="G123" s="46">
        <v>2</v>
      </c>
      <c r="H123" s="46">
        <v>13</v>
      </c>
      <c r="I123" s="46">
        <v>0</v>
      </c>
    </row>
    <row r="124" spans="1:9" ht="14.95" x14ac:dyDescent="0.25">
      <c r="A124" s="103" t="s">
        <v>126</v>
      </c>
      <c r="B124" s="104"/>
      <c r="C124" s="105"/>
      <c r="D124" s="10">
        <v>630</v>
      </c>
      <c r="E124" s="10">
        <v>3</v>
      </c>
      <c r="F124" s="10">
        <v>12</v>
      </c>
      <c r="G124" s="10">
        <v>2</v>
      </c>
      <c r="H124" s="10">
        <v>647</v>
      </c>
      <c r="I124" s="10">
        <v>0</v>
      </c>
    </row>
    <row r="125" spans="1:9" ht="14.95" x14ac:dyDescent="0.25">
      <c r="A125" s="103" t="s">
        <v>127</v>
      </c>
      <c r="B125" s="104"/>
      <c r="C125" s="105"/>
      <c r="D125" s="10">
        <v>630</v>
      </c>
      <c r="E125" s="10">
        <v>3</v>
      </c>
      <c r="F125" s="10">
        <v>12</v>
      </c>
      <c r="G125" s="10">
        <v>2</v>
      </c>
      <c r="H125" s="10">
        <v>647</v>
      </c>
      <c r="I125" s="10">
        <v>0</v>
      </c>
    </row>
    <row r="126" spans="1:9" s="3" customFormat="1" ht="30.1" customHeight="1" x14ac:dyDescent="0.25">
      <c r="A126" s="55" t="s">
        <v>128</v>
      </c>
      <c r="B126" s="55"/>
      <c r="C126" s="55"/>
      <c r="D126" s="55">
        <v>6500</v>
      </c>
      <c r="E126" s="55">
        <v>602</v>
      </c>
      <c r="F126" s="55">
        <v>8465</v>
      </c>
      <c r="G126" s="55">
        <v>1212</v>
      </c>
      <c r="H126" s="55">
        <v>16779</v>
      </c>
      <c r="I126" s="56">
        <f>SUM(I36,I65,I73,I105,I119,I125)</f>
        <v>724</v>
      </c>
    </row>
    <row r="127" spans="1:9" ht="14.95" x14ac:dyDescent="0.25">
      <c r="A127" s="57" t="s">
        <v>145</v>
      </c>
      <c r="B127" s="57" t="s">
        <v>145</v>
      </c>
      <c r="C127" s="57" t="s">
        <v>145</v>
      </c>
      <c r="D127" s="57" t="s">
        <v>145</v>
      </c>
      <c r="E127" s="57" t="s">
        <v>145</v>
      </c>
      <c r="F127" s="57" t="s">
        <v>145</v>
      </c>
      <c r="G127" s="57" t="s">
        <v>145</v>
      </c>
      <c r="H127" s="57" t="s">
        <v>145</v>
      </c>
      <c r="I127" s="15"/>
    </row>
    <row r="128" spans="1:9" ht="14.95" x14ac:dyDescent="0.25">
      <c r="A128" t="s">
        <v>129</v>
      </c>
    </row>
    <row r="129" spans="1:1" ht="14.95" x14ac:dyDescent="0.25">
      <c r="A129" t="s">
        <v>147</v>
      </c>
    </row>
    <row r="131" spans="1:1" x14ac:dyDescent="0.25">
      <c r="A131" t="s">
        <v>145</v>
      </c>
    </row>
  </sheetData>
  <mergeCells count="35">
    <mergeCell ref="A115:C115"/>
    <mergeCell ref="A118:C118"/>
    <mergeCell ref="A119:C119"/>
    <mergeCell ref="A124:C124"/>
    <mergeCell ref="A125:C125"/>
    <mergeCell ref="A112:C112"/>
    <mergeCell ref="A75:C75"/>
    <mergeCell ref="A78:C78"/>
    <mergeCell ref="A82:C82"/>
    <mergeCell ref="A85:C85"/>
    <mergeCell ref="A89:C89"/>
    <mergeCell ref="A93:C93"/>
    <mergeCell ref="A96:C96"/>
    <mergeCell ref="A99:C99"/>
    <mergeCell ref="A104:C104"/>
    <mergeCell ref="A105:C105"/>
    <mergeCell ref="A108:C108"/>
    <mergeCell ref="A73:C73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2:C72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119" sqref="D119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5.35" customHeight="1" x14ac:dyDescent="0.25">
      <c r="A1" s="49"/>
      <c r="B1" s="49"/>
      <c r="C1" s="49"/>
      <c r="D1" s="106" t="s">
        <v>141</v>
      </c>
      <c r="E1" s="106"/>
      <c r="F1" s="106"/>
      <c r="G1" s="106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0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24</v>
      </c>
      <c r="E6" s="46">
        <v>1</v>
      </c>
      <c r="F6" s="46">
        <v>39</v>
      </c>
      <c r="G6" s="46">
        <v>5</v>
      </c>
      <c r="H6" s="46">
        <v>69</v>
      </c>
      <c r="I6" s="46">
        <v>0</v>
      </c>
    </row>
    <row r="7" spans="1:9" ht="14.95" x14ac:dyDescent="0.25">
      <c r="A7" s="103" t="s">
        <v>5</v>
      </c>
      <c r="B7" s="104"/>
      <c r="C7" s="105"/>
      <c r="D7" s="10">
        <v>24</v>
      </c>
      <c r="E7" s="10">
        <v>1</v>
      </c>
      <c r="F7" s="10">
        <v>40</v>
      </c>
      <c r="G7" s="10">
        <v>5</v>
      </c>
      <c r="H7" s="10">
        <v>70</v>
      </c>
      <c r="I7" s="10">
        <v>0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10</v>
      </c>
      <c r="E8" s="46">
        <v>0</v>
      </c>
      <c r="F8" s="46">
        <v>48</v>
      </c>
      <c r="G8" s="46">
        <v>6</v>
      </c>
      <c r="H8" s="46">
        <v>64</v>
      </c>
      <c r="I8" s="46">
        <v>1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14</v>
      </c>
      <c r="E9" s="46">
        <v>1</v>
      </c>
      <c r="F9" s="46">
        <v>33</v>
      </c>
      <c r="G9" s="46">
        <v>1</v>
      </c>
      <c r="H9" s="46">
        <v>49</v>
      </c>
      <c r="I9" s="46">
        <v>1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58</v>
      </c>
      <c r="E12" s="46">
        <v>5</v>
      </c>
      <c r="F12" s="46">
        <v>187</v>
      </c>
      <c r="G12" s="46">
        <v>11</v>
      </c>
      <c r="H12" s="46">
        <v>261</v>
      </c>
      <c r="I12" s="46">
        <v>2</v>
      </c>
    </row>
    <row r="13" spans="1:9" ht="14.95" x14ac:dyDescent="0.25">
      <c r="A13" s="103" t="s">
        <v>11</v>
      </c>
      <c r="B13" s="104"/>
      <c r="C13" s="105"/>
      <c r="D13" s="10">
        <v>82</v>
      </c>
      <c r="E13" s="10">
        <v>6</v>
      </c>
      <c r="F13" s="10">
        <v>268</v>
      </c>
      <c r="G13" s="10">
        <v>18</v>
      </c>
      <c r="H13" s="10">
        <v>374</v>
      </c>
      <c r="I13" s="10">
        <v>4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0</v>
      </c>
      <c r="F14" s="46">
        <v>18</v>
      </c>
      <c r="G14" s="46">
        <v>5</v>
      </c>
      <c r="H14" s="46">
        <v>29</v>
      </c>
      <c r="I14" s="46">
        <v>2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118</v>
      </c>
      <c r="E15" s="46">
        <v>4</v>
      </c>
      <c r="F15" s="46">
        <v>28</v>
      </c>
      <c r="G15" s="46">
        <v>6</v>
      </c>
      <c r="H15" s="46">
        <v>156</v>
      </c>
      <c r="I15" s="46">
        <v>46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11</v>
      </c>
      <c r="E16" s="46">
        <v>1</v>
      </c>
      <c r="F16" s="46">
        <v>62</v>
      </c>
      <c r="G16" s="46">
        <v>1</v>
      </c>
      <c r="H16" s="46">
        <v>75</v>
      </c>
      <c r="I16" s="46">
        <v>6</v>
      </c>
    </row>
    <row r="17" spans="1:10" ht="14.95" x14ac:dyDescent="0.25">
      <c r="A17" s="41">
        <v>1</v>
      </c>
      <c r="B17" s="41">
        <v>4</v>
      </c>
      <c r="C17" s="41" t="s">
        <v>15</v>
      </c>
      <c r="D17" s="46">
        <v>143</v>
      </c>
      <c r="E17" s="46">
        <v>59</v>
      </c>
      <c r="F17" s="46">
        <v>242</v>
      </c>
      <c r="G17" s="46">
        <v>3</v>
      </c>
      <c r="H17" s="46">
        <v>447</v>
      </c>
      <c r="I17" s="46">
        <v>4</v>
      </c>
    </row>
    <row r="18" spans="1:10" ht="14.95" x14ac:dyDescent="0.25">
      <c r="A18" s="41">
        <v>1</v>
      </c>
      <c r="B18" s="41">
        <v>4</v>
      </c>
      <c r="C18" s="41" t="s">
        <v>16</v>
      </c>
      <c r="D18" s="46">
        <v>1</v>
      </c>
      <c r="E18" s="46">
        <v>1</v>
      </c>
      <c r="F18" s="46">
        <v>6</v>
      </c>
      <c r="G18" s="46">
        <v>0</v>
      </c>
      <c r="H18" s="46">
        <v>8</v>
      </c>
      <c r="I18" s="46">
        <v>2</v>
      </c>
    </row>
    <row r="19" spans="1:10" ht="14.95" x14ac:dyDescent="0.25">
      <c r="A19" s="41">
        <v>1</v>
      </c>
      <c r="B19" s="41">
        <v>4</v>
      </c>
      <c r="C19" s="41" t="s">
        <v>17</v>
      </c>
      <c r="D19" s="46">
        <v>66</v>
      </c>
      <c r="E19" s="46">
        <v>1</v>
      </c>
      <c r="F19" s="46">
        <v>29</v>
      </c>
      <c r="G19" s="46">
        <v>2</v>
      </c>
      <c r="H19" s="46">
        <v>98</v>
      </c>
      <c r="I19" s="46">
        <v>0</v>
      </c>
    </row>
    <row r="20" spans="1:10" ht="14.95" x14ac:dyDescent="0.25">
      <c r="A20" s="103" t="s">
        <v>18</v>
      </c>
      <c r="B20" s="104"/>
      <c r="C20" s="105"/>
      <c r="D20" s="10">
        <v>345</v>
      </c>
      <c r="E20" s="10">
        <v>66</v>
      </c>
      <c r="F20" s="10">
        <v>385</v>
      </c>
      <c r="G20" s="10">
        <v>17</v>
      </c>
      <c r="H20" s="10">
        <v>813</v>
      </c>
      <c r="I20" s="10">
        <f>SUM(I14:I19)</f>
        <v>60</v>
      </c>
    </row>
    <row r="21" spans="1:10" ht="14.95" x14ac:dyDescent="0.25">
      <c r="A21" s="41">
        <v>1</v>
      </c>
      <c r="B21" s="41">
        <v>8</v>
      </c>
      <c r="C21" s="41" t="s">
        <v>19</v>
      </c>
      <c r="D21" s="46">
        <v>213</v>
      </c>
      <c r="E21" s="46">
        <v>8</v>
      </c>
      <c r="F21" s="46">
        <v>42</v>
      </c>
      <c r="G21" s="46">
        <v>1</v>
      </c>
      <c r="H21" s="46">
        <v>264</v>
      </c>
      <c r="I21" s="46">
        <v>3</v>
      </c>
    </row>
    <row r="22" spans="1:10" ht="14.95" x14ac:dyDescent="0.25">
      <c r="A22" s="41">
        <v>1</v>
      </c>
      <c r="B22" s="41">
        <v>8</v>
      </c>
      <c r="C22" s="41" t="s">
        <v>20</v>
      </c>
      <c r="D22" s="46">
        <v>27</v>
      </c>
      <c r="E22" s="46">
        <v>14</v>
      </c>
      <c r="F22" s="46">
        <v>59</v>
      </c>
      <c r="G22" s="46">
        <v>0</v>
      </c>
      <c r="H22" s="46">
        <v>100</v>
      </c>
      <c r="I22" s="46">
        <v>2</v>
      </c>
    </row>
    <row r="23" spans="1:10" ht="14.95" x14ac:dyDescent="0.25">
      <c r="A23" s="103" t="s">
        <v>21</v>
      </c>
      <c r="B23" s="104"/>
      <c r="C23" s="105"/>
      <c r="D23" s="10">
        <v>240</v>
      </c>
      <c r="E23" s="10">
        <v>22</v>
      </c>
      <c r="F23" s="10">
        <v>101</v>
      </c>
      <c r="G23" s="10">
        <v>1</v>
      </c>
      <c r="H23" s="10">
        <v>364</v>
      </c>
      <c r="I23" s="10">
        <v>5</v>
      </c>
    </row>
    <row r="24" spans="1:10" ht="14.95" x14ac:dyDescent="0.25">
      <c r="A24" s="41">
        <v>1</v>
      </c>
      <c r="B24" s="41">
        <v>9</v>
      </c>
      <c r="C24" s="41" t="s">
        <v>22</v>
      </c>
      <c r="D24" s="46">
        <v>27</v>
      </c>
      <c r="E24" s="46">
        <v>0</v>
      </c>
      <c r="F24" s="46">
        <v>133</v>
      </c>
      <c r="G24" s="46">
        <v>25</v>
      </c>
      <c r="H24" s="46">
        <v>185</v>
      </c>
      <c r="I24" s="46">
        <v>7</v>
      </c>
      <c r="J24" s="12"/>
    </row>
    <row r="25" spans="1:10" ht="14.95" x14ac:dyDescent="0.25">
      <c r="A25" s="41">
        <v>1</v>
      </c>
      <c r="B25" s="41">
        <v>9</v>
      </c>
      <c r="C25" s="41" t="s">
        <v>23</v>
      </c>
      <c r="D25" s="46">
        <v>101</v>
      </c>
      <c r="E25" s="46">
        <v>4</v>
      </c>
      <c r="F25" s="46">
        <v>59</v>
      </c>
      <c r="G25" s="46">
        <v>9</v>
      </c>
      <c r="H25" s="46">
        <v>173</v>
      </c>
      <c r="I25" s="46">
        <v>5</v>
      </c>
      <c r="J25" s="12"/>
    </row>
    <row r="26" spans="1:10" ht="14.95" x14ac:dyDescent="0.25">
      <c r="A26" s="103" t="s">
        <v>24</v>
      </c>
      <c r="B26" s="104"/>
      <c r="C26" s="105"/>
      <c r="D26" s="10">
        <v>128</v>
      </c>
      <c r="E26" s="10">
        <v>4</v>
      </c>
      <c r="F26" s="10">
        <v>192</v>
      </c>
      <c r="G26" s="10">
        <v>34</v>
      </c>
      <c r="H26" s="10">
        <v>358</v>
      </c>
      <c r="I26" s="10">
        <v>12</v>
      </c>
    </row>
    <row r="27" spans="1:10" ht="14.95" x14ac:dyDescent="0.25">
      <c r="A27" s="41">
        <v>1</v>
      </c>
      <c r="B27" s="41">
        <v>10</v>
      </c>
      <c r="C27" s="41" t="s">
        <v>25</v>
      </c>
      <c r="D27" s="46">
        <v>27</v>
      </c>
      <c r="E27" s="46">
        <v>1</v>
      </c>
      <c r="F27" s="46">
        <v>50</v>
      </c>
      <c r="G27" s="46">
        <v>0</v>
      </c>
      <c r="H27" s="46">
        <v>78</v>
      </c>
      <c r="I27" s="46">
        <v>9</v>
      </c>
    </row>
    <row r="28" spans="1:10" ht="14.95" x14ac:dyDescent="0.25">
      <c r="A28" s="41">
        <v>1</v>
      </c>
      <c r="B28" s="41">
        <v>10</v>
      </c>
      <c r="C28" s="41" t="s">
        <v>26</v>
      </c>
      <c r="D28" s="46">
        <v>20</v>
      </c>
      <c r="E28" s="46">
        <v>2</v>
      </c>
      <c r="F28" s="46">
        <v>34</v>
      </c>
      <c r="G28" s="46">
        <v>22</v>
      </c>
      <c r="H28" s="46">
        <v>78</v>
      </c>
      <c r="I28" s="46">
        <v>9</v>
      </c>
    </row>
    <row r="29" spans="1:10" ht="14.95" x14ac:dyDescent="0.25">
      <c r="A29" s="103" t="s">
        <v>27</v>
      </c>
      <c r="B29" s="104"/>
      <c r="C29" s="105"/>
      <c r="D29" s="10">
        <v>47</v>
      </c>
      <c r="E29" s="10">
        <v>3</v>
      </c>
      <c r="F29" s="10">
        <v>84</v>
      </c>
      <c r="G29" s="10">
        <v>22</v>
      </c>
      <c r="H29" s="10">
        <v>156</v>
      </c>
      <c r="I29" s="10">
        <v>18</v>
      </c>
    </row>
    <row r="30" spans="1:10" ht="14.95" x14ac:dyDescent="0.25">
      <c r="A30" s="41">
        <v>1</v>
      </c>
      <c r="B30" s="41">
        <v>26</v>
      </c>
      <c r="C30" s="41" t="s">
        <v>29</v>
      </c>
      <c r="D30" s="46">
        <v>7</v>
      </c>
      <c r="E30" s="46">
        <v>2</v>
      </c>
      <c r="F30" s="46">
        <v>24</v>
      </c>
      <c r="G30" s="46">
        <v>0</v>
      </c>
      <c r="H30" s="46">
        <v>33</v>
      </c>
      <c r="I30" s="48">
        <v>1</v>
      </c>
    </row>
    <row r="31" spans="1:10" ht="14.9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1</v>
      </c>
      <c r="G31" s="46">
        <v>0</v>
      </c>
      <c r="H31" s="46">
        <v>1</v>
      </c>
      <c r="I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46">
        <v>2</v>
      </c>
      <c r="E33" s="46">
        <v>0</v>
      </c>
      <c r="F33" s="46">
        <v>3</v>
      </c>
      <c r="G33" s="46">
        <v>0</v>
      </c>
      <c r="H33" s="46">
        <v>5</v>
      </c>
      <c r="I33" s="46">
        <v>1</v>
      </c>
    </row>
    <row r="34" spans="1:9" x14ac:dyDescent="0.25">
      <c r="A34" s="41">
        <v>1</v>
      </c>
      <c r="B34" s="41">
        <v>26</v>
      </c>
      <c r="C34" s="41" t="s">
        <v>33</v>
      </c>
      <c r="D34" s="46">
        <v>41</v>
      </c>
      <c r="E34" s="46">
        <v>2</v>
      </c>
      <c r="F34" s="46">
        <v>41</v>
      </c>
      <c r="G34" s="46">
        <v>4</v>
      </c>
      <c r="H34" s="46">
        <v>88</v>
      </c>
      <c r="I34" s="46">
        <v>14</v>
      </c>
    </row>
    <row r="35" spans="1:9" x14ac:dyDescent="0.25">
      <c r="A35" s="103" t="s">
        <v>34</v>
      </c>
      <c r="B35" s="104"/>
      <c r="C35" s="105"/>
      <c r="D35" s="10">
        <v>50</v>
      </c>
      <c r="E35" s="10">
        <v>4</v>
      </c>
      <c r="F35" s="10">
        <v>69</v>
      </c>
      <c r="G35" s="10">
        <v>4</v>
      </c>
      <c r="H35" s="10">
        <v>127</v>
      </c>
      <c r="I35" s="10">
        <v>16</v>
      </c>
    </row>
    <row r="36" spans="1:9" x14ac:dyDescent="0.25">
      <c r="A36" s="103" t="s">
        <v>35</v>
      </c>
      <c r="B36" s="104"/>
      <c r="C36" s="105"/>
      <c r="D36" s="10">
        <v>916</v>
      </c>
      <c r="E36" s="10">
        <v>106</v>
      </c>
      <c r="F36" s="10">
        <v>1139</v>
      </c>
      <c r="G36" s="10">
        <v>101</v>
      </c>
      <c r="H36" s="10">
        <v>2262</v>
      </c>
      <c r="I36" s="10">
        <v>115</v>
      </c>
    </row>
    <row r="37" spans="1:9" x14ac:dyDescent="0.25">
      <c r="A37" s="41">
        <v>2</v>
      </c>
      <c r="B37" s="41">
        <v>3</v>
      </c>
      <c r="C37" s="41" t="s">
        <v>36</v>
      </c>
      <c r="D37" s="46">
        <v>2</v>
      </c>
      <c r="E37" s="46">
        <v>5</v>
      </c>
      <c r="F37" s="46">
        <v>36</v>
      </c>
      <c r="G37" s="46">
        <v>0</v>
      </c>
      <c r="H37" s="46">
        <v>43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10</v>
      </c>
      <c r="E38" s="46">
        <v>0</v>
      </c>
      <c r="F38" s="46">
        <v>22</v>
      </c>
      <c r="G38" s="46">
        <v>0</v>
      </c>
      <c r="H38" s="46">
        <v>32</v>
      </c>
      <c r="I38" s="46">
        <v>3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48</v>
      </c>
      <c r="E39" s="46">
        <v>2</v>
      </c>
      <c r="F39" s="46">
        <v>51</v>
      </c>
      <c r="G39" s="46">
        <v>9</v>
      </c>
      <c r="H39" s="46">
        <v>110</v>
      </c>
      <c r="I39" s="46">
        <v>0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29</v>
      </c>
      <c r="E40" s="46">
        <v>2</v>
      </c>
      <c r="F40" s="46">
        <v>52</v>
      </c>
      <c r="G40" s="46">
        <v>8</v>
      </c>
      <c r="H40" s="46">
        <v>91</v>
      </c>
      <c r="I40" s="46">
        <v>3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57</v>
      </c>
      <c r="E41" s="46">
        <v>0</v>
      </c>
      <c r="F41" s="46">
        <v>28</v>
      </c>
      <c r="G41" s="46">
        <v>5</v>
      </c>
      <c r="H41" s="46">
        <v>90</v>
      </c>
      <c r="I41" s="46">
        <v>6</v>
      </c>
    </row>
    <row r="42" spans="1:9" x14ac:dyDescent="0.25">
      <c r="A42" s="103" t="s">
        <v>41</v>
      </c>
      <c r="B42" s="104"/>
      <c r="C42" s="105"/>
      <c r="D42" s="10">
        <v>146</v>
      </c>
      <c r="E42" s="10">
        <v>9</v>
      </c>
      <c r="F42" s="10">
        <v>189</v>
      </c>
      <c r="G42" s="10">
        <v>22</v>
      </c>
      <c r="H42" s="10">
        <v>366</v>
      </c>
      <c r="I42" s="10">
        <v>13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150</v>
      </c>
      <c r="E43" s="46">
        <v>24</v>
      </c>
      <c r="F43" s="46">
        <v>183</v>
      </c>
      <c r="G43" s="46">
        <v>55</v>
      </c>
      <c r="H43" s="46">
        <v>412</v>
      </c>
      <c r="I43" s="46">
        <v>78</v>
      </c>
    </row>
    <row r="44" spans="1:9" x14ac:dyDescent="0.25">
      <c r="A44" s="103" t="s">
        <v>43</v>
      </c>
      <c r="B44" s="104"/>
      <c r="C44" s="105"/>
      <c r="D44" s="10">
        <v>150</v>
      </c>
      <c r="E44" s="10">
        <v>24</v>
      </c>
      <c r="F44" s="10">
        <v>183</v>
      </c>
      <c r="G44" s="10">
        <v>55</v>
      </c>
      <c r="H44" s="10">
        <v>412</v>
      </c>
      <c r="I44" s="10">
        <v>78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44</v>
      </c>
      <c r="E45" s="46">
        <v>7</v>
      </c>
      <c r="F45" s="46">
        <v>99</v>
      </c>
      <c r="G45" s="46">
        <v>14</v>
      </c>
      <c r="H45" s="46">
        <v>164</v>
      </c>
      <c r="I45" s="46">
        <v>10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15</v>
      </c>
      <c r="E46" s="46">
        <v>1</v>
      </c>
      <c r="F46" s="46">
        <v>17</v>
      </c>
      <c r="G46" s="46">
        <v>2</v>
      </c>
      <c r="H46" s="46">
        <v>35</v>
      </c>
      <c r="I46" s="46">
        <v>0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46</v>
      </c>
      <c r="E47" s="46">
        <v>46</v>
      </c>
      <c r="F47" s="46">
        <v>185</v>
      </c>
      <c r="G47" s="46">
        <v>20</v>
      </c>
      <c r="H47" s="46">
        <v>297</v>
      </c>
      <c r="I47" s="46">
        <v>12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6</v>
      </c>
      <c r="E48" s="46">
        <v>4</v>
      </c>
      <c r="F48" s="46">
        <v>67</v>
      </c>
      <c r="G48" s="46">
        <v>7</v>
      </c>
      <c r="H48" s="46">
        <v>84</v>
      </c>
      <c r="I48" s="46">
        <v>14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30</v>
      </c>
      <c r="E49" s="46">
        <v>2</v>
      </c>
      <c r="F49" s="46">
        <v>9</v>
      </c>
      <c r="G49" s="46">
        <v>6</v>
      </c>
      <c r="H49" s="46">
        <v>47</v>
      </c>
      <c r="I49" s="46">
        <v>0</v>
      </c>
    </row>
    <row r="50" spans="1:9" x14ac:dyDescent="0.25">
      <c r="A50" s="103" t="s">
        <v>49</v>
      </c>
      <c r="B50" s="104"/>
      <c r="C50" s="105"/>
      <c r="D50" s="10">
        <f>SUM(D45:D49)</f>
        <v>141</v>
      </c>
      <c r="E50" s="10">
        <f>SUM(E45:E49)</f>
        <v>60</v>
      </c>
      <c r="F50" s="10">
        <f>SUM(F45:F49)</f>
        <v>377</v>
      </c>
      <c r="G50" s="10">
        <f>SUM(G45:G49)</f>
        <v>49</v>
      </c>
      <c r="H50" s="10">
        <f>SUM(H45:H49)</f>
        <v>627</v>
      </c>
      <c r="I50" s="10">
        <v>36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78</v>
      </c>
      <c r="E51" s="46">
        <v>2</v>
      </c>
      <c r="F51" s="46">
        <v>41</v>
      </c>
      <c r="G51" s="46">
        <v>1</v>
      </c>
      <c r="H51" s="46">
        <v>122</v>
      </c>
      <c r="I51" s="46">
        <v>3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11</v>
      </c>
      <c r="E52" s="46">
        <v>9</v>
      </c>
      <c r="F52" s="46">
        <v>67</v>
      </c>
      <c r="G52" s="46">
        <v>2</v>
      </c>
      <c r="H52" s="46">
        <v>89</v>
      </c>
      <c r="I52" s="46">
        <v>5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25</v>
      </c>
      <c r="E54" s="46">
        <v>0</v>
      </c>
      <c r="F54" s="46">
        <v>54</v>
      </c>
      <c r="G54" s="46">
        <v>2</v>
      </c>
      <c r="H54" s="46">
        <v>81</v>
      </c>
      <c r="I54" s="46">
        <v>0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51</v>
      </c>
      <c r="E55" s="46">
        <v>0</v>
      </c>
      <c r="F55" s="46">
        <v>70</v>
      </c>
      <c r="G55" s="46">
        <v>2</v>
      </c>
      <c r="H55" s="46">
        <v>123</v>
      </c>
      <c r="I55" s="46">
        <v>0</v>
      </c>
    </row>
    <row r="56" spans="1:9" x14ac:dyDescent="0.25">
      <c r="A56" s="103" t="s">
        <v>55</v>
      </c>
      <c r="B56" s="104"/>
      <c r="C56" s="105"/>
      <c r="D56" s="10">
        <v>165</v>
      </c>
      <c r="E56" s="10">
        <v>11</v>
      </c>
      <c r="F56" s="10">
        <v>232</v>
      </c>
      <c r="G56" s="10">
        <v>7</v>
      </c>
      <c r="H56" s="10">
        <v>415</v>
      </c>
      <c r="I56" s="10">
        <v>10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45</v>
      </c>
      <c r="E57" s="46">
        <v>44</v>
      </c>
      <c r="F57" s="46">
        <v>412</v>
      </c>
      <c r="G57" s="46">
        <v>58</v>
      </c>
      <c r="H57" s="46">
        <v>559</v>
      </c>
      <c r="I57" s="46">
        <v>38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48</v>
      </c>
      <c r="E58" s="46">
        <v>54</v>
      </c>
      <c r="F58" s="46">
        <v>408</v>
      </c>
      <c r="G58" s="46">
        <v>90</v>
      </c>
      <c r="H58" s="46">
        <v>600</v>
      </c>
      <c r="I58" s="46">
        <v>69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22</v>
      </c>
      <c r="E59" s="46">
        <v>67</v>
      </c>
      <c r="F59" s="46">
        <v>39</v>
      </c>
      <c r="G59" s="46">
        <v>2</v>
      </c>
      <c r="H59" s="46">
        <v>130</v>
      </c>
      <c r="I59" s="46">
        <v>18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57</v>
      </c>
      <c r="E60" s="46">
        <v>17</v>
      </c>
      <c r="F60" s="46">
        <v>153</v>
      </c>
      <c r="G60" s="46">
        <v>11</v>
      </c>
      <c r="H60" s="46">
        <v>238</v>
      </c>
      <c r="I60" s="46">
        <v>14</v>
      </c>
    </row>
    <row r="61" spans="1:9" x14ac:dyDescent="0.25">
      <c r="A61" s="103" t="s">
        <v>61</v>
      </c>
      <c r="B61" s="104"/>
      <c r="C61" s="105"/>
      <c r="D61" s="10">
        <v>172</v>
      </c>
      <c r="E61" s="10">
        <v>182</v>
      </c>
      <c r="F61" s="10">
        <v>1012</v>
      </c>
      <c r="G61" s="10">
        <v>161</v>
      </c>
      <c r="H61" s="10">
        <v>1527</v>
      </c>
      <c r="I61" s="10">
        <v>139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33</v>
      </c>
      <c r="E62" s="46">
        <v>2</v>
      </c>
      <c r="F62" s="46">
        <v>145</v>
      </c>
      <c r="G62" s="46">
        <v>23</v>
      </c>
      <c r="H62" s="46">
        <v>203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179</v>
      </c>
      <c r="E63" s="46">
        <v>1</v>
      </c>
      <c r="F63" s="46">
        <v>283</v>
      </c>
      <c r="G63" s="46">
        <v>8</v>
      </c>
      <c r="H63" s="46">
        <v>471</v>
      </c>
      <c r="I63" s="46">
        <v>0</v>
      </c>
    </row>
    <row r="64" spans="1:9" x14ac:dyDescent="0.25">
      <c r="A64" s="103" t="s">
        <v>64</v>
      </c>
      <c r="B64" s="104"/>
      <c r="C64" s="105"/>
      <c r="D64" s="10">
        <v>212</v>
      </c>
      <c r="E64" s="10">
        <v>3</v>
      </c>
      <c r="F64" s="10">
        <v>428</v>
      </c>
      <c r="G64" s="10">
        <v>31</v>
      </c>
      <c r="H64" s="10">
        <v>674</v>
      </c>
      <c r="I64" s="10">
        <v>0</v>
      </c>
    </row>
    <row r="65" spans="1:9" x14ac:dyDescent="0.25">
      <c r="A65" s="103" t="s">
        <v>65</v>
      </c>
      <c r="B65" s="104"/>
      <c r="C65" s="105"/>
      <c r="D65" s="10">
        <v>986</v>
      </c>
      <c r="E65" s="10">
        <v>289</v>
      </c>
      <c r="F65" s="10">
        <v>2421</v>
      </c>
      <c r="G65" s="10">
        <v>325</v>
      </c>
      <c r="H65" s="10">
        <v>4021</v>
      </c>
      <c r="I65" s="10">
        <v>276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222</v>
      </c>
      <c r="E66" s="46">
        <v>5</v>
      </c>
      <c r="F66" s="46">
        <v>410</v>
      </c>
      <c r="G66" s="46">
        <v>107</v>
      </c>
      <c r="H66" s="46">
        <v>744</v>
      </c>
      <c r="I66" s="46">
        <v>41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166</v>
      </c>
      <c r="E67" s="46">
        <v>9</v>
      </c>
      <c r="F67" s="46">
        <v>251</v>
      </c>
      <c r="G67" s="46">
        <v>41</v>
      </c>
      <c r="H67" s="46">
        <v>467</v>
      </c>
      <c r="I67" s="46">
        <v>48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316</v>
      </c>
      <c r="E68" s="46">
        <v>2</v>
      </c>
      <c r="F68" s="46">
        <v>344</v>
      </c>
      <c r="G68" s="46">
        <v>106</v>
      </c>
      <c r="H68" s="46">
        <v>768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1</v>
      </c>
      <c r="G69" s="46">
        <v>0</v>
      </c>
      <c r="H69" s="46">
        <v>1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130</v>
      </c>
      <c r="E71" s="46">
        <v>11</v>
      </c>
      <c r="F71" s="46">
        <v>386</v>
      </c>
      <c r="G71" s="46">
        <v>113</v>
      </c>
      <c r="H71" s="46">
        <v>640</v>
      </c>
      <c r="I71" s="46">
        <v>27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145</v>
      </c>
      <c r="E72" s="46">
        <v>32</v>
      </c>
      <c r="F72" s="46">
        <v>229</v>
      </c>
      <c r="G72" s="46">
        <v>77</v>
      </c>
      <c r="H72" s="46">
        <v>483</v>
      </c>
      <c r="I72" s="46">
        <v>21</v>
      </c>
    </row>
    <row r="73" spans="1:9" x14ac:dyDescent="0.25">
      <c r="A73" s="103" t="s">
        <v>73</v>
      </c>
      <c r="B73" s="104"/>
      <c r="C73" s="105"/>
      <c r="D73" s="10">
        <v>979</v>
      </c>
      <c r="E73" s="10">
        <v>59</v>
      </c>
      <c r="F73" s="10">
        <v>1621</v>
      </c>
      <c r="G73" s="10">
        <v>444</v>
      </c>
      <c r="H73" s="10">
        <v>3103</v>
      </c>
      <c r="I73" s="10">
        <f t="shared" ref="I73" si="0">SUM(I66:I72)</f>
        <v>137</v>
      </c>
    </row>
    <row r="74" spans="1:9" x14ac:dyDescent="0.25">
      <c r="A74" s="103" t="s">
        <v>74</v>
      </c>
      <c r="B74" s="104"/>
      <c r="C74" s="105"/>
      <c r="D74" s="10">
        <v>979</v>
      </c>
      <c r="E74" s="10">
        <v>59</v>
      </c>
      <c r="F74" s="10">
        <v>1621</v>
      </c>
      <c r="G74" s="10">
        <v>444</v>
      </c>
      <c r="H74" s="10">
        <v>3103</v>
      </c>
      <c r="I74" s="10">
        <v>137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10</v>
      </c>
      <c r="E75" s="46">
        <v>1</v>
      </c>
      <c r="F75" s="46">
        <v>65</v>
      </c>
      <c r="G75" s="46">
        <v>0</v>
      </c>
      <c r="H75" s="46">
        <v>76</v>
      </c>
      <c r="I75" s="46">
        <v>73</v>
      </c>
    </row>
    <row r="76" spans="1:9" x14ac:dyDescent="0.25">
      <c r="A76" s="103" t="s">
        <v>76</v>
      </c>
      <c r="B76" s="104"/>
      <c r="C76" s="105"/>
      <c r="D76" s="10">
        <v>10</v>
      </c>
      <c r="E76" s="10">
        <v>1</v>
      </c>
      <c r="F76" s="10">
        <v>65</v>
      </c>
      <c r="G76" s="10">
        <v>0</v>
      </c>
      <c r="H76" s="10">
        <v>76</v>
      </c>
      <c r="I76" s="10">
        <v>73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12</v>
      </c>
      <c r="E77" s="46">
        <v>0</v>
      </c>
      <c r="F77" s="46">
        <v>34</v>
      </c>
      <c r="G77" s="46">
        <v>0</v>
      </c>
      <c r="H77" s="46">
        <v>46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98</v>
      </c>
      <c r="E78" s="46">
        <v>3</v>
      </c>
      <c r="F78" s="46">
        <v>100</v>
      </c>
      <c r="G78" s="46">
        <v>2</v>
      </c>
      <c r="H78" s="46">
        <v>203</v>
      </c>
      <c r="I78" s="46">
        <v>0</v>
      </c>
    </row>
    <row r="79" spans="1:9" x14ac:dyDescent="0.25">
      <c r="A79" s="103" t="s">
        <v>79</v>
      </c>
      <c r="B79" s="104"/>
      <c r="C79" s="105"/>
      <c r="D79" s="10">
        <v>110</v>
      </c>
      <c r="E79" s="10">
        <v>3</v>
      </c>
      <c r="F79" s="10">
        <v>134</v>
      </c>
      <c r="G79" s="10">
        <v>2</v>
      </c>
      <c r="H79" s="10">
        <v>249</v>
      </c>
      <c r="I79" s="10">
        <v>0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17</v>
      </c>
      <c r="E80" s="46">
        <v>1</v>
      </c>
      <c r="F80" s="46">
        <v>27</v>
      </c>
      <c r="G80" s="46">
        <v>4</v>
      </c>
      <c r="H80" s="46">
        <v>49</v>
      </c>
      <c r="I80" s="46">
        <v>2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57</v>
      </c>
      <c r="E81" s="46">
        <v>1</v>
      </c>
      <c r="F81" s="46">
        <v>97</v>
      </c>
      <c r="G81" s="46">
        <v>21</v>
      </c>
      <c r="H81" s="46">
        <v>176</v>
      </c>
      <c r="I81" s="46">
        <v>6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66</v>
      </c>
      <c r="E82" s="46">
        <v>1</v>
      </c>
      <c r="F82" s="46">
        <v>26</v>
      </c>
      <c r="G82" s="46">
        <v>7</v>
      </c>
      <c r="H82" s="46">
        <v>100</v>
      </c>
      <c r="I82" s="46">
        <v>0</v>
      </c>
    </row>
    <row r="83" spans="1:9" x14ac:dyDescent="0.25">
      <c r="A83" s="103" t="s">
        <v>83</v>
      </c>
      <c r="B83" s="104"/>
      <c r="C83" s="105"/>
      <c r="D83" s="10">
        <v>140</v>
      </c>
      <c r="E83" s="10">
        <v>3</v>
      </c>
      <c r="F83" s="10">
        <v>150</v>
      </c>
      <c r="G83" s="10">
        <v>32</v>
      </c>
      <c r="H83" s="10">
        <v>325</v>
      </c>
      <c r="I83" s="10">
        <v>8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21</v>
      </c>
      <c r="E84" s="46">
        <v>5</v>
      </c>
      <c r="F84" s="46">
        <v>46</v>
      </c>
      <c r="G84" s="46">
        <v>7</v>
      </c>
      <c r="H84" s="46">
        <v>79</v>
      </c>
      <c r="I84" s="46">
        <v>10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82</v>
      </c>
      <c r="E85" s="46">
        <v>6</v>
      </c>
      <c r="F85" s="46">
        <v>92</v>
      </c>
      <c r="G85" s="46">
        <v>1</v>
      </c>
      <c r="H85" s="46">
        <v>181</v>
      </c>
      <c r="I85" s="46">
        <v>0</v>
      </c>
    </row>
    <row r="86" spans="1:9" x14ac:dyDescent="0.25">
      <c r="A86" s="103" t="s">
        <v>86</v>
      </c>
      <c r="B86" s="104"/>
      <c r="C86" s="105"/>
      <c r="D86" s="10">
        <v>103</v>
      </c>
      <c r="E86" s="10">
        <v>11</v>
      </c>
      <c r="F86" s="10">
        <v>138</v>
      </c>
      <c r="G86" s="10">
        <v>8</v>
      </c>
      <c r="H86" s="10">
        <v>260</v>
      </c>
      <c r="I86" s="10">
        <v>10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5</v>
      </c>
      <c r="E87" s="46">
        <v>4</v>
      </c>
      <c r="F87" s="46">
        <v>26</v>
      </c>
      <c r="G87" s="46">
        <v>0</v>
      </c>
      <c r="H87" s="46">
        <v>35</v>
      </c>
      <c r="I87" s="46">
        <v>4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84</v>
      </c>
      <c r="E88" s="46">
        <v>4</v>
      </c>
      <c r="F88" s="46">
        <v>231</v>
      </c>
      <c r="G88" s="46">
        <v>16</v>
      </c>
      <c r="H88" s="46">
        <v>335</v>
      </c>
      <c r="I88" s="46">
        <v>6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27</v>
      </c>
      <c r="E89" s="46">
        <v>10</v>
      </c>
      <c r="F89" s="46">
        <v>14</v>
      </c>
      <c r="G89" s="46">
        <v>0</v>
      </c>
      <c r="H89" s="46">
        <v>51</v>
      </c>
      <c r="I89" s="46">
        <v>1</v>
      </c>
    </row>
    <row r="90" spans="1:9" x14ac:dyDescent="0.25">
      <c r="A90" s="103" t="s">
        <v>90</v>
      </c>
      <c r="B90" s="104"/>
      <c r="C90" s="105"/>
      <c r="D90" s="10">
        <v>116</v>
      </c>
      <c r="E90" s="10">
        <v>18</v>
      </c>
      <c r="F90" s="10">
        <v>271</v>
      </c>
      <c r="G90" s="10">
        <v>16</v>
      </c>
      <c r="H90" s="10">
        <v>421</v>
      </c>
      <c r="I90" s="10">
        <v>11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16</v>
      </c>
      <c r="E91" s="46">
        <v>0</v>
      </c>
      <c r="F91" s="46">
        <v>41</v>
      </c>
      <c r="G91" s="46">
        <v>4</v>
      </c>
      <c r="H91" s="46">
        <v>61</v>
      </c>
      <c r="I91" s="46">
        <v>1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96</v>
      </c>
      <c r="E92" s="46">
        <v>49</v>
      </c>
      <c r="F92" s="46">
        <v>69</v>
      </c>
      <c r="G92" s="46">
        <v>2</v>
      </c>
      <c r="H92" s="46">
        <v>216</v>
      </c>
      <c r="I92" s="46">
        <v>2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120</v>
      </c>
      <c r="E93" s="46">
        <v>5</v>
      </c>
      <c r="F93" s="46">
        <v>154</v>
      </c>
      <c r="G93" s="46">
        <v>2</v>
      </c>
      <c r="H93" s="46">
        <v>281</v>
      </c>
      <c r="I93" s="46">
        <v>5</v>
      </c>
    </row>
    <row r="94" spans="1:9" x14ac:dyDescent="0.25">
      <c r="A94" s="103" t="s">
        <v>94</v>
      </c>
      <c r="B94" s="104"/>
      <c r="C94" s="105"/>
      <c r="D94" s="10">
        <v>232</v>
      </c>
      <c r="E94" s="10">
        <v>54</v>
      </c>
      <c r="F94" s="10">
        <v>264</v>
      </c>
      <c r="G94" s="10">
        <v>8</v>
      </c>
      <c r="H94" s="10">
        <v>558</v>
      </c>
      <c r="I94" s="10">
        <v>8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141</v>
      </c>
      <c r="E95" s="46">
        <v>0</v>
      </c>
      <c r="F95" s="46">
        <v>248</v>
      </c>
      <c r="G95" s="46">
        <v>17</v>
      </c>
      <c r="H95" s="46">
        <v>406</v>
      </c>
      <c r="I95" s="46">
        <v>0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0</v>
      </c>
      <c r="E96" s="46">
        <v>0</v>
      </c>
      <c r="F96" s="46">
        <v>37</v>
      </c>
      <c r="G96" s="46">
        <v>0</v>
      </c>
      <c r="H96" s="46">
        <v>37</v>
      </c>
      <c r="I96" s="46">
        <v>0</v>
      </c>
    </row>
    <row r="97" spans="1:9" x14ac:dyDescent="0.25">
      <c r="A97" s="103" t="s">
        <v>97</v>
      </c>
      <c r="B97" s="104"/>
      <c r="C97" s="105"/>
      <c r="D97" s="10">
        <v>141</v>
      </c>
      <c r="E97" s="10">
        <v>0</v>
      </c>
      <c r="F97" s="10">
        <v>285</v>
      </c>
      <c r="G97" s="10">
        <v>17</v>
      </c>
      <c r="H97" s="10">
        <v>443</v>
      </c>
      <c r="I97" s="10">
        <v>0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63</v>
      </c>
      <c r="E98" s="46">
        <v>7</v>
      </c>
      <c r="F98" s="46">
        <v>100</v>
      </c>
      <c r="G98" s="46">
        <v>21</v>
      </c>
      <c r="H98" s="46">
        <v>191</v>
      </c>
      <c r="I98" s="46">
        <v>4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214</v>
      </c>
      <c r="E99" s="46">
        <v>3</v>
      </c>
      <c r="F99" s="46">
        <v>70</v>
      </c>
      <c r="G99" s="46">
        <v>35</v>
      </c>
      <c r="H99" s="46">
        <v>322</v>
      </c>
      <c r="I99" s="46">
        <v>2</v>
      </c>
    </row>
    <row r="100" spans="1:9" x14ac:dyDescent="0.25">
      <c r="A100" s="103" t="s">
        <v>100</v>
      </c>
      <c r="B100" s="104"/>
      <c r="C100" s="105"/>
      <c r="D100" s="10">
        <v>277</v>
      </c>
      <c r="E100" s="10">
        <v>10</v>
      </c>
      <c r="F100" s="10">
        <v>170</v>
      </c>
      <c r="G100" s="10">
        <v>56</v>
      </c>
      <c r="H100" s="10">
        <v>513</v>
      </c>
      <c r="I100" s="10">
        <v>6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31</v>
      </c>
      <c r="E101" s="60">
        <v>12</v>
      </c>
      <c r="F101" s="46">
        <v>151</v>
      </c>
      <c r="G101" s="46">
        <v>15</v>
      </c>
      <c r="H101" s="46">
        <v>209</v>
      </c>
      <c r="I101" s="46">
        <v>3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159</v>
      </c>
      <c r="E102" s="60">
        <v>8</v>
      </c>
      <c r="F102" s="46">
        <v>244</v>
      </c>
      <c r="G102" s="46">
        <v>32</v>
      </c>
      <c r="H102" s="46">
        <v>443</v>
      </c>
      <c r="I102" s="46">
        <v>17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118</v>
      </c>
      <c r="E103" s="60">
        <v>1</v>
      </c>
      <c r="F103" s="46">
        <v>151</v>
      </c>
      <c r="G103" s="46">
        <v>30</v>
      </c>
      <c r="H103" s="46">
        <v>300</v>
      </c>
      <c r="I103" s="46">
        <v>2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14</v>
      </c>
      <c r="E104" s="60">
        <v>0</v>
      </c>
      <c r="F104" s="46">
        <v>6</v>
      </c>
      <c r="G104" s="46">
        <v>10</v>
      </c>
      <c r="H104" s="46">
        <v>30</v>
      </c>
      <c r="I104" s="46">
        <v>1</v>
      </c>
    </row>
    <row r="105" spans="1:9" x14ac:dyDescent="0.25">
      <c r="A105" s="103" t="s">
        <v>105</v>
      </c>
      <c r="B105" s="104"/>
      <c r="C105" s="105"/>
      <c r="D105" s="10">
        <v>322</v>
      </c>
      <c r="E105" s="10">
        <v>21</v>
      </c>
      <c r="F105" s="10">
        <v>552</v>
      </c>
      <c r="G105" s="10">
        <v>87</v>
      </c>
      <c r="H105" s="10">
        <v>982</v>
      </c>
      <c r="I105" s="10">
        <v>23</v>
      </c>
    </row>
    <row r="106" spans="1:9" x14ac:dyDescent="0.25">
      <c r="A106" s="103" t="s">
        <v>106</v>
      </c>
      <c r="B106" s="104"/>
      <c r="C106" s="105"/>
      <c r="D106" s="10">
        <v>1451</v>
      </c>
      <c r="E106" s="10">
        <v>121</v>
      </c>
      <c r="F106" s="10">
        <v>2029</v>
      </c>
      <c r="G106" s="10">
        <v>226</v>
      </c>
      <c r="H106" s="10">
        <v>3827</v>
      </c>
      <c r="I106" s="10">
        <v>139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2</v>
      </c>
      <c r="E107" s="46">
        <v>6</v>
      </c>
      <c r="F107" s="46">
        <v>57</v>
      </c>
      <c r="G107" s="46">
        <v>3</v>
      </c>
      <c r="H107" s="46">
        <v>68</v>
      </c>
      <c r="I107" s="46">
        <v>14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75</v>
      </c>
      <c r="E108" s="46">
        <v>10</v>
      </c>
      <c r="F108" s="46">
        <v>102</v>
      </c>
      <c r="G108" s="46">
        <v>9</v>
      </c>
      <c r="H108" s="46">
        <v>196</v>
      </c>
      <c r="I108" s="46">
        <v>31</v>
      </c>
    </row>
    <row r="109" spans="1:9" x14ac:dyDescent="0.25">
      <c r="A109" s="103" t="s">
        <v>109</v>
      </c>
      <c r="B109" s="104"/>
      <c r="C109" s="105"/>
      <c r="D109" s="10">
        <v>77</v>
      </c>
      <c r="E109" s="10">
        <v>16</v>
      </c>
      <c r="F109" s="10">
        <v>159</v>
      </c>
      <c r="G109" s="10">
        <v>12</v>
      </c>
      <c r="H109" s="10">
        <v>264</v>
      </c>
      <c r="I109" s="10">
        <v>45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5</v>
      </c>
      <c r="E110" s="46">
        <v>2</v>
      </c>
      <c r="F110" s="46">
        <v>57</v>
      </c>
      <c r="G110" s="46">
        <v>22</v>
      </c>
      <c r="H110" s="46">
        <v>86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82</v>
      </c>
      <c r="E111" s="46">
        <v>12</v>
      </c>
      <c r="F111" s="46">
        <v>175</v>
      </c>
      <c r="G111" s="46">
        <v>11</v>
      </c>
      <c r="H111" s="46">
        <v>280</v>
      </c>
      <c r="I111" s="46">
        <v>12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55</v>
      </c>
      <c r="E112" s="46">
        <v>10</v>
      </c>
      <c r="F112" s="46">
        <v>95</v>
      </c>
      <c r="G112" s="46">
        <v>16</v>
      </c>
      <c r="H112" s="46">
        <v>176</v>
      </c>
      <c r="I112" s="46">
        <v>26</v>
      </c>
    </row>
    <row r="113" spans="1:9" x14ac:dyDescent="0.25">
      <c r="A113" s="103" t="s">
        <v>113</v>
      </c>
      <c r="B113" s="104"/>
      <c r="C113" s="105"/>
      <c r="D113" s="10">
        <v>142</v>
      </c>
      <c r="E113" s="10">
        <v>24</v>
      </c>
      <c r="F113" s="10">
        <v>327</v>
      </c>
      <c r="G113" s="10">
        <v>49</v>
      </c>
      <c r="H113" s="10">
        <v>542</v>
      </c>
      <c r="I113" s="10">
        <v>38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110</v>
      </c>
      <c r="E114" s="46">
        <v>3</v>
      </c>
      <c r="F114" s="46">
        <v>347</v>
      </c>
      <c r="G114" s="46">
        <v>4</v>
      </c>
      <c r="H114" s="46">
        <v>464</v>
      </c>
      <c r="I114" s="46">
        <v>0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96</v>
      </c>
      <c r="E115" s="46">
        <v>2</v>
      </c>
      <c r="F115" s="46">
        <v>212</v>
      </c>
      <c r="G115" s="46">
        <v>37</v>
      </c>
      <c r="H115" s="46">
        <v>347</v>
      </c>
      <c r="I115" s="46">
        <v>0</v>
      </c>
    </row>
    <row r="116" spans="1:9" x14ac:dyDescent="0.25">
      <c r="A116" s="103" t="s">
        <v>116</v>
      </c>
      <c r="B116" s="104"/>
      <c r="C116" s="105"/>
      <c r="D116" s="10">
        <v>206</v>
      </c>
      <c r="E116" s="10">
        <v>5</v>
      </c>
      <c r="F116" s="10">
        <v>559</v>
      </c>
      <c r="G116" s="10">
        <v>41</v>
      </c>
      <c r="H116" s="10">
        <v>811</v>
      </c>
      <c r="I116" s="10">
        <v>0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345</v>
      </c>
      <c r="E117" s="46">
        <v>23</v>
      </c>
      <c r="F117" s="46">
        <v>429</v>
      </c>
      <c r="G117" s="46">
        <v>72</v>
      </c>
      <c r="H117" s="46">
        <v>869</v>
      </c>
      <c r="I117" s="46">
        <v>10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819</v>
      </c>
      <c r="E118" s="46">
        <v>4</v>
      </c>
      <c r="F118" s="46">
        <v>352</v>
      </c>
      <c r="G118" s="46">
        <v>111</v>
      </c>
      <c r="H118" s="46">
        <v>1286</v>
      </c>
      <c r="I118" s="46">
        <v>7</v>
      </c>
    </row>
    <row r="119" spans="1:9" x14ac:dyDescent="0.25">
      <c r="A119" s="103" t="s">
        <v>119</v>
      </c>
      <c r="B119" s="107"/>
      <c r="C119" s="108"/>
      <c r="D119" s="10">
        <v>1164</v>
      </c>
      <c r="E119" s="10">
        <v>27</v>
      </c>
      <c r="F119" s="10">
        <v>781</v>
      </c>
      <c r="G119" s="10">
        <v>183</v>
      </c>
      <c r="H119" s="10">
        <v>2155</v>
      </c>
      <c r="I119" s="10">
        <v>17</v>
      </c>
    </row>
    <row r="120" spans="1:9" x14ac:dyDescent="0.25">
      <c r="A120" s="103" t="s">
        <v>120</v>
      </c>
      <c r="B120" s="107"/>
      <c r="C120" s="108"/>
      <c r="D120" s="10">
        <v>1589</v>
      </c>
      <c r="E120" s="10">
        <v>72</v>
      </c>
      <c r="F120" s="10">
        <v>1826</v>
      </c>
      <c r="G120" s="10">
        <v>285</v>
      </c>
      <c r="H120" s="10">
        <v>3772</v>
      </c>
      <c r="I120" s="10">
        <v>100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590</v>
      </c>
      <c r="E121" s="46">
        <v>8</v>
      </c>
      <c r="F121" s="46">
        <v>9</v>
      </c>
      <c r="G121" s="46">
        <v>1</v>
      </c>
      <c r="H121" s="46">
        <v>608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1</v>
      </c>
      <c r="E122" s="46">
        <v>0</v>
      </c>
      <c r="F122" s="46">
        <v>2</v>
      </c>
      <c r="G122" s="46">
        <v>0</v>
      </c>
      <c r="H122" s="46">
        <v>3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0</v>
      </c>
      <c r="E123" s="46">
        <v>0</v>
      </c>
      <c r="F123" s="46">
        <v>2</v>
      </c>
      <c r="G123" s="46">
        <v>0</v>
      </c>
      <c r="H123" s="46">
        <v>2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12</v>
      </c>
      <c r="E124" s="46">
        <v>0</v>
      </c>
      <c r="F124" s="46">
        <v>3</v>
      </c>
      <c r="G124" s="46">
        <v>3</v>
      </c>
      <c r="H124" s="46">
        <v>18</v>
      </c>
      <c r="I124" s="46">
        <v>0</v>
      </c>
    </row>
    <row r="125" spans="1:9" x14ac:dyDescent="0.25">
      <c r="A125" s="103" t="s">
        <v>126</v>
      </c>
      <c r="B125" s="104"/>
      <c r="C125" s="105"/>
      <c r="D125" s="10">
        <v>603</v>
      </c>
      <c r="E125" s="10">
        <v>8</v>
      </c>
      <c r="F125" s="10">
        <v>16</v>
      </c>
      <c r="G125" s="10">
        <v>4</v>
      </c>
      <c r="H125" s="10">
        <v>631</v>
      </c>
      <c r="I125" s="10">
        <v>0</v>
      </c>
    </row>
    <row r="126" spans="1:9" x14ac:dyDescent="0.25">
      <c r="A126" s="103" t="s">
        <v>127</v>
      </c>
      <c r="B126" s="104"/>
      <c r="C126" s="105"/>
      <c r="D126" s="10">
        <v>603</v>
      </c>
      <c r="E126" s="10">
        <v>8</v>
      </c>
      <c r="F126" s="10">
        <v>16</v>
      </c>
      <c r="G126" s="10">
        <v>4</v>
      </c>
      <c r="H126" s="10">
        <v>631</v>
      </c>
      <c r="I126" s="10">
        <v>0</v>
      </c>
    </row>
    <row r="127" spans="1:9" s="3" customFormat="1" ht="30.1" customHeight="1" x14ac:dyDescent="0.25">
      <c r="A127" s="55" t="s">
        <v>128</v>
      </c>
      <c r="B127" s="55"/>
      <c r="C127" s="55"/>
      <c r="D127" s="55">
        <f>D36+D65+D74+D106+D126+D120</f>
        <v>6524</v>
      </c>
      <c r="E127" s="55">
        <v>655</v>
      </c>
      <c r="F127" s="55">
        <v>9052</v>
      </c>
      <c r="G127" s="55">
        <v>1385</v>
      </c>
      <c r="H127" s="55">
        <v>17616</v>
      </c>
      <c r="I127" s="56">
        <v>767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149</v>
      </c>
    </row>
    <row r="132" spans="1:1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3" ySplit="2" topLeftCell="D108" activePane="bottomRight" state="frozen"/>
      <selection pane="topRight" activeCell="D1" sqref="D1"/>
      <selection pane="bottomLeft" activeCell="A3" sqref="A3"/>
      <selection pane="bottomRight" activeCell="K120" sqref="K120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0.75" customHeight="1" x14ac:dyDescent="0.25">
      <c r="A1" s="49"/>
      <c r="B1" s="49"/>
      <c r="C1" s="49"/>
      <c r="D1" s="106" t="s">
        <v>141</v>
      </c>
      <c r="E1" s="106"/>
      <c r="F1" s="106"/>
      <c r="G1" s="106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1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1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22</v>
      </c>
      <c r="E6" s="46">
        <v>1</v>
      </c>
      <c r="F6" s="46">
        <v>44</v>
      </c>
      <c r="G6" s="46">
        <v>1</v>
      </c>
      <c r="H6" s="46">
        <v>68</v>
      </c>
      <c r="I6" s="46">
        <v>0</v>
      </c>
    </row>
    <row r="7" spans="1:9" ht="14.95" x14ac:dyDescent="0.25">
      <c r="A7" s="103" t="s">
        <v>5</v>
      </c>
      <c r="B7" s="104"/>
      <c r="C7" s="105"/>
      <c r="D7" s="10">
        <v>22</v>
      </c>
      <c r="E7" s="10">
        <v>1</v>
      </c>
      <c r="F7" s="10">
        <v>45</v>
      </c>
      <c r="G7" s="10">
        <v>1</v>
      </c>
      <c r="H7" s="10">
        <v>69</v>
      </c>
      <c r="I7" s="61">
        <f>SUM(I3:I6)</f>
        <v>1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18</v>
      </c>
      <c r="E8" s="46">
        <v>1</v>
      </c>
      <c r="F8" s="46">
        <v>39</v>
      </c>
      <c r="G8" s="46">
        <v>15</v>
      </c>
      <c r="H8" s="46">
        <v>73</v>
      </c>
      <c r="I8" s="46">
        <v>5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12</v>
      </c>
      <c r="E9" s="46">
        <v>1</v>
      </c>
      <c r="F9" s="46">
        <v>24</v>
      </c>
      <c r="G9" s="46">
        <v>3</v>
      </c>
      <c r="H9" s="46">
        <v>40</v>
      </c>
      <c r="I9" s="46">
        <v>2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44</v>
      </c>
      <c r="E12" s="46">
        <v>6</v>
      </c>
      <c r="F12" s="46">
        <v>120</v>
      </c>
      <c r="G12" s="46">
        <v>11</v>
      </c>
      <c r="H12" s="46">
        <v>181</v>
      </c>
      <c r="I12" s="46">
        <v>4</v>
      </c>
    </row>
    <row r="13" spans="1:9" ht="14.95" x14ac:dyDescent="0.25">
      <c r="A13" s="103" t="s">
        <v>11</v>
      </c>
      <c r="B13" s="104"/>
      <c r="C13" s="105"/>
      <c r="D13" s="61">
        <v>74</v>
      </c>
      <c r="E13" s="61">
        <v>8</v>
      </c>
      <c r="F13" s="61">
        <v>183</v>
      </c>
      <c r="G13" s="61">
        <v>29</v>
      </c>
      <c r="H13" s="61">
        <v>294</v>
      </c>
      <c r="I13" s="61">
        <f t="shared" ref="I13" si="0">SUM(I8:I12)</f>
        <v>11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1</v>
      </c>
      <c r="F14" s="46">
        <v>13</v>
      </c>
      <c r="G14" s="46">
        <v>3</v>
      </c>
      <c r="H14" s="46">
        <v>23</v>
      </c>
      <c r="I14" s="46">
        <v>1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68</v>
      </c>
      <c r="E15" s="46">
        <v>1</v>
      </c>
      <c r="F15" s="46">
        <v>12</v>
      </c>
      <c r="G15" s="46">
        <v>3</v>
      </c>
      <c r="H15" s="46">
        <v>84</v>
      </c>
      <c r="I15" s="46">
        <v>26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12</v>
      </c>
      <c r="E16" s="46">
        <v>4</v>
      </c>
      <c r="F16" s="46">
        <v>65</v>
      </c>
      <c r="G16" s="46">
        <v>2</v>
      </c>
      <c r="H16" s="46">
        <v>83</v>
      </c>
      <c r="I16" s="46">
        <v>11</v>
      </c>
    </row>
    <row r="17" spans="1:10" ht="14.95" x14ac:dyDescent="0.25">
      <c r="A17" s="41">
        <v>1</v>
      </c>
      <c r="B17" s="41">
        <v>4</v>
      </c>
      <c r="C17" s="41" t="s">
        <v>15</v>
      </c>
      <c r="D17" s="46">
        <v>141</v>
      </c>
      <c r="E17" s="46">
        <v>35</v>
      </c>
      <c r="F17" s="46">
        <v>187</v>
      </c>
      <c r="G17" s="46">
        <v>0</v>
      </c>
      <c r="H17" s="46">
        <v>363</v>
      </c>
      <c r="I17" s="46">
        <v>5</v>
      </c>
    </row>
    <row r="18" spans="1:10" ht="14.95" x14ac:dyDescent="0.25">
      <c r="A18" s="41">
        <v>1</v>
      </c>
      <c r="B18" s="41">
        <v>4</v>
      </c>
      <c r="C18" s="41" t="s">
        <v>16</v>
      </c>
      <c r="D18" s="46">
        <v>2</v>
      </c>
      <c r="E18" s="46">
        <v>2</v>
      </c>
      <c r="F18" s="46">
        <v>6</v>
      </c>
      <c r="G18" s="46">
        <v>1</v>
      </c>
      <c r="H18" s="46">
        <v>11</v>
      </c>
      <c r="I18" s="46">
        <v>2</v>
      </c>
    </row>
    <row r="19" spans="1:10" ht="14.95" x14ac:dyDescent="0.25">
      <c r="A19" s="41">
        <v>1</v>
      </c>
      <c r="B19" s="41">
        <v>4</v>
      </c>
      <c r="C19" s="41" t="s">
        <v>17</v>
      </c>
      <c r="D19" s="46">
        <v>57</v>
      </c>
      <c r="E19" s="46">
        <v>0</v>
      </c>
      <c r="F19" s="46">
        <v>31</v>
      </c>
      <c r="G19" s="46">
        <v>2</v>
      </c>
      <c r="H19" s="46">
        <v>90</v>
      </c>
      <c r="I19" s="46">
        <v>0</v>
      </c>
    </row>
    <row r="20" spans="1:10" ht="14.95" x14ac:dyDescent="0.25">
      <c r="A20" s="103" t="s">
        <v>18</v>
      </c>
      <c r="B20" s="104"/>
      <c r="C20" s="105"/>
      <c r="D20" s="10">
        <v>286</v>
      </c>
      <c r="E20" s="10">
        <v>43</v>
      </c>
      <c r="F20" s="10">
        <v>314</v>
      </c>
      <c r="G20" s="10">
        <v>11</v>
      </c>
      <c r="H20" s="10">
        <v>654</v>
      </c>
      <c r="I20" s="61">
        <f t="shared" ref="I20" si="1">SUM(I14:I19)</f>
        <v>45</v>
      </c>
    </row>
    <row r="21" spans="1:10" ht="14.95" x14ac:dyDescent="0.25">
      <c r="A21" s="41">
        <v>1</v>
      </c>
      <c r="B21" s="41">
        <v>8</v>
      </c>
      <c r="C21" s="41" t="s">
        <v>19</v>
      </c>
      <c r="D21" s="46">
        <v>141</v>
      </c>
      <c r="E21" s="46">
        <v>1</v>
      </c>
      <c r="F21" s="46">
        <v>32</v>
      </c>
      <c r="G21" s="46">
        <v>2</v>
      </c>
      <c r="H21" s="46">
        <v>176</v>
      </c>
      <c r="I21" s="46">
        <v>1</v>
      </c>
    </row>
    <row r="22" spans="1:10" ht="14.95" x14ac:dyDescent="0.25">
      <c r="A22" s="41">
        <v>1</v>
      </c>
      <c r="B22" s="41">
        <v>8</v>
      </c>
      <c r="C22" s="41" t="s">
        <v>20</v>
      </c>
      <c r="D22" s="46">
        <v>24</v>
      </c>
      <c r="E22" s="46">
        <v>19</v>
      </c>
      <c r="F22" s="46">
        <v>34</v>
      </c>
      <c r="G22" s="46">
        <v>2</v>
      </c>
      <c r="H22" s="46">
        <v>79</v>
      </c>
      <c r="I22" s="46">
        <v>5</v>
      </c>
    </row>
    <row r="23" spans="1:10" ht="14.95" x14ac:dyDescent="0.25">
      <c r="A23" s="103" t="s">
        <v>21</v>
      </c>
      <c r="B23" s="104"/>
      <c r="C23" s="105"/>
      <c r="D23" s="10">
        <v>165</v>
      </c>
      <c r="E23" s="10">
        <v>20</v>
      </c>
      <c r="F23" s="10">
        <v>66</v>
      </c>
      <c r="G23" s="10">
        <v>4</v>
      </c>
      <c r="H23" s="10">
        <v>255</v>
      </c>
      <c r="I23" s="61">
        <f t="shared" ref="I23" si="2">SUM(I21:I22)</f>
        <v>6</v>
      </c>
    </row>
    <row r="24" spans="1:10" ht="14.95" x14ac:dyDescent="0.25">
      <c r="A24" s="41">
        <v>1</v>
      </c>
      <c r="B24" s="41">
        <v>9</v>
      </c>
      <c r="C24" s="41" t="s">
        <v>22</v>
      </c>
      <c r="D24" s="46">
        <v>28</v>
      </c>
      <c r="E24" s="46">
        <v>0</v>
      </c>
      <c r="F24" s="46">
        <v>87</v>
      </c>
      <c r="G24" s="46">
        <v>20</v>
      </c>
      <c r="H24" s="46">
        <v>135</v>
      </c>
      <c r="I24" s="46">
        <v>2</v>
      </c>
      <c r="J24" s="12"/>
    </row>
    <row r="25" spans="1:10" ht="14.95" x14ac:dyDescent="0.25">
      <c r="A25" s="41">
        <v>1</v>
      </c>
      <c r="B25" s="41">
        <v>9</v>
      </c>
      <c r="C25" s="41" t="s">
        <v>23</v>
      </c>
      <c r="D25" s="46">
        <v>111</v>
      </c>
      <c r="E25" s="46">
        <v>4</v>
      </c>
      <c r="F25" s="46">
        <v>91</v>
      </c>
      <c r="G25" s="46">
        <v>7</v>
      </c>
      <c r="H25" s="46">
        <v>213</v>
      </c>
      <c r="I25" s="46">
        <v>17</v>
      </c>
      <c r="J25" s="12"/>
    </row>
    <row r="26" spans="1:10" ht="14.95" x14ac:dyDescent="0.25">
      <c r="A26" s="103" t="s">
        <v>24</v>
      </c>
      <c r="B26" s="104"/>
      <c r="C26" s="105"/>
      <c r="D26" s="10">
        <v>139</v>
      </c>
      <c r="E26" s="10">
        <v>4</v>
      </c>
      <c r="F26" s="10">
        <v>178</v>
      </c>
      <c r="G26" s="10">
        <v>27</v>
      </c>
      <c r="H26" s="10">
        <v>348</v>
      </c>
      <c r="I26" s="61">
        <f t="shared" ref="I26" si="3">SUM(I24:I25)</f>
        <v>19</v>
      </c>
    </row>
    <row r="27" spans="1:10" ht="14.95" x14ac:dyDescent="0.25">
      <c r="A27" s="41">
        <v>1</v>
      </c>
      <c r="B27" s="41">
        <v>10</v>
      </c>
      <c r="C27" s="41" t="s">
        <v>25</v>
      </c>
      <c r="D27" s="46">
        <v>37</v>
      </c>
      <c r="E27" s="46">
        <v>2</v>
      </c>
      <c r="F27" s="46">
        <v>41</v>
      </c>
      <c r="G27" s="46">
        <v>4</v>
      </c>
      <c r="H27" s="46">
        <v>84</v>
      </c>
      <c r="I27" s="46">
        <v>6</v>
      </c>
    </row>
    <row r="28" spans="1:10" ht="14.95" x14ac:dyDescent="0.25">
      <c r="A28" s="41">
        <v>1</v>
      </c>
      <c r="B28" s="41">
        <v>10</v>
      </c>
      <c r="C28" s="41" t="s">
        <v>26</v>
      </c>
      <c r="D28" s="46">
        <v>21</v>
      </c>
      <c r="E28" s="46">
        <v>1</v>
      </c>
      <c r="F28" s="46">
        <v>25</v>
      </c>
      <c r="G28" s="46">
        <v>29</v>
      </c>
      <c r="H28" s="46">
        <v>76</v>
      </c>
      <c r="I28" s="46">
        <v>5</v>
      </c>
    </row>
    <row r="29" spans="1:10" ht="14.95" x14ac:dyDescent="0.25">
      <c r="A29" s="103" t="s">
        <v>27</v>
      </c>
      <c r="B29" s="104"/>
      <c r="C29" s="105"/>
      <c r="D29" s="10">
        <v>58</v>
      </c>
      <c r="E29" s="10">
        <v>3</v>
      </c>
      <c r="F29" s="10">
        <v>66</v>
      </c>
      <c r="G29" s="10">
        <v>33</v>
      </c>
      <c r="H29" s="10">
        <v>160</v>
      </c>
      <c r="I29" s="61">
        <f t="shared" ref="I29" si="4">SUM(I27:I28)</f>
        <v>11</v>
      </c>
    </row>
    <row r="30" spans="1:10" ht="14.95" x14ac:dyDescent="0.25">
      <c r="A30" s="41">
        <v>1</v>
      </c>
      <c r="B30" s="41">
        <v>26</v>
      </c>
      <c r="C30" s="41" t="s">
        <v>29</v>
      </c>
      <c r="D30" s="46">
        <v>0</v>
      </c>
      <c r="E30" s="46">
        <v>0</v>
      </c>
      <c r="F30" s="46">
        <v>11</v>
      </c>
      <c r="G30" s="46">
        <v>1</v>
      </c>
      <c r="H30" s="46">
        <v>12</v>
      </c>
      <c r="I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46">
        <v>1</v>
      </c>
      <c r="E32" s="46">
        <v>0</v>
      </c>
      <c r="F32" s="46">
        <v>1</v>
      </c>
      <c r="G32" s="46">
        <v>0</v>
      </c>
      <c r="H32" s="46">
        <v>2</v>
      </c>
      <c r="I32" s="46">
        <v>0</v>
      </c>
    </row>
    <row r="33" spans="1:10" ht="14.95" x14ac:dyDescent="0.25">
      <c r="A33" s="41">
        <v>1</v>
      </c>
      <c r="B33" s="41">
        <v>26</v>
      </c>
      <c r="C33" s="41" t="s">
        <v>32</v>
      </c>
      <c r="D33" s="46">
        <v>2</v>
      </c>
      <c r="E33" s="46">
        <v>0</v>
      </c>
      <c r="F33" s="46">
        <v>5</v>
      </c>
      <c r="G33" s="46">
        <v>1</v>
      </c>
      <c r="H33" s="46">
        <v>8</v>
      </c>
      <c r="I33" s="46">
        <v>0</v>
      </c>
    </row>
    <row r="34" spans="1:10" ht="14.95" x14ac:dyDescent="0.25">
      <c r="A34" s="41">
        <v>1</v>
      </c>
      <c r="B34" s="41">
        <v>26</v>
      </c>
      <c r="C34" s="41" t="s">
        <v>33</v>
      </c>
      <c r="D34" s="46">
        <v>37</v>
      </c>
      <c r="E34" s="46">
        <v>2</v>
      </c>
      <c r="F34" s="46">
        <v>31</v>
      </c>
      <c r="G34" s="46">
        <v>2</v>
      </c>
      <c r="H34" s="46">
        <v>72</v>
      </c>
      <c r="I34" s="46">
        <v>8</v>
      </c>
    </row>
    <row r="35" spans="1:10" ht="14.95" x14ac:dyDescent="0.25">
      <c r="A35" s="103" t="s">
        <v>34</v>
      </c>
      <c r="B35" s="104"/>
      <c r="C35" s="105"/>
      <c r="D35" s="61">
        <v>40</v>
      </c>
      <c r="E35" s="61">
        <v>2</v>
      </c>
      <c r="F35" s="61">
        <v>48</v>
      </c>
      <c r="G35" s="61">
        <v>4</v>
      </c>
      <c r="H35" s="61">
        <v>94</v>
      </c>
      <c r="I35" s="61">
        <f t="shared" ref="I35" si="5">SUM(I30:I34)</f>
        <v>8</v>
      </c>
    </row>
    <row r="36" spans="1:10" ht="14.95" x14ac:dyDescent="0.25">
      <c r="A36" s="103" t="s">
        <v>35</v>
      </c>
      <c r="B36" s="104"/>
      <c r="C36" s="105"/>
      <c r="D36" s="61">
        <f>D7+D13+D20+D23+D26+D29+D35</f>
        <v>784</v>
      </c>
      <c r="E36" s="61">
        <f t="shared" ref="E36:I36" si="6">E7+E13+E20+E23+E26+E29+E35</f>
        <v>81</v>
      </c>
      <c r="F36" s="61">
        <f t="shared" si="6"/>
        <v>900</v>
      </c>
      <c r="G36" s="61">
        <f t="shared" si="6"/>
        <v>109</v>
      </c>
      <c r="H36" s="61">
        <f t="shared" si="6"/>
        <v>1874</v>
      </c>
      <c r="I36" s="61">
        <f t="shared" si="6"/>
        <v>101</v>
      </c>
    </row>
    <row r="37" spans="1:10" ht="14.95" x14ac:dyDescent="0.25">
      <c r="A37" s="41">
        <v>2</v>
      </c>
      <c r="B37" s="41">
        <v>3</v>
      </c>
      <c r="C37" s="41" t="s">
        <v>36</v>
      </c>
      <c r="D37" s="46">
        <v>6</v>
      </c>
      <c r="E37" s="46">
        <v>1</v>
      </c>
      <c r="F37" s="46">
        <v>30</v>
      </c>
      <c r="G37" s="46">
        <v>1</v>
      </c>
      <c r="H37" s="46">
        <v>38</v>
      </c>
      <c r="I37" s="46">
        <v>1</v>
      </c>
    </row>
    <row r="38" spans="1:10" ht="14.95" x14ac:dyDescent="0.25">
      <c r="A38" s="41">
        <v>2</v>
      </c>
      <c r="B38" s="41">
        <v>3</v>
      </c>
      <c r="C38" s="41" t="s">
        <v>37</v>
      </c>
      <c r="D38" s="46">
        <v>11</v>
      </c>
      <c r="E38" s="46">
        <v>0</v>
      </c>
      <c r="F38" s="46">
        <v>9</v>
      </c>
      <c r="G38" s="46">
        <v>0</v>
      </c>
      <c r="H38" s="46">
        <v>20</v>
      </c>
      <c r="I38" s="46">
        <v>0</v>
      </c>
    </row>
    <row r="39" spans="1:10" ht="14.95" x14ac:dyDescent="0.25">
      <c r="A39" s="41">
        <v>2</v>
      </c>
      <c r="B39" s="41">
        <v>3</v>
      </c>
      <c r="C39" s="41" t="s">
        <v>38</v>
      </c>
      <c r="D39" s="46">
        <v>32</v>
      </c>
      <c r="E39" s="46">
        <v>4</v>
      </c>
      <c r="F39" s="46">
        <v>53</v>
      </c>
      <c r="G39" s="46">
        <v>7</v>
      </c>
      <c r="H39" s="46">
        <v>96</v>
      </c>
      <c r="I39" s="46">
        <v>1</v>
      </c>
    </row>
    <row r="40" spans="1:10" ht="14.95" x14ac:dyDescent="0.25">
      <c r="A40" s="41">
        <v>2</v>
      </c>
      <c r="B40" s="41">
        <v>3</v>
      </c>
      <c r="C40" s="41" t="s">
        <v>39</v>
      </c>
      <c r="D40" s="46">
        <v>21</v>
      </c>
      <c r="E40" s="46">
        <v>0</v>
      </c>
      <c r="F40" s="46">
        <v>30</v>
      </c>
      <c r="G40" s="46">
        <v>8</v>
      </c>
      <c r="H40" s="46">
        <v>59</v>
      </c>
      <c r="I40" s="46">
        <v>2</v>
      </c>
    </row>
    <row r="41" spans="1:10" ht="14.95" x14ac:dyDescent="0.25">
      <c r="A41" s="41">
        <v>2</v>
      </c>
      <c r="B41" s="41">
        <v>3</v>
      </c>
      <c r="C41" s="41" t="s">
        <v>40</v>
      </c>
      <c r="D41" s="46">
        <v>20</v>
      </c>
      <c r="E41" s="46">
        <v>2</v>
      </c>
      <c r="F41" s="46">
        <v>25</v>
      </c>
      <c r="G41" s="46">
        <v>0</v>
      </c>
      <c r="H41" s="46">
        <v>47</v>
      </c>
      <c r="I41" s="46">
        <v>7</v>
      </c>
    </row>
    <row r="42" spans="1:10" ht="14.95" x14ac:dyDescent="0.25">
      <c r="A42" s="103" t="s">
        <v>41</v>
      </c>
      <c r="B42" s="104"/>
      <c r="C42" s="105"/>
      <c r="D42" s="61">
        <f>SUM(D37:D41)</f>
        <v>90</v>
      </c>
      <c r="E42" s="61">
        <f t="shared" ref="E42:I42" si="7">SUM(E37:E41)</f>
        <v>7</v>
      </c>
      <c r="F42" s="61">
        <f t="shared" si="7"/>
        <v>147</v>
      </c>
      <c r="G42" s="61">
        <f t="shared" si="7"/>
        <v>16</v>
      </c>
      <c r="H42" s="61">
        <f t="shared" si="7"/>
        <v>260</v>
      </c>
      <c r="I42" s="61">
        <f t="shared" si="7"/>
        <v>11</v>
      </c>
    </row>
    <row r="43" spans="1:10" ht="14.95" x14ac:dyDescent="0.25">
      <c r="A43" s="41">
        <v>2</v>
      </c>
      <c r="B43" s="41">
        <v>5</v>
      </c>
      <c r="C43" s="41" t="s">
        <v>42</v>
      </c>
      <c r="D43" s="46">
        <v>127</v>
      </c>
      <c r="E43" s="46">
        <v>12</v>
      </c>
      <c r="F43" s="46">
        <v>148</v>
      </c>
      <c r="G43" s="46">
        <v>49</v>
      </c>
      <c r="H43" s="46">
        <v>336</v>
      </c>
      <c r="I43" s="46">
        <v>84</v>
      </c>
    </row>
    <row r="44" spans="1:10" ht="14.95" x14ac:dyDescent="0.25">
      <c r="A44" s="103" t="s">
        <v>43</v>
      </c>
      <c r="B44" s="104"/>
      <c r="C44" s="105"/>
      <c r="D44" s="61">
        <f>SUM(D43)</f>
        <v>127</v>
      </c>
      <c r="E44" s="61">
        <f t="shared" ref="E44:I44" si="8">SUM(E43)</f>
        <v>12</v>
      </c>
      <c r="F44" s="61">
        <f t="shared" si="8"/>
        <v>148</v>
      </c>
      <c r="G44" s="61">
        <f t="shared" si="8"/>
        <v>49</v>
      </c>
      <c r="H44" s="61">
        <f t="shared" si="8"/>
        <v>336</v>
      </c>
      <c r="I44" s="61">
        <f t="shared" si="8"/>
        <v>84</v>
      </c>
      <c r="J44" s="12"/>
    </row>
    <row r="45" spans="1:10" ht="14.95" x14ac:dyDescent="0.25">
      <c r="A45" s="41">
        <v>2</v>
      </c>
      <c r="B45" s="41">
        <v>6</v>
      </c>
      <c r="C45" s="41" t="s">
        <v>44</v>
      </c>
      <c r="D45" s="46">
        <v>37</v>
      </c>
      <c r="E45" s="46">
        <v>11</v>
      </c>
      <c r="F45" s="46">
        <v>112</v>
      </c>
      <c r="G45" s="46">
        <v>7</v>
      </c>
      <c r="H45" s="46">
        <v>167</v>
      </c>
      <c r="I45" s="46">
        <v>2</v>
      </c>
    </row>
    <row r="46" spans="1:10" ht="14.95" x14ac:dyDescent="0.25">
      <c r="A46" s="41">
        <v>2</v>
      </c>
      <c r="B46" s="41">
        <v>6</v>
      </c>
      <c r="C46" s="41" t="s">
        <v>45</v>
      </c>
      <c r="D46" s="46">
        <v>13</v>
      </c>
      <c r="E46" s="46">
        <v>0</v>
      </c>
      <c r="F46" s="46">
        <v>20</v>
      </c>
      <c r="G46" s="46">
        <v>0</v>
      </c>
      <c r="H46" s="46">
        <v>33</v>
      </c>
      <c r="I46" s="46">
        <v>1</v>
      </c>
    </row>
    <row r="47" spans="1:10" ht="14.95" x14ac:dyDescent="0.25">
      <c r="A47" s="41">
        <v>2</v>
      </c>
      <c r="B47" s="41">
        <v>6</v>
      </c>
      <c r="C47" s="41" t="s">
        <v>46</v>
      </c>
      <c r="D47" s="46">
        <v>60</v>
      </c>
      <c r="E47" s="46">
        <v>25</v>
      </c>
      <c r="F47" s="46">
        <v>139</v>
      </c>
      <c r="G47" s="46">
        <v>16</v>
      </c>
      <c r="H47" s="46">
        <v>240</v>
      </c>
      <c r="I47" s="46">
        <v>12</v>
      </c>
    </row>
    <row r="48" spans="1:10" ht="14.95" x14ac:dyDescent="0.25">
      <c r="A48" s="41">
        <v>2</v>
      </c>
      <c r="B48" s="41">
        <v>6</v>
      </c>
      <c r="C48" s="41" t="s">
        <v>47</v>
      </c>
      <c r="D48" s="46">
        <v>5</v>
      </c>
      <c r="E48" s="46">
        <v>1</v>
      </c>
      <c r="F48" s="46">
        <v>46</v>
      </c>
      <c r="G48" s="46">
        <v>9</v>
      </c>
      <c r="H48" s="46">
        <v>61</v>
      </c>
      <c r="I48" s="46">
        <v>6</v>
      </c>
    </row>
    <row r="49" spans="1:9" ht="14.95" x14ac:dyDescent="0.25">
      <c r="A49" s="41">
        <v>2</v>
      </c>
      <c r="B49" s="41">
        <v>6</v>
      </c>
      <c r="C49" s="41" t="s">
        <v>48</v>
      </c>
      <c r="D49" s="46">
        <v>24</v>
      </c>
      <c r="E49" s="46">
        <v>0</v>
      </c>
      <c r="F49" s="46">
        <v>29</v>
      </c>
      <c r="G49" s="46">
        <v>10</v>
      </c>
      <c r="H49" s="46">
        <v>63</v>
      </c>
      <c r="I49" s="46">
        <v>2</v>
      </c>
    </row>
    <row r="50" spans="1:9" ht="14.95" x14ac:dyDescent="0.25">
      <c r="A50" s="103" t="s">
        <v>49</v>
      </c>
      <c r="B50" s="104"/>
      <c r="C50" s="105"/>
      <c r="D50" s="61">
        <f t="shared" ref="D50:I50" si="9">SUM(D45:D49)</f>
        <v>139</v>
      </c>
      <c r="E50" s="61">
        <f t="shared" si="9"/>
        <v>37</v>
      </c>
      <c r="F50" s="61">
        <f t="shared" si="9"/>
        <v>346</v>
      </c>
      <c r="G50" s="61">
        <f t="shared" si="9"/>
        <v>42</v>
      </c>
      <c r="H50" s="61">
        <f t="shared" si="9"/>
        <v>564</v>
      </c>
      <c r="I50" s="61">
        <f t="shared" si="9"/>
        <v>23</v>
      </c>
    </row>
    <row r="51" spans="1:9" ht="14.95" x14ac:dyDescent="0.25">
      <c r="A51" s="41">
        <v>2</v>
      </c>
      <c r="B51" s="41">
        <v>20</v>
      </c>
      <c r="C51" s="59" t="s">
        <v>50</v>
      </c>
      <c r="D51" s="46">
        <v>53</v>
      </c>
      <c r="E51" s="46">
        <v>2</v>
      </c>
      <c r="F51" s="46">
        <v>35</v>
      </c>
      <c r="G51" s="46">
        <v>2</v>
      </c>
      <c r="H51" s="46">
        <v>92</v>
      </c>
      <c r="I51" s="46">
        <v>0</v>
      </c>
    </row>
    <row r="52" spans="1:9" ht="14.95" x14ac:dyDescent="0.25">
      <c r="A52" s="41">
        <v>2</v>
      </c>
      <c r="B52" s="41">
        <v>20</v>
      </c>
      <c r="C52" s="59" t="s">
        <v>51</v>
      </c>
      <c r="D52" s="46">
        <v>24</v>
      </c>
      <c r="E52" s="46">
        <v>2</v>
      </c>
      <c r="F52" s="46">
        <v>88</v>
      </c>
      <c r="G52" s="46">
        <v>10</v>
      </c>
      <c r="H52" s="46">
        <v>124</v>
      </c>
      <c r="I52" s="46">
        <v>0</v>
      </c>
    </row>
    <row r="53" spans="1:9" ht="14.95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1</v>
      </c>
      <c r="G53" s="46">
        <v>0</v>
      </c>
      <c r="H53" s="46">
        <v>1</v>
      </c>
      <c r="I53" s="46">
        <v>2</v>
      </c>
    </row>
    <row r="54" spans="1:9" ht="14.95" x14ac:dyDescent="0.25">
      <c r="A54" s="41">
        <v>2</v>
      </c>
      <c r="B54" s="41">
        <v>20</v>
      </c>
      <c r="C54" s="59" t="s">
        <v>53</v>
      </c>
      <c r="D54" s="46">
        <v>11</v>
      </c>
      <c r="E54" s="46">
        <v>0</v>
      </c>
      <c r="F54" s="46">
        <v>38</v>
      </c>
      <c r="G54" s="46">
        <v>3</v>
      </c>
      <c r="H54" s="46">
        <v>52</v>
      </c>
      <c r="I54" s="46">
        <v>1</v>
      </c>
    </row>
    <row r="55" spans="1:9" ht="14.95" x14ac:dyDescent="0.25">
      <c r="A55" s="41">
        <v>2</v>
      </c>
      <c r="B55" s="41">
        <v>20</v>
      </c>
      <c r="C55" s="59" t="s">
        <v>54</v>
      </c>
      <c r="D55" s="46">
        <v>44</v>
      </c>
      <c r="E55" s="46">
        <v>1</v>
      </c>
      <c r="F55" s="46">
        <v>64</v>
      </c>
      <c r="G55" s="46">
        <v>4</v>
      </c>
      <c r="H55" s="46">
        <v>113</v>
      </c>
      <c r="I55" s="46">
        <v>0</v>
      </c>
    </row>
    <row r="56" spans="1:9" ht="14.95" x14ac:dyDescent="0.25">
      <c r="A56" s="103" t="s">
        <v>55</v>
      </c>
      <c r="B56" s="104"/>
      <c r="C56" s="105"/>
      <c r="D56" s="10">
        <f>SUM(D51:D55)</f>
        <v>132</v>
      </c>
      <c r="E56" s="10">
        <f t="shared" ref="E56:I56" si="10">SUM(E51:E55)</f>
        <v>5</v>
      </c>
      <c r="F56" s="10">
        <f t="shared" si="10"/>
        <v>226</v>
      </c>
      <c r="G56" s="10">
        <f t="shared" si="10"/>
        <v>19</v>
      </c>
      <c r="H56" s="10">
        <f t="shared" si="10"/>
        <v>382</v>
      </c>
      <c r="I56" s="61">
        <f t="shared" si="10"/>
        <v>3</v>
      </c>
    </row>
    <row r="57" spans="1:9" ht="14.95" x14ac:dyDescent="0.25">
      <c r="A57" s="41">
        <v>2</v>
      </c>
      <c r="B57" s="41">
        <v>21</v>
      </c>
      <c r="C57" s="41" t="s">
        <v>56</v>
      </c>
      <c r="D57" s="46">
        <v>35</v>
      </c>
      <c r="E57" s="46">
        <v>23</v>
      </c>
      <c r="F57" s="46">
        <v>324</v>
      </c>
      <c r="G57" s="46">
        <v>33</v>
      </c>
      <c r="H57" s="46">
        <v>415</v>
      </c>
      <c r="I57" s="46">
        <v>30</v>
      </c>
    </row>
    <row r="58" spans="1:9" ht="14.95" x14ac:dyDescent="0.25">
      <c r="A58" s="41">
        <v>2</v>
      </c>
      <c r="B58" s="41">
        <v>21</v>
      </c>
      <c r="C58" s="41" t="s">
        <v>58</v>
      </c>
      <c r="D58" s="46">
        <v>40</v>
      </c>
      <c r="E58" s="46">
        <v>41</v>
      </c>
      <c r="F58" s="46">
        <v>389</v>
      </c>
      <c r="G58" s="46">
        <v>66</v>
      </c>
      <c r="H58" s="46">
        <v>536</v>
      </c>
      <c r="I58" s="46">
        <v>77</v>
      </c>
    </row>
    <row r="59" spans="1:9" ht="14.95" x14ac:dyDescent="0.25">
      <c r="A59" s="41">
        <v>2</v>
      </c>
      <c r="B59" s="41">
        <v>21</v>
      </c>
      <c r="C59" s="41" t="s">
        <v>59</v>
      </c>
      <c r="D59" s="46">
        <v>5</v>
      </c>
      <c r="E59" s="46">
        <v>70</v>
      </c>
      <c r="F59" s="46">
        <v>35</v>
      </c>
      <c r="G59" s="46">
        <v>2</v>
      </c>
      <c r="H59" s="46">
        <v>112</v>
      </c>
      <c r="I59" s="46">
        <v>4</v>
      </c>
    </row>
    <row r="60" spans="1:9" ht="14.95" x14ac:dyDescent="0.25">
      <c r="A60" s="41">
        <v>2</v>
      </c>
      <c r="B60" s="41">
        <v>21</v>
      </c>
      <c r="C60" s="41" t="s">
        <v>60</v>
      </c>
      <c r="D60" s="46">
        <v>39</v>
      </c>
      <c r="E60" s="46">
        <v>9</v>
      </c>
      <c r="F60" s="46">
        <v>95</v>
      </c>
      <c r="G60" s="46">
        <v>5</v>
      </c>
      <c r="H60" s="46">
        <v>148</v>
      </c>
      <c r="I60" s="46">
        <v>7</v>
      </c>
    </row>
    <row r="61" spans="1:9" ht="14.95" x14ac:dyDescent="0.25">
      <c r="A61" s="103" t="s">
        <v>61</v>
      </c>
      <c r="B61" s="104"/>
      <c r="C61" s="105"/>
      <c r="D61" s="10">
        <f>SUM(D57:D60)</f>
        <v>119</v>
      </c>
      <c r="E61" s="10">
        <f t="shared" ref="E61:I61" si="11">SUM(E57:E60)</f>
        <v>143</v>
      </c>
      <c r="F61" s="10">
        <f t="shared" si="11"/>
        <v>843</v>
      </c>
      <c r="G61" s="10">
        <f t="shared" si="11"/>
        <v>106</v>
      </c>
      <c r="H61" s="10">
        <f t="shared" si="11"/>
        <v>1211</v>
      </c>
      <c r="I61" s="61">
        <f t="shared" si="11"/>
        <v>118</v>
      </c>
    </row>
    <row r="62" spans="1:9" ht="14.95" x14ac:dyDescent="0.25">
      <c r="A62" s="41">
        <v>2</v>
      </c>
      <c r="B62" s="41">
        <v>23</v>
      </c>
      <c r="C62" s="41" t="s">
        <v>62</v>
      </c>
      <c r="D62" s="46">
        <v>32</v>
      </c>
      <c r="E62" s="46">
        <v>0</v>
      </c>
      <c r="F62" s="46">
        <v>109</v>
      </c>
      <c r="G62" s="46">
        <v>8</v>
      </c>
      <c r="H62" s="46">
        <v>149</v>
      </c>
      <c r="I62" s="46">
        <v>0</v>
      </c>
    </row>
    <row r="63" spans="1:9" ht="14.95" x14ac:dyDescent="0.25">
      <c r="A63" s="41">
        <v>2</v>
      </c>
      <c r="B63" s="41">
        <v>23</v>
      </c>
      <c r="C63" s="41" t="s">
        <v>63</v>
      </c>
      <c r="D63" s="46">
        <v>125</v>
      </c>
      <c r="E63" s="46">
        <v>1</v>
      </c>
      <c r="F63" s="46">
        <v>216</v>
      </c>
      <c r="G63" s="46">
        <v>2</v>
      </c>
      <c r="H63" s="46">
        <v>344</v>
      </c>
      <c r="I63" s="46">
        <v>0</v>
      </c>
    </row>
    <row r="64" spans="1:9" ht="14.95" x14ac:dyDescent="0.25">
      <c r="A64" s="103" t="s">
        <v>64</v>
      </c>
      <c r="B64" s="104"/>
      <c r="C64" s="105"/>
      <c r="D64" s="10">
        <f>SUM(D62:D63)</f>
        <v>157</v>
      </c>
      <c r="E64" s="10">
        <f t="shared" ref="E64:I64" si="12">SUM(E62:E63)</f>
        <v>1</v>
      </c>
      <c r="F64" s="10">
        <f t="shared" si="12"/>
        <v>325</v>
      </c>
      <c r="G64" s="10">
        <f t="shared" si="12"/>
        <v>10</v>
      </c>
      <c r="H64" s="10">
        <f t="shared" si="12"/>
        <v>493</v>
      </c>
      <c r="I64" s="61">
        <f t="shared" si="12"/>
        <v>0</v>
      </c>
    </row>
    <row r="65" spans="1:9" ht="14.95" x14ac:dyDescent="0.25">
      <c r="A65" s="103" t="s">
        <v>65</v>
      </c>
      <c r="B65" s="104"/>
      <c r="C65" s="105"/>
      <c r="D65" s="10">
        <f>D42+D44+D50+D56+D61+D64</f>
        <v>764</v>
      </c>
      <c r="E65" s="10">
        <f t="shared" ref="E65:I65" si="13">E42+E44+E50+E56+E61+E64</f>
        <v>205</v>
      </c>
      <c r="F65" s="10">
        <f t="shared" si="13"/>
        <v>2035</v>
      </c>
      <c r="G65" s="10">
        <f t="shared" si="13"/>
        <v>242</v>
      </c>
      <c r="H65" s="10">
        <f t="shared" si="13"/>
        <v>3246</v>
      </c>
      <c r="I65" s="61">
        <f t="shared" si="13"/>
        <v>239</v>
      </c>
    </row>
    <row r="66" spans="1:9" ht="14.95" x14ac:dyDescent="0.25">
      <c r="A66" s="41">
        <v>3</v>
      </c>
      <c r="B66" s="41">
        <v>7</v>
      </c>
      <c r="C66" s="41" t="s">
        <v>66</v>
      </c>
      <c r="D66" s="46">
        <v>222</v>
      </c>
      <c r="E66" s="46">
        <v>6</v>
      </c>
      <c r="F66" s="46">
        <v>438</v>
      </c>
      <c r="G66" s="46">
        <v>84</v>
      </c>
      <c r="H66" s="46">
        <v>750</v>
      </c>
      <c r="I66" s="46">
        <v>42</v>
      </c>
    </row>
    <row r="67" spans="1:9" ht="14.95" x14ac:dyDescent="0.25">
      <c r="A67" s="41">
        <v>3</v>
      </c>
      <c r="B67" s="41">
        <v>7</v>
      </c>
      <c r="C67" s="41" t="s">
        <v>67</v>
      </c>
      <c r="D67" s="46">
        <v>159</v>
      </c>
      <c r="E67" s="46">
        <v>3</v>
      </c>
      <c r="F67" s="46">
        <v>230</v>
      </c>
      <c r="G67" s="46">
        <v>44</v>
      </c>
      <c r="H67" s="46">
        <v>436</v>
      </c>
      <c r="I67" s="46">
        <v>13</v>
      </c>
    </row>
    <row r="68" spans="1:9" ht="14.95" x14ac:dyDescent="0.25">
      <c r="A68" s="41">
        <v>3</v>
      </c>
      <c r="B68" s="41">
        <v>7</v>
      </c>
      <c r="C68" s="41" t="s">
        <v>68</v>
      </c>
      <c r="D68" s="46">
        <v>240</v>
      </c>
      <c r="E68" s="46">
        <v>0</v>
      </c>
      <c r="F68" s="46">
        <v>375</v>
      </c>
      <c r="G68" s="46">
        <v>95</v>
      </c>
      <c r="H68" s="46">
        <v>710</v>
      </c>
      <c r="I68" s="46">
        <v>0</v>
      </c>
    </row>
    <row r="69" spans="1:9" ht="14.95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1</v>
      </c>
      <c r="G69" s="46">
        <v>0</v>
      </c>
      <c r="H69" s="46">
        <v>1</v>
      </c>
      <c r="I69" s="46">
        <v>0</v>
      </c>
    </row>
    <row r="70" spans="1:9" ht="14.95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1</v>
      </c>
      <c r="G70" s="46">
        <v>0</v>
      </c>
      <c r="H70" s="46">
        <v>1</v>
      </c>
      <c r="I70" s="46">
        <v>0</v>
      </c>
    </row>
    <row r="71" spans="1:9" ht="14.95" x14ac:dyDescent="0.25">
      <c r="A71" s="41">
        <v>3</v>
      </c>
      <c r="B71" s="41">
        <v>7</v>
      </c>
      <c r="C71" s="41" t="s">
        <v>71</v>
      </c>
      <c r="D71" s="46">
        <v>104</v>
      </c>
      <c r="E71" s="46">
        <v>10</v>
      </c>
      <c r="F71" s="46">
        <v>394</v>
      </c>
      <c r="G71" s="46">
        <v>136</v>
      </c>
      <c r="H71" s="46">
        <v>644</v>
      </c>
      <c r="I71" s="46">
        <v>14</v>
      </c>
    </row>
    <row r="72" spans="1:9" ht="14.95" x14ac:dyDescent="0.25">
      <c r="A72" s="41">
        <v>3</v>
      </c>
      <c r="B72" s="41">
        <v>7</v>
      </c>
      <c r="C72" s="41" t="s">
        <v>72</v>
      </c>
      <c r="D72" s="46">
        <v>88</v>
      </c>
      <c r="E72" s="46">
        <v>27</v>
      </c>
      <c r="F72" s="46">
        <v>168</v>
      </c>
      <c r="G72" s="46">
        <v>67</v>
      </c>
      <c r="H72" s="46">
        <v>350</v>
      </c>
      <c r="I72" s="46">
        <v>13</v>
      </c>
    </row>
    <row r="73" spans="1:9" ht="14.95" x14ac:dyDescent="0.25">
      <c r="A73" s="103" t="s">
        <v>73</v>
      </c>
      <c r="B73" s="104"/>
      <c r="C73" s="105"/>
      <c r="D73" s="10">
        <f>SUM(D66:D72)</f>
        <v>813</v>
      </c>
      <c r="E73" s="10">
        <f t="shared" ref="E73:I73" si="14">SUM(E66:E72)</f>
        <v>46</v>
      </c>
      <c r="F73" s="10">
        <f t="shared" si="14"/>
        <v>1607</v>
      </c>
      <c r="G73" s="10">
        <f t="shared" si="14"/>
        <v>426</v>
      </c>
      <c r="H73" s="10">
        <f t="shared" si="14"/>
        <v>2892</v>
      </c>
      <c r="I73" s="61">
        <f t="shared" si="14"/>
        <v>82</v>
      </c>
    </row>
    <row r="74" spans="1:9" ht="14.95" x14ac:dyDescent="0.25">
      <c r="A74" s="103" t="s">
        <v>74</v>
      </c>
      <c r="B74" s="104"/>
      <c r="C74" s="105"/>
      <c r="D74" s="10">
        <f>D73</f>
        <v>813</v>
      </c>
      <c r="E74" s="10">
        <f t="shared" ref="E74:I74" si="15">E73</f>
        <v>46</v>
      </c>
      <c r="F74" s="10">
        <f t="shared" si="15"/>
        <v>1607</v>
      </c>
      <c r="G74" s="10">
        <f t="shared" si="15"/>
        <v>426</v>
      </c>
      <c r="H74" s="10">
        <f t="shared" si="15"/>
        <v>2892</v>
      </c>
      <c r="I74" s="61">
        <f t="shared" si="15"/>
        <v>82</v>
      </c>
    </row>
    <row r="75" spans="1:9" ht="14.95" x14ac:dyDescent="0.25">
      <c r="A75" s="41">
        <v>4</v>
      </c>
      <c r="B75" s="41">
        <v>15</v>
      </c>
      <c r="C75" s="41" t="s">
        <v>75</v>
      </c>
      <c r="D75" s="62">
        <v>9</v>
      </c>
      <c r="E75" s="62">
        <v>2</v>
      </c>
      <c r="F75" s="62">
        <v>55</v>
      </c>
      <c r="G75" s="62">
        <v>2</v>
      </c>
      <c r="H75" s="62">
        <v>68</v>
      </c>
      <c r="I75" s="46">
        <v>62</v>
      </c>
    </row>
    <row r="76" spans="1:9" ht="14.95" x14ac:dyDescent="0.25">
      <c r="A76" s="103" t="s">
        <v>76</v>
      </c>
      <c r="B76" s="104"/>
      <c r="C76" s="105"/>
      <c r="D76" s="10">
        <f>SUM(D75)</f>
        <v>9</v>
      </c>
      <c r="E76" s="10">
        <f t="shared" ref="E76:I76" si="16">SUM(E75)</f>
        <v>2</v>
      </c>
      <c r="F76" s="10">
        <f t="shared" si="16"/>
        <v>55</v>
      </c>
      <c r="G76" s="10">
        <f t="shared" si="16"/>
        <v>2</v>
      </c>
      <c r="H76" s="10">
        <f t="shared" si="16"/>
        <v>68</v>
      </c>
      <c r="I76" s="61">
        <f t="shared" si="16"/>
        <v>62</v>
      </c>
    </row>
    <row r="77" spans="1:9" ht="14.95" x14ac:dyDescent="0.25">
      <c r="A77" s="41">
        <v>4</v>
      </c>
      <c r="B77" s="41">
        <v>16</v>
      </c>
      <c r="C77" s="41" t="s">
        <v>77</v>
      </c>
      <c r="D77" s="62">
        <v>5</v>
      </c>
      <c r="E77" s="62">
        <v>0</v>
      </c>
      <c r="F77" s="62">
        <v>34</v>
      </c>
      <c r="G77" s="62">
        <v>0</v>
      </c>
      <c r="H77" s="62">
        <v>39</v>
      </c>
      <c r="I77" s="46">
        <v>0</v>
      </c>
    </row>
    <row r="78" spans="1:9" ht="14.95" x14ac:dyDescent="0.25">
      <c r="A78" s="41">
        <v>4</v>
      </c>
      <c r="B78" s="41">
        <v>16</v>
      </c>
      <c r="C78" s="41" t="s">
        <v>78</v>
      </c>
      <c r="D78" s="62">
        <v>101</v>
      </c>
      <c r="E78" s="62">
        <v>5</v>
      </c>
      <c r="F78" s="62">
        <v>136</v>
      </c>
      <c r="G78" s="62">
        <v>1</v>
      </c>
      <c r="H78" s="62">
        <v>243</v>
      </c>
      <c r="I78" s="46">
        <v>0</v>
      </c>
    </row>
    <row r="79" spans="1:9" ht="14.95" x14ac:dyDescent="0.25">
      <c r="A79" s="103" t="s">
        <v>79</v>
      </c>
      <c r="B79" s="104"/>
      <c r="C79" s="105"/>
      <c r="D79" s="10">
        <f>SUM(D77:D78)</f>
        <v>106</v>
      </c>
      <c r="E79" s="10">
        <f t="shared" ref="E79:I79" si="17">SUM(E77:E78)</f>
        <v>5</v>
      </c>
      <c r="F79" s="10">
        <f t="shared" si="17"/>
        <v>170</v>
      </c>
      <c r="G79" s="10">
        <f t="shared" si="17"/>
        <v>1</v>
      </c>
      <c r="H79" s="10">
        <f t="shared" si="17"/>
        <v>282</v>
      </c>
      <c r="I79" s="61">
        <f t="shared" si="17"/>
        <v>0</v>
      </c>
    </row>
    <row r="80" spans="1:9" ht="14.95" x14ac:dyDescent="0.25">
      <c r="A80" s="41">
        <v>4</v>
      </c>
      <c r="B80" s="41">
        <v>17</v>
      </c>
      <c r="C80" s="41" t="s">
        <v>80</v>
      </c>
      <c r="D80" s="62">
        <v>18</v>
      </c>
      <c r="E80" s="62">
        <v>2</v>
      </c>
      <c r="F80" s="62">
        <v>39</v>
      </c>
      <c r="G80" s="62">
        <v>5</v>
      </c>
      <c r="H80" s="62">
        <v>64</v>
      </c>
      <c r="I80" s="46">
        <v>0</v>
      </c>
    </row>
    <row r="81" spans="1:9" ht="14.95" x14ac:dyDescent="0.25">
      <c r="A81" s="41">
        <v>4</v>
      </c>
      <c r="B81" s="41">
        <v>17</v>
      </c>
      <c r="C81" s="41" t="s">
        <v>81</v>
      </c>
      <c r="D81" s="62">
        <v>81</v>
      </c>
      <c r="E81" s="62">
        <v>0</v>
      </c>
      <c r="F81" s="62">
        <v>133</v>
      </c>
      <c r="G81" s="62">
        <v>9</v>
      </c>
      <c r="H81" s="62">
        <v>223</v>
      </c>
      <c r="I81" s="46">
        <v>1</v>
      </c>
    </row>
    <row r="82" spans="1:9" ht="14.95" x14ac:dyDescent="0.25">
      <c r="A82" s="41">
        <v>4</v>
      </c>
      <c r="B82" s="41">
        <v>17</v>
      </c>
      <c r="C82" s="41" t="s">
        <v>82</v>
      </c>
      <c r="D82" s="62">
        <v>73</v>
      </c>
      <c r="E82" s="62">
        <v>1</v>
      </c>
      <c r="F82" s="62">
        <v>19</v>
      </c>
      <c r="G82" s="62">
        <v>5</v>
      </c>
      <c r="H82" s="62">
        <v>98</v>
      </c>
      <c r="I82" s="46">
        <v>0</v>
      </c>
    </row>
    <row r="83" spans="1:9" ht="14.95" x14ac:dyDescent="0.25">
      <c r="A83" s="103" t="s">
        <v>83</v>
      </c>
      <c r="B83" s="104"/>
      <c r="C83" s="105"/>
      <c r="D83" s="10">
        <f>SUM(D80:D82)</f>
        <v>172</v>
      </c>
      <c r="E83" s="10">
        <f t="shared" ref="E83:I83" si="18">SUM(E80:E82)</f>
        <v>3</v>
      </c>
      <c r="F83" s="10">
        <f t="shared" si="18"/>
        <v>191</v>
      </c>
      <c r="G83" s="10">
        <f t="shared" si="18"/>
        <v>19</v>
      </c>
      <c r="H83" s="10">
        <f t="shared" si="18"/>
        <v>385</v>
      </c>
      <c r="I83" s="61">
        <f t="shared" si="18"/>
        <v>1</v>
      </c>
    </row>
    <row r="84" spans="1:9" ht="14.95" x14ac:dyDescent="0.25">
      <c r="A84" s="41">
        <v>4</v>
      </c>
      <c r="B84" s="41">
        <v>18</v>
      </c>
      <c r="C84" s="41" t="s">
        <v>84</v>
      </c>
      <c r="D84" s="62">
        <v>15</v>
      </c>
      <c r="E84" s="62">
        <v>6</v>
      </c>
      <c r="F84" s="62">
        <v>52</v>
      </c>
      <c r="G84" s="62">
        <v>5</v>
      </c>
      <c r="H84" s="62">
        <v>78</v>
      </c>
      <c r="I84" s="46">
        <v>3</v>
      </c>
    </row>
    <row r="85" spans="1:9" ht="14.95" x14ac:dyDescent="0.25">
      <c r="A85" s="41">
        <v>4</v>
      </c>
      <c r="B85" s="41">
        <v>18</v>
      </c>
      <c r="C85" s="41" t="s">
        <v>85</v>
      </c>
      <c r="D85" s="62">
        <v>98</v>
      </c>
      <c r="E85" s="62">
        <v>3</v>
      </c>
      <c r="F85" s="62">
        <v>124</v>
      </c>
      <c r="G85" s="62">
        <v>2</v>
      </c>
      <c r="H85" s="62">
        <v>227</v>
      </c>
      <c r="I85" s="46">
        <v>2</v>
      </c>
    </row>
    <row r="86" spans="1:9" ht="14.95" x14ac:dyDescent="0.25">
      <c r="A86" s="103" t="s">
        <v>86</v>
      </c>
      <c r="B86" s="104"/>
      <c r="C86" s="105"/>
      <c r="D86" s="10">
        <f>SUM(D84:D85)</f>
        <v>113</v>
      </c>
      <c r="E86" s="10">
        <f t="shared" ref="E86:I86" si="19">SUM(E84:E85)</f>
        <v>9</v>
      </c>
      <c r="F86" s="10">
        <f t="shared" si="19"/>
        <v>176</v>
      </c>
      <c r="G86" s="10">
        <f t="shared" si="19"/>
        <v>7</v>
      </c>
      <c r="H86" s="10">
        <f t="shared" si="19"/>
        <v>305</v>
      </c>
      <c r="I86" s="61">
        <f t="shared" si="19"/>
        <v>5</v>
      </c>
    </row>
    <row r="87" spans="1:9" ht="14.95" x14ac:dyDescent="0.25">
      <c r="A87" s="41">
        <v>4</v>
      </c>
      <c r="B87" s="41">
        <v>19</v>
      </c>
      <c r="C87" s="41" t="s">
        <v>87</v>
      </c>
      <c r="D87" s="62">
        <v>2</v>
      </c>
      <c r="E87" s="62">
        <v>10</v>
      </c>
      <c r="F87" s="62">
        <v>11</v>
      </c>
      <c r="G87" s="46">
        <v>1</v>
      </c>
      <c r="H87" s="46">
        <v>24</v>
      </c>
      <c r="I87" s="46">
        <v>5</v>
      </c>
    </row>
    <row r="88" spans="1:9" ht="14.95" x14ac:dyDescent="0.25">
      <c r="A88" s="41">
        <v>4</v>
      </c>
      <c r="B88" s="41">
        <v>19</v>
      </c>
      <c r="C88" s="41" t="s">
        <v>88</v>
      </c>
      <c r="D88" s="62">
        <v>111</v>
      </c>
      <c r="E88" s="62">
        <v>2</v>
      </c>
      <c r="F88" s="62">
        <v>198</v>
      </c>
      <c r="G88" s="46">
        <v>6</v>
      </c>
      <c r="H88" s="46">
        <v>317</v>
      </c>
      <c r="I88" s="46">
        <v>3</v>
      </c>
    </row>
    <row r="89" spans="1:9" ht="14.95" x14ac:dyDescent="0.25">
      <c r="A89" s="41">
        <v>4</v>
      </c>
      <c r="B89" s="41">
        <v>19</v>
      </c>
      <c r="C89" s="41" t="s">
        <v>89</v>
      </c>
      <c r="D89" s="62">
        <v>49</v>
      </c>
      <c r="E89" s="62">
        <v>16</v>
      </c>
      <c r="F89" s="62">
        <v>12</v>
      </c>
      <c r="G89" s="46">
        <v>0</v>
      </c>
      <c r="H89" s="46">
        <v>77</v>
      </c>
      <c r="I89" s="46">
        <v>0</v>
      </c>
    </row>
    <row r="90" spans="1:9" ht="14.95" x14ac:dyDescent="0.25">
      <c r="A90" s="103" t="s">
        <v>90</v>
      </c>
      <c r="B90" s="104"/>
      <c r="C90" s="105"/>
      <c r="D90" s="10">
        <f>SUM(D87:D89)</f>
        <v>162</v>
      </c>
      <c r="E90" s="10">
        <f t="shared" ref="E90:I90" si="20">SUM(E87:E89)</f>
        <v>28</v>
      </c>
      <c r="F90" s="10">
        <f t="shared" si="20"/>
        <v>221</v>
      </c>
      <c r="G90" s="10">
        <f t="shared" si="20"/>
        <v>7</v>
      </c>
      <c r="H90" s="10">
        <f t="shared" si="20"/>
        <v>418</v>
      </c>
      <c r="I90" s="61">
        <f t="shared" si="20"/>
        <v>8</v>
      </c>
    </row>
    <row r="91" spans="1:9" ht="14.95" x14ac:dyDescent="0.25">
      <c r="A91" s="41">
        <v>4</v>
      </c>
      <c r="B91" s="41">
        <v>22</v>
      </c>
      <c r="C91" s="41" t="s">
        <v>91</v>
      </c>
      <c r="D91" s="62">
        <v>11</v>
      </c>
      <c r="E91" s="62">
        <v>1</v>
      </c>
      <c r="F91" s="62">
        <v>31</v>
      </c>
      <c r="G91" s="62">
        <v>3</v>
      </c>
      <c r="H91" s="62">
        <v>46</v>
      </c>
      <c r="I91" s="46">
        <v>0</v>
      </c>
    </row>
    <row r="92" spans="1:9" ht="14.95" x14ac:dyDescent="0.25">
      <c r="A92" s="41">
        <v>4</v>
      </c>
      <c r="B92" s="41">
        <v>22</v>
      </c>
      <c r="C92" s="41" t="s">
        <v>92</v>
      </c>
      <c r="D92" s="62">
        <v>91</v>
      </c>
      <c r="E92" s="62">
        <v>61</v>
      </c>
      <c r="F92" s="62">
        <v>93</v>
      </c>
      <c r="G92" s="62">
        <v>2</v>
      </c>
      <c r="H92" s="62">
        <v>247</v>
      </c>
      <c r="I92" s="46">
        <v>0</v>
      </c>
    </row>
    <row r="93" spans="1:9" ht="14.95" x14ac:dyDescent="0.25">
      <c r="A93" s="41">
        <v>4</v>
      </c>
      <c r="B93" s="41">
        <v>22</v>
      </c>
      <c r="C93" s="41" t="s">
        <v>93</v>
      </c>
      <c r="D93" s="62">
        <v>85</v>
      </c>
      <c r="E93" s="62">
        <v>2</v>
      </c>
      <c r="F93" s="62">
        <v>122</v>
      </c>
      <c r="G93" s="62">
        <v>3</v>
      </c>
      <c r="H93" s="62">
        <v>212</v>
      </c>
      <c r="I93" s="46">
        <v>0</v>
      </c>
    </row>
    <row r="94" spans="1:9" ht="14.95" x14ac:dyDescent="0.25">
      <c r="A94" s="103" t="s">
        <v>94</v>
      </c>
      <c r="B94" s="104"/>
      <c r="C94" s="105"/>
      <c r="D94" s="10">
        <f>SUM(D91:D93)</f>
        <v>187</v>
      </c>
      <c r="E94" s="10">
        <f t="shared" ref="E94:I94" si="21">SUM(E91:E93)</f>
        <v>64</v>
      </c>
      <c r="F94" s="10">
        <f t="shared" si="21"/>
        <v>246</v>
      </c>
      <c r="G94" s="10">
        <f t="shared" si="21"/>
        <v>8</v>
      </c>
      <c r="H94" s="10">
        <f t="shared" si="21"/>
        <v>505</v>
      </c>
      <c r="I94" s="61">
        <f t="shared" si="21"/>
        <v>0</v>
      </c>
    </row>
    <row r="95" spans="1:9" ht="14.95" x14ac:dyDescent="0.25">
      <c r="A95" s="41">
        <v>4</v>
      </c>
      <c r="B95" s="41">
        <v>24</v>
      </c>
      <c r="C95" s="41" t="s">
        <v>95</v>
      </c>
      <c r="D95" s="62">
        <v>99</v>
      </c>
      <c r="E95" s="62">
        <v>3</v>
      </c>
      <c r="F95" s="62">
        <v>243</v>
      </c>
      <c r="G95" s="62">
        <v>3</v>
      </c>
      <c r="H95" s="62">
        <v>348</v>
      </c>
      <c r="I95" s="46">
        <v>0</v>
      </c>
    </row>
    <row r="96" spans="1:9" ht="14.95" x14ac:dyDescent="0.25">
      <c r="A96" s="41">
        <v>4</v>
      </c>
      <c r="B96" s="41">
        <v>24</v>
      </c>
      <c r="C96" s="41" t="s">
        <v>96</v>
      </c>
      <c r="D96" s="62">
        <v>2</v>
      </c>
      <c r="E96" s="62">
        <v>0</v>
      </c>
      <c r="F96" s="62">
        <v>31</v>
      </c>
      <c r="G96" s="62">
        <v>0</v>
      </c>
      <c r="H96" s="62">
        <v>33</v>
      </c>
      <c r="I96" s="46">
        <v>0</v>
      </c>
    </row>
    <row r="97" spans="1:9" ht="14.95" x14ac:dyDescent="0.25">
      <c r="A97" s="103" t="s">
        <v>97</v>
      </c>
      <c r="B97" s="104"/>
      <c r="C97" s="105"/>
      <c r="D97" s="10">
        <f>SUM(D95:D96)</f>
        <v>101</v>
      </c>
      <c r="E97" s="10">
        <f t="shared" ref="E97:I97" si="22">SUM(E95:E96)</f>
        <v>3</v>
      </c>
      <c r="F97" s="10">
        <f t="shared" si="22"/>
        <v>274</v>
      </c>
      <c r="G97" s="10">
        <f t="shared" si="22"/>
        <v>3</v>
      </c>
      <c r="H97" s="10">
        <f t="shared" si="22"/>
        <v>381</v>
      </c>
      <c r="I97" s="61">
        <f t="shared" si="22"/>
        <v>0</v>
      </c>
    </row>
    <row r="98" spans="1:9" ht="14.95" x14ac:dyDescent="0.25">
      <c r="A98" s="41">
        <v>4</v>
      </c>
      <c r="B98" s="41">
        <v>25</v>
      </c>
      <c r="C98" s="41" t="s">
        <v>98</v>
      </c>
      <c r="D98" s="62">
        <v>22</v>
      </c>
      <c r="E98" s="62">
        <v>7</v>
      </c>
      <c r="F98" s="62">
        <v>101</v>
      </c>
      <c r="G98" s="62">
        <v>18</v>
      </c>
      <c r="H98" s="62">
        <v>148</v>
      </c>
      <c r="I98" s="46">
        <v>9</v>
      </c>
    </row>
    <row r="99" spans="1:9" ht="14.95" x14ac:dyDescent="0.25">
      <c r="A99" s="41">
        <v>4</v>
      </c>
      <c r="B99" s="41">
        <v>25</v>
      </c>
      <c r="C99" s="41" t="s">
        <v>99</v>
      </c>
      <c r="D99" s="62">
        <v>290</v>
      </c>
      <c r="E99" s="62">
        <v>7</v>
      </c>
      <c r="F99" s="62">
        <v>74</v>
      </c>
      <c r="G99" s="62">
        <v>10</v>
      </c>
      <c r="H99" s="62">
        <v>381</v>
      </c>
      <c r="I99" s="46">
        <v>5</v>
      </c>
    </row>
    <row r="100" spans="1:9" ht="14.95" x14ac:dyDescent="0.25">
      <c r="A100" s="103" t="s">
        <v>100</v>
      </c>
      <c r="B100" s="104"/>
      <c r="C100" s="105"/>
      <c r="D100" s="10">
        <f>SUM(D98:D99)</f>
        <v>312</v>
      </c>
      <c r="E100" s="10">
        <f t="shared" ref="E100:I100" si="23">SUM(E98:E99)</f>
        <v>14</v>
      </c>
      <c r="F100" s="10">
        <f t="shared" si="23"/>
        <v>175</v>
      </c>
      <c r="G100" s="10">
        <f t="shared" si="23"/>
        <v>28</v>
      </c>
      <c r="H100" s="10">
        <f t="shared" si="23"/>
        <v>529</v>
      </c>
      <c r="I100" s="61">
        <f t="shared" si="23"/>
        <v>14</v>
      </c>
    </row>
    <row r="101" spans="1:9" ht="14.95" x14ac:dyDescent="0.25">
      <c r="A101" s="41">
        <v>4</v>
      </c>
      <c r="B101" s="41">
        <v>27</v>
      </c>
      <c r="C101" s="41" t="s">
        <v>101</v>
      </c>
      <c r="D101" s="63">
        <v>29</v>
      </c>
      <c r="E101" s="63">
        <v>5</v>
      </c>
      <c r="F101" s="62">
        <v>127</v>
      </c>
      <c r="G101" s="62">
        <v>7</v>
      </c>
      <c r="H101" s="62">
        <v>168</v>
      </c>
      <c r="I101" s="46">
        <v>7</v>
      </c>
    </row>
    <row r="102" spans="1:9" ht="14.95" x14ac:dyDescent="0.25">
      <c r="A102" s="41">
        <v>4</v>
      </c>
      <c r="B102" s="41">
        <v>27</v>
      </c>
      <c r="C102" s="41" t="s">
        <v>102</v>
      </c>
      <c r="D102" s="63">
        <v>116</v>
      </c>
      <c r="E102" s="63">
        <v>6</v>
      </c>
      <c r="F102" s="62">
        <v>203</v>
      </c>
      <c r="G102" s="62">
        <v>28</v>
      </c>
      <c r="H102" s="62">
        <v>353</v>
      </c>
      <c r="I102" s="46">
        <v>14</v>
      </c>
    </row>
    <row r="103" spans="1:9" ht="14.95" x14ac:dyDescent="0.25">
      <c r="A103" s="41">
        <v>4</v>
      </c>
      <c r="B103" s="41">
        <v>27</v>
      </c>
      <c r="C103" s="41" t="s">
        <v>103</v>
      </c>
      <c r="D103" s="63">
        <v>78</v>
      </c>
      <c r="E103" s="63">
        <v>3</v>
      </c>
      <c r="F103" s="62">
        <v>181</v>
      </c>
      <c r="G103" s="62">
        <v>14</v>
      </c>
      <c r="H103" s="62">
        <v>276</v>
      </c>
      <c r="I103" s="46">
        <v>5</v>
      </c>
    </row>
    <row r="104" spans="1:9" ht="14.95" x14ac:dyDescent="0.25">
      <c r="A104" s="41">
        <v>4</v>
      </c>
      <c r="B104" s="41">
        <v>27</v>
      </c>
      <c r="C104" s="41" t="s">
        <v>104</v>
      </c>
      <c r="D104" s="63">
        <v>23</v>
      </c>
      <c r="E104" s="63">
        <v>2</v>
      </c>
      <c r="F104" s="62">
        <v>8</v>
      </c>
      <c r="G104" s="62">
        <v>9</v>
      </c>
      <c r="H104" s="62">
        <v>42</v>
      </c>
      <c r="I104" s="46">
        <v>0</v>
      </c>
    </row>
    <row r="105" spans="1:9" ht="14.95" x14ac:dyDescent="0.25">
      <c r="A105" s="103" t="s">
        <v>105</v>
      </c>
      <c r="B105" s="104"/>
      <c r="C105" s="105"/>
      <c r="D105" s="10">
        <f>SUM(D101:D104)</f>
        <v>246</v>
      </c>
      <c r="E105" s="10">
        <f t="shared" ref="E105:I105" si="24">SUM(E101:E104)</f>
        <v>16</v>
      </c>
      <c r="F105" s="61">
        <f t="shared" si="24"/>
        <v>519</v>
      </c>
      <c r="G105" s="10">
        <f t="shared" si="24"/>
        <v>58</v>
      </c>
      <c r="H105" s="10">
        <f t="shared" si="24"/>
        <v>839</v>
      </c>
      <c r="I105" s="61">
        <f t="shared" si="24"/>
        <v>26</v>
      </c>
    </row>
    <row r="106" spans="1:9" ht="14.95" x14ac:dyDescent="0.25">
      <c r="A106" s="103" t="s">
        <v>106</v>
      </c>
      <c r="B106" s="104"/>
      <c r="C106" s="105"/>
      <c r="D106" s="10">
        <f>SUM(D76,D79,D83,D86,D90,D94,D97,D100,D105)</f>
        <v>1408</v>
      </c>
      <c r="E106" s="10">
        <f t="shared" ref="E106:I106" si="25">SUM(E76,E79,E83,E86,E90,E94,E97,E100,E105)</f>
        <v>144</v>
      </c>
      <c r="F106" s="10">
        <f t="shared" si="25"/>
        <v>2027</v>
      </c>
      <c r="G106" s="10">
        <f t="shared" si="25"/>
        <v>133</v>
      </c>
      <c r="H106" s="10">
        <f t="shared" si="25"/>
        <v>3712</v>
      </c>
      <c r="I106" s="61">
        <f t="shared" si="25"/>
        <v>116</v>
      </c>
    </row>
    <row r="107" spans="1:9" ht="14.95" x14ac:dyDescent="0.25">
      <c r="A107" s="41">
        <v>5</v>
      </c>
      <c r="B107" s="41">
        <v>11</v>
      </c>
      <c r="C107" s="41" t="s">
        <v>107</v>
      </c>
      <c r="D107" s="46">
        <v>2</v>
      </c>
      <c r="E107" s="46">
        <v>3</v>
      </c>
      <c r="F107" s="46">
        <v>29</v>
      </c>
      <c r="G107" s="46">
        <v>4</v>
      </c>
      <c r="H107" s="46">
        <v>38</v>
      </c>
      <c r="I107" s="46">
        <v>10</v>
      </c>
    </row>
    <row r="108" spans="1:9" ht="14.95" x14ac:dyDescent="0.25">
      <c r="A108" s="41">
        <v>5</v>
      </c>
      <c r="B108" s="41">
        <v>11</v>
      </c>
      <c r="C108" s="41" t="s">
        <v>108</v>
      </c>
      <c r="D108" s="46">
        <v>76</v>
      </c>
      <c r="E108" s="46">
        <v>5</v>
      </c>
      <c r="F108" s="46">
        <v>80</v>
      </c>
      <c r="G108" s="46">
        <v>15</v>
      </c>
      <c r="H108" s="46">
        <v>176</v>
      </c>
      <c r="I108" s="46">
        <v>26</v>
      </c>
    </row>
    <row r="109" spans="1:9" ht="14.95" x14ac:dyDescent="0.25">
      <c r="A109" s="103" t="s">
        <v>109</v>
      </c>
      <c r="B109" s="104"/>
      <c r="C109" s="105"/>
      <c r="D109" s="10">
        <f>SUM(D107:D108)</f>
        <v>78</v>
      </c>
      <c r="E109" s="10">
        <f t="shared" ref="E109:I109" si="26">SUM(E107:E108)</f>
        <v>8</v>
      </c>
      <c r="F109" s="10">
        <f t="shared" si="26"/>
        <v>109</v>
      </c>
      <c r="G109" s="10">
        <f t="shared" si="26"/>
        <v>19</v>
      </c>
      <c r="H109" s="10">
        <f t="shared" si="26"/>
        <v>214</v>
      </c>
      <c r="I109" s="61">
        <f t="shared" si="26"/>
        <v>36</v>
      </c>
    </row>
    <row r="110" spans="1:9" ht="14.95" x14ac:dyDescent="0.25">
      <c r="A110" s="41">
        <v>5</v>
      </c>
      <c r="B110" s="41">
        <v>12</v>
      </c>
      <c r="C110" s="41" t="s">
        <v>110</v>
      </c>
      <c r="D110" s="62">
        <v>17</v>
      </c>
      <c r="E110" s="62">
        <v>0</v>
      </c>
      <c r="F110" s="62">
        <v>62</v>
      </c>
      <c r="G110" s="62">
        <v>28</v>
      </c>
      <c r="H110" s="62">
        <v>107</v>
      </c>
      <c r="I110" s="46">
        <v>0</v>
      </c>
    </row>
    <row r="111" spans="1:9" ht="14.95" x14ac:dyDescent="0.25">
      <c r="A111" s="41">
        <v>5</v>
      </c>
      <c r="B111" s="41">
        <v>12</v>
      </c>
      <c r="C111" s="41" t="s">
        <v>111</v>
      </c>
      <c r="D111" s="62">
        <v>48</v>
      </c>
      <c r="E111" s="62">
        <v>9</v>
      </c>
      <c r="F111" s="62">
        <v>190</v>
      </c>
      <c r="G111" s="62">
        <v>11</v>
      </c>
      <c r="H111" s="62">
        <v>258</v>
      </c>
      <c r="I111" s="46">
        <v>11</v>
      </c>
    </row>
    <row r="112" spans="1:9" ht="14.95" x14ac:dyDescent="0.25">
      <c r="A112" s="41">
        <v>5</v>
      </c>
      <c r="B112" s="41">
        <v>12</v>
      </c>
      <c r="C112" s="41" t="s">
        <v>112</v>
      </c>
      <c r="D112" s="62">
        <v>50</v>
      </c>
      <c r="E112" s="62">
        <v>4</v>
      </c>
      <c r="F112" s="62">
        <v>70</v>
      </c>
      <c r="G112" s="62">
        <v>12</v>
      </c>
      <c r="H112" s="62">
        <v>136</v>
      </c>
      <c r="I112" s="46">
        <v>26</v>
      </c>
    </row>
    <row r="113" spans="1:10" ht="14.95" x14ac:dyDescent="0.25">
      <c r="A113" s="103" t="s">
        <v>113</v>
      </c>
      <c r="B113" s="104"/>
      <c r="C113" s="105"/>
      <c r="D113" s="10">
        <f>SUM(D110:D112)</f>
        <v>115</v>
      </c>
      <c r="E113" s="10">
        <f t="shared" ref="E113:I113" si="27">SUM(E110:E112)</f>
        <v>13</v>
      </c>
      <c r="F113" s="10">
        <f t="shared" si="27"/>
        <v>322</v>
      </c>
      <c r="G113" s="10">
        <f t="shared" si="27"/>
        <v>51</v>
      </c>
      <c r="H113" s="10">
        <f t="shared" si="27"/>
        <v>501</v>
      </c>
      <c r="I113" s="61">
        <f t="shared" si="27"/>
        <v>37</v>
      </c>
    </row>
    <row r="114" spans="1:10" ht="14.95" x14ac:dyDescent="0.25">
      <c r="A114" s="41">
        <v>5</v>
      </c>
      <c r="B114" s="41">
        <v>13</v>
      </c>
      <c r="C114" s="41" t="s">
        <v>114</v>
      </c>
      <c r="D114" s="62">
        <v>105</v>
      </c>
      <c r="E114" s="62">
        <v>5</v>
      </c>
      <c r="F114" s="62">
        <v>342</v>
      </c>
      <c r="G114" s="62">
        <v>2</v>
      </c>
      <c r="H114" s="62">
        <v>454</v>
      </c>
      <c r="I114" s="46">
        <v>2</v>
      </c>
    </row>
    <row r="115" spans="1:10" ht="14.95" x14ac:dyDescent="0.25">
      <c r="A115" s="41">
        <v>5</v>
      </c>
      <c r="B115" s="41">
        <v>13</v>
      </c>
      <c r="C115" s="41" t="s">
        <v>115</v>
      </c>
      <c r="D115" s="62">
        <v>59</v>
      </c>
      <c r="E115" s="62">
        <v>1</v>
      </c>
      <c r="F115" s="62">
        <v>166</v>
      </c>
      <c r="G115" s="62">
        <v>33</v>
      </c>
      <c r="H115" s="62">
        <v>259</v>
      </c>
      <c r="I115" s="46">
        <v>0</v>
      </c>
    </row>
    <row r="116" spans="1:10" ht="14.95" x14ac:dyDescent="0.25">
      <c r="A116" s="103" t="s">
        <v>116</v>
      </c>
      <c r="B116" s="104"/>
      <c r="C116" s="105"/>
      <c r="D116" s="10">
        <f>SUM(D114:D115)</f>
        <v>164</v>
      </c>
      <c r="E116" s="10">
        <f t="shared" ref="E116:I116" si="28">SUM(E114:E115)</f>
        <v>6</v>
      </c>
      <c r="F116" s="10">
        <f t="shared" si="28"/>
        <v>508</v>
      </c>
      <c r="G116" s="10">
        <f t="shared" si="28"/>
        <v>35</v>
      </c>
      <c r="H116" s="10">
        <f t="shared" si="28"/>
        <v>713</v>
      </c>
      <c r="I116" s="61">
        <f t="shared" si="28"/>
        <v>2</v>
      </c>
    </row>
    <row r="117" spans="1:10" ht="14.95" x14ac:dyDescent="0.25">
      <c r="A117" s="41">
        <v>5</v>
      </c>
      <c r="B117" s="41">
        <v>14</v>
      </c>
      <c r="C117" s="41" t="s">
        <v>117</v>
      </c>
      <c r="D117" s="62">
        <v>316</v>
      </c>
      <c r="E117" s="62">
        <v>11</v>
      </c>
      <c r="F117" s="62">
        <v>411</v>
      </c>
      <c r="G117" s="62">
        <v>69</v>
      </c>
      <c r="H117" s="62">
        <v>807</v>
      </c>
      <c r="I117" s="46">
        <v>12</v>
      </c>
    </row>
    <row r="118" spans="1:10" ht="14.95" x14ac:dyDescent="0.25">
      <c r="A118" s="41">
        <v>5</v>
      </c>
      <c r="B118" s="41">
        <v>14</v>
      </c>
      <c r="C118" s="41" t="s">
        <v>118</v>
      </c>
      <c r="D118" s="62">
        <v>866</v>
      </c>
      <c r="E118" s="62">
        <v>1</v>
      </c>
      <c r="F118" s="62">
        <v>302</v>
      </c>
      <c r="G118" s="62">
        <v>69</v>
      </c>
      <c r="H118" s="62">
        <v>1238</v>
      </c>
      <c r="I118" s="46">
        <v>2</v>
      </c>
    </row>
    <row r="119" spans="1:10" ht="14.95" x14ac:dyDescent="0.25">
      <c r="A119" s="103" t="s">
        <v>119</v>
      </c>
      <c r="B119" s="107"/>
      <c r="C119" s="108"/>
      <c r="D119" s="10">
        <f>SUM(D117:D118)</f>
        <v>1182</v>
      </c>
      <c r="E119" s="10">
        <f t="shared" ref="E119:I119" si="29">SUM(E117:E118)</f>
        <v>12</v>
      </c>
      <c r="F119" s="10">
        <f t="shared" si="29"/>
        <v>713</v>
      </c>
      <c r="G119" s="10">
        <f t="shared" si="29"/>
        <v>138</v>
      </c>
      <c r="H119" s="10">
        <f t="shared" si="29"/>
        <v>2045</v>
      </c>
      <c r="I119" s="61">
        <f t="shared" si="29"/>
        <v>14</v>
      </c>
    </row>
    <row r="120" spans="1:10" ht="14.95" x14ac:dyDescent="0.25">
      <c r="A120" s="103" t="s">
        <v>120</v>
      </c>
      <c r="B120" s="107"/>
      <c r="C120" s="108"/>
      <c r="D120" s="61">
        <f t="shared" ref="D120:I120" si="30">D109+D113+D116+D119</f>
        <v>1539</v>
      </c>
      <c r="E120" s="61">
        <f t="shared" si="30"/>
        <v>39</v>
      </c>
      <c r="F120" s="61">
        <f t="shared" si="30"/>
        <v>1652</v>
      </c>
      <c r="G120" s="61">
        <f t="shared" si="30"/>
        <v>243</v>
      </c>
      <c r="H120" s="61">
        <f t="shared" si="30"/>
        <v>3473</v>
      </c>
      <c r="I120" s="61">
        <f t="shared" si="30"/>
        <v>89</v>
      </c>
    </row>
    <row r="121" spans="1:10" ht="14.95" x14ac:dyDescent="0.25">
      <c r="A121" s="41">
        <v>6</v>
      </c>
      <c r="B121" s="41">
        <v>28</v>
      </c>
      <c r="C121" s="41" t="s">
        <v>121</v>
      </c>
      <c r="D121" s="62">
        <v>475</v>
      </c>
      <c r="E121" s="62">
        <v>3</v>
      </c>
      <c r="F121" s="62">
        <v>21</v>
      </c>
      <c r="G121" s="62">
        <v>1</v>
      </c>
      <c r="H121" s="62">
        <v>500</v>
      </c>
      <c r="I121" s="46">
        <v>0</v>
      </c>
    </row>
    <row r="122" spans="1:10" ht="14.95" x14ac:dyDescent="0.25">
      <c r="A122" s="41">
        <v>6</v>
      </c>
      <c r="B122" s="41">
        <v>28</v>
      </c>
      <c r="C122" s="41" t="s">
        <v>123</v>
      </c>
      <c r="D122" s="62">
        <v>2</v>
      </c>
      <c r="E122" s="62">
        <v>0</v>
      </c>
      <c r="F122" s="62">
        <v>6</v>
      </c>
      <c r="G122" s="62">
        <v>1</v>
      </c>
      <c r="H122" s="62">
        <v>9</v>
      </c>
      <c r="I122" s="46">
        <v>0</v>
      </c>
    </row>
    <row r="123" spans="1:10" ht="14.95" x14ac:dyDescent="0.25">
      <c r="A123" s="41">
        <v>6</v>
      </c>
      <c r="B123" s="41">
        <v>28</v>
      </c>
      <c r="C123" s="41" t="s">
        <v>124</v>
      </c>
      <c r="D123" s="62">
        <v>1</v>
      </c>
      <c r="E123" s="62">
        <v>0</v>
      </c>
      <c r="F123" s="62">
        <v>0</v>
      </c>
      <c r="G123" s="62">
        <v>0</v>
      </c>
      <c r="H123" s="62">
        <v>1</v>
      </c>
      <c r="I123" s="46">
        <v>0</v>
      </c>
    </row>
    <row r="124" spans="1:10" ht="14.95" x14ac:dyDescent="0.25">
      <c r="A124" s="41">
        <v>6</v>
      </c>
      <c r="B124" s="41">
        <v>28</v>
      </c>
      <c r="C124" s="41" t="s">
        <v>125</v>
      </c>
      <c r="D124" s="62">
        <v>7</v>
      </c>
      <c r="E124" s="62">
        <v>0</v>
      </c>
      <c r="F124" s="62">
        <v>6</v>
      </c>
      <c r="G124" s="62">
        <v>0</v>
      </c>
      <c r="H124" s="62">
        <v>13</v>
      </c>
      <c r="I124" s="46">
        <v>0</v>
      </c>
    </row>
    <row r="125" spans="1:10" ht="14.95" x14ac:dyDescent="0.25">
      <c r="A125" s="103" t="s">
        <v>126</v>
      </c>
      <c r="B125" s="104"/>
      <c r="C125" s="105"/>
      <c r="D125" s="10">
        <f>SUM(D121:D124)</f>
        <v>485</v>
      </c>
      <c r="E125" s="10">
        <f t="shared" ref="E125:I125" si="31">SUM(E121:E124)</f>
        <v>3</v>
      </c>
      <c r="F125" s="10">
        <f t="shared" si="31"/>
        <v>33</v>
      </c>
      <c r="G125" s="10">
        <f t="shared" si="31"/>
        <v>2</v>
      </c>
      <c r="H125" s="10">
        <f t="shared" si="31"/>
        <v>523</v>
      </c>
      <c r="I125" s="61">
        <f t="shared" si="31"/>
        <v>0</v>
      </c>
    </row>
    <row r="126" spans="1:10" ht="14.95" x14ac:dyDescent="0.25">
      <c r="A126" s="103" t="s">
        <v>127</v>
      </c>
      <c r="B126" s="104"/>
      <c r="C126" s="105"/>
      <c r="D126" s="10">
        <f>D125</f>
        <v>485</v>
      </c>
      <c r="E126" s="10">
        <f t="shared" ref="E126:I126" si="32">E125</f>
        <v>3</v>
      </c>
      <c r="F126" s="10">
        <f t="shared" si="32"/>
        <v>33</v>
      </c>
      <c r="G126" s="10">
        <f t="shared" si="32"/>
        <v>2</v>
      </c>
      <c r="H126" s="10">
        <f t="shared" si="32"/>
        <v>523</v>
      </c>
      <c r="I126" s="61">
        <f t="shared" si="32"/>
        <v>0</v>
      </c>
    </row>
    <row r="127" spans="1:10" s="3" customFormat="1" ht="30.1" customHeight="1" x14ac:dyDescent="0.25">
      <c r="A127" s="55" t="s">
        <v>128</v>
      </c>
      <c r="B127" s="55"/>
      <c r="C127" s="55"/>
      <c r="D127" s="55">
        <f>D36+D65+D74+D106+D126+D120</f>
        <v>5793</v>
      </c>
      <c r="E127" s="55">
        <v>655</v>
      </c>
      <c r="F127" s="55">
        <v>9052</v>
      </c>
      <c r="G127" s="55">
        <v>1385</v>
      </c>
      <c r="H127" s="55">
        <v>17616</v>
      </c>
      <c r="I127" s="56">
        <v>627</v>
      </c>
      <c r="J127" s="3">
        <f>SUM(I36,I65,I74,I106,I120,K126)</f>
        <v>627</v>
      </c>
    </row>
    <row r="128" spans="1:10" ht="14.95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ht="14.95" x14ac:dyDescent="0.25">
      <c r="A129" t="s">
        <v>129</v>
      </c>
    </row>
    <row r="130" spans="1:1" ht="14.95" x14ac:dyDescent="0.25">
      <c r="A130" t="s">
        <v>150</v>
      </c>
    </row>
    <row r="132" spans="1:1" ht="14.95" x14ac:dyDescent="0.25">
      <c r="A132" t="s">
        <v>145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workbookViewId="0">
      <pane xSplit="3" ySplit="2" topLeftCell="D106" activePane="bottomRight" state="frozen"/>
      <selection pane="topRight" activeCell="D1" sqref="D1"/>
      <selection pane="bottomLeft" activeCell="A3" sqref="A3"/>
      <selection pane="bottomRight" activeCell="L17" sqref="L17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0.75" customHeight="1" x14ac:dyDescent="0.25">
      <c r="A1" s="49"/>
      <c r="B1" s="49"/>
      <c r="C1" s="49"/>
      <c r="D1" s="106" t="s">
        <v>141</v>
      </c>
      <c r="E1" s="106"/>
      <c r="F1" s="106"/>
      <c r="G1" s="106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1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13</v>
      </c>
      <c r="E6" s="46">
        <v>0</v>
      </c>
      <c r="F6" s="46">
        <v>34</v>
      </c>
      <c r="G6" s="46">
        <v>5</v>
      </c>
      <c r="H6" s="46">
        <v>52</v>
      </c>
      <c r="I6" s="46">
        <v>1</v>
      </c>
    </row>
    <row r="7" spans="1:9" ht="14.95" x14ac:dyDescent="0.25">
      <c r="A7" s="103" t="s">
        <v>5</v>
      </c>
      <c r="B7" s="104"/>
      <c r="C7" s="105"/>
      <c r="D7" s="10">
        <f>SUM(D3:D6)</f>
        <v>13</v>
      </c>
      <c r="E7" s="10">
        <f t="shared" ref="E7:I7" si="0">SUM(E3:E6)</f>
        <v>0</v>
      </c>
      <c r="F7" s="10">
        <f t="shared" si="0"/>
        <v>35</v>
      </c>
      <c r="G7" s="10">
        <f t="shared" si="0"/>
        <v>5</v>
      </c>
      <c r="H7" s="10">
        <f t="shared" si="0"/>
        <v>53</v>
      </c>
      <c r="I7" s="10">
        <f t="shared" si="0"/>
        <v>1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18</v>
      </c>
      <c r="E8" s="46">
        <v>0</v>
      </c>
      <c r="F8" s="46">
        <v>41</v>
      </c>
      <c r="G8" s="46">
        <v>19</v>
      </c>
      <c r="H8" s="46">
        <v>78</v>
      </c>
      <c r="I8" s="46">
        <v>0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31</v>
      </c>
      <c r="E9" s="46">
        <v>1</v>
      </c>
      <c r="F9" s="46">
        <v>25</v>
      </c>
      <c r="G9" s="46">
        <v>30</v>
      </c>
      <c r="H9" s="46">
        <v>87</v>
      </c>
      <c r="I9" s="46">
        <v>4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50</v>
      </c>
      <c r="E12" s="46">
        <v>5</v>
      </c>
      <c r="F12" s="46">
        <v>166</v>
      </c>
      <c r="G12" s="46">
        <v>15</v>
      </c>
      <c r="H12" s="46">
        <v>236</v>
      </c>
      <c r="I12" s="46">
        <v>1</v>
      </c>
    </row>
    <row r="13" spans="1:9" ht="14.95" x14ac:dyDescent="0.25">
      <c r="A13" s="103" t="s">
        <v>11</v>
      </c>
      <c r="B13" s="104"/>
      <c r="C13" s="105"/>
      <c r="D13" s="61">
        <f>SUM(D8:D12)</f>
        <v>99</v>
      </c>
      <c r="E13" s="61">
        <f t="shared" ref="E13:I13" si="1">SUM(E8:E12)</f>
        <v>6</v>
      </c>
      <c r="F13" s="61">
        <f t="shared" si="1"/>
        <v>232</v>
      </c>
      <c r="G13" s="61">
        <f t="shared" si="1"/>
        <v>64</v>
      </c>
      <c r="H13" s="61">
        <f t="shared" si="1"/>
        <v>401</v>
      </c>
      <c r="I13" s="61">
        <f t="shared" si="1"/>
        <v>5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13</v>
      </c>
      <c r="E14" s="46">
        <v>0</v>
      </c>
      <c r="F14" s="46">
        <v>28</v>
      </c>
      <c r="G14" s="46">
        <v>9</v>
      </c>
      <c r="H14" s="46">
        <v>50</v>
      </c>
      <c r="I14" s="46">
        <v>3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59</v>
      </c>
      <c r="E15" s="46">
        <v>1</v>
      </c>
      <c r="F15" s="46">
        <v>30</v>
      </c>
      <c r="G15" s="46">
        <v>3</v>
      </c>
      <c r="H15" s="46">
        <v>93</v>
      </c>
      <c r="I15" s="46">
        <v>36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17</v>
      </c>
      <c r="E16" s="46">
        <v>4</v>
      </c>
      <c r="F16" s="46">
        <v>91</v>
      </c>
      <c r="G16" s="46">
        <v>6</v>
      </c>
      <c r="H16" s="46">
        <v>118</v>
      </c>
      <c r="I16" s="46">
        <v>13</v>
      </c>
    </row>
    <row r="17" spans="1:9" ht="14.95" x14ac:dyDescent="0.25">
      <c r="A17" s="41">
        <v>1</v>
      </c>
      <c r="B17" s="41">
        <v>4</v>
      </c>
      <c r="C17" s="41" t="s">
        <v>15</v>
      </c>
      <c r="D17" s="46">
        <v>116</v>
      </c>
      <c r="E17" s="46">
        <v>14</v>
      </c>
      <c r="F17" s="46">
        <v>228</v>
      </c>
      <c r="G17" s="46">
        <v>4</v>
      </c>
      <c r="H17" s="46">
        <v>362</v>
      </c>
      <c r="I17" s="46">
        <v>3</v>
      </c>
    </row>
    <row r="18" spans="1:9" ht="14.95" x14ac:dyDescent="0.25">
      <c r="A18" s="41">
        <v>1</v>
      </c>
      <c r="B18" s="41">
        <v>4</v>
      </c>
      <c r="C18" s="41" t="s">
        <v>16</v>
      </c>
      <c r="D18" s="46">
        <v>4</v>
      </c>
      <c r="E18" s="46">
        <v>2</v>
      </c>
      <c r="F18" s="46">
        <v>5</v>
      </c>
      <c r="G18" s="46">
        <v>0</v>
      </c>
      <c r="H18" s="46">
        <v>11</v>
      </c>
      <c r="I18" s="46">
        <v>1</v>
      </c>
    </row>
    <row r="19" spans="1:9" ht="14.95" x14ac:dyDescent="0.25">
      <c r="A19" s="41">
        <v>1</v>
      </c>
      <c r="B19" s="41">
        <v>4</v>
      </c>
      <c r="C19" s="41" t="s">
        <v>17</v>
      </c>
      <c r="D19" s="46">
        <v>62</v>
      </c>
      <c r="E19" s="46">
        <v>0</v>
      </c>
      <c r="F19" s="46">
        <v>19</v>
      </c>
      <c r="G19" s="46">
        <v>0</v>
      </c>
      <c r="H19" s="46">
        <v>81</v>
      </c>
      <c r="I19" s="46">
        <v>0</v>
      </c>
    </row>
    <row r="20" spans="1:9" ht="14.95" x14ac:dyDescent="0.25">
      <c r="A20" s="103" t="s">
        <v>18</v>
      </c>
      <c r="B20" s="104"/>
      <c r="C20" s="105"/>
      <c r="D20" s="10">
        <f>SUM(D14:D19)</f>
        <v>271</v>
      </c>
      <c r="E20" s="10">
        <f t="shared" ref="E20:I20" si="2">SUM(E14:E19)</f>
        <v>21</v>
      </c>
      <c r="F20" s="10">
        <f t="shared" si="2"/>
        <v>401</v>
      </c>
      <c r="G20" s="10">
        <f t="shared" si="2"/>
        <v>22</v>
      </c>
      <c r="H20" s="10">
        <f t="shared" si="2"/>
        <v>715</v>
      </c>
      <c r="I20" s="10">
        <f t="shared" si="2"/>
        <v>56</v>
      </c>
    </row>
    <row r="21" spans="1:9" ht="14.95" x14ac:dyDescent="0.25">
      <c r="A21" s="41">
        <v>1</v>
      </c>
      <c r="B21" s="41">
        <v>8</v>
      </c>
      <c r="C21" s="41" t="s">
        <v>19</v>
      </c>
      <c r="D21" s="46">
        <v>214</v>
      </c>
      <c r="E21" s="46">
        <v>10</v>
      </c>
      <c r="F21" s="46">
        <v>42</v>
      </c>
      <c r="G21" s="46">
        <v>0</v>
      </c>
      <c r="H21" s="46">
        <v>266</v>
      </c>
      <c r="I21" s="46">
        <v>11</v>
      </c>
    </row>
    <row r="22" spans="1:9" ht="14.95" x14ac:dyDescent="0.25">
      <c r="A22" s="41">
        <v>1</v>
      </c>
      <c r="B22" s="41">
        <v>8</v>
      </c>
      <c r="C22" s="41" t="s">
        <v>20</v>
      </c>
      <c r="D22" s="46">
        <v>51</v>
      </c>
      <c r="E22" s="46">
        <v>11</v>
      </c>
      <c r="F22" s="46">
        <v>57</v>
      </c>
      <c r="G22" s="46">
        <v>2</v>
      </c>
      <c r="H22" s="46">
        <v>121</v>
      </c>
      <c r="I22" s="46">
        <v>6</v>
      </c>
    </row>
    <row r="23" spans="1:9" ht="14.95" x14ac:dyDescent="0.25">
      <c r="A23" s="103" t="s">
        <v>21</v>
      </c>
      <c r="B23" s="104"/>
      <c r="C23" s="105"/>
      <c r="D23" s="10">
        <f>SUM(D21:D22)</f>
        <v>265</v>
      </c>
      <c r="E23" s="10">
        <f t="shared" ref="E23:I23" si="3">SUM(E21:E22)</f>
        <v>21</v>
      </c>
      <c r="F23" s="10">
        <f t="shared" si="3"/>
        <v>99</v>
      </c>
      <c r="G23" s="10">
        <f t="shared" si="3"/>
        <v>2</v>
      </c>
      <c r="H23" s="10">
        <f t="shared" si="3"/>
        <v>387</v>
      </c>
      <c r="I23" s="10">
        <f t="shared" si="3"/>
        <v>17</v>
      </c>
    </row>
    <row r="24" spans="1:9" ht="14.95" x14ac:dyDescent="0.25">
      <c r="A24" s="41">
        <v>1</v>
      </c>
      <c r="B24" s="41">
        <v>9</v>
      </c>
      <c r="C24" s="41" t="s">
        <v>22</v>
      </c>
      <c r="D24" s="46">
        <v>29</v>
      </c>
      <c r="E24" s="46">
        <v>0</v>
      </c>
      <c r="F24" s="46">
        <v>111</v>
      </c>
      <c r="G24" s="46">
        <v>26</v>
      </c>
      <c r="H24" s="46">
        <v>166</v>
      </c>
      <c r="I24" s="46">
        <v>4</v>
      </c>
    </row>
    <row r="25" spans="1:9" ht="14.95" x14ac:dyDescent="0.25">
      <c r="A25" s="41">
        <v>1</v>
      </c>
      <c r="B25" s="41">
        <v>9</v>
      </c>
      <c r="C25" s="41" t="s">
        <v>23</v>
      </c>
      <c r="D25" s="46">
        <v>76</v>
      </c>
      <c r="E25" s="46">
        <v>6</v>
      </c>
      <c r="F25" s="46">
        <v>70</v>
      </c>
      <c r="G25" s="46">
        <v>19</v>
      </c>
      <c r="H25" s="46">
        <v>171</v>
      </c>
      <c r="I25" s="46">
        <v>14</v>
      </c>
    </row>
    <row r="26" spans="1:9" ht="14.95" x14ac:dyDescent="0.25">
      <c r="A26" s="103" t="s">
        <v>24</v>
      </c>
      <c r="B26" s="104"/>
      <c r="C26" s="105"/>
      <c r="D26" s="10">
        <f>SUM(D24:D25)</f>
        <v>105</v>
      </c>
      <c r="E26" s="10">
        <f t="shared" ref="E26:I26" si="4">SUM(E24:E25)</f>
        <v>6</v>
      </c>
      <c r="F26" s="10">
        <f t="shared" si="4"/>
        <v>181</v>
      </c>
      <c r="G26" s="10">
        <f t="shared" si="4"/>
        <v>45</v>
      </c>
      <c r="H26" s="10">
        <f t="shared" si="4"/>
        <v>337</v>
      </c>
      <c r="I26" s="10">
        <f t="shared" si="4"/>
        <v>18</v>
      </c>
    </row>
    <row r="27" spans="1:9" ht="14.95" x14ac:dyDescent="0.25">
      <c r="A27" s="41">
        <v>1</v>
      </c>
      <c r="B27" s="41">
        <v>10</v>
      </c>
      <c r="C27" s="41" t="s">
        <v>25</v>
      </c>
      <c r="D27" s="46">
        <v>23</v>
      </c>
      <c r="E27" s="46">
        <v>2</v>
      </c>
      <c r="F27" s="46">
        <v>40</v>
      </c>
      <c r="G27" s="46">
        <v>2</v>
      </c>
      <c r="H27" s="46">
        <v>67</v>
      </c>
      <c r="I27" s="46">
        <v>10</v>
      </c>
    </row>
    <row r="28" spans="1:9" ht="14.95" x14ac:dyDescent="0.25">
      <c r="A28" s="41">
        <v>1</v>
      </c>
      <c r="B28" s="41">
        <v>10</v>
      </c>
      <c r="C28" s="41" t="s">
        <v>26</v>
      </c>
      <c r="D28" s="46">
        <v>27</v>
      </c>
      <c r="E28" s="46">
        <v>1</v>
      </c>
      <c r="F28" s="46">
        <v>54</v>
      </c>
      <c r="G28" s="46">
        <v>23</v>
      </c>
      <c r="H28" s="46">
        <v>105</v>
      </c>
      <c r="I28" s="46">
        <v>1</v>
      </c>
    </row>
    <row r="29" spans="1:9" ht="14.95" x14ac:dyDescent="0.25">
      <c r="A29" s="103" t="s">
        <v>27</v>
      </c>
      <c r="B29" s="104"/>
      <c r="C29" s="105"/>
      <c r="D29" s="10">
        <f>SUM(D27:D28)</f>
        <v>50</v>
      </c>
      <c r="E29" s="10">
        <f t="shared" ref="E29:I29" si="5">SUM(E27:E28)</f>
        <v>3</v>
      </c>
      <c r="F29" s="10">
        <f t="shared" si="5"/>
        <v>94</v>
      </c>
      <c r="G29" s="10">
        <f t="shared" si="5"/>
        <v>25</v>
      </c>
      <c r="H29" s="10">
        <f t="shared" si="5"/>
        <v>172</v>
      </c>
      <c r="I29" s="10">
        <f t="shared" si="5"/>
        <v>11</v>
      </c>
    </row>
    <row r="30" spans="1:9" ht="14.95" x14ac:dyDescent="0.25">
      <c r="A30" s="41">
        <v>1</v>
      </c>
      <c r="B30" s="41">
        <v>26</v>
      </c>
      <c r="C30" s="41" t="s">
        <v>29</v>
      </c>
      <c r="D30" s="46">
        <v>8</v>
      </c>
      <c r="E30" s="46">
        <v>6</v>
      </c>
      <c r="F30" s="46">
        <v>38</v>
      </c>
      <c r="G30" s="46">
        <v>2</v>
      </c>
      <c r="H30" s="46">
        <v>54</v>
      </c>
      <c r="I30" s="48">
        <v>0</v>
      </c>
    </row>
    <row r="31" spans="1:9" ht="14.9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9" ht="14.95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</row>
    <row r="33" spans="1:9" ht="14.95" x14ac:dyDescent="0.25">
      <c r="A33" s="41">
        <v>1</v>
      </c>
      <c r="B33" s="41">
        <v>26</v>
      </c>
      <c r="C33" s="41" t="s">
        <v>32</v>
      </c>
      <c r="D33" s="46">
        <v>4</v>
      </c>
      <c r="E33" s="46">
        <v>1</v>
      </c>
      <c r="F33" s="46">
        <v>16</v>
      </c>
      <c r="G33" s="46">
        <v>0</v>
      </c>
      <c r="H33" s="46">
        <v>21</v>
      </c>
      <c r="I33" s="46">
        <v>3</v>
      </c>
    </row>
    <row r="34" spans="1:9" ht="14.95" x14ac:dyDescent="0.25">
      <c r="A34" s="41">
        <v>1</v>
      </c>
      <c r="B34" s="41">
        <v>26</v>
      </c>
      <c r="C34" s="41" t="s">
        <v>33</v>
      </c>
      <c r="D34" s="46">
        <v>51</v>
      </c>
      <c r="E34" s="46">
        <v>2</v>
      </c>
      <c r="F34" s="46">
        <v>54</v>
      </c>
      <c r="G34" s="46">
        <v>3</v>
      </c>
      <c r="H34" s="46">
        <v>110</v>
      </c>
      <c r="I34" s="46">
        <v>11</v>
      </c>
    </row>
    <row r="35" spans="1:9" ht="14.95" x14ac:dyDescent="0.25">
      <c r="A35" s="103" t="s">
        <v>34</v>
      </c>
      <c r="B35" s="104"/>
      <c r="C35" s="105"/>
      <c r="D35" s="61">
        <f>SUM(D30:D34)</f>
        <v>63</v>
      </c>
      <c r="E35" s="61">
        <f t="shared" ref="E35:I35" si="6">SUM(E30:E34)</f>
        <v>9</v>
      </c>
      <c r="F35" s="61">
        <f t="shared" si="6"/>
        <v>108</v>
      </c>
      <c r="G35" s="61">
        <f t="shared" si="6"/>
        <v>5</v>
      </c>
      <c r="H35" s="61">
        <f t="shared" si="6"/>
        <v>185</v>
      </c>
      <c r="I35" s="61">
        <f t="shared" si="6"/>
        <v>14</v>
      </c>
    </row>
    <row r="36" spans="1:9" ht="14.95" x14ac:dyDescent="0.25">
      <c r="A36" s="103" t="s">
        <v>35</v>
      </c>
      <c r="B36" s="104"/>
      <c r="C36" s="105"/>
      <c r="D36" s="61">
        <f>D7+D13+D20+D23+D26+D29+D35</f>
        <v>866</v>
      </c>
      <c r="E36" s="61">
        <f t="shared" ref="E36:I36" si="7">E7+E13+E20+E23+E26+E29+E35</f>
        <v>66</v>
      </c>
      <c r="F36" s="61">
        <f t="shared" si="7"/>
        <v>1150</v>
      </c>
      <c r="G36" s="61">
        <f t="shared" si="7"/>
        <v>168</v>
      </c>
      <c r="H36" s="61">
        <f t="shared" si="7"/>
        <v>2250</v>
      </c>
      <c r="I36" s="61">
        <f t="shared" si="7"/>
        <v>122</v>
      </c>
    </row>
    <row r="37" spans="1:9" ht="14.95" x14ac:dyDescent="0.25">
      <c r="A37" s="41">
        <v>2</v>
      </c>
      <c r="B37" s="41">
        <v>3</v>
      </c>
      <c r="C37" s="41" t="s">
        <v>36</v>
      </c>
      <c r="D37" s="46">
        <v>5</v>
      </c>
      <c r="E37" s="46">
        <v>5</v>
      </c>
      <c r="F37" s="46">
        <v>54</v>
      </c>
      <c r="G37" s="46">
        <v>0</v>
      </c>
      <c r="H37" s="46">
        <v>64</v>
      </c>
      <c r="I37" s="46">
        <v>0</v>
      </c>
    </row>
    <row r="38" spans="1:9" ht="14.95" x14ac:dyDescent="0.25">
      <c r="A38" s="41">
        <v>2</v>
      </c>
      <c r="B38" s="41">
        <v>3</v>
      </c>
      <c r="C38" s="41" t="s">
        <v>37</v>
      </c>
      <c r="D38" s="46">
        <v>17</v>
      </c>
      <c r="E38" s="46">
        <v>0</v>
      </c>
      <c r="F38" s="46">
        <v>18</v>
      </c>
      <c r="G38" s="46">
        <v>0</v>
      </c>
      <c r="H38" s="46">
        <v>35</v>
      </c>
      <c r="I38" s="46">
        <v>1</v>
      </c>
    </row>
    <row r="39" spans="1:9" ht="14.95" x14ac:dyDescent="0.25">
      <c r="A39" s="41">
        <v>2</v>
      </c>
      <c r="B39" s="41">
        <v>3</v>
      </c>
      <c r="C39" s="41" t="s">
        <v>38</v>
      </c>
      <c r="D39" s="46">
        <v>62</v>
      </c>
      <c r="E39" s="46">
        <v>1</v>
      </c>
      <c r="F39" s="46">
        <v>44</v>
      </c>
      <c r="G39" s="46">
        <v>7</v>
      </c>
      <c r="H39" s="46">
        <v>114</v>
      </c>
      <c r="I39" s="46">
        <v>0</v>
      </c>
    </row>
    <row r="40" spans="1:9" ht="14.95" x14ac:dyDescent="0.25">
      <c r="A40" s="41">
        <v>2</v>
      </c>
      <c r="B40" s="41">
        <v>3</v>
      </c>
      <c r="C40" s="41" t="s">
        <v>39</v>
      </c>
      <c r="D40" s="46">
        <v>24</v>
      </c>
      <c r="E40" s="46">
        <v>2</v>
      </c>
      <c r="F40" s="46">
        <v>45</v>
      </c>
      <c r="G40" s="46">
        <v>7</v>
      </c>
      <c r="H40" s="46">
        <v>78</v>
      </c>
      <c r="I40" s="46">
        <v>2</v>
      </c>
    </row>
    <row r="41" spans="1:9" ht="14.95" x14ac:dyDescent="0.25">
      <c r="A41" s="41">
        <v>2</v>
      </c>
      <c r="B41" s="41">
        <v>3</v>
      </c>
      <c r="C41" s="41" t="s">
        <v>40</v>
      </c>
      <c r="D41" s="46">
        <v>40</v>
      </c>
      <c r="E41" s="46">
        <v>1</v>
      </c>
      <c r="F41" s="46">
        <v>44</v>
      </c>
      <c r="G41" s="46">
        <v>1</v>
      </c>
      <c r="H41" s="46">
        <v>86</v>
      </c>
      <c r="I41" s="46">
        <v>6</v>
      </c>
    </row>
    <row r="42" spans="1:9" ht="14.95" x14ac:dyDescent="0.25">
      <c r="A42" s="103" t="s">
        <v>41</v>
      </c>
      <c r="B42" s="104"/>
      <c r="C42" s="105"/>
      <c r="D42" s="61">
        <f>SUM(D37:D41)</f>
        <v>148</v>
      </c>
      <c r="E42" s="61">
        <f t="shared" ref="E42:I42" si="8">SUM(E37:E41)</f>
        <v>9</v>
      </c>
      <c r="F42" s="61">
        <f t="shared" si="8"/>
        <v>205</v>
      </c>
      <c r="G42" s="61">
        <f t="shared" si="8"/>
        <v>15</v>
      </c>
      <c r="H42" s="61">
        <f t="shared" si="8"/>
        <v>377</v>
      </c>
      <c r="I42" s="61">
        <f t="shared" si="8"/>
        <v>9</v>
      </c>
    </row>
    <row r="43" spans="1:9" ht="14.95" x14ac:dyDescent="0.25">
      <c r="A43" s="41">
        <v>2</v>
      </c>
      <c r="B43" s="41">
        <v>5</v>
      </c>
      <c r="C43" s="41" t="s">
        <v>42</v>
      </c>
      <c r="D43" s="46">
        <v>188</v>
      </c>
      <c r="E43" s="46">
        <v>13</v>
      </c>
      <c r="F43" s="46">
        <v>137</v>
      </c>
      <c r="G43" s="46">
        <v>45</v>
      </c>
      <c r="H43" s="46">
        <v>383</v>
      </c>
      <c r="I43" s="46">
        <v>89</v>
      </c>
    </row>
    <row r="44" spans="1:9" ht="14.95" x14ac:dyDescent="0.25">
      <c r="A44" s="103" t="s">
        <v>43</v>
      </c>
      <c r="B44" s="104"/>
      <c r="C44" s="105"/>
      <c r="D44" s="61">
        <f>SUM(D43)</f>
        <v>188</v>
      </c>
      <c r="E44" s="61">
        <f t="shared" ref="E44:I44" si="9">SUM(E43)</f>
        <v>13</v>
      </c>
      <c r="F44" s="61">
        <f t="shared" si="9"/>
        <v>137</v>
      </c>
      <c r="G44" s="61">
        <f t="shared" si="9"/>
        <v>45</v>
      </c>
      <c r="H44" s="61">
        <f t="shared" si="9"/>
        <v>383</v>
      </c>
      <c r="I44" s="61">
        <f t="shared" si="9"/>
        <v>89</v>
      </c>
    </row>
    <row r="45" spans="1:9" ht="14.95" x14ac:dyDescent="0.25">
      <c r="A45" s="41">
        <v>2</v>
      </c>
      <c r="B45" s="41">
        <v>6</v>
      </c>
      <c r="C45" s="41" t="s">
        <v>44</v>
      </c>
      <c r="D45" s="46">
        <v>42</v>
      </c>
      <c r="E45" s="46">
        <v>25</v>
      </c>
      <c r="F45" s="46">
        <v>114</v>
      </c>
      <c r="G45" s="46">
        <v>18</v>
      </c>
      <c r="H45" s="46">
        <v>199</v>
      </c>
      <c r="I45" s="46">
        <v>4</v>
      </c>
    </row>
    <row r="46" spans="1:9" ht="14.95" x14ac:dyDescent="0.25">
      <c r="A46" s="41">
        <v>2</v>
      </c>
      <c r="B46" s="41">
        <v>6</v>
      </c>
      <c r="C46" s="41" t="s">
        <v>45</v>
      </c>
      <c r="D46" s="46">
        <v>7</v>
      </c>
      <c r="E46" s="46">
        <v>0</v>
      </c>
      <c r="F46" s="46">
        <v>17</v>
      </c>
      <c r="G46" s="46">
        <v>0</v>
      </c>
      <c r="H46" s="46">
        <v>24</v>
      </c>
      <c r="I46" s="46">
        <v>0</v>
      </c>
    </row>
    <row r="47" spans="1:9" ht="14.95" x14ac:dyDescent="0.25">
      <c r="A47" s="41">
        <v>2</v>
      </c>
      <c r="B47" s="41">
        <v>6</v>
      </c>
      <c r="C47" s="41" t="s">
        <v>46</v>
      </c>
      <c r="D47" s="46">
        <v>62</v>
      </c>
      <c r="E47" s="46">
        <v>32</v>
      </c>
      <c r="F47" s="46">
        <v>205</v>
      </c>
      <c r="G47" s="46">
        <v>21</v>
      </c>
      <c r="H47" s="46">
        <v>320</v>
      </c>
      <c r="I47" s="46">
        <v>6</v>
      </c>
    </row>
    <row r="48" spans="1:9" ht="14.95" x14ac:dyDescent="0.25">
      <c r="A48" s="41">
        <v>2</v>
      </c>
      <c r="B48" s="41">
        <v>6</v>
      </c>
      <c r="C48" s="41" t="s">
        <v>47</v>
      </c>
      <c r="D48" s="46">
        <v>9</v>
      </c>
      <c r="E48" s="46">
        <v>1</v>
      </c>
      <c r="F48" s="46">
        <v>25</v>
      </c>
      <c r="G48" s="46">
        <v>7</v>
      </c>
      <c r="H48" s="46">
        <v>42</v>
      </c>
      <c r="I48" s="46">
        <v>11</v>
      </c>
    </row>
    <row r="49" spans="1:9" ht="14.95" x14ac:dyDescent="0.25">
      <c r="A49" s="41">
        <v>2</v>
      </c>
      <c r="B49" s="41">
        <v>6</v>
      </c>
      <c r="C49" s="41" t="s">
        <v>48</v>
      </c>
      <c r="D49" s="46">
        <v>38</v>
      </c>
      <c r="E49" s="46">
        <v>1</v>
      </c>
      <c r="F49" s="46">
        <v>27</v>
      </c>
      <c r="G49" s="46">
        <v>6</v>
      </c>
      <c r="H49" s="46">
        <v>72</v>
      </c>
      <c r="I49" s="46">
        <v>0</v>
      </c>
    </row>
    <row r="50" spans="1:9" ht="14.95" x14ac:dyDescent="0.25">
      <c r="A50" s="103" t="s">
        <v>49</v>
      </c>
      <c r="B50" s="104"/>
      <c r="C50" s="105"/>
      <c r="D50" s="61">
        <f t="shared" ref="D50:I50" si="10">SUM(D45:D49)</f>
        <v>158</v>
      </c>
      <c r="E50" s="61">
        <f t="shared" si="10"/>
        <v>59</v>
      </c>
      <c r="F50" s="61">
        <f t="shared" si="10"/>
        <v>388</v>
      </c>
      <c r="G50" s="61">
        <f t="shared" si="10"/>
        <v>52</v>
      </c>
      <c r="H50" s="61">
        <f t="shared" si="10"/>
        <v>657</v>
      </c>
      <c r="I50" s="61">
        <f t="shared" si="10"/>
        <v>21</v>
      </c>
    </row>
    <row r="51" spans="1:9" ht="14.95" x14ac:dyDescent="0.25">
      <c r="A51" s="41">
        <v>2</v>
      </c>
      <c r="B51" s="41">
        <v>20</v>
      </c>
      <c r="C51" s="59" t="s">
        <v>50</v>
      </c>
      <c r="D51" s="46">
        <v>65</v>
      </c>
      <c r="E51" s="46">
        <v>4</v>
      </c>
      <c r="F51" s="46">
        <v>58</v>
      </c>
      <c r="G51" s="46">
        <v>7</v>
      </c>
      <c r="H51" s="46">
        <v>134</v>
      </c>
      <c r="I51" s="46">
        <v>2</v>
      </c>
    </row>
    <row r="52" spans="1:9" ht="14.95" x14ac:dyDescent="0.25">
      <c r="A52" s="41">
        <v>2</v>
      </c>
      <c r="B52" s="41">
        <v>20</v>
      </c>
      <c r="C52" s="59" t="s">
        <v>51</v>
      </c>
      <c r="D52" s="46">
        <v>19</v>
      </c>
      <c r="E52" s="46">
        <v>5</v>
      </c>
      <c r="F52" s="46">
        <v>93</v>
      </c>
      <c r="G52" s="46">
        <v>6</v>
      </c>
      <c r="H52" s="46">
        <v>123</v>
      </c>
      <c r="I52" s="46">
        <v>4</v>
      </c>
    </row>
    <row r="53" spans="1:9" ht="14.95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</v>
      </c>
    </row>
    <row r="54" spans="1:9" ht="14.95" x14ac:dyDescent="0.25">
      <c r="A54" s="41">
        <v>2</v>
      </c>
      <c r="B54" s="41">
        <v>20</v>
      </c>
      <c r="C54" s="59" t="s">
        <v>53</v>
      </c>
      <c r="D54" s="46">
        <v>31</v>
      </c>
      <c r="E54" s="46">
        <v>1</v>
      </c>
      <c r="F54" s="46">
        <v>41</v>
      </c>
      <c r="G54" s="46">
        <v>8</v>
      </c>
      <c r="H54" s="46">
        <v>81</v>
      </c>
      <c r="I54" s="46">
        <v>0</v>
      </c>
    </row>
    <row r="55" spans="1:9" ht="14.95" x14ac:dyDescent="0.25">
      <c r="A55" s="41">
        <v>2</v>
      </c>
      <c r="B55" s="41">
        <v>20</v>
      </c>
      <c r="C55" s="59" t="s">
        <v>54</v>
      </c>
      <c r="D55" s="46">
        <v>45</v>
      </c>
      <c r="E55" s="46">
        <v>0</v>
      </c>
      <c r="F55" s="46">
        <v>67</v>
      </c>
      <c r="G55" s="46">
        <v>6</v>
      </c>
      <c r="H55" s="46">
        <v>118</v>
      </c>
      <c r="I55" s="46">
        <v>0</v>
      </c>
    </row>
    <row r="56" spans="1:9" ht="14.95" x14ac:dyDescent="0.25">
      <c r="A56" s="103" t="s">
        <v>55</v>
      </c>
      <c r="B56" s="104"/>
      <c r="C56" s="105"/>
      <c r="D56" s="10">
        <f>SUM(D51:D55)</f>
        <v>160</v>
      </c>
      <c r="E56" s="10">
        <f t="shared" ref="E56:I56" si="11">SUM(E51:E55)</f>
        <v>10</v>
      </c>
      <c r="F56" s="10">
        <f t="shared" si="11"/>
        <v>259</v>
      </c>
      <c r="G56" s="10">
        <f t="shared" si="11"/>
        <v>27</v>
      </c>
      <c r="H56" s="10">
        <f t="shared" si="11"/>
        <v>456</v>
      </c>
      <c r="I56" s="61">
        <f t="shared" si="11"/>
        <v>9</v>
      </c>
    </row>
    <row r="57" spans="1:9" ht="14.95" x14ac:dyDescent="0.25">
      <c r="A57" s="41">
        <v>2</v>
      </c>
      <c r="B57" s="41">
        <v>21</v>
      </c>
      <c r="C57" s="41" t="s">
        <v>56</v>
      </c>
      <c r="D57" s="46">
        <v>43</v>
      </c>
      <c r="E57" s="46">
        <v>29</v>
      </c>
      <c r="F57" s="46">
        <v>388</v>
      </c>
      <c r="G57" s="46">
        <v>62</v>
      </c>
      <c r="H57" s="46">
        <v>522</v>
      </c>
      <c r="I57" s="46">
        <v>19</v>
      </c>
    </row>
    <row r="58" spans="1:9" ht="14.95" x14ac:dyDescent="0.25">
      <c r="A58" s="41">
        <v>2</v>
      </c>
      <c r="B58" s="41">
        <v>21</v>
      </c>
      <c r="C58" s="41" t="s">
        <v>58</v>
      </c>
      <c r="D58" s="46">
        <v>46</v>
      </c>
      <c r="E58" s="46">
        <v>46</v>
      </c>
      <c r="F58" s="46">
        <v>408</v>
      </c>
      <c r="G58" s="46">
        <v>73</v>
      </c>
      <c r="H58" s="46">
        <v>573</v>
      </c>
      <c r="I58" s="46">
        <v>54</v>
      </c>
    </row>
    <row r="59" spans="1:9" ht="14.95" x14ac:dyDescent="0.25">
      <c r="A59" s="41">
        <v>2</v>
      </c>
      <c r="B59" s="41">
        <v>21</v>
      </c>
      <c r="C59" s="41" t="s">
        <v>59</v>
      </c>
      <c r="D59" s="46">
        <v>11</v>
      </c>
      <c r="E59" s="46">
        <v>76</v>
      </c>
      <c r="F59" s="46">
        <v>51</v>
      </c>
      <c r="G59" s="46">
        <v>5</v>
      </c>
      <c r="H59" s="46">
        <v>143</v>
      </c>
      <c r="I59" s="46">
        <v>14</v>
      </c>
    </row>
    <row r="60" spans="1:9" ht="14.95" x14ac:dyDescent="0.25">
      <c r="A60" s="41">
        <v>2</v>
      </c>
      <c r="B60" s="41">
        <v>21</v>
      </c>
      <c r="C60" s="41" t="s">
        <v>60</v>
      </c>
      <c r="D60" s="46">
        <v>45</v>
      </c>
      <c r="E60" s="46">
        <v>8</v>
      </c>
      <c r="F60" s="46">
        <v>113</v>
      </c>
      <c r="G60" s="46">
        <v>8</v>
      </c>
      <c r="H60" s="46">
        <v>174</v>
      </c>
      <c r="I60" s="46">
        <v>7</v>
      </c>
    </row>
    <row r="61" spans="1:9" ht="14.95" x14ac:dyDescent="0.25">
      <c r="A61" s="103" t="s">
        <v>61</v>
      </c>
      <c r="B61" s="104"/>
      <c r="C61" s="105"/>
      <c r="D61" s="10">
        <f>SUM(D57:D60)</f>
        <v>145</v>
      </c>
      <c r="E61" s="10">
        <f t="shared" ref="E61:I61" si="12">SUM(E57:E60)</f>
        <v>159</v>
      </c>
      <c r="F61" s="10">
        <f t="shared" si="12"/>
        <v>960</v>
      </c>
      <c r="G61" s="10">
        <f t="shared" si="12"/>
        <v>148</v>
      </c>
      <c r="H61" s="10">
        <f t="shared" si="12"/>
        <v>1412</v>
      </c>
      <c r="I61" s="61">
        <f t="shared" si="12"/>
        <v>94</v>
      </c>
    </row>
    <row r="62" spans="1:9" ht="14.95" x14ac:dyDescent="0.25">
      <c r="A62" s="41">
        <v>2</v>
      </c>
      <c r="B62" s="41">
        <v>23</v>
      </c>
      <c r="C62" s="41" t="s">
        <v>62</v>
      </c>
      <c r="D62" s="46">
        <v>38</v>
      </c>
      <c r="E62" s="46">
        <v>0</v>
      </c>
      <c r="F62" s="46">
        <v>143</v>
      </c>
      <c r="G62" s="46">
        <v>5</v>
      </c>
      <c r="H62" s="46">
        <v>186</v>
      </c>
      <c r="I62" s="46">
        <v>0</v>
      </c>
    </row>
    <row r="63" spans="1:9" ht="14.95" x14ac:dyDescent="0.25">
      <c r="A63" s="41">
        <v>2</v>
      </c>
      <c r="B63" s="41">
        <v>23</v>
      </c>
      <c r="C63" s="41" t="s">
        <v>63</v>
      </c>
      <c r="D63" s="46">
        <v>140</v>
      </c>
      <c r="E63" s="46">
        <v>1</v>
      </c>
      <c r="F63" s="46">
        <v>322</v>
      </c>
      <c r="G63" s="46">
        <v>3</v>
      </c>
      <c r="H63" s="46">
        <v>466</v>
      </c>
      <c r="I63" s="46">
        <v>0</v>
      </c>
    </row>
    <row r="64" spans="1:9" ht="14.95" x14ac:dyDescent="0.25">
      <c r="A64" s="103" t="s">
        <v>64</v>
      </c>
      <c r="B64" s="104"/>
      <c r="C64" s="105"/>
      <c r="D64" s="10">
        <f>SUM(D62:D63)</f>
        <v>178</v>
      </c>
      <c r="E64" s="10">
        <f t="shared" ref="E64:I64" si="13">SUM(E62:E63)</f>
        <v>1</v>
      </c>
      <c r="F64" s="10">
        <f t="shared" si="13"/>
        <v>465</v>
      </c>
      <c r="G64" s="10">
        <f t="shared" si="13"/>
        <v>8</v>
      </c>
      <c r="H64" s="10">
        <f t="shared" si="13"/>
        <v>652</v>
      </c>
      <c r="I64" s="61">
        <f t="shared" si="13"/>
        <v>0</v>
      </c>
    </row>
    <row r="65" spans="1:9" ht="14.95" x14ac:dyDescent="0.25">
      <c r="A65" s="103" t="s">
        <v>65</v>
      </c>
      <c r="B65" s="104"/>
      <c r="C65" s="105"/>
      <c r="D65" s="10">
        <f>D42+D44+D50+D56+D61+D64</f>
        <v>977</v>
      </c>
      <c r="E65" s="10">
        <f t="shared" ref="E65:I65" si="14">E42+E44+E50+E56+E61+E64</f>
        <v>251</v>
      </c>
      <c r="F65" s="10">
        <f t="shared" si="14"/>
        <v>2414</v>
      </c>
      <c r="G65" s="10">
        <f t="shared" si="14"/>
        <v>295</v>
      </c>
      <c r="H65" s="10">
        <f t="shared" si="14"/>
        <v>3937</v>
      </c>
      <c r="I65" s="61">
        <f t="shared" si="14"/>
        <v>222</v>
      </c>
    </row>
    <row r="66" spans="1:9" ht="14.95" x14ac:dyDescent="0.25">
      <c r="A66" s="41">
        <v>3</v>
      </c>
      <c r="B66" s="41">
        <v>7</v>
      </c>
      <c r="C66" s="41" t="s">
        <v>66</v>
      </c>
      <c r="D66" s="46">
        <v>306</v>
      </c>
      <c r="E66" s="46">
        <v>15</v>
      </c>
      <c r="F66" s="46">
        <v>401</v>
      </c>
      <c r="G66" s="46">
        <v>70</v>
      </c>
      <c r="H66" s="46">
        <v>792</v>
      </c>
      <c r="I66" s="46">
        <v>0</v>
      </c>
    </row>
    <row r="67" spans="1:9" ht="14.95" x14ac:dyDescent="0.25">
      <c r="A67" s="41">
        <v>3</v>
      </c>
      <c r="B67" s="41">
        <v>7</v>
      </c>
      <c r="C67" s="41" t="s">
        <v>67</v>
      </c>
      <c r="D67" s="46">
        <v>150</v>
      </c>
      <c r="E67" s="46">
        <v>8</v>
      </c>
      <c r="F67" s="46">
        <v>270</v>
      </c>
      <c r="G67" s="46">
        <v>61</v>
      </c>
      <c r="H67" s="46">
        <v>489</v>
      </c>
      <c r="I67" s="46">
        <v>8</v>
      </c>
    </row>
    <row r="68" spans="1:9" ht="14.95" x14ac:dyDescent="0.25">
      <c r="A68" s="41">
        <v>3</v>
      </c>
      <c r="B68" s="41">
        <v>7</v>
      </c>
      <c r="C68" s="41" t="s">
        <v>68</v>
      </c>
      <c r="D68" s="46">
        <v>278</v>
      </c>
      <c r="E68" s="46">
        <v>4</v>
      </c>
      <c r="F68" s="46">
        <v>444</v>
      </c>
      <c r="G68" s="46">
        <v>122</v>
      </c>
      <c r="H68" s="46">
        <v>848</v>
      </c>
      <c r="I68" s="46">
        <v>0</v>
      </c>
    </row>
    <row r="69" spans="1:9" ht="14.95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</row>
    <row r="70" spans="1:9" ht="14.95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</row>
    <row r="71" spans="1:9" ht="14.95" x14ac:dyDescent="0.25">
      <c r="A71" s="41">
        <v>3</v>
      </c>
      <c r="B71" s="41">
        <v>7</v>
      </c>
      <c r="C71" s="41" t="s">
        <v>71</v>
      </c>
      <c r="D71" s="46">
        <v>162</v>
      </c>
      <c r="E71" s="46">
        <v>1</v>
      </c>
      <c r="F71" s="46">
        <v>473</v>
      </c>
      <c r="G71" s="46">
        <v>149</v>
      </c>
      <c r="H71" s="46">
        <v>785</v>
      </c>
      <c r="I71" s="46">
        <v>14</v>
      </c>
    </row>
    <row r="72" spans="1:9" ht="14.95" x14ac:dyDescent="0.25">
      <c r="A72" s="41">
        <v>3</v>
      </c>
      <c r="B72" s="41">
        <v>7</v>
      </c>
      <c r="C72" s="41" t="s">
        <v>72</v>
      </c>
      <c r="D72" s="46">
        <v>121</v>
      </c>
      <c r="E72" s="46">
        <v>19</v>
      </c>
      <c r="F72" s="46">
        <v>240</v>
      </c>
      <c r="G72" s="46">
        <v>93</v>
      </c>
      <c r="H72" s="46">
        <v>473</v>
      </c>
      <c r="I72" s="46">
        <v>25</v>
      </c>
    </row>
    <row r="73" spans="1:9" ht="14.95" x14ac:dyDescent="0.25">
      <c r="A73" s="103" t="s">
        <v>73</v>
      </c>
      <c r="B73" s="104"/>
      <c r="C73" s="105"/>
      <c r="D73" s="10">
        <f>SUM(D66:D72)</f>
        <v>1017</v>
      </c>
      <c r="E73" s="10">
        <f t="shared" ref="E73:I73" si="15">SUM(E66:E72)</f>
        <v>47</v>
      </c>
      <c r="F73" s="10">
        <f t="shared" si="15"/>
        <v>1828</v>
      </c>
      <c r="G73" s="10">
        <f t="shared" si="15"/>
        <v>495</v>
      </c>
      <c r="H73" s="10">
        <f t="shared" si="15"/>
        <v>3387</v>
      </c>
      <c r="I73" s="61">
        <f t="shared" si="15"/>
        <v>47</v>
      </c>
    </row>
    <row r="74" spans="1:9" ht="14.95" x14ac:dyDescent="0.25">
      <c r="A74" s="103" t="s">
        <v>74</v>
      </c>
      <c r="B74" s="104"/>
      <c r="C74" s="105"/>
      <c r="D74" s="10">
        <f>D73</f>
        <v>1017</v>
      </c>
      <c r="E74" s="10">
        <f t="shared" ref="E74:I74" si="16">E73</f>
        <v>47</v>
      </c>
      <c r="F74" s="10">
        <f t="shared" si="16"/>
        <v>1828</v>
      </c>
      <c r="G74" s="10">
        <f t="shared" si="16"/>
        <v>495</v>
      </c>
      <c r="H74" s="10">
        <f t="shared" si="16"/>
        <v>3387</v>
      </c>
      <c r="I74" s="61">
        <f t="shared" si="16"/>
        <v>47</v>
      </c>
    </row>
    <row r="75" spans="1:9" ht="14.95" x14ac:dyDescent="0.25">
      <c r="A75" s="41">
        <v>4</v>
      </c>
      <c r="B75" s="41">
        <v>15</v>
      </c>
      <c r="C75" s="41" t="s">
        <v>75</v>
      </c>
      <c r="D75" s="46">
        <v>18</v>
      </c>
      <c r="E75" s="46">
        <v>2</v>
      </c>
      <c r="F75" s="46">
        <v>83</v>
      </c>
      <c r="G75" s="46">
        <v>0</v>
      </c>
      <c r="H75" s="46">
        <v>103</v>
      </c>
      <c r="I75" s="46">
        <v>50</v>
      </c>
    </row>
    <row r="76" spans="1:9" ht="14.95" x14ac:dyDescent="0.25">
      <c r="A76" s="103" t="s">
        <v>76</v>
      </c>
      <c r="B76" s="104"/>
      <c r="C76" s="105"/>
      <c r="D76" s="10">
        <f>SUM(D75)</f>
        <v>18</v>
      </c>
      <c r="E76" s="10">
        <f t="shared" ref="E76:I76" si="17">SUM(E75)</f>
        <v>2</v>
      </c>
      <c r="F76" s="10">
        <f t="shared" si="17"/>
        <v>83</v>
      </c>
      <c r="G76" s="10">
        <f t="shared" si="17"/>
        <v>0</v>
      </c>
      <c r="H76" s="10">
        <f t="shared" si="17"/>
        <v>103</v>
      </c>
      <c r="I76" s="61">
        <f t="shared" si="17"/>
        <v>50</v>
      </c>
    </row>
    <row r="77" spans="1:9" ht="14.95" x14ac:dyDescent="0.25">
      <c r="A77" s="41">
        <v>4</v>
      </c>
      <c r="B77" s="41">
        <v>16</v>
      </c>
      <c r="C77" s="41" t="s">
        <v>77</v>
      </c>
      <c r="D77" s="46">
        <v>20</v>
      </c>
      <c r="E77" s="46">
        <v>0</v>
      </c>
      <c r="F77" s="46">
        <v>20</v>
      </c>
      <c r="G77" s="46">
        <v>0</v>
      </c>
      <c r="H77" s="46">
        <v>40</v>
      </c>
      <c r="I77" s="46">
        <v>0</v>
      </c>
    </row>
    <row r="78" spans="1:9" ht="14.95" x14ac:dyDescent="0.25">
      <c r="A78" s="41">
        <v>4</v>
      </c>
      <c r="B78" s="41">
        <v>16</v>
      </c>
      <c r="C78" s="41" t="s">
        <v>78</v>
      </c>
      <c r="D78" s="46">
        <v>119</v>
      </c>
      <c r="E78" s="46">
        <v>1</v>
      </c>
      <c r="F78" s="46">
        <v>119</v>
      </c>
      <c r="G78" s="46">
        <v>1</v>
      </c>
      <c r="H78" s="46">
        <v>240</v>
      </c>
      <c r="I78" s="46">
        <v>2</v>
      </c>
    </row>
    <row r="79" spans="1:9" ht="14.95" x14ac:dyDescent="0.25">
      <c r="A79" s="103" t="s">
        <v>79</v>
      </c>
      <c r="B79" s="104"/>
      <c r="C79" s="105"/>
      <c r="D79" s="10">
        <f>SUM(D77:D78)</f>
        <v>139</v>
      </c>
      <c r="E79" s="10">
        <f t="shared" ref="E79:I79" si="18">SUM(E77:E78)</f>
        <v>1</v>
      </c>
      <c r="F79" s="10">
        <f t="shared" si="18"/>
        <v>139</v>
      </c>
      <c r="G79" s="10">
        <f t="shared" si="18"/>
        <v>1</v>
      </c>
      <c r="H79" s="10">
        <f t="shared" si="18"/>
        <v>280</v>
      </c>
      <c r="I79" s="61">
        <f t="shared" si="18"/>
        <v>2</v>
      </c>
    </row>
    <row r="80" spans="1:9" ht="14.95" x14ac:dyDescent="0.25">
      <c r="A80" s="41">
        <v>4</v>
      </c>
      <c r="B80" s="41">
        <v>17</v>
      </c>
      <c r="C80" s="41" t="s">
        <v>80</v>
      </c>
      <c r="D80" s="46">
        <v>30</v>
      </c>
      <c r="E80" s="46">
        <v>12</v>
      </c>
      <c r="F80" s="46">
        <v>61</v>
      </c>
      <c r="G80" s="46">
        <v>2</v>
      </c>
      <c r="H80" s="46">
        <v>105</v>
      </c>
      <c r="I80" s="46">
        <v>1</v>
      </c>
    </row>
    <row r="81" spans="1:9" ht="14.95" x14ac:dyDescent="0.25">
      <c r="A81" s="41">
        <v>4</v>
      </c>
      <c r="B81" s="41">
        <v>17</v>
      </c>
      <c r="C81" s="41" t="s">
        <v>81</v>
      </c>
      <c r="D81" s="46">
        <v>84</v>
      </c>
      <c r="E81" s="46">
        <v>2</v>
      </c>
      <c r="F81" s="46">
        <v>138</v>
      </c>
      <c r="G81" s="46">
        <v>19</v>
      </c>
      <c r="H81" s="46">
        <v>243</v>
      </c>
      <c r="I81" s="46">
        <v>1</v>
      </c>
    </row>
    <row r="82" spans="1:9" ht="14.95" x14ac:dyDescent="0.25">
      <c r="A82" s="41">
        <v>4</v>
      </c>
      <c r="B82" s="41">
        <v>17</v>
      </c>
      <c r="C82" s="41" t="s">
        <v>82</v>
      </c>
      <c r="D82" s="46">
        <v>87</v>
      </c>
      <c r="E82" s="46">
        <v>1</v>
      </c>
      <c r="F82" s="46">
        <v>38</v>
      </c>
      <c r="G82" s="46">
        <v>9</v>
      </c>
      <c r="H82" s="46">
        <v>135</v>
      </c>
      <c r="I82" s="46">
        <v>5</v>
      </c>
    </row>
    <row r="83" spans="1:9" ht="14.95" x14ac:dyDescent="0.25">
      <c r="A83" s="103" t="s">
        <v>83</v>
      </c>
      <c r="B83" s="104"/>
      <c r="C83" s="105"/>
      <c r="D83" s="10">
        <f>SUM(D80:D82)</f>
        <v>201</v>
      </c>
      <c r="E83" s="10">
        <f t="shared" ref="E83:I83" si="19">SUM(E80:E82)</f>
        <v>15</v>
      </c>
      <c r="F83" s="10">
        <f t="shared" si="19"/>
        <v>237</v>
      </c>
      <c r="G83" s="10">
        <f t="shared" si="19"/>
        <v>30</v>
      </c>
      <c r="H83" s="10">
        <f t="shared" si="19"/>
        <v>483</v>
      </c>
      <c r="I83" s="61">
        <f t="shared" si="19"/>
        <v>7</v>
      </c>
    </row>
    <row r="84" spans="1:9" ht="14.95" x14ac:dyDescent="0.25">
      <c r="A84" s="41">
        <v>4</v>
      </c>
      <c r="B84" s="41">
        <v>18</v>
      </c>
      <c r="C84" s="41" t="s">
        <v>84</v>
      </c>
      <c r="D84" s="46">
        <v>4</v>
      </c>
      <c r="E84" s="46">
        <v>7</v>
      </c>
      <c r="F84" s="46">
        <v>55</v>
      </c>
      <c r="G84" s="46">
        <v>11</v>
      </c>
      <c r="H84" s="46">
        <v>77</v>
      </c>
      <c r="I84" s="46">
        <v>8</v>
      </c>
    </row>
    <row r="85" spans="1:9" ht="14.95" x14ac:dyDescent="0.25">
      <c r="A85" s="41">
        <v>4</v>
      </c>
      <c r="B85" s="41">
        <v>18</v>
      </c>
      <c r="C85" s="41" t="s">
        <v>85</v>
      </c>
      <c r="D85" s="46">
        <v>138</v>
      </c>
      <c r="E85" s="46">
        <v>1</v>
      </c>
      <c r="F85" s="46">
        <v>107</v>
      </c>
      <c r="G85" s="46">
        <v>0</v>
      </c>
      <c r="H85" s="46">
        <v>246</v>
      </c>
      <c r="I85" s="46">
        <v>1</v>
      </c>
    </row>
    <row r="86" spans="1:9" ht="14.95" x14ac:dyDescent="0.25">
      <c r="A86" s="103" t="s">
        <v>86</v>
      </c>
      <c r="B86" s="104"/>
      <c r="C86" s="105"/>
      <c r="D86" s="10">
        <f>SUM(D84:D85)</f>
        <v>142</v>
      </c>
      <c r="E86" s="10">
        <f t="shared" ref="E86:I86" si="20">SUM(E84:E85)</f>
        <v>8</v>
      </c>
      <c r="F86" s="10">
        <f t="shared" si="20"/>
        <v>162</v>
      </c>
      <c r="G86" s="10">
        <f t="shared" si="20"/>
        <v>11</v>
      </c>
      <c r="H86" s="10">
        <f t="shared" si="20"/>
        <v>323</v>
      </c>
      <c r="I86" s="61">
        <f t="shared" si="20"/>
        <v>9</v>
      </c>
    </row>
    <row r="87" spans="1:9" ht="14.95" x14ac:dyDescent="0.25">
      <c r="A87" s="41">
        <v>4</v>
      </c>
      <c r="B87" s="41">
        <v>19</v>
      </c>
      <c r="C87" s="41" t="s">
        <v>87</v>
      </c>
      <c r="D87" s="46">
        <v>6</v>
      </c>
      <c r="E87" s="46">
        <v>4</v>
      </c>
      <c r="F87" s="46">
        <v>14</v>
      </c>
      <c r="G87" s="46">
        <v>0</v>
      </c>
      <c r="H87" s="46">
        <v>24</v>
      </c>
      <c r="I87" s="46">
        <v>4</v>
      </c>
    </row>
    <row r="88" spans="1:9" ht="14.95" x14ac:dyDescent="0.25">
      <c r="A88" s="41">
        <v>4</v>
      </c>
      <c r="B88" s="41">
        <v>19</v>
      </c>
      <c r="C88" s="41" t="s">
        <v>88</v>
      </c>
      <c r="D88" s="46">
        <v>100</v>
      </c>
      <c r="E88" s="46">
        <v>6</v>
      </c>
      <c r="F88" s="46">
        <v>216</v>
      </c>
      <c r="G88" s="46">
        <v>4</v>
      </c>
      <c r="H88" s="46">
        <v>326</v>
      </c>
      <c r="I88" s="46">
        <v>2</v>
      </c>
    </row>
    <row r="89" spans="1:9" ht="14.95" x14ac:dyDescent="0.25">
      <c r="A89" s="41">
        <v>4</v>
      </c>
      <c r="B89" s="41">
        <v>19</v>
      </c>
      <c r="C89" s="41" t="s">
        <v>89</v>
      </c>
      <c r="D89" s="46">
        <v>60</v>
      </c>
      <c r="E89" s="46">
        <v>15</v>
      </c>
      <c r="F89" s="46">
        <v>3</v>
      </c>
      <c r="G89" s="46">
        <v>0</v>
      </c>
      <c r="H89" s="46">
        <v>78</v>
      </c>
      <c r="I89" s="46">
        <v>1</v>
      </c>
    </row>
    <row r="90" spans="1:9" ht="14.95" x14ac:dyDescent="0.25">
      <c r="A90" s="103" t="s">
        <v>90</v>
      </c>
      <c r="B90" s="104"/>
      <c r="C90" s="105"/>
      <c r="D90" s="10">
        <f>SUM(D87:D89)</f>
        <v>166</v>
      </c>
      <c r="E90" s="10">
        <f t="shared" ref="E90:I90" si="21">SUM(E87:E89)</f>
        <v>25</v>
      </c>
      <c r="F90" s="10">
        <f t="shared" si="21"/>
        <v>233</v>
      </c>
      <c r="G90" s="10">
        <f t="shared" si="21"/>
        <v>4</v>
      </c>
      <c r="H90" s="10">
        <f t="shared" si="21"/>
        <v>428</v>
      </c>
      <c r="I90" s="61">
        <f t="shared" si="21"/>
        <v>7</v>
      </c>
    </row>
    <row r="91" spans="1:9" ht="14.95" x14ac:dyDescent="0.25">
      <c r="A91" s="41">
        <v>4</v>
      </c>
      <c r="B91" s="41">
        <v>22</v>
      </c>
      <c r="C91" s="41" t="s">
        <v>91</v>
      </c>
      <c r="D91" s="46">
        <v>17</v>
      </c>
      <c r="E91" s="46">
        <v>2</v>
      </c>
      <c r="F91" s="46">
        <v>32</v>
      </c>
      <c r="G91" s="46">
        <v>2</v>
      </c>
      <c r="H91" s="46">
        <v>53</v>
      </c>
      <c r="I91" s="46">
        <v>1</v>
      </c>
    </row>
    <row r="92" spans="1:9" ht="14.95" x14ac:dyDescent="0.25">
      <c r="A92" s="41">
        <v>4</v>
      </c>
      <c r="B92" s="41">
        <v>22</v>
      </c>
      <c r="C92" s="41" t="s">
        <v>92</v>
      </c>
      <c r="D92" s="46">
        <v>101</v>
      </c>
      <c r="E92" s="46">
        <v>86</v>
      </c>
      <c r="F92" s="46">
        <v>116</v>
      </c>
      <c r="G92" s="46">
        <v>5</v>
      </c>
      <c r="H92" s="46">
        <v>308</v>
      </c>
      <c r="I92" s="46">
        <v>0</v>
      </c>
    </row>
    <row r="93" spans="1:9" ht="14.95" x14ac:dyDescent="0.25">
      <c r="A93" s="41">
        <v>4</v>
      </c>
      <c r="B93" s="41">
        <v>22</v>
      </c>
      <c r="C93" s="41" t="s">
        <v>93</v>
      </c>
      <c r="D93" s="46">
        <v>117</v>
      </c>
      <c r="E93" s="46">
        <v>1</v>
      </c>
      <c r="F93" s="46">
        <v>132</v>
      </c>
      <c r="G93" s="46">
        <v>0</v>
      </c>
      <c r="H93" s="46">
        <v>250</v>
      </c>
      <c r="I93" s="46">
        <v>0</v>
      </c>
    </row>
    <row r="94" spans="1:9" ht="14.95" x14ac:dyDescent="0.25">
      <c r="A94" s="103" t="s">
        <v>94</v>
      </c>
      <c r="B94" s="104"/>
      <c r="C94" s="105"/>
      <c r="D94" s="10">
        <f>SUM(D91:D93)</f>
        <v>235</v>
      </c>
      <c r="E94" s="10">
        <f t="shared" ref="E94:I94" si="22">SUM(E91:E93)</f>
        <v>89</v>
      </c>
      <c r="F94" s="10">
        <f t="shared" si="22"/>
        <v>280</v>
      </c>
      <c r="G94" s="10">
        <f t="shared" si="22"/>
        <v>7</v>
      </c>
      <c r="H94" s="10">
        <f t="shared" si="22"/>
        <v>611</v>
      </c>
      <c r="I94" s="61">
        <f t="shared" si="22"/>
        <v>1</v>
      </c>
    </row>
    <row r="95" spans="1:9" ht="14.95" x14ac:dyDescent="0.25">
      <c r="A95" s="41">
        <v>4</v>
      </c>
      <c r="B95" s="41">
        <v>24</v>
      </c>
      <c r="C95" s="41" t="s">
        <v>95</v>
      </c>
      <c r="D95" s="46">
        <v>126</v>
      </c>
      <c r="E95" s="46">
        <v>8</v>
      </c>
      <c r="F95" s="46">
        <v>311</v>
      </c>
      <c r="G95" s="46">
        <v>4</v>
      </c>
      <c r="H95" s="46">
        <v>449</v>
      </c>
      <c r="I95" s="46">
        <v>2</v>
      </c>
    </row>
    <row r="96" spans="1:9" ht="14.95" x14ac:dyDescent="0.25">
      <c r="A96" s="41">
        <v>4</v>
      </c>
      <c r="B96" s="41">
        <v>24</v>
      </c>
      <c r="C96" s="41" t="s">
        <v>96</v>
      </c>
      <c r="D96" s="46">
        <v>1</v>
      </c>
      <c r="E96" s="46">
        <v>0</v>
      </c>
      <c r="F96" s="46">
        <v>38</v>
      </c>
      <c r="G96" s="46">
        <v>1</v>
      </c>
      <c r="H96" s="46">
        <v>40</v>
      </c>
      <c r="I96" s="46">
        <v>0</v>
      </c>
    </row>
    <row r="97" spans="1:9" ht="14.95" x14ac:dyDescent="0.25">
      <c r="A97" s="103" t="s">
        <v>97</v>
      </c>
      <c r="B97" s="104"/>
      <c r="C97" s="105"/>
      <c r="D97" s="10">
        <f>SUM(D95:D96)</f>
        <v>127</v>
      </c>
      <c r="E97" s="10">
        <f t="shared" ref="E97:I97" si="23">SUM(E95:E96)</f>
        <v>8</v>
      </c>
      <c r="F97" s="10">
        <f t="shared" si="23"/>
        <v>349</v>
      </c>
      <c r="G97" s="10">
        <f t="shared" si="23"/>
        <v>5</v>
      </c>
      <c r="H97" s="10">
        <f t="shared" si="23"/>
        <v>489</v>
      </c>
      <c r="I97" s="61">
        <f t="shared" si="23"/>
        <v>2</v>
      </c>
    </row>
    <row r="98" spans="1:9" ht="14.95" x14ac:dyDescent="0.25">
      <c r="A98" s="41">
        <v>4</v>
      </c>
      <c r="B98" s="41">
        <v>25</v>
      </c>
      <c r="C98" s="41" t="s">
        <v>98</v>
      </c>
      <c r="D98" s="46">
        <v>69</v>
      </c>
      <c r="E98" s="46">
        <v>4</v>
      </c>
      <c r="F98" s="46">
        <v>111</v>
      </c>
      <c r="G98" s="46">
        <v>28</v>
      </c>
      <c r="H98" s="46">
        <v>212</v>
      </c>
      <c r="I98" s="46">
        <v>7</v>
      </c>
    </row>
    <row r="99" spans="1:9" ht="14.95" x14ac:dyDescent="0.25">
      <c r="A99" s="41">
        <v>4</v>
      </c>
      <c r="B99" s="41">
        <v>25</v>
      </c>
      <c r="C99" s="41" t="s">
        <v>99</v>
      </c>
      <c r="D99" s="46">
        <v>240</v>
      </c>
      <c r="E99" s="46">
        <v>11</v>
      </c>
      <c r="F99" s="46">
        <v>154</v>
      </c>
      <c r="G99" s="46">
        <v>13</v>
      </c>
      <c r="H99" s="46">
        <v>418</v>
      </c>
      <c r="I99" s="46">
        <v>5</v>
      </c>
    </row>
    <row r="100" spans="1:9" ht="14.95" x14ac:dyDescent="0.25">
      <c r="A100" s="103" t="s">
        <v>100</v>
      </c>
      <c r="B100" s="104"/>
      <c r="C100" s="105"/>
      <c r="D100" s="10">
        <f>SUM(D98:D99)</f>
        <v>309</v>
      </c>
      <c r="E100" s="10">
        <f t="shared" ref="E100:I100" si="24">SUM(E98:E99)</f>
        <v>15</v>
      </c>
      <c r="F100" s="10">
        <f t="shared" si="24"/>
        <v>265</v>
      </c>
      <c r="G100" s="10">
        <f t="shared" si="24"/>
        <v>41</v>
      </c>
      <c r="H100" s="10">
        <f t="shared" si="24"/>
        <v>630</v>
      </c>
      <c r="I100" s="61">
        <f t="shared" si="24"/>
        <v>12</v>
      </c>
    </row>
    <row r="101" spans="1:9" ht="14.95" x14ac:dyDescent="0.25">
      <c r="A101" s="41">
        <v>4</v>
      </c>
      <c r="B101" s="41">
        <v>27</v>
      </c>
      <c r="C101" s="41" t="s">
        <v>101</v>
      </c>
      <c r="D101" s="60">
        <v>34</v>
      </c>
      <c r="E101" s="60">
        <v>8</v>
      </c>
      <c r="F101" s="46">
        <v>147</v>
      </c>
      <c r="G101" s="46">
        <v>9</v>
      </c>
      <c r="H101" s="46">
        <v>198</v>
      </c>
      <c r="I101" s="46">
        <v>5</v>
      </c>
    </row>
    <row r="102" spans="1:9" ht="14.95" x14ac:dyDescent="0.25">
      <c r="A102" s="41">
        <v>4</v>
      </c>
      <c r="B102" s="41">
        <v>27</v>
      </c>
      <c r="C102" s="41" t="s">
        <v>102</v>
      </c>
      <c r="D102" s="60">
        <v>120</v>
      </c>
      <c r="E102" s="60">
        <v>11</v>
      </c>
      <c r="F102" s="46">
        <v>242</v>
      </c>
      <c r="G102" s="46">
        <v>31</v>
      </c>
      <c r="H102" s="46">
        <v>404</v>
      </c>
      <c r="I102" s="46">
        <v>24</v>
      </c>
    </row>
    <row r="103" spans="1:9" ht="14.95" x14ac:dyDescent="0.25">
      <c r="A103" s="41">
        <v>4</v>
      </c>
      <c r="B103" s="41">
        <v>27</v>
      </c>
      <c r="C103" s="41" t="s">
        <v>103</v>
      </c>
      <c r="D103" s="60">
        <v>94</v>
      </c>
      <c r="E103" s="60">
        <v>6</v>
      </c>
      <c r="F103" s="46">
        <v>198</v>
      </c>
      <c r="G103" s="46">
        <v>15</v>
      </c>
      <c r="H103" s="46">
        <v>313</v>
      </c>
      <c r="I103" s="46">
        <v>17</v>
      </c>
    </row>
    <row r="104" spans="1:9" ht="14.95" x14ac:dyDescent="0.25">
      <c r="A104" s="41">
        <v>4</v>
      </c>
      <c r="B104" s="41">
        <v>27</v>
      </c>
      <c r="C104" s="41" t="s">
        <v>104</v>
      </c>
      <c r="D104" s="60">
        <v>25</v>
      </c>
      <c r="E104" s="60">
        <v>0</v>
      </c>
      <c r="F104" s="46">
        <v>12</v>
      </c>
      <c r="G104" s="46">
        <v>7</v>
      </c>
      <c r="H104" s="46">
        <v>44</v>
      </c>
      <c r="I104" s="46">
        <v>1</v>
      </c>
    </row>
    <row r="105" spans="1:9" ht="14.95" x14ac:dyDescent="0.25">
      <c r="A105" s="103" t="s">
        <v>105</v>
      </c>
      <c r="B105" s="104"/>
      <c r="C105" s="105"/>
      <c r="D105" s="10">
        <f>SUM(D101:D104)</f>
        <v>273</v>
      </c>
      <c r="E105" s="10">
        <f t="shared" ref="E105:I105" si="25">SUM(E101:E104)</f>
        <v>25</v>
      </c>
      <c r="F105" s="61">
        <f t="shared" si="25"/>
        <v>599</v>
      </c>
      <c r="G105" s="10">
        <f t="shared" si="25"/>
        <v>62</v>
      </c>
      <c r="H105" s="10">
        <f t="shared" si="25"/>
        <v>959</v>
      </c>
      <c r="I105" s="61">
        <f t="shared" si="25"/>
        <v>47</v>
      </c>
    </row>
    <row r="106" spans="1:9" ht="14.95" x14ac:dyDescent="0.25">
      <c r="A106" s="103" t="s">
        <v>106</v>
      </c>
      <c r="B106" s="104"/>
      <c r="C106" s="105"/>
      <c r="D106" s="10">
        <f>SUM(D76,D79,D83,D86,D90,D94,D97,D100,D105)</f>
        <v>1610</v>
      </c>
      <c r="E106" s="10">
        <f t="shared" ref="E106:I106" si="26">SUM(E76,E79,E83,E86,E90,E94,E97,E100,E105)</f>
        <v>188</v>
      </c>
      <c r="F106" s="10">
        <f t="shared" si="26"/>
        <v>2347</v>
      </c>
      <c r="G106" s="10">
        <f t="shared" si="26"/>
        <v>161</v>
      </c>
      <c r="H106" s="10">
        <f t="shared" si="26"/>
        <v>4306</v>
      </c>
      <c r="I106" s="61">
        <f t="shared" si="26"/>
        <v>137</v>
      </c>
    </row>
    <row r="107" spans="1:9" ht="14.95" x14ac:dyDescent="0.25">
      <c r="A107" s="41">
        <v>5</v>
      </c>
      <c r="B107" s="41">
        <v>11</v>
      </c>
      <c r="C107" s="41" t="s">
        <v>107</v>
      </c>
      <c r="D107" s="46">
        <v>8</v>
      </c>
      <c r="E107" s="46">
        <v>3</v>
      </c>
      <c r="F107" s="46">
        <v>46</v>
      </c>
      <c r="G107" s="46">
        <v>14</v>
      </c>
      <c r="H107" s="46">
        <v>71</v>
      </c>
      <c r="I107" s="46">
        <v>12</v>
      </c>
    </row>
    <row r="108" spans="1:9" ht="14.95" x14ac:dyDescent="0.25">
      <c r="A108" s="41">
        <v>5</v>
      </c>
      <c r="B108" s="41">
        <v>11</v>
      </c>
      <c r="C108" s="41" t="s">
        <v>108</v>
      </c>
      <c r="D108" s="46">
        <v>64</v>
      </c>
      <c r="E108" s="46">
        <v>6</v>
      </c>
      <c r="F108" s="46">
        <v>89</v>
      </c>
      <c r="G108" s="46">
        <v>13</v>
      </c>
      <c r="H108" s="46">
        <v>172</v>
      </c>
      <c r="I108" s="46">
        <v>25</v>
      </c>
    </row>
    <row r="109" spans="1:9" ht="14.95" x14ac:dyDescent="0.25">
      <c r="A109" s="103" t="s">
        <v>109</v>
      </c>
      <c r="B109" s="104"/>
      <c r="C109" s="105"/>
      <c r="D109" s="10">
        <f>SUM(D107:D108)</f>
        <v>72</v>
      </c>
      <c r="E109" s="10">
        <f t="shared" ref="E109:I109" si="27">SUM(E107:E108)</f>
        <v>9</v>
      </c>
      <c r="F109" s="10">
        <f t="shared" si="27"/>
        <v>135</v>
      </c>
      <c r="G109" s="10">
        <f t="shared" si="27"/>
        <v>27</v>
      </c>
      <c r="H109" s="10">
        <f t="shared" si="27"/>
        <v>243</v>
      </c>
      <c r="I109" s="61">
        <f t="shared" si="27"/>
        <v>37</v>
      </c>
    </row>
    <row r="110" spans="1:9" ht="14.95" x14ac:dyDescent="0.25">
      <c r="A110" s="41">
        <v>5</v>
      </c>
      <c r="B110" s="41">
        <v>12</v>
      </c>
      <c r="C110" s="41" t="s">
        <v>110</v>
      </c>
      <c r="D110" s="46">
        <v>21</v>
      </c>
      <c r="E110" s="46">
        <v>3</v>
      </c>
      <c r="F110" s="46">
        <v>45</v>
      </c>
      <c r="G110" s="46">
        <v>27</v>
      </c>
      <c r="H110" s="46">
        <v>96</v>
      </c>
      <c r="I110" s="46">
        <v>0</v>
      </c>
    </row>
    <row r="111" spans="1:9" ht="14.95" x14ac:dyDescent="0.25">
      <c r="A111" s="41">
        <v>5</v>
      </c>
      <c r="B111" s="41">
        <v>12</v>
      </c>
      <c r="C111" s="41" t="s">
        <v>111</v>
      </c>
      <c r="D111" s="46">
        <v>60</v>
      </c>
      <c r="E111" s="46">
        <v>8</v>
      </c>
      <c r="F111" s="46">
        <v>145</v>
      </c>
      <c r="G111" s="46">
        <v>13</v>
      </c>
      <c r="H111" s="46">
        <v>226</v>
      </c>
      <c r="I111" s="46">
        <v>6</v>
      </c>
    </row>
    <row r="112" spans="1:9" ht="14.95" x14ac:dyDescent="0.25">
      <c r="A112" s="41">
        <v>5</v>
      </c>
      <c r="B112" s="41">
        <v>12</v>
      </c>
      <c r="C112" s="41" t="s">
        <v>112</v>
      </c>
      <c r="D112" s="46">
        <v>61</v>
      </c>
      <c r="E112" s="46">
        <v>7</v>
      </c>
      <c r="F112" s="46">
        <v>91</v>
      </c>
      <c r="G112" s="46">
        <v>13</v>
      </c>
      <c r="H112" s="46">
        <v>172</v>
      </c>
      <c r="I112" s="46">
        <v>19</v>
      </c>
    </row>
    <row r="113" spans="1:9" ht="14.95" x14ac:dyDescent="0.25">
      <c r="A113" s="103" t="s">
        <v>113</v>
      </c>
      <c r="B113" s="104"/>
      <c r="C113" s="105"/>
      <c r="D113" s="10">
        <f>SUM(D110:D112)</f>
        <v>142</v>
      </c>
      <c r="E113" s="10">
        <f t="shared" ref="E113:I113" si="28">SUM(E110:E112)</f>
        <v>18</v>
      </c>
      <c r="F113" s="10">
        <f t="shared" si="28"/>
        <v>281</v>
      </c>
      <c r="G113" s="10">
        <f t="shared" si="28"/>
        <v>53</v>
      </c>
      <c r="H113" s="10">
        <f t="shared" si="28"/>
        <v>494</v>
      </c>
      <c r="I113" s="61">
        <f t="shared" si="28"/>
        <v>25</v>
      </c>
    </row>
    <row r="114" spans="1:9" ht="14.95" x14ac:dyDescent="0.25">
      <c r="A114" s="41">
        <v>5</v>
      </c>
      <c r="B114" s="41">
        <v>13</v>
      </c>
      <c r="C114" s="41" t="s">
        <v>114</v>
      </c>
      <c r="D114" s="46">
        <v>101</v>
      </c>
      <c r="E114" s="46">
        <v>3</v>
      </c>
      <c r="F114" s="46">
        <v>418</v>
      </c>
      <c r="G114" s="46">
        <v>1</v>
      </c>
      <c r="H114" s="46">
        <v>523</v>
      </c>
      <c r="I114" s="46">
        <v>1</v>
      </c>
    </row>
    <row r="115" spans="1:9" ht="14.95" x14ac:dyDescent="0.25">
      <c r="A115" s="41">
        <v>5</v>
      </c>
      <c r="B115" s="41">
        <v>13</v>
      </c>
      <c r="C115" s="41" t="s">
        <v>115</v>
      </c>
      <c r="D115" s="46">
        <v>71</v>
      </c>
      <c r="E115" s="46">
        <v>1</v>
      </c>
      <c r="F115" s="46">
        <v>182</v>
      </c>
      <c r="G115" s="46">
        <v>32</v>
      </c>
      <c r="H115" s="46">
        <v>286</v>
      </c>
      <c r="I115" s="46">
        <v>1</v>
      </c>
    </row>
    <row r="116" spans="1:9" ht="14.95" x14ac:dyDescent="0.25">
      <c r="A116" s="103" t="s">
        <v>116</v>
      </c>
      <c r="B116" s="104"/>
      <c r="C116" s="105"/>
      <c r="D116" s="10">
        <f>SUM(D114:D115)</f>
        <v>172</v>
      </c>
      <c r="E116" s="10">
        <f t="shared" ref="E116:I116" si="29">SUM(E114:E115)</f>
        <v>4</v>
      </c>
      <c r="F116" s="10">
        <f t="shared" si="29"/>
        <v>600</v>
      </c>
      <c r="G116" s="10">
        <f t="shared" si="29"/>
        <v>33</v>
      </c>
      <c r="H116" s="10">
        <f t="shared" si="29"/>
        <v>809</v>
      </c>
      <c r="I116" s="61">
        <f t="shared" si="29"/>
        <v>2</v>
      </c>
    </row>
    <row r="117" spans="1:9" ht="14.95" x14ac:dyDescent="0.25">
      <c r="A117" s="41">
        <v>5</v>
      </c>
      <c r="B117" s="41">
        <v>14</v>
      </c>
      <c r="C117" s="41" t="s">
        <v>117</v>
      </c>
      <c r="D117" s="46">
        <v>401</v>
      </c>
      <c r="E117" s="46">
        <v>16</v>
      </c>
      <c r="F117" s="46">
        <v>428</v>
      </c>
      <c r="G117" s="46">
        <v>122</v>
      </c>
      <c r="H117" s="46">
        <v>967</v>
      </c>
      <c r="I117" s="46">
        <v>30</v>
      </c>
    </row>
    <row r="118" spans="1:9" ht="14.95" x14ac:dyDescent="0.25">
      <c r="A118" s="41">
        <v>5</v>
      </c>
      <c r="B118" s="41">
        <v>14</v>
      </c>
      <c r="C118" s="41" t="s">
        <v>118</v>
      </c>
      <c r="D118" s="46">
        <v>845</v>
      </c>
      <c r="E118" s="46">
        <v>1</v>
      </c>
      <c r="F118" s="46">
        <v>360</v>
      </c>
      <c r="G118" s="46">
        <v>63</v>
      </c>
      <c r="H118" s="46">
        <v>1269</v>
      </c>
      <c r="I118" s="46">
        <v>6</v>
      </c>
    </row>
    <row r="119" spans="1:9" ht="14.95" x14ac:dyDescent="0.25">
      <c r="A119" s="103" t="s">
        <v>119</v>
      </c>
      <c r="B119" s="107"/>
      <c r="C119" s="108"/>
      <c r="D119" s="10">
        <f>SUM(D117:D118)</f>
        <v>1246</v>
      </c>
      <c r="E119" s="10">
        <f t="shared" ref="E119:I119" si="30">SUM(E117:E118)</f>
        <v>17</v>
      </c>
      <c r="F119" s="10">
        <f t="shared" si="30"/>
        <v>788</v>
      </c>
      <c r="G119" s="10">
        <f t="shared" si="30"/>
        <v>185</v>
      </c>
      <c r="H119" s="10">
        <f t="shared" si="30"/>
        <v>2236</v>
      </c>
      <c r="I119" s="61">
        <f t="shared" si="30"/>
        <v>36</v>
      </c>
    </row>
    <row r="120" spans="1:9" ht="14.95" x14ac:dyDescent="0.25">
      <c r="A120" s="103" t="s">
        <v>120</v>
      </c>
      <c r="B120" s="107"/>
      <c r="C120" s="108"/>
      <c r="D120" s="61">
        <f t="shared" ref="D120:I120" si="31">D109+D113+D116+D119</f>
        <v>1632</v>
      </c>
      <c r="E120" s="61">
        <f t="shared" si="31"/>
        <v>48</v>
      </c>
      <c r="F120" s="61">
        <f t="shared" si="31"/>
        <v>1804</v>
      </c>
      <c r="G120" s="61">
        <f t="shared" si="31"/>
        <v>298</v>
      </c>
      <c r="H120" s="61">
        <f t="shared" si="31"/>
        <v>3782</v>
      </c>
      <c r="I120" s="61">
        <f t="shared" si="31"/>
        <v>100</v>
      </c>
    </row>
    <row r="121" spans="1:9" ht="14.95" x14ac:dyDescent="0.25">
      <c r="A121" s="41">
        <v>6</v>
      </c>
      <c r="B121" s="41">
        <v>28</v>
      </c>
      <c r="C121" s="41" t="s">
        <v>121</v>
      </c>
      <c r="D121" s="46">
        <v>683</v>
      </c>
      <c r="E121" s="46">
        <v>0</v>
      </c>
      <c r="F121" s="46">
        <v>19</v>
      </c>
      <c r="G121" s="46">
        <v>0</v>
      </c>
      <c r="H121" s="46">
        <v>702</v>
      </c>
      <c r="I121" s="46">
        <v>0</v>
      </c>
    </row>
    <row r="122" spans="1:9" ht="14.95" x14ac:dyDescent="0.25">
      <c r="A122" s="41">
        <v>6</v>
      </c>
      <c r="B122" s="41">
        <v>28</v>
      </c>
      <c r="C122" s="41" t="s">
        <v>123</v>
      </c>
      <c r="D122" s="46">
        <v>9</v>
      </c>
      <c r="E122" s="46">
        <v>0</v>
      </c>
      <c r="F122" s="46">
        <v>6</v>
      </c>
      <c r="G122" s="46">
        <v>1</v>
      </c>
      <c r="H122" s="46">
        <v>16</v>
      </c>
      <c r="I122" s="46">
        <v>0</v>
      </c>
    </row>
    <row r="123" spans="1:9" ht="14.95" x14ac:dyDescent="0.25">
      <c r="A123" s="41">
        <v>6</v>
      </c>
      <c r="B123" s="41">
        <v>28</v>
      </c>
      <c r="C123" s="41" t="s">
        <v>124</v>
      </c>
      <c r="D123" s="46">
        <v>4</v>
      </c>
      <c r="E123" s="46">
        <v>0</v>
      </c>
      <c r="F123" s="46">
        <v>1</v>
      </c>
      <c r="G123" s="46">
        <v>0</v>
      </c>
      <c r="H123" s="46">
        <v>5</v>
      </c>
      <c r="I123" s="46">
        <v>0</v>
      </c>
    </row>
    <row r="124" spans="1:9" ht="14.95" x14ac:dyDescent="0.25">
      <c r="A124" s="41">
        <v>6</v>
      </c>
      <c r="B124" s="41">
        <v>28</v>
      </c>
      <c r="C124" s="41" t="s">
        <v>125</v>
      </c>
      <c r="D124" s="46">
        <v>14</v>
      </c>
      <c r="E124" s="46">
        <v>1</v>
      </c>
      <c r="F124" s="46">
        <v>9</v>
      </c>
      <c r="G124" s="46">
        <v>2</v>
      </c>
      <c r="H124" s="46">
        <v>26</v>
      </c>
      <c r="I124" s="46">
        <v>0</v>
      </c>
    </row>
    <row r="125" spans="1:9" ht="14.95" x14ac:dyDescent="0.25">
      <c r="A125" s="103" t="s">
        <v>126</v>
      </c>
      <c r="B125" s="104"/>
      <c r="C125" s="105"/>
      <c r="D125" s="10">
        <f>SUM(D121:D124)</f>
        <v>710</v>
      </c>
      <c r="E125" s="10">
        <f t="shared" ref="E125:I125" si="32">SUM(E121:E124)</f>
        <v>1</v>
      </c>
      <c r="F125" s="10">
        <f t="shared" si="32"/>
        <v>35</v>
      </c>
      <c r="G125" s="10">
        <f t="shared" si="32"/>
        <v>3</v>
      </c>
      <c r="H125" s="10">
        <f t="shared" si="32"/>
        <v>749</v>
      </c>
      <c r="I125" s="61">
        <f t="shared" si="32"/>
        <v>0</v>
      </c>
    </row>
    <row r="126" spans="1:9" ht="14.95" x14ac:dyDescent="0.25">
      <c r="A126" s="103" t="s">
        <v>127</v>
      </c>
      <c r="B126" s="104"/>
      <c r="C126" s="105"/>
      <c r="D126" s="10">
        <f>D125</f>
        <v>710</v>
      </c>
      <c r="E126" s="10">
        <f t="shared" ref="E126:I126" si="33">E125</f>
        <v>1</v>
      </c>
      <c r="F126" s="10">
        <f t="shared" si="33"/>
        <v>35</v>
      </c>
      <c r="G126" s="10">
        <f t="shared" si="33"/>
        <v>3</v>
      </c>
      <c r="H126" s="10">
        <f t="shared" si="33"/>
        <v>749</v>
      </c>
      <c r="I126" s="61">
        <f t="shared" si="33"/>
        <v>0</v>
      </c>
    </row>
    <row r="127" spans="1:9" s="3" customFormat="1" ht="30.1" customHeight="1" x14ac:dyDescent="0.25">
      <c r="A127" s="55" t="s">
        <v>128</v>
      </c>
      <c r="B127" s="55"/>
      <c r="C127" s="55"/>
      <c r="D127" s="55">
        <f>D36+D65+D74+D106+D126+D120</f>
        <v>6812</v>
      </c>
      <c r="E127" s="55">
        <f t="shared" ref="E127:I127" si="34">E36+E65+E74+E106+E126+E120</f>
        <v>601</v>
      </c>
      <c r="F127" s="55">
        <f t="shared" si="34"/>
        <v>9578</v>
      </c>
      <c r="G127" s="55">
        <f t="shared" si="34"/>
        <v>1420</v>
      </c>
      <c r="H127" s="55">
        <f t="shared" si="34"/>
        <v>18411</v>
      </c>
      <c r="I127" s="55">
        <f t="shared" si="34"/>
        <v>628</v>
      </c>
    </row>
    <row r="128" spans="1:9" ht="14.95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ht="14.95" x14ac:dyDescent="0.25">
      <c r="A129" t="s">
        <v>129</v>
      </c>
    </row>
    <row r="130" spans="1:1" ht="14.95" x14ac:dyDescent="0.25">
      <c r="A130" t="s">
        <v>151</v>
      </c>
    </row>
    <row r="132" spans="1:1" ht="14.95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3" ySplit="2" topLeftCell="D109" activePane="bottomRight" state="frozen"/>
      <selection pane="topRight" activeCell="D1" sqref="D1"/>
      <selection pane="bottomLeft" activeCell="A3" sqref="A3"/>
      <selection pane="bottomRight" activeCell="I133" sqref="I133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10" ht="30.75" customHeight="1" x14ac:dyDescent="0.25">
      <c r="A1" s="49"/>
      <c r="B1" s="49"/>
      <c r="C1" s="49"/>
      <c r="D1" s="106" t="s">
        <v>141</v>
      </c>
      <c r="E1" s="106"/>
      <c r="F1" s="106"/>
      <c r="G1" s="106"/>
      <c r="H1" s="49"/>
      <c r="I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67"/>
      <c r="E3" s="67"/>
      <c r="F3" s="67"/>
      <c r="G3" s="67"/>
      <c r="H3" s="67"/>
      <c r="I3" s="66"/>
      <c r="J3">
        <f>SUM(D3:G3)</f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66"/>
      <c r="E4" s="66"/>
      <c r="F4" s="66"/>
      <c r="G4" s="66"/>
      <c r="H4" s="66"/>
      <c r="I4" s="66"/>
      <c r="J4">
        <f t="shared" ref="J4:J67" si="0">SUM(D4:G4)</f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66"/>
      <c r="E5" s="66"/>
      <c r="F5" s="66"/>
      <c r="G5" s="66"/>
      <c r="H5" s="66"/>
      <c r="I5" s="66"/>
      <c r="J5">
        <f t="shared" si="0"/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66"/>
      <c r="E6" s="66"/>
      <c r="F6" s="66"/>
      <c r="G6" s="66"/>
      <c r="H6" s="66"/>
      <c r="I6" s="66"/>
      <c r="J6">
        <f t="shared" si="0"/>
        <v>0</v>
      </c>
    </row>
    <row r="7" spans="1:10" ht="14.95" x14ac:dyDescent="0.25">
      <c r="A7" s="103" t="s">
        <v>5</v>
      </c>
      <c r="B7" s="104"/>
      <c r="C7" s="105"/>
      <c r="D7" s="10">
        <f>SUM(D3:D6)</f>
        <v>0</v>
      </c>
      <c r="E7" s="10">
        <f t="shared" ref="E7:I7" si="1">SUM(E3:E6)</f>
        <v>0</v>
      </c>
      <c r="F7" s="10">
        <f t="shared" si="1"/>
        <v>0</v>
      </c>
      <c r="G7" s="10">
        <f t="shared" si="1"/>
        <v>0</v>
      </c>
      <c r="H7" s="10">
        <f t="shared" si="1"/>
        <v>0</v>
      </c>
      <c r="I7" s="10">
        <f t="shared" si="1"/>
        <v>0</v>
      </c>
      <c r="J7">
        <f t="shared" si="0"/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66"/>
      <c r="E8" s="66"/>
      <c r="F8" s="66"/>
      <c r="G8" s="66"/>
      <c r="H8" s="66"/>
      <c r="I8" s="66"/>
      <c r="J8">
        <f t="shared" si="0"/>
        <v>0</v>
      </c>
    </row>
    <row r="9" spans="1:10" ht="14.95" x14ac:dyDescent="0.25">
      <c r="A9" s="41">
        <v>1</v>
      </c>
      <c r="B9" s="41">
        <v>2</v>
      </c>
      <c r="C9" s="41" t="s">
        <v>7</v>
      </c>
      <c r="D9" s="66"/>
      <c r="E9" s="66"/>
      <c r="F9" s="66"/>
      <c r="G9" s="66"/>
      <c r="H9" s="66"/>
      <c r="I9" s="66"/>
      <c r="J9">
        <f t="shared" si="0"/>
        <v>0</v>
      </c>
    </row>
    <row r="10" spans="1:10" ht="14.95" x14ac:dyDescent="0.25">
      <c r="A10" s="41">
        <v>1</v>
      </c>
      <c r="B10" s="41">
        <v>2</v>
      </c>
      <c r="C10" s="41" t="s">
        <v>8</v>
      </c>
      <c r="D10" s="67"/>
      <c r="E10" s="67"/>
      <c r="F10" s="67"/>
      <c r="G10" s="67"/>
      <c r="H10" s="67"/>
      <c r="I10" s="68"/>
      <c r="J10">
        <f t="shared" si="0"/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66"/>
      <c r="E11" s="66"/>
      <c r="F11" s="66"/>
      <c r="G11" s="66"/>
      <c r="H11" s="66"/>
      <c r="I11" s="68"/>
      <c r="J11">
        <f t="shared" si="0"/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66"/>
      <c r="E12" s="66"/>
      <c r="F12" s="66"/>
      <c r="G12" s="66"/>
      <c r="H12" s="66"/>
      <c r="I12" s="66"/>
      <c r="J12">
        <f t="shared" si="0"/>
        <v>0</v>
      </c>
    </row>
    <row r="13" spans="1:10" ht="14.95" x14ac:dyDescent="0.25">
      <c r="A13" s="103" t="s">
        <v>11</v>
      </c>
      <c r="B13" s="104"/>
      <c r="C13" s="105"/>
      <c r="D13" s="61">
        <f>SUM(D8:D12)</f>
        <v>0</v>
      </c>
      <c r="E13" s="61">
        <f t="shared" ref="E13:I13" si="2">SUM(E8:E12)</f>
        <v>0</v>
      </c>
      <c r="F13" s="61">
        <f t="shared" si="2"/>
        <v>0</v>
      </c>
      <c r="G13" s="61">
        <f t="shared" si="2"/>
        <v>0</v>
      </c>
      <c r="H13" s="61">
        <f t="shared" si="2"/>
        <v>0</v>
      </c>
      <c r="I13" s="61">
        <f t="shared" si="2"/>
        <v>0</v>
      </c>
      <c r="J13">
        <f t="shared" si="0"/>
        <v>0</v>
      </c>
    </row>
    <row r="14" spans="1:10" ht="14.95" x14ac:dyDescent="0.25">
      <c r="A14" s="41">
        <v>1</v>
      </c>
      <c r="B14" s="41">
        <v>4</v>
      </c>
      <c r="C14" s="41" t="s">
        <v>12</v>
      </c>
      <c r="D14" s="66"/>
      <c r="E14" s="66"/>
      <c r="F14" s="66"/>
      <c r="G14" s="66"/>
      <c r="H14" s="66"/>
      <c r="I14" s="66"/>
      <c r="J14">
        <f t="shared" si="0"/>
        <v>0</v>
      </c>
    </row>
    <row r="15" spans="1:10" ht="14.95" x14ac:dyDescent="0.25">
      <c r="A15" s="41">
        <v>1</v>
      </c>
      <c r="B15" s="41">
        <v>4</v>
      </c>
      <c r="C15" s="41" t="s">
        <v>13</v>
      </c>
      <c r="D15" s="66"/>
      <c r="E15" s="66"/>
      <c r="F15" s="66"/>
      <c r="G15" s="66"/>
      <c r="H15" s="66"/>
      <c r="I15" s="66"/>
      <c r="J15">
        <f t="shared" si="0"/>
        <v>0</v>
      </c>
    </row>
    <row r="16" spans="1:10" ht="14.95" x14ac:dyDescent="0.25">
      <c r="A16" s="41">
        <v>1</v>
      </c>
      <c r="B16" s="41">
        <v>4</v>
      </c>
      <c r="C16" s="41" t="s">
        <v>14</v>
      </c>
      <c r="D16" s="66"/>
      <c r="E16" s="66"/>
      <c r="F16" s="66"/>
      <c r="G16" s="66"/>
      <c r="H16" s="66"/>
      <c r="I16" s="66"/>
      <c r="J16">
        <f t="shared" si="0"/>
        <v>0</v>
      </c>
    </row>
    <row r="17" spans="1:10" ht="14.95" x14ac:dyDescent="0.25">
      <c r="A17" s="41">
        <v>1</v>
      </c>
      <c r="B17" s="41">
        <v>4</v>
      </c>
      <c r="C17" s="41" t="s">
        <v>15</v>
      </c>
      <c r="D17" s="66"/>
      <c r="E17" s="66"/>
      <c r="F17" s="66"/>
      <c r="G17" s="66"/>
      <c r="H17" s="66"/>
      <c r="I17" s="66"/>
      <c r="J17">
        <f t="shared" si="0"/>
        <v>0</v>
      </c>
    </row>
    <row r="18" spans="1:10" ht="14.95" x14ac:dyDescent="0.25">
      <c r="A18" s="41">
        <v>1</v>
      </c>
      <c r="B18" s="41">
        <v>4</v>
      </c>
      <c r="C18" s="41" t="s">
        <v>16</v>
      </c>
      <c r="D18" s="66"/>
      <c r="E18" s="66"/>
      <c r="F18" s="66"/>
      <c r="G18" s="66"/>
      <c r="H18" s="66"/>
      <c r="I18" s="66"/>
      <c r="J18">
        <f t="shared" si="0"/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66"/>
      <c r="E19" s="66"/>
      <c r="F19" s="66"/>
      <c r="G19" s="66"/>
      <c r="H19" s="66"/>
      <c r="I19" s="66"/>
      <c r="J19">
        <f t="shared" si="0"/>
        <v>0</v>
      </c>
    </row>
    <row r="20" spans="1:10" ht="14.95" x14ac:dyDescent="0.25">
      <c r="A20" s="103" t="s">
        <v>18</v>
      </c>
      <c r="B20" s="104"/>
      <c r="C20" s="105"/>
      <c r="D20" s="10">
        <f>SUM(D14:D19)</f>
        <v>0</v>
      </c>
      <c r="E20" s="10">
        <f t="shared" ref="E20:I20" si="3">SUM(E14:E19)</f>
        <v>0</v>
      </c>
      <c r="F20" s="10">
        <f t="shared" si="3"/>
        <v>0</v>
      </c>
      <c r="G20" s="10">
        <f t="shared" si="3"/>
        <v>0</v>
      </c>
      <c r="H20" s="10">
        <f t="shared" si="3"/>
        <v>0</v>
      </c>
      <c r="I20" s="10">
        <f t="shared" si="3"/>
        <v>0</v>
      </c>
      <c r="J20">
        <f t="shared" si="0"/>
        <v>0</v>
      </c>
    </row>
    <row r="21" spans="1:10" ht="14.95" x14ac:dyDescent="0.25">
      <c r="A21" s="41">
        <v>1</v>
      </c>
      <c r="B21" s="41">
        <v>8</v>
      </c>
      <c r="C21" s="41" t="s">
        <v>19</v>
      </c>
      <c r="D21" s="66"/>
      <c r="E21" s="66"/>
      <c r="F21" s="66"/>
      <c r="G21" s="66"/>
      <c r="H21" s="66"/>
      <c r="I21" s="66"/>
      <c r="J21">
        <f t="shared" si="0"/>
        <v>0</v>
      </c>
    </row>
    <row r="22" spans="1:10" ht="14.95" x14ac:dyDescent="0.25">
      <c r="A22" s="41">
        <v>1</v>
      </c>
      <c r="B22" s="41">
        <v>8</v>
      </c>
      <c r="C22" s="41" t="s">
        <v>20</v>
      </c>
      <c r="D22" s="66"/>
      <c r="E22" s="66"/>
      <c r="F22" s="66"/>
      <c r="G22" s="66"/>
      <c r="H22" s="66"/>
      <c r="I22" s="66"/>
      <c r="J22">
        <f t="shared" si="0"/>
        <v>0</v>
      </c>
    </row>
    <row r="23" spans="1:10" ht="14.95" x14ac:dyDescent="0.25">
      <c r="A23" s="103" t="s">
        <v>21</v>
      </c>
      <c r="B23" s="104"/>
      <c r="C23" s="105"/>
      <c r="D23" s="10">
        <f>SUM(D21:D22)</f>
        <v>0</v>
      </c>
      <c r="E23" s="10">
        <f t="shared" ref="E23:I23" si="4">SUM(E21:E22)</f>
        <v>0</v>
      </c>
      <c r="F23" s="10">
        <f t="shared" si="4"/>
        <v>0</v>
      </c>
      <c r="G23" s="10">
        <f t="shared" si="4"/>
        <v>0</v>
      </c>
      <c r="H23" s="10">
        <f t="shared" si="4"/>
        <v>0</v>
      </c>
      <c r="I23" s="10">
        <f t="shared" si="4"/>
        <v>0</v>
      </c>
      <c r="J23">
        <f t="shared" si="0"/>
        <v>0</v>
      </c>
    </row>
    <row r="24" spans="1:10" ht="14.95" x14ac:dyDescent="0.25">
      <c r="A24" s="41">
        <v>1</v>
      </c>
      <c r="B24" s="41">
        <v>9</v>
      </c>
      <c r="C24" s="41" t="s">
        <v>22</v>
      </c>
      <c r="D24" s="66"/>
      <c r="E24" s="66"/>
      <c r="F24" s="66"/>
      <c r="G24" s="66"/>
      <c r="H24" s="66"/>
      <c r="I24" s="66"/>
      <c r="J24">
        <f t="shared" si="0"/>
        <v>0</v>
      </c>
    </row>
    <row r="25" spans="1:10" ht="14.95" x14ac:dyDescent="0.25">
      <c r="A25" s="41">
        <v>1</v>
      </c>
      <c r="B25" s="41">
        <v>9</v>
      </c>
      <c r="C25" s="41" t="s">
        <v>23</v>
      </c>
      <c r="D25" s="66"/>
      <c r="E25" s="66"/>
      <c r="F25" s="66"/>
      <c r="G25" s="66"/>
      <c r="H25" s="66"/>
      <c r="I25" s="66"/>
      <c r="J25">
        <f t="shared" si="0"/>
        <v>0</v>
      </c>
    </row>
    <row r="26" spans="1:10" ht="14.95" x14ac:dyDescent="0.25">
      <c r="A26" s="103" t="s">
        <v>24</v>
      </c>
      <c r="B26" s="104"/>
      <c r="C26" s="105"/>
      <c r="D26" s="10">
        <f>SUM(D24:D25)</f>
        <v>0</v>
      </c>
      <c r="E26" s="10">
        <f t="shared" ref="E26:I26" si="5">SUM(E24:E25)</f>
        <v>0</v>
      </c>
      <c r="F26" s="10">
        <f t="shared" si="5"/>
        <v>0</v>
      </c>
      <c r="G26" s="10">
        <f t="shared" si="5"/>
        <v>0</v>
      </c>
      <c r="H26" s="10">
        <f t="shared" si="5"/>
        <v>0</v>
      </c>
      <c r="I26" s="10">
        <f t="shared" si="5"/>
        <v>0</v>
      </c>
      <c r="J26">
        <f t="shared" si="0"/>
        <v>0</v>
      </c>
    </row>
    <row r="27" spans="1:10" ht="14.95" x14ac:dyDescent="0.25">
      <c r="A27" s="41">
        <v>1</v>
      </c>
      <c r="B27" s="41">
        <v>10</v>
      </c>
      <c r="C27" s="41" t="s">
        <v>25</v>
      </c>
      <c r="D27" s="66"/>
      <c r="E27" s="66"/>
      <c r="F27" s="66"/>
      <c r="G27" s="66"/>
      <c r="H27" s="66"/>
      <c r="I27" s="66"/>
      <c r="J27">
        <f t="shared" si="0"/>
        <v>0</v>
      </c>
    </row>
    <row r="28" spans="1:10" ht="14.95" x14ac:dyDescent="0.25">
      <c r="A28" s="41">
        <v>1</v>
      </c>
      <c r="B28" s="41">
        <v>10</v>
      </c>
      <c r="C28" s="41" t="s">
        <v>26</v>
      </c>
      <c r="D28" s="66"/>
      <c r="E28" s="66"/>
      <c r="F28" s="66"/>
      <c r="G28" s="66"/>
      <c r="H28" s="66"/>
      <c r="I28" s="66"/>
      <c r="J28">
        <f t="shared" si="0"/>
        <v>0</v>
      </c>
    </row>
    <row r="29" spans="1:10" ht="14.95" x14ac:dyDescent="0.25">
      <c r="A29" s="103" t="s">
        <v>27</v>
      </c>
      <c r="B29" s="104"/>
      <c r="C29" s="105"/>
      <c r="D29" s="10">
        <f>SUM(D27:D28)</f>
        <v>0</v>
      </c>
      <c r="E29" s="10">
        <f t="shared" ref="E29:I29" si="6">SUM(E27:E28)</f>
        <v>0</v>
      </c>
      <c r="F29" s="10">
        <f t="shared" si="6"/>
        <v>0</v>
      </c>
      <c r="G29" s="10">
        <f t="shared" si="6"/>
        <v>0</v>
      </c>
      <c r="H29" s="10">
        <f t="shared" si="6"/>
        <v>0</v>
      </c>
      <c r="I29" s="10">
        <f t="shared" si="6"/>
        <v>0</v>
      </c>
      <c r="J29">
        <f t="shared" si="0"/>
        <v>0</v>
      </c>
    </row>
    <row r="30" spans="1:10" ht="14.95" x14ac:dyDescent="0.25">
      <c r="A30" s="41">
        <v>1</v>
      </c>
      <c r="B30" s="41">
        <v>26</v>
      </c>
      <c r="C30" s="41" t="s">
        <v>29</v>
      </c>
      <c r="D30" s="66"/>
      <c r="E30" s="66"/>
      <c r="F30" s="66"/>
      <c r="G30" s="66"/>
      <c r="H30" s="66"/>
      <c r="I30" s="65"/>
      <c r="J30">
        <f t="shared" si="0"/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66"/>
      <c r="E31" s="66"/>
      <c r="F31" s="66"/>
      <c r="G31" s="66"/>
      <c r="H31" s="66"/>
      <c r="I31" s="65"/>
      <c r="J31">
        <f t="shared" si="0"/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66"/>
      <c r="E32" s="66"/>
      <c r="F32" s="66"/>
      <c r="G32" s="66"/>
      <c r="H32" s="66"/>
      <c r="I32" s="64"/>
      <c r="J32">
        <f t="shared" si="0"/>
        <v>0</v>
      </c>
    </row>
    <row r="33" spans="1:10" ht="14.95" x14ac:dyDescent="0.25">
      <c r="A33" s="41">
        <v>1</v>
      </c>
      <c r="B33" s="41">
        <v>26</v>
      </c>
      <c r="C33" s="41" t="s">
        <v>32</v>
      </c>
      <c r="D33" s="66"/>
      <c r="E33" s="66"/>
      <c r="F33" s="66"/>
      <c r="G33" s="66"/>
      <c r="H33" s="66"/>
      <c r="I33" s="64"/>
      <c r="J33">
        <f t="shared" si="0"/>
        <v>0</v>
      </c>
    </row>
    <row r="34" spans="1:10" ht="14.95" x14ac:dyDescent="0.25">
      <c r="A34" s="41">
        <v>1</v>
      </c>
      <c r="B34" s="41">
        <v>26</v>
      </c>
      <c r="C34" s="41" t="s">
        <v>33</v>
      </c>
      <c r="D34" s="66"/>
      <c r="E34" s="66"/>
      <c r="F34" s="66"/>
      <c r="G34" s="66"/>
      <c r="H34" s="66"/>
      <c r="I34" s="64"/>
      <c r="J34">
        <f t="shared" si="0"/>
        <v>0</v>
      </c>
    </row>
    <row r="35" spans="1:10" ht="14.95" x14ac:dyDescent="0.25">
      <c r="A35" s="103" t="s">
        <v>34</v>
      </c>
      <c r="B35" s="104"/>
      <c r="C35" s="105"/>
      <c r="D35" s="61">
        <f>SUM(D30:D34)</f>
        <v>0</v>
      </c>
      <c r="E35" s="61">
        <f t="shared" ref="E35:I35" si="7">SUM(E30:E34)</f>
        <v>0</v>
      </c>
      <c r="F35" s="61">
        <f t="shared" si="7"/>
        <v>0</v>
      </c>
      <c r="G35" s="61">
        <f t="shared" si="7"/>
        <v>0</v>
      </c>
      <c r="H35" s="61">
        <f t="shared" si="7"/>
        <v>0</v>
      </c>
      <c r="I35" s="61">
        <f t="shared" si="7"/>
        <v>0</v>
      </c>
      <c r="J35">
        <f t="shared" si="0"/>
        <v>0</v>
      </c>
    </row>
    <row r="36" spans="1:10" ht="14.95" x14ac:dyDescent="0.25">
      <c r="A36" s="103" t="s">
        <v>35</v>
      </c>
      <c r="B36" s="104"/>
      <c r="C36" s="105"/>
      <c r="D36" s="61">
        <f>D7+D13+D20+D23+D26+D29+D35</f>
        <v>0</v>
      </c>
      <c r="E36" s="61">
        <f t="shared" ref="E36:I36" si="8">E7+E13+E20+E23+E26+E29+E35</f>
        <v>0</v>
      </c>
      <c r="F36" s="61">
        <f t="shared" si="8"/>
        <v>0</v>
      </c>
      <c r="G36" s="61">
        <f t="shared" si="8"/>
        <v>0</v>
      </c>
      <c r="H36" s="61">
        <f t="shared" si="8"/>
        <v>0</v>
      </c>
      <c r="I36" s="61">
        <f t="shared" si="8"/>
        <v>0</v>
      </c>
      <c r="J36">
        <f t="shared" si="0"/>
        <v>0</v>
      </c>
    </row>
    <row r="37" spans="1:10" ht="14.95" x14ac:dyDescent="0.25">
      <c r="A37" s="41">
        <v>2</v>
      </c>
      <c r="B37" s="41">
        <v>3</v>
      </c>
      <c r="C37" s="41" t="s">
        <v>36</v>
      </c>
      <c r="D37" s="66"/>
      <c r="E37" s="66"/>
      <c r="F37" s="66"/>
      <c r="G37" s="66"/>
      <c r="H37" s="66"/>
      <c r="I37" s="64"/>
      <c r="J37">
        <f t="shared" si="0"/>
        <v>0</v>
      </c>
    </row>
    <row r="38" spans="1:10" ht="14.95" x14ac:dyDescent="0.25">
      <c r="A38" s="41">
        <v>2</v>
      </c>
      <c r="B38" s="41">
        <v>3</v>
      </c>
      <c r="C38" s="41" t="s">
        <v>37</v>
      </c>
      <c r="D38" s="66"/>
      <c r="E38" s="66"/>
      <c r="F38" s="66"/>
      <c r="G38" s="66"/>
      <c r="H38" s="66"/>
      <c r="I38" s="64"/>
      <c r="J38">
        <f t="shared" si="0"/>
        <v>0</v>
      </c>
    </row>
    <row r="39" spans="1:10" ht="14.95" x14ac:dyDescent="0.25">
      <c r="A39" s="41">
        <v>2</v>
      </c>
      <c r="B39" s="41">
        <v>3</v>
      </c>
      <c r="C39" s="41" t="s">
        <v>38</v>
      </c>
      <c r="D39" s="66"/>
      <c r="E39" s="66"/>
      <c r="F39" s="66"/>
      <c r="G39" s="66"/>
      <c r="H39" s="66"/>
      <c r="I39" s="64"/>
      <c r="J39">
        <f t="shared" si="0"/>
        <v>0</v>
      </c>
    </row>
    <row r="40" spans="1:10" ht="14.95" x14ac:dyDescent="0.25">
      <c r="A40" s="41">
        <v>2</v>
      </c>
      <c r="B40" s="41">
        <v>3</v>
      </c>
      <c r="C40" s="41" t="s">
        <v>39</v>
      </c>
      <c r="D40" s="66"/>
      <c r="E40" s="66"/>
      <c r="F40" s="66"/>
      <c r="G40" s="66"/>
      <c r="H40" s="66"/>
      <c r="I40" s="64"/>
      <c r="J40">
        <f t="shared" si="0"/>
        <v>0</v>
      </c>
    </row>
    <row r="41" spans="1:10" ht="14.95" x14ac:dyDescent="0.25">
      <c r="A41" s="41">
        <v>2</v>
      </c>
      <c r="B41" s="41">
        <v>3</v>
      </c>
      <c r="C41" s="41" t="s">
        <v>40</v>
      </c>
      <c r="D41" s="66"/>
      <c r="E41" s="66"/>
      <c r="F41" s="66"/>
      <c r="G41" s="66"/>
      <c r="H41" s="66"/>
      <c r="I41" s="64"/>
      <c r="J41">
        <f t="shared" si="0"/>
        <v>0</v>
      </c>
    </row>
    <row r="42" spans="1:10" ht="14.95" x14ac:dyDescent="0.25">
      <c r="A42" s="103" t="s">
        <v>41</v>
      </c>
      <c r="B42" s="104"/>
      <c r="C42" s="105"/>
      <c r="D42" s="61">
        <f>SUM(D37:D41)</f>
        <v>0</v>
      </c>
      <c r="E42" s="61">
        <f t="shared" ref="E42:I42" si="9">SUM(E37:E41)</f>
        <v>0</v>
      </c>
      <c r="F42" s="61">
        <f t="shared" si="9"/>
        <v>0</v>
      </c>
      <c r="G42" s="61">
        <f t="shared" si="9"/>
        <v>0</v>
      </c>
      <c r="H42" s="61">
        <f t="shared" si="9"/>
        <v>0</v>
      </c>
      <c r="I42" s="61">
        <f t="shared" si="9"/>
        <v>0</v>
      </c>
      <c r="J42">
        <f t="shared" si="0"/>
        <v>0</v>
      </c>
    </row>
    <row r="43" spans="1:10" ht="14.95" x14ac:dyDescent="0.25">
      <c r="A43" s="41">
        <v>2</v>
      </c>
      <c r="B43" s="41">
        <v>5</v>
      </c>
      <c r="C43" s="41" t="s">
        <v>42</v>
      </c>
      <c r="D43" s="66"/>
      <c r="E43" s="66"/>
      <c r="F43" s="66"/>
      <c r="G43" s="66"/>
      <c r="H43" s="66"/>
      <c r="I43" s="64"/>
      <c r="J43">
        <f t="shared" si="0"/>
        <v>0</v>
      </c>
    </row>
    <row r="44" spans="1:10" ht="14.95" x14ac:dyDescent="0.25">
      <c r="A44" s="103" t="s">
        <v>43</v>
      </c>
      <c r="B44" s="104"/>
      <c r="C44" s="105"/>
      <c r="D44" s="61">
        <f>SUM(D43)</f>
        <v>0</v>
      </c>
      <c r="E44" s="61">
        <f t="shared" ref="E44:I44" si="10">SUM(E43)</f>
        <v>0</v>
      </c>
      <c r="F44" s="61">
        <f t="shared" si="10"/>
        <v>0</v>
      </c>
      <c r="G44" s="61">
        <f t="shared" si="10"/>
        <v>0</v>
      </c>
      <c r="H44" s="61">
        <f t="shared" si="10"/>
        <v>0</v>
      </c>
      <c r="I44" s="61">
        <f t="shared" si="10"/>
        <v>0</v>
      </c>
      <c r="J44">
        <f t="shared" si="0"/>
        <v>0</v>
      </c>
    </row>
    <row r="45" spans="1:10" ht="14.95" x14ac:dyDescent="0.25">
      <c r="A45" s="41">
        <v>2</v>
      </c>
      <c r="B45" s="41">
        <v>6</v>
      </c>
      <c r="C45" s="41" t="s">
        <v>44</v>
      </c>
      <c r="D45" s="66"/>
      <c r="E45" s="66"/>
      <c r="F45" s="66"/>
      <c r="G45" s="66"/>
      <c r="H45" s="66"/>
      <c r="I45" s="64"/>
      <c r="J45">
        <f t="shared" si="0"/>
        <v>0</v>
      </c>
    </row>
    <row r="46" spans="1:10" ht="14.95" x14ac:dyDescent="0.25">
      <c r="A46" s="41">
        <v>2</v>
      </c>
      <c r="B46" s="41">
        <v>6</v>
      </c>
      <c r="C46" s="41" t="s">
        <v>45</v>
      </c>
      <c r="D46" s="66"/>
      <c r="E46" s="66"/>
      <c r="F46" s="66"/>
      <c r="G46" s="66"/>
      <c r="H46" s="66"/>
      <c r="I46" s="64"/>
      <c r="J46">
        <f t="shared" si="0"/>
        <v>0</v>
      </c>
    </row>
    <row r="47" spans="1:10" ht="14.95" x14ac:dyDescent="0.25">
      <c r="A47" s="41">
        <v>2</v>
      </c>
      <c r="B47" s="41">
        <v>6</v>
      </c>
      <c r="C47" s="41" t="s">
        <v>46</v>
      </c>
      <c r="D47" s="66"/>
      <c r="E47" s="66"/>
      <c r="F47" s="66"/>
      <c r="G47" s="66"/>
      <c r="H47" s="66"/>
      <c r="I47" s="64"/>
      <c r="J47">
        <f t="shared" si="0"/>
        <v>0</v>
      </c>
    </row>
    <row r="48" spans="1:10" ht="14.95" x14ac:dyDescent="0.25">
      <c r="A48" s="41">
        <v>2</v>
      </c>
      <c r="B48" s="41">
        <v>6</v>
      </c>
      <c r="C48" s="41" t="s">
        <v>47</v>
      </c>
      <c r="D48" s="66"/>
      <c r="E48" s="66"/>
      <c r="F48" s="66"/>
      <c r="G48" s="66"/>
      <c r="H48" s="66"/>
      <c r="I48" s="64"/>
      <c r="J48">
        <f t="shared" si="0"/>
        <v>0</v>
      </c>
    </row>
    <row r="49" spans="1:10" ht="14.95" x14ac:dyDescent="0.25">
      <c r="A49" s="41">
        <v>2</v>
      </c>
      <c r="B49" s="41">
        <v>6</v>
      </c>
      <c r="C49" s="41" t="s">
        <v>48</v>
      </c>
      <c r="D49" s="66"/>
      <c r="E49" s="66"/>
      <c r="F49" s="66"/>
      <c r="G49" s="66"/>
      <c r="H49" s="66"/>
      <c r="I49" s="64"/>
      <c r="J49">
        <f t="shared" si="0"/>
        <v>0</v>
      </c>
    </row>
    <row r="50" spans="1:10" ht="14.95" x14ac:dyDescent="0.25">
      <c r="A50" s="103" t="s">
        <v>49</v>
      </c>
      <c r="B50" s="104"/>
      <c r="C50" s="105"/>
      <c r="D50" s="61">
        <f t="shared" ref="D50:I50" si="11">SUM(D45:D49)</f>
        <v>0</v>
      </c>
      <c r="E50" s="61">
        <f t="shared" si="11"/>
        <v>0</v>
      </c>
      <c r="F50" s="61">
        <f t="shared" si="11"/>
        <v>0</v>
      </c>
      <c r="G50" s="61">
        <f t="shared" si="11"/>
        <v>0</v>
      </c>
      <c r="H50" s="61">
        <f t="shared" si="11"/>
        <v>0</v>
      </c>
      <c r="I50" s="61">
        <f t="shared" si="11"/>
        <v>0</v>
      </c>
      <c r="J50">
        <f t="shared" si="0"/>
        <v>0</v>
      </c>
    </row>
    <row r="51" spans="1:10" ht="14.95" x14ac:dyDescent="0.25">
      <c r="A51" s="41">
        <v>2</v>
      </c>
      <c r="B51" s="41">
        <v>20</v>
      </c>
      <c r="C51" s="59" t="s">
        <v>50</v>
      </c>
      <c r="D51" s="66"/>
      <c r="E51" s="66"/>
      <c r="F51" s="66"/>
      <c r="G51" s="66"/>
      <c r="H51" s="66"/>
      <c r="I51" s="64"/>
      <c r="J51">
        <f t="shared" si="0"/>
        <v>0</v>
      </c>
    </row>
    <row r="52" spans="1:10" ht="14.95" x14ac:dyDescent="0.25">
      <c r="A52" s="41">
        <v>2</v>
      </c>
      <c r="B52" s="41">
        <v>20</v>
      </c>
      <c r="C52" s="59" t="s">
        <v>51</v>
      </c>
      <c r="D52" s="66"/>
      <c r="E52" s="66"/>
      <c r="F52" s="66"/>
      <c r="G52" s="66"/>
      <c r="H52" s="66"/>
      <c r="I52" s="64"/>
      <c r="J52">
        <f t="shared" si="0"/>
        <v>0</v>
      </c>
    </row>
    <row r="53" spans="1:10" ht="14.95" x14ac:dyDescent="0.25">
      <c r="A53" s="41">
        <v>2</v>
      </c>
      <c r="B53" s="41">
        <v>20</v>
      </c>
      <c r="C53" s="59" t="s">
        <v>52</v>
      </c>
      <c r="D53" s="66"/>
      <c r="E53" s="66"/>
      <c r="F53" s="66"/>
      <c r="G53" s="66"/>
      <c r="H53" s="66"/>
      <c r="I53" s="64"/>
      <c r="J53">
        <f t="shared" si="0"/>
        <v>0</v>
      </c>
    </row>
    <row r="54" spans="1:10" ht="14.95" x14ac:dyDescent="0.25">
      <c r="A54" s="41">
        <v>2</v>
      </c>
      <c r="B54" s="41">
        <v>20</v>
      </c>
      <c r="C54" s="59" t="s">
        <v>53</v>
      </c>
      <c r="D54" s="66"/>
      <c r="E54" s="66"/>
      <c r="F54" s="66"/>
      <c r="G54" s="66"/>
      <c r="H54" s="66"/>
      <c r="I54" s="64"/>
      <c r="J54">
        <f t="shared" si="0"/>
        <v>0</v>
      </c>
    </row>
    <row r="55" spans="1:10" ht="14.95" x14ac:dyDescent="0.25">
      <c r="A55" s="41">
        <v>2</v>
      </c>
      <c r="B55" s="41">
        <v>20</v>
      </c>
      <c r="C55" s="59" t="s">
        <v>54</v>
      </c>
      <c r="D55" s="66"/>
      <c r="E55" s="66"/>
      <c r="F55" s="66"/>
      <c r="G55" s="66"/>
      <c r="H55" s="66"/>
      <c r="I55" s="64"/>
      <c r="J55">
        <f t="shared" si="0"/>
        <v>0</v>
      </c>
    </row>
    <row r="56" spans="1:10" ht="14.95" x14ac:dyDescent="0.25">
      <c r="A56" s="103" t="s">
        <v>55</v>
      </c>
      <c r="B56" s="104"/>
      <c r="C56" s="105"/>
      <c r="D56" s="10">
        <f>SUM(D51:D55)</f>
        <v>0</v>
      </c>
      <c r="E56" s="10">
        <f t="shared" ref="E56:I56" si="12">SUM(E51:E55)</f>
        <v>0</v>
      </c>
      <c r="F56" s="10">
        <f t="shared" si="12"/>
        <v>0</v>
      </c>
      <c r="G56" s="10">
        <f t="shared" si="12"/>
        <v>0</v>
      </c>
      <c r="H56" s="10">
        <f t="shared" si="12"/>
        <v>0</v>
      </c>
      <c r="I56" s="61">
        <f t="shared" si="12"/>
        <v>0</v>
      </c>
      <c r="J56">
        <f t="shared" si="0"/>
        <v>0</v>
      </c>
    </row>
    <row r="57" spans="1:10" ht="14.95" x14ac:dyDescent="0.25">
      <c r="A57" s="41">
        <v>2</v>
      </c>
      <c r="B57" s="41">
        <v>21</v>
      </c>
      <c r="C57" s="41" t="s">
        <v>56</v>
      </c>
      <c r="D57" s="66"/>
      <c r="E57" s="66"/>
      <c r="F57" s="66"/>
      <c r="G57" s="66"/>
      <c r="H57" s="66"/>
      <c r="I57" s="64"/>
      <c r="J57">
        <f t="shared" si="0"/>
        <v>0</v>
      </c>
    </row>
    <row r="58" spans="1:10" ht="14.95" x14ac:dyDescent="0.25">
      <c r="A58" s="41">
        <v>2</v>
      </c>
      <c r="B58" s="41">
        <v>21</v>
      </c>
      <c r="C58" s="41" t="s">
        <v>58</v>
      </c>
      <c r="D58" s="66"/>
      <c r="E58" s="66"/>
      <c r="F58" s="66"/>
      <c r="G58" s="66"/>
      <c r="H58" s="66"/>
      <c r="I58" s="64"/>
      <c r="J58">
        <f t="shared" si="0"/>
        <v>0</v>
      </c>
    </row>
    <row r="59" spans="1:10" ht="14.95" x14ac:dyDescent="0.25">
      <c r="A59" s="41">
        <v>2</v>
      </c>
      <c r="B59" s="41">
        <v>21</v>
      </c>
      <c r="C59" s="41" t="s">
        <v>59</v>
      </c>
      <c r="D59" s="66"/>
      <c r="E59" s="66"/>
      <c r="F59" s="66"/>
      <c r="G59" s="66"/>
      <c r="H59" s="66"/>
      <c r="I59" s="64"/>
      <c r="J59">
        <f t="shared" si="0"/>
        <v>0</v>
      </c>
    </row>
    <row r="60" spans="1:10" ht="14.95" x14ac:dyDescent="0.25">
      <c r="A60" s="41">
        <v>2</v>
      </c>
      <c r="B60" s="41">
        <v>21</v>
      </c>
      <c r="C60" s="41" t="s">
        <v>60</v>
      </c>
      <c r="D60" s="66"/>
      <c r="E60" s="66"/>
      <c r="F60" s="66"/>
      <c r="G60" s="66"/>
      <c r="H60" s="66"/>
      <c r="I60" s="64"/>
      <c r="J60">
        <f t="shared" si="0"/>
        <v>0</v>
      </c>
    </row>
    <row r="61" spans="1:10" ht="14.95" x14ac:dyDescent="0.25">
      <c r="A61" s="103" t="s">
        <v>61</v>
      </c>
      <c r="B61" s="104"/>
      <c r="C61" s="105"/>
      <c r="D61" s="10">
        <f>SUM(D57:D60)</f>
        <v>0</v>
      </c>
      <c r="E61" s="10">
        <f t="shared" ref="E61:I61" si="13">SUM(E57:E60)</f>
        <v>0</v>
      </c>
      <c r="F61" s="10">
        <f t="shared" si="13"/>
        <v>0</v>
      </c>
      <c r="G61" s="10">
        <f t="shared" si="13"/>
        <v>0</v>
      </c>
      <c r="H61" s="10">
        <f t="shared" si="13"/>
        <v>0</v>
      </c>
      <c r="I61" s="61">
        <f t="shared" si="13"/>
        <v>0</v>
      </c>
      <c r="J61">
        <f t="shared" si="0"/>
        <v>0</v>
      </c>
    </row>
    <row r="62" spans="1:10" ht="14.95" x14ac:dyDescent="0.25">
      <c r="A62" s="41">
        <v>2</v>
      </c>
      <c r="B62" s="41">
        <v>23</v>
      </c>
      <c r="C62" s="41" t="s">
        <v>62</v>
      </c>
      <c r="D62" s="66"/>
      <c r="E62" s="66"/>
      <c r="F62" s="66"/>
      <c r="G62" s="66"/>
      <c r="H62" s="66"/>
      <c r="I62" s="64"/>
      <c r="J62">
        <f t="shared" si="0"/>
        <v>0</v>
      </c>
    </row>
    <row r="63" spans="1:10" ht="14.95" x14ac:dyDescent="0.25">
      <c r="A63" s="41">
        <v>2</v>
      </c>
      <c r="B63" s="41">
        <v>23</v>
      </c>
      <c r="C63" s="41" t="s">
        <v>63</v>
      </c>
      <c r="D63" s="66"/>
      <c r="E63" s="66"/>
      <c r="F63" s="66"/>
      <c r="G63" s="66"/>
      <c r="H63" s="66"/>
      <c r="I63" s="64"/>
      <c r="J63">
        <f t="shared" si="0"/>
        <v>0</v>
      </c>
    </row>
    <row r="64" spans="1:10" ht="14.95" x14ac:dyDescent="0.25">
      <c r="A64" s="103" t="s">
        <v>64</v>
      </c>
      <c r="B64" s="104"/>
      <c r="C64" s="105"/>
      <c r="D64" s="10">
        <f>SUM(D62:D63)</f>
        <v>0</v>
      </c>
      <c r="E64" s="10">
        <f t="shared" ref="E64:I64" si="14">SUM(E62:E63)</f>
        <v>0</v>
      </c>
      <c r="F64" s="10">
        <f t="shared" si="14"/>
        <v>0</v>
      </c>
      <c r="G64" s="10">
        <f t="shared" si="14"/>
        <v>0</v>
      </c>
      <c r="H64" s="10">
        <f t="shared" si="14"/>
        <v>0</v>
      </c>
      <c r="I64" s="61">
        <f t="shared" si="14"/>
        <v>0</v>
      </c>
      <c r="J64">
        <f t="shared" si="0"/>
        <v>0</v>
      </c>
    </row>
    <row r="65" spans="1:10" ht="14.95" x14ac:dyDescent="0.25">
      <c r="A65" s="103" t="s">
        <v>65</v>
      </c>
      <c r="B65" s="104"/>
      <c r="C65" s="105"/>
      <c r="D65" s="10">
        <f>D42+D44+D50+D56+D61+D64</f>
        <v>0</v>
      </c>
      <c r="E65" s="10">
        <f t="shared" ref="E65:I65" si="15">E42+E44+E50+E56+E61+E64</f>
        <v>0</v>
      </c>
      <c r="F65" s="10">
        <f t="shared" si="15"/>
        <v>0</v>
      </c>
      <c r="G65" s="10">
        <f t="shared" si="15"/>
        <v>0</v>
      </c>
      <c r="H65" s="10">
        <f t="shared" si="15"/>
        <v>0</v>
      </c>
      <c r="I65" s="61">
        <f t="shared" si="15"/>
        <v>0</v>
      </c>
      <c r="J65">
        <f t="shared" si="0"/>
        <v>0</v>
      </c>
    </row>
    <row r="66" spans="1:10" ht="14.95" x14ac:dyDescent="0.25">
      <c r="A66" s="41">
        <v>3</v>
      </c>
      <c r="B66" s="41">
        <v>7</v>
      </c>
      <c r="C66" s="41" t="s">
        <v>66</v>
      </c>
      <c r="D66" s="66"/>
      <c r="E66" s="66"/>
      <c r="F66" s="66"/>
      <c r="G66" s="66"/>
      <c r="H66" s="66"/>
      <c r="I66" s="64"/>
      <c r="J66">
        <f t="shared" si="0"/>
        <v>0</v>
      </c>
    </row>
    <row r="67" spans="1:10" ht="14.95" x14ac:dyDescent="0.25">
      <c r="A67" s="41">
        <v>3</v>
      </c>
      <c r="B67" s="41">
        <v>7</v>
      </c>
      <c r="C67" s="41" t="s">
        <v>67</v>
      </c>
      <c r="D67" s="66"/>
      <c r="E67" s="66"/>
      <c r="F67" s="66"/>
      <c r="G67" s="66"/>
      <c r="H67" s="66"/>
      <c r="I67" s="64"/>
      <c r="J67">
        <f t="shared" si="0"/>
        <v>0</v>
      </c>
    </row>
    <row r="68" spans="1:10" ht="14.95" x14ac:dyDescent="0.25">
      <c r="A68" s="41">
        <v>3</v>
      </c>
      <c r="B68" s="41">
        <v>7</v>
      </c>
      <c r="C68" s="41" t="s">
        <v>68</v>
      </c>
      <c r="D68" s="66"/>
      <c r="E68" s="66"/>
      <c r="F68" s="66"/>
      <c r="G68" s="66"/>
      <c r="H68" s="66"/>
      <c r="I68" s="64"/>
      <c r="J68">
        <f t="shared" ref="J68:J126" si="16">SUM(D68:G68)</f>
        <v>0</v>
      </c>
    </row>
    <row r="69" spans="1:10" ht="14.95" x14ac:dyDescent="0.25">
      <c r="A69" s="41">
        <v>3</v>
      </c>
      <c r="B69" s="41">
        <v>7</v>
      </c>
      <c r="C69" s="41" t="s">
        <v>148</v>
      </c>
      <c r="D69" s="66"/>
      <c r="E69" s="66"/>
      <c r="F69" s="66"/>
      <c r="G69" s="66"/>
      <c r="H69" s="66"/>
      <c r="I69" s="64"/>
      <c r="J69">
        <f t="shared" si="16"/>
        <v>0</v>
      </c>
    </row>
    <row r="70" spans="1:10" ht="14.95" x14ac:dyDescent="0.25">
      <c r="A70" s="41">
        <v>3</v>
      </c>
      <c r="B70" s="41">
        <v>7</v>
      </c>
      <c r="C70" s="41" t="s">
        <v>70</v>
      </c>
      <c r="D70" s="66"/>
      <c r="E70" s="66"/>
      <c r="F70" s="66"/>
      <c r="G70" s="66"/>
      <c r="H70" s="66"/>
      <c r="I70" s="64"/>
      <c r="J70">
        <f t="shared" si="16"/>
        <v>0</v>
      </c>
    </row>
    <row r="71" spans="1:10" ht="14.95" x14ac:dyDescent="0.25">
      <c r="A71" s="41">
        <v>3</v>
      </c>
      <c r="B71" s="41">
        <v>7</v>
      </c>
      <c r="C71" s="41" t="s">
        <v>71</v>
      </c>
      <c r="D71" s="66"/>
      <c r="E71" s="66"/>
      <c r="F71" s="66"/>
      <c r="G71" s="66"/>
      <c r="H71" s="66"/>
      <c r="I71" s="64"/>
      <c r="J71">
        <f t="shared" si="16"/>
        <v>0</v>
      </c>
    </row>
    <row r="72" spans="1:10" ht="14.95" x14ac:dyDescent="0.25">
      <c r="A72" s="41">
        <v>3</v>
      </c>
      <c r="B72" s="41">
        <v>7</v>
      </c>
      <c r="C72" s="41" t="s">
        <v>72</v>
      </c>
      <c r="D72" s="66"/>
      <c r="E72" s="66"/>
      <c r="F72" s="66"/>
      <c r="G72" s="66"/>
      <c r="H72" s="66"/>
      <c r="I72" s="64"/>
      <c r="J72">
        <f t="shared" si="16"/>
        <v>0</v>
      </c>
    </row>
    <row r="73" spans="1:10" ht="14.95" x14ac:dyDescent="0.25">
      <c r="A73" s="103" t="s">
        <v>73</v>
      </c>
      <c r="B73" s="104"/>
      <c r="C73" s="105"/>
      <c r="D73" s="10">
        <f>SUM(D66:D72)</f>
        <v>0</v>
      </c>
      <c r="E73" s="10">
        <f t="shared" ref="E73:I73" si="17">SUM(E66:E72)</f>
        <v>0</v>
      </c>
      <c r="F73" s="10">
        <f t="shared" si="17"/>
        <v>0</v>
      </c>
      <c r="G73" s="10">
        <f t="shared" si="17"/>
        <v>0</v>
      </c>
      <c r="H73" s="10">
        <f t="shared" si="17"/>
        <v>0</v>
      </c>
      <c r="I73" s="61">
        <f t="shared" si="17"/>
        <v>0</v>
      </c>
      <c r="J73">
        <f t="shared" si="16"/>
        <v>0</v>
      </c>
    </row>
    <row r="74" spans="1:10" ht="14.95" x14ac:dyDescent="0.25">
      <c r="A74" s="103" t="s">
        <v>74</v>
      </c>
      <c r="B74" s="104"/>
      <c r="C74" s="105"/>
      <c r="D74" s="10">
        <f>D73</f>
        <v>0</v>
      </c>
      <c r="E74" s="10">
        <f t="shared" ref="E74:I74" si="18">E73</f>
        <v>0</v>
      </c>
      <c r="F74" s="10">
        <f t="shared" si="18"/>
        <v>0</v>
      </c>
      <c r="G74" s="10">
        <f t="shared" si="18"/>
        <v>0</v>
      </c>
      <c r="H74" s="10">
        <f t="shared" si="18"/>
        <v>0</v>
      </c>
      <c r="I74" s="61">
        <f t="shared" si="18"/>
        <v>0</v>
      </c>
      <c r="J74">
        <f t="shared" si="16"/>
        <v>0</v>
      </c>
    </row>
    <row r="75" spans="1:10" ht="14.95" x14ac:dyDescent="0.25">
      <c r="A75" s="41">
        <v>4</v>
      </c>
      <c r="B75" s="41">
        <v>15</v>
      </c>
      <c r="C75" s="41" t="s">
        <v>75</v>
      </c>
      <c r="D75" s="66"/>
      <c r="E75" s="66"/>
      <c r="F75" s="66"/>
      <c r="G75" s="66"/>
      <c r="H75" s="66"/>
      <c r="I75" s="64"/>
      <c r="J75">
        <f t="shared" si="16"/>
        <v>0</v>
      </c>
    </row>
    <row r="76" spans="1:10" ht="14.95" x14ac:dyDescent="0.25">
      <c r="A76" s="103" t="s">
        <v>76</v>
      </c>
      <c r="B76" s="104"/>
      <c r="C76" s="105"/>
      <c r="D76" s="10">
        <f>SUM(D75)</f>
        <v>0</v>
      </c>
      <c r="E76" s="10">
        <f t="shared" ref="E76:I76" si="19">SUM(E75)</f>
        <v>0</v>
      </c>
      <c r="F76" s="10">
        <f t="shared" si="19"/>
        <v>0</v>
      </c>
      <c r="G76" s="10">
        <f t="shared" si="19"/>
        <v>0</v>
      </c>
      <c r="H76" s="10">
        <f t="shared" si="19"/>
        <v>0</v>
      </c>
      <c r="I76" s="61">
        <f t="shared" si="19"/>
        <v>0</v>
      </c>
      <c r="J76">
        <f t="shared" si="16"/>
        <v>0</v>
      </c>
    </row>
    <row r="77" spans="1:10" ht="14.95" x14ac:dyDescent="0.25">
      <c r="A77" s="41">
        <v>4</v>
      </c>
      <c r="B77" s="41">
        <v>16</v>
      </c>
      <c r="C77" s="41" t="s">
        <v>77</v>
      </c>
      <c r="D77" s="66"/>
      <c r="E77" s="66"/>
      <c r="F77" s="66"/>
      <c r="G77" s="66"/>
      <c r="H77" s="66"/>
      <c r="I77" s="64"/>
      <c r="J77">
        <f t="shared" si="16"/>
        <v>0</v>
      </c>
    </row>
    <row r="78" spans="1:10" ht="14.95" x14ac:dyDescent="0.25">
      <c r="A78" s="41">
        <v>4</v>
      </c>
      <c r="B78" s="41">
        <v>16</v>
      </c>
      <c r="C78" s="41" t="s">
        <v>78</v>
      </c>
      <c r="D78" s="66"/>
      <c r="E78" s="66"/>
      <c r="F78" s="66"/>
      <c r="G78" s="66"/>
      <c r="H78" s="66"/>
      <c r="I78" s="64"/>
      <c r="J78">
        <f t="shared" si="16"/>
        <v>0</v>
      </c>
    </row>
    <row r="79" spans="1:10" ht="14.95" x14ac:dyDescent="0.25">
      <c r="A79" s="103" t="s">
        <v>79</v>
      </c>
      <c r="B79" s="104"/>
      <c r="C79" s="105"/>
      <c r="D79" s="10">
        <f>SUM(D77:D78)</f>
        <v>0</v>
      </c>
      <c r="E79" s="10">
        <f t="shared" ref="E79:I79" si="20">SUM(E77:E78)</f>
        <v>0</v>
      </c>
      <c r="F79" s="10">
        <f t="shared" si="20"/>
        <v>0</v>
      </c>
      <c r="G79" s="10">
        <f t="shared" si="20"/>
        <v>0</v>
      </c>
      <c r="H79" s="10">
        <f t="shared" si="20"/>
        <v>0</v>
      </c>
      <c r="I79" s="61">
        <f t="shared" si="20"/>
        <v>0</v>
      </c>
      <c r="J79">
        <f t="shared" si="16"/>
        <v>0</v>
      </c>
    </row>
    <row r="80" spans="1:10" ht="14.95" x14ac:dyDescent="0.25">
      <c r="A80" s="41">
        <v>4</v>
      </c>
      <c r="B80" s="41">
        <v>17</v>
      </c>
      <c r="C80" s="41" t="s">
        <v>80</v>
      </c>
      <c r="D80" s="66"/>
      <c r="E80" s="66"/>
      <c r="F80" s="66"/>
      <c r="G80" s="66"/>
      <c r="H80" s="66"/>
      <c r="I80" s="64"/>
      <c r="J80">
        <f t="shared" si="16"/>
        <v>0</v>
      </c>
    </row>
    <row r="81" spans="1:10" ht="14.95" x14ac:dyDescent="0.25">
      <c r="A81" s="41">
        <v>4</v>
      </c>
      <c r="B81" s="41">
        <v>17</v>
      </c>
      <c r="C81" s="41" t="s">
        <v>81</v>
      </c>
      <c r="D81" s="66"/>
      <c r="E81" s="66"/>
      <c r="F81" s="66"/>
      <c r="G81" s="66"/>
      <c r="H81" s="66"/>
      <c r="I81" s="64"/>
      <c r="J81">
        <f t="shared" si="16"/>
        <v>0</v>
      </c>
    </row>
    <row r="82" spans="1:10" ht="14.95" x14ac:dyDescent="0.25">
      <c r="A82" s="41">
        <v>4</v>
      </c>
      <c r="B82" s="41">
        <v>17</v>
      </c>
      <c r="C82" s="41" t="s">
        <v>82</v>
      </c>
      <c r="D82" s="66"/>
      <c r="E82" s="66"/>
      <c r="F82" s="66"/>
      <c r="G82" s="66"/>
      <c r="H82" s="66"/>
      <c r="I82" s="64"/>
      <c r="J82">
        <f t="shared" si="16"/>
        <v>0</v>
      </c>
    </row>
    <row r="83" spans="1:10" ht="14.95" x14ac:dyDescent="0.25">
      <c r="A83" s="103" t="s">
        <v>83</v>
      </c>
      <c r="B83" s="104"/>
      <c r="C83" s="105"/>
      <c r="D83" s="10">
        <f>SUM(D80:D82)</f>
        <v>0</v>
      </c>
      <c r="E83" s="10">
        <f t="shared" ref="E83:I83" si="21">SUM(E80:E82)</f>
        <v>0</v>
      </c>
      <c r="F83" s="10">
        <f t="shared" si="21"/>
        <v>0</v>
      </c>
      <c r="G83" s="10">
        <f t="shared" si="21"/>
        <v>0</v>
      </c>
      <c r="H83" s="10">
        <f t="shared" si="21"/>
        <v>0</v>
      </c>
      <c r="I83" s="61">
        <f t="shared" si="21"/>
        <v>0</v>
      </c>
      <c r="J83">
        <f t="shared" si="16"/>
        <v>0</v>
      </c>
    </row>
    <row r="84" spans="1:10" ht="14.95" x14ac:dyDescent="0.25">
      <c r="A84" s="41">
        <v>4</v>
      </c>
      <c r="B84" s="41">
        <v>18</v>
      </c>
      <c r="C84" s="41" t="s">
        <v>84</v>
      </c>
      <c r="D84" s="66"/>
      <c r="E84" s="66"/>
      <c r="F84" s="66"/>
      <c r="G84" s="66"/>
      <c r="H84" s="66"/>
      <c r="I84" s="64"/>
      <c r="J84">
        <f t="shared" si="16"/>
        <v>0</v>
      </c>
    </row>
    <row r="85" spans="1:10" ht="14.95" x14ac:dyDescent="0.25">
      <c r="A85" s="41">
        <v>4</v>
      </c>
      <c r="B85" s="41">
        <v>18</v>
      </c>
      <c r="C85" s="41" t="s">
        <v>85</v>
      </c>
      <c r="D85" s="66"/>
      <c r="E85" s="66"/>
      <c r="F85" s="66"/>
      <c r="G85" s="66"/>
      <c r="H85" s="66"/>
      <c r="I85" s="64"/>
      <c r="J85">
        <f t="shared" si="16"/>
        <v>0</v>
      </c>
    </row>
    <row r="86" spans="1:10" ht="14.95" x14ac:dyDescent="0.25">
      <c r="A86" s="103" t="s">
        <v>86</v>
      </c>
      <c r="B86" s="104"/>
      <c r="C86" s="105"/>
      <c r="D86" s="10">
        <f>SUM(D84:D85)</f>
        <v>0</v>
      </c>
      <c r="E86" s="10">
        <f t="shared" ref="E86:I86" si="22">SUM(E84:E85)</f>
        <v>0</v>
      </c>
      <c r="F86" s="10">
        <f t="shared" si="22"/>
        <v>0</v>
      </c>
      <c r="G86" s="10">
        <f t="shared" si="22"/>
        <v>0</v>
      </c>
      <c r="H86" s="10">
        <f t="shared" si="22"/>
        <v>0</v>
      </c>
      <c r="I86" s="61">
        <f t="shared" si="22"/>
        <v>0</v>
      </c>
      <c r="J86">
        <f t="shared" si="16"/>
        <v>0</v>
      </c>
    </row>
    <row r="87" spans="1:10" ht="14.95" x14ac:dyDescent="0.25">
      <c r="A87" s="41">
        <v>4</v>
      </c>
      <c r="B87" s="41">
        <v>19</v>
      </c>
      <c r="C87" s="41" t="s">
        <v>87</v>
      </c>
      <c r="D87" s="66"/>
      <c r="E87" s="66"/>
      <c r="F87" s="66"/>
      <c r="G87" s="66"/>
      <c r="H87" s="66"/>
      <c r="I87" s="64"/>
      <c r="J87">
        <f t="shared" si="16"/>
        <v>0</v>
      </c>
    </row>
    <row r="88" spans="1:10" ht="14.95" x14ac:dyDescent="0.25">
      <c r="A88" s="41">
        <v>4</v>
      </c>
      <c r="B88" s="41">
        <v>19</v>
      </c>
      <c r="C88" s="41" t="s">
        <v>88</v>
      </c>
      <c r="D88" s="66"/>
      <c r="E88" s="66"/>
      <c r="F88" s="66"/>
      <c r="G88" s="66"/>
      <c r="H88" s="66"/>
      <c r="I88" s="64"/>
      <c r="J88">
        <f t="shared" si="16"/>
        <v>0</v>
      </c>
    </row>
    <row r="89" spans="1:10" ht="14.95" x14ac:dyDescent="0.25">
      <c r="A89" s="41">
        <v>4</v>
      </c>
      <c r="B89" s="41">
        <v>19</v>
      </c>
      <c r="C89" s="41" t="s">
        <v>89</v>
      </c>
      <c r="D89" s="66"/>
      <c r="E89" s="66"/>
      <c r="F89" s="66"/>
      <c r="G89" s="66"/>
      <c r="H89" s="66"/>
      <c r="I89" s="64"/>
      <c r="J89">
        <f t="shared" si="16"/>
        <v>0</v>
      </c>
    </row>
    <row r="90" spans="1:10" ht="14.95" x14ac:dyDescent="0.25">
      <c r="A90" s="103" t="s">
        <v>90</v>
      </c>
      <c r="B90" s="104"/>
      <c r="C90" s="105"/>
      <c r="D90" s="10">
        <f>SUM(D87:D89)</f>
        <v>0</v>
      </c>
      <c r="E90" s="10">
        <f t="shared" ref="E90:I90" si="23">SUM(E87:E89)</f>
        <v>0</v>
      </c>
      <c r="F90" s="10">
        <f t="shared" si="23"/>
        <v>0</v>
      </c>
      <c r="G90" s="10">
        <f t="shared" si="23"/>
        <v>0</v>
      </c>
      <c r="H90" s="10">
        <f t="shared" si="23"/>
        <v>0</v>
      </c>
      <c r="I90" s="61">
        <f t="shared" si="23"/>
        <v>0</v>
      </c>
      <c r="J90">
        <f t="shared" si="16"/>
        <v>0</v>
      </c>
    </row>
    <row r="91" spans="1:10" ht="14.95" x14ac:dyDescent="0.25">
      <c r="A91" s="41">
        <v>4</v>
      </c>
      <c r="B91" s="41">
        <v>22</v>
      </c>
      <c r="C91" s="41" t="s">
        <v>91</v>
      </c>
      <c r="D91" s="66"/>
      <c r="E91" s="66"/>
      <c r="F91" s="66"/>
      <c r="G91" s="66"/>
      <c r="H91" s="66"/>
      <c r="I91" s="64"/>
      <c r="J91">
        <f t="shared" si="16"/>
        <v>0</v>
      </c>
    </row>
    <row r="92" spans="1:10" ht="14.95" x14ac:dyDescent="0.25">
      <c r="A92" s="41">
        <v>4</v>
      </c>
      <c r="B92" s="41">
        <v>22</v>
      </c>
      <c r="C92" s="41" t="s">
        <v>92</v>
      </c>
      <c r="D92" s="66"/>
      <c r="E92" s="66"/>
      <c r="F92" s="66"/>
      <c r="G92" s="66"/>
      <c r="H92" s="66"/>
      <c r="I92" s="64"/>
      <c r="J92">
        <f t="shared" si="16"/>
        <v>0</v>
      </c>
    </row>
    <row r="93" spans="1:10" ht="14.95" x14ac:dyDescent="0.25">
      <c r="A93" s="41">
        <v>4</v>
      </c>
      <c r="B93" s="41">
        <v>22</v>
      </c>
      <c r="C93" s="41" t="s">
        <v>93</v>
      </c>
      <c r="D93" s="66"/>
      <c r="E93" s="66"/>
      <c r="F93" s="66"/>
      <c r="G93" s="66"/>
      <c r="H93" s="66"/>
      <c r="I93" s="64"/>
      <c r="J93">
        <f t="shared" si="16"/>
        <v>0</v>
      </c>
    </row>
    <row r="94" spans="1:10" ht="14.95" x14ac:dyDescent="0.25">
      <c r="A94" s="103" t="s">
        <v>94</v>
      </c>
      <c r="B94" s="104"/>
      <c r="C94" s="105"/>
      <c r="D94" s="10">
        <f>SUM(D91:D93)</f>
        <v>0</v>
      </c>
      <c r="E94" s="10">
        <f t="shared" ref="E94:I94" si="24">SUM(E91:E93)</f>
        <v>0</v>
      </c>
      <c r="F94" s="10">
        <f t="shared" si="24"/>
        <v>0</v>
      </c>
      <c r="G94" s="10">
        <f t="shared" si="24"/>
        <v>0</v>
      </c>
      <c r="H94" s="10">
        <f t="shared" si="24"/>
        <v>0</v>
      </c>
      <c r="I94" s="61">
        <f t="shared" si="24"/>
        <v>0</v>
      </c>
      <c r="J94">
        <f t="shared" si="16"/>
        <v>0</v>
      </c>
    </row>
    <row r="95" spans="1:10" ht="14.95" x14ac:dyDescent="0.25">
      <c r="A95" s="41">
        <v>4</v>
      </c>
      <c r="B95" s="41">
        <v>24</v>
      </c>
      <c r="C95" s="41" t="s">
        <v>95</v>
      </c>
      <c r="D95" s="66"/>
      <c r="E95" s="66"/>
      <c r="F95" s="66"/>
      <c r="G95" s="66"/>
      <c r="H95" s="66"/>
      <c r="I95" s="64"/>
      <c r="J95">
        <f t="shared" si="16"/>
        <v>0</v>
      </c>
    </row>
    <row r="96" spans="1:10" ht="14.95" x14ac:dyDescent="0.25">
      <c r="A96" s="41">
        <v>4</v>
      </c>
      <c r="B96" s="41">
        <v>24</v>
      </c>
      <c r="C96" s="41" t="s">
        <v>96</v>
      </c>
      <c r="D96" s="66"/>
      <c r="E96" s="66"/>
      <c r="F96" s="66"/>
      <c r="G96" s="66"/>
      <c r="H96" s="66"/>
      <c r="I96" s="64"/>
      <c r="J96">
        <f t="shared" si="16"/>
        <v>0</v>
      </c>
    </row>
    <row r="97" spans="1:10" ht="14.95" x14ac:dyDescent="0.25">
      <c r="A97" s="103" t="s">
        <v>97</v>
      </c>
      <c r="B97" s="104"/>
      <c r="C97" s="105"/>
      <c r="D97" s="10">
        <f>SUM(D95:D96)</f>
        <v>0</v>
      </c>
      <c r="E97" s="10">
        <f t="shared" ref="E97:I97" si="25">SUM(E95:E96)</f>
        <v>0</v>
      </c>
      <c r="F97" s="10">
        <f t="shared" si="25"/>
        <v>0</v>
      </c>
      <c r="G97" s="10">
        <f t="shared" si="25"/>
        <v>0</v>
      </c>
      <c r="H97" s="10">
        <f t="shared" si="25"/>
        <v>0</v>
      </c>
      <c r="I97" s="61">
        <f t="shared" si="25"/>
        <v>0</v>
      </c>
      <c r="J97">
        <f t="shared" si="16"/>
        <v>0</v>
      </c>
    </row>
    <row r="98" spans="1:10" ht="14.95" x14ac:dyDescent="0.25">
      <c r="A98" s="41">
        <v>4</v>
      </c>
      <c r="B98" s="41">
        <v>25</v>
      </c>
      <c r="C98" s="41" t="s">
        <v>98</v>
      </c>
      <c r="D98" s="66"/>
      <c r="E98" s="66"/>
      <c r="F98" s="66"/>
      <c r="G98" s="66"/>
      <c r="H98" s="66"/>
      <c r="I98" s="64"/>
      <c r="J98">
        <f t="shared" si="16"/>
        <v>0</v>
      </c>
    </row>
    <row r="99" spans="1:10" ht="14.95" x14ac:dyDescent="0.25">
      <c r="A99" s="41">
        <v>4</v>
      </c>
      <c r="B99" s="41">
        <v>25</v>
      </c>
      <c r="C99" s="41" t="s">
        <v>99</v>
      </c>
      <c r="D99" s="66"/>
      <c r="E99" s="66"/>
      <c r="F99" s="66"/>
      <c r="G99" s="66"/>
      <c r="H99" s="66"/>
      <c r="I99" s="64"/>
      <c r="J99">
        <f t="shared" si="16"/>
        <v>0</v>
      </c>
    </row>
    <row r="100" spans="1:10" ht="14.95" x14ac:dyDescent="0.25">
      <c r="A100" s="103" t="s">
        <v>100</v>
      </c>
      <c r="B100" s="104"/>
      <c r="C100" s="105"/>
      <c r="D100" s="10">
        <f>SUM(D98:D99)</f>
        <v>0</v>
      </c>
      <c r="E100" s="10">
        <f t="shared" ref="E100:I100" si="26">SUM(E98:E99)</f>
        <v>0</v>
      </c>
      <c r="F100" s="10">
        <f t="shared" si="26"/>
        <v>0</v>
      </c>
      <c r="G100" s="10">
        <f t="shared" si="26"/>
        <v>0</v>
      </c>
      <c r="H100" s="10">
        <f t="shared" si="26"/>
        <v>0</v>
      </c>
      <c r="I100" s="61">
        <f t="shared" si="26"/>
        <v>0</v>
      </c>
      <c r="J100">
        <f t="shared" si="16"/>
        <v>0</v>
      </c>
    </row>
    <row r="101" spans="1:10" ht="14.95" x14ac:dyDescent="0.25">
      <c r="A101" s="41">
        <v>4</v>
      </c>
      <c r="B101" s="41">
        <v>27</v>
      </c>
      <c r="C101" s="41" t="s">
        <v>101</v>
      </c>
      <c r="D101" s="69"/>
      <c r="E101" s="69"/>
      <c r="F101" s="66"/>
      <c r="G101" s="66"/>
      <c r="H101" s="66"/>
      <c r="I101" s="64"/>
      <c r="J101">
        <f t="shared" si="16"/>
        <v>0</v>
      </c>
    </row>
    <row r="102" spans="1:10" ht="14.95" x14ac:dyDescent="0.25">
      <c r="A102" s="41">
        <v>4</v>
      </c>
      <c r="B102" s="41">
        <v>27</v>
      </c>
      <c r="C102" s="41" t="s">
        <v>102</v>
      </c>
      <c r="D102" s="69"/>
      <c r="E102" s="69"/>
      <c r="F102" s="66"/>
      <c r="G102" s="66"/>
      <c r="H102" s="66"/>
      <c r="I102" s="64"/>
      <c r="J102">
        <f t="shared" si="16"/>
        <v>0</v>
      </c>
    </row>
    <row r="103" spans="1:10" ht="14.95" x14ac:dyDescent="0.25">
      <c r="A103" s="41">
        <v>4</v>
      </c>
      <c r="B103" s="41">
        <v>27</v>
      </c>
      <c r="C103" s="41" t="s">
        <v>103</v>
      </c>
      <c r="D103" s="69"/>
      <c r="E103" s="69"/>
      <c r="F103" s="66"/>
      <c r="G103" s="66"/>
      <c r="H103" s="66"/>
      <c r="I103" s="64"/>
      <c r="J103">
        <f t="shared" si="16"/>
        <v>0</v>
      </c>
    </row>
    <row r="104" spans="1:10" ht="14.95" x14ac:dyDescent="0.25">
      <c r="A104" s="41">
        <v>4</v>
      </c>
      <c r="B104" s="41">
        <v>27</v>
      </c>
      <c r="C104" s="41" t="s">
        <v>104</v>
      </c>
      <c r="D104" s="69"/>
      <c r="E104" s="69"/>
      <c r="F104" s="66"/>
      <c r="G104" s="66"/>
      <c r="H104" s="66"/>
      <c r="I104" s="64"/>
      <c r="J104">
        <f t="shared" si="16"/>
        <v>0</v>
      </c>
    </row>
    <row r="105" spans="1:10" ht="14.95" x14ac:dyDescent="0.25">
      <c r="A105" s="103" t="s">
        <v>105</v>
      </c>
      <c r="B105" s="104"/>
      <c r="C105" s="105"/>
      <c r="D105" s="10">
        <f>SUM(D101:D104)</f>
        <v>0</v>
      </c>
      <c r="E105" s="10">
        <f t="shared" ref="E105:I105" si="27">SUM(E101:E104)</f>
        <v>0</v>
      </c>
      <c r="F105" s="61">
        <f t="shared" si="27"/>
        <v>0</v>
      </c>
      <c r="G105" s="10">
        <f t="shared" si="27"/>
        <v>0</v>
      </c>
      <c r="H105" s="10">
        <f t="shared" si="27"/>
        <v>0</v>
      </c>
      <c r="I105" s="61">
        <f t="shared" si="27"/>
        <v>0</v>
      </c>
      <c r="J105">
        <f t="shared" si="16"/>
        <v>0</v>
      </c>
    </row>
    <row r="106" spans="1:10" ht="14.95" x14ac:dyDescent="0.25">
      <c r="A106" s="103" t="s">
        <v>106</v>
      </c>
      <c r="B106" s="104"/>
      <c r="C106" s="105"/>
      <c r="D106" s="10">
        <f>SUM(D76,D79,D83,D86,D90,D94,D97,D100,D105)</f>
        <v>0</v>
      </c>
      <c r="E106" s="10">
        <f t="shared" ref="E106:I106" si="28">SUM(E76,E79,E83,E86,E90,E94,E97,E100,E105)</f>
        <v>0</v>
      </c>
      <c r="F106" s="10">
        <f t="shared" si="28"/>
        <v>0</v>
      </c>
      <c r="G106" s="10">
        <f t="shared" si="28"/>
        <v>0</v>
      </c>
      <c r="H106" s="10">
        <f t="shared" si="28"/>
        <v>0</v>
      </c>
      <c r="I106" s="61">
        <f t="shared" si="28"/>
        <v>0</v>
      </c>
      <c r="J106">
        <f t="shared" si="16"/>
        <v>0</v>
      </c>
    </row>
    <row r="107" spans="1:10" ht="14.95" x14ac:dyDescent="0.25">
      <c r="A107" s="41">
        <v>5</v>
      </c>
      <c r="B107" s="41">
        <v>11</v>
      </c>
      <c r="C107" s="41" t="s">
        <v>107</v>
      </c>
      <c r="D107" s="66"/>
      <c r="E107" s="66"/>
      <c r="F107" s="66"/>
      <c r="G107" s="66"/>
      <c r="H107" s="66"/>
      <c r="I107" s="64"/>
      <c r="J107">
        <f t="shared" si="16"/>
        <v>0</v>
      </c>
    </row>
    <row r="108" spans="1:10" ht="14.95" x14ac:dyDescent="0.25">
      <c r="A108" s="41">
        <v>5</v>
      </c>
      <c r="B108" s="41">
        <v>11</v>
      </c>
      <c r="C108" s="41" t="s">
        <v>108</v>
      </c>
      <c r="D108" s="66"/>
      <c r="E108" s="66"/>
      <c r="F108" s="66"/>
      <c r="G108" s="66"/>
      <c r="H108" s="66"/>
      <c r="I108" s="64"/>
      <c r="J108">
        <f t="shared" si="16"/>
        <v>0</v>
      </c>
    </row>
    <row r="109" spans="1:10" ht="14.95" x14ac:dyDescent="0.25">
      <c r="A109" s="103" t="s">
        <v>109</v>
      </c>
      <c r="B109" s="104"/>
      <c r="C109" s="105"/>
      <c r="D109" s="10">
        <f>SUM(D107:D108)</f>
        <v>0</v>
      </c>
      <c r="E109" s="10">
        <f t="shared" ref="E109:I109" si="29">SUM(E107:E108)</f>
        <v>0</v>
      </c>
      <c r="F109" s="10">
        <f t="shared" si="29"/>
        <v>0</v>
      </c>
      <c r="G109" s="10">
        <f t="shared" si="29"/>
        <v>0</v>
      </c>
      <c r="H109" s="10">
        <f t="shared" si="29"/>
        <v>0</v>
      </c>
      <c r="I109" s="61">
        <f t="shared" si="29"/>
        <v>0</v>
      </c>
      <c r="J109">
        <f t="shared" si="16"/>
        <v>0</v>
      </c>
    </row>
    <row r="110" spans="1:10" ht="14.95" x14ac:dyDescent="0.25">
      <c r="A110" s="41">
        <v>5</v>
      </c>
      <c r="B110" s="41">
        <v>12</v>
      </c>
      <c r="C110" s="41" t="s">
        <v>110</v>
      </c>
      <c r="D110" s="66"/>
      <c r="E110" s="66"/>
      <c r="F110" s="66"/>
      <c r="G110" s="66"/>
      <c r="H110" s="66"/>
      <c r="I110" s="64"/>
      <c r="J110">
        <f t="shared" si="16"/>
        <v>0</v>
      </c>
    </row>
    <row r="111" spans="1:10" ht="14.95" x14ac:dyDescent="0.25">
      <c r="A111" s="41">
        <v>5</v>
      </c>
      <c r="B111" s="41">
        <v>12</v>
      </c>
      <c r="C111" s="41" t="s">
        <v>111</v>
      </c>
      <c r="D111" s="66"/>
      <c r="E111" s="66"/>
      <c r="F111" s="66"/>
      <c r="G111" s="66"/>
      <c r="H111" s="66"/>
      <c r="I111" s="64"/>
      <c r="J111">
        <f t="shared" si="16"/>
        <v>0</v>
      </c>
    </row>
    <row r="112" spans="1:10" ht="14.95" x14ac:dyDescent="0.25">
      <c r="A112" s="41">
        <v>5</v>
      </c>
      <c r="B112" s="41">
        <v>12</v>
      </c>
      <c r="C112" s="41" t="s">
        <v>112</v>
      </c>
      <c r="D112" s="66"/>
      <c r="E112" s="66"/>
      <c r="F112" s="66"/>
      <c r="G112" s="66"/>
      <c r="H112" s="66"/>
      <c r="I112" s="64"/>
      <c r="J112">
        <f t="shared" si="16"/>
        <v>0</v>
      </c>
    </row>
    <row r="113" spans="1:10" ht="14.95" x14ac:dyDescent="0.25">
      <c r="A113" s="103" t="s">
        <v>113</v>
      </c>
      <c r="B113" s="104"/>
      <c r="C113" s="105"/>
      <c r="D113" s="10">
        <f>SUM(D110:D112)</f>
        <v>0</v>
      </c>
      <c r="E113" s="10">
        <f t="shared" ref="E113:I113" si="30">SUM(E110:E112)</f>
        <v>0</v>
      </c>
      <c r="F113" s="10">
        <f t="shared" si="30"/>
        <v>0</v>
      </c>
      <c r="G113" s="10">
        <f t="shared" si="30"/>
        <v>0</v>
      </c>
      <c r="H113" s="10">
        <f t="shared" si="30"/>
        <v>0</v>
      </c>
      <c r="I113" s="61">
        <f t="shared" si="30"/>
        <v>0</v>
      </c>
      <c r="J113">
        <f t="shared" si="16"/>
        <v>0</v>
      </c>
    </row>
    <row r="114" spans="1:10" ht="14.95" x14ac:dyDescent="0.25">
      <c r="A114" s="41">
        <v>5</v>
      </c>
      <c r="B114" s="41">
        <v>13</v>
      </c>
      <c r="C114" s="41" t="s">
        <v>114</v>
      </c>
      <c r="D114" s="66"/>
      <c r="E114" s="66"/>
      <c r="F114" s="66"/>
      <c r="G114" s="66"/>
      <c r="H114" s="66"/>
      <c r="I114" s="64"/>
      <c r="J114">
        <f t="shared" si="16"/>
        <v>0</v>
      </c>
    </row>
    <row r="115" spans="1:10" ht="14.95" x14ac:dyDescent="0.25">
      <c r="A115" s="41">
        <v>5</v>
      </c>
      <c r="B115" s="41">
        <v>13</v>
      </c>
      <c r="C115" s="41" t="s">
        <v>115</v>
      </c>
      <c r="D115" s="66"/>
      <c r="E115" s="66"/>
      <c r="F115" s="66"/>
      <c r="G115" s="66"/>
      <c r="H115" s="66"/>
      <c r="I115" s="64"/>
      <c r="J115">
        <f t="shared" si="16"/>
        <v>0</v>
      </c>
    </row>
    <row r="116" spans="1:10" ht="14.95" x14ac:dyDescent="0.25">
      <c r="A116" s="103" t="s">
        <v>116</v>
      </c>
      <c r="B116" s="104"/>
      <c r="C116" s="105"/>
      <c r="D116" s="10">
        <f>SUM(D114:D115)</f>
        <v>0</v>
      </c>
      <c r="E116" s="10">
        <f t="shared" ref="E116:I116" si="31">SUM(E114:E115)</f>
        <v>0</v>
      </c>
      <c r="F116" s="10">
        <f t="shared" si="31"/>
        <v>0</v>
      </c>
      <c r="G116" s="10">
        <f t="shared" si="31"/>
        <v>0</v>
      </c>
      <c r="H116" s="10">
        <f t="shared" si="31"/>
        <v>0</v>
      </c>
      <c r="I116" s="61">
        <f t="shared" si="31"/>
        <v>0</v>
      </c>
      <c r="J116">
        <f t="shared" si="16"/>
        <v>0</v>
      </c>
    </row>
    <row r="117" spans="1:10" ht="14.95" x14ac:dyDescent="0.25">
      <c r="A117" s="41">
        <v>5</v>
      </c>
      <c r="B117" s="41">
        <v>14</v>
      </c>
      <c r="C117" s="41" t="s">
        <v>117</v>
      </c>
      <c r="D117" s="66"/>
      <c r="E117" s="66"/>
      <c r="F117" s="66"/>
      <c r="G117" s="66"/>
      <c r="H117" s="66"/>
      <c r="I117" s="64"/>
      <c r="J117">
        <f t="shared" si="16"/>
        <v>0</v>
      </c>
    </row>
    <row r="118" spans="1:10" ht="14.95" x14ac:dyDescent="0.25">
      <c r="A118" s="41">
        <v>5</v>
      </c>
      <c r="B118" s="41">
        <v>14</v>
      </c>
      <c r="C118" s="41" t="s">
        <v>118</v>
      </c>
      <c r="D118" s="66"/>
      <c r="E118" s="66"/>
      <c r="F118" s="66"/>
      <c r="G118" s="66"/>
      <c r="H118" s="66"/>
      <c r="I118" s="64"/>
      <c r="J118">
        <f t="shared" si="16"/>
        <v>0</v>
      </c>
    </row>
    <row r="119" spans="1:10" ht="14.95" x14ac:dyDescent="0.25">
      <c r="A119" s="103" t="s">
        <v>119</v>
      </c>
      <c r="B119" s="107"/>
      <c r="C119" s="108"/>
      <c r="D119" s="10">
        <f>SUM(D117:D118)</f>
        <v>0</v>
      </c>
      <c r="E119" s="10">
        <f t="shared" ref="E119:I119" si="32">SUM(E117:E118)</f>
        <v>0</v>
      </c>
      <c r="F119" s="10">
        <f t="shared" si="32"/>
        <v>0</v>
      </c>
      <c r="G119" s="10">
        <f t="shared" si="32"/>
        <v>0</v>
      </c>
      <c r="H119" s="10">
        <f t="shared" si="32"/>
        <v>0</v>
      </c>
      <c r="I119" s="61">
        <f t="shared" si="32"/>
        <v>0</v>
      </c>
      <c r="J119">
        <f t="shared" si="16"/>
        <v>0</v>
      </c>
    </row>
    <row r="120" spans="1:10" ht="14.95" x14ac:dyDescent="0.25">
      <c r="A120" s="103" t="s">
        <v>120</v>
      </c>
      <c r="B120" s="107"/>
      <c r="C120" s="108"/>
      <c r="D120" s="61">
        <f t="shared" ref="D120:I120" si="33">D109+D113+D116+D119</f>
        <v>0</v>
      </c>
      <c r="E120" s="61">
        <f t="shared" si="33"/>
        <v>0</v>
      </c>
      <c r="F120" s="61">
        <f t="shared" si="33"/>
        <v>0</v>
      </c>
      <c r="G120" s="61">
        <f t="shared" si="33"/>
        <v>0</v>
      </c>
      <c r="H120" s="61">
        <f t="shared" si="33"/>
        <v>0</v>
      </c>
      <c r="I120" s="61">
        <f t="shared" si="33"/>
        <v>0</v>
      </c>
      <c r="J120">
        <f t="shared" si="16"/>
        <v>0</v>
      </c>
    </row>
    <row r="121" spans="1:10" ht="14.95" x14ac:dyDescent="0.25">
      <c r="A121" s="41">
        <v>6</v>
      </c>
      <c r="B121" s="41">
        <v>28</v>
      </c>
      <c r="C121" s="41" t="s">
        <v>121</v>
      </c>
      <c r="D121" s="66"/>
      <c r="E121" s="66"/>
      <c r="F121" s="66"/>
      <c r="G121" s="66"/>
      <c r="H121" s="66"/>
      <c r="I121" s="64"/>
      <c r="J121">
        <f t="shared" si="16"/>
        <v>0</v>
      </c>
    </row>
    <row r="122" spans="1:10" ht="14.95" x14ac:dyDescent="0.25">
      <c r="A122" s="41">
        <v>6</v>
      </c>
      <c r="B122" s="41">
        <v>28</v>
      </c>
      <c r="C122" s="41" t="s">
        <v>123</v>
      </c>
      <c r="D122" s="66"/>
      <c r="E122" s="66"/>
      <c r="F122" s="66"/>
      <c r="G122" s="66"/>
      <c r="H122" s="66"/>
      <c r="I122" s="64"/>
      <c r="J122">
        <f t="shared" si="16"/>
        <v>0</v>
      </c>
    </row>
    <row r="123" spans="1:10" ht="14.95" x14ac:dyDescent="0.25">
      <c r="A123" s="41">
        <v>6</v>
      </c>
      <c r="B123" s="41">
        <v>28</v>
      </c>
      <c r="C123" s="41" t="s">
        <v>124</v>
      </c>
      <c r="D123" s="66"/>
      <c r="E123" s="66"/>
      <c r="F123" s="66"/>
      <c r="G123" s="66"/>
      <c r="H123" s="66"/>
      <c r="I123" s="64"/>
      <c r="J123">
        <f t="shared" si="16"/>
        <v>0</v>
      </c>
    </row>
    <row r="124" spans="1:10" ht="14.95" x14ac:dyDescent="0.25">
      <c r="A124" s="41">
        <v>6</v>
      </c>
      <c r="B124" s="41">
        <v>28</v>
      </c>
      <c r="C124" s="41" t="s">
        <v>125</v>
      </c>
      <c r="D124" s="66"/>
      <c r="E124" s="66"/>
      <c r="F124" s="66"/>
      <c r="G124" s="66"/>
      <c r="H124" s="66"/>
      <c r="I124" s="64"/>
      <c r="J124">
        <f t="shared" si="16"/>
        <v>0</v>
      </c>
    </row>
    <row r="125" spans="1:10" ht="14.95" x14ac:dyDescent="0.25">
      <c r="A125" s="103" t="s">
        <v>126</v>
      </c>
      <c r="B125" s="104"/>
      <c r="C125" s="105"/>
      <c r="D125" s="10">
        <f>SUM(D121:D124)</f>
        <v>0</v>
      </c>
      <c r="E125" s="10">
        <f t="shared" ref="E125:I125" si="34">SUM(E121:E124)</f>
        <v>0</v>
      </c>
      <c r="F125" s="10">
        <f t="shared" si="34"/>
        <v>0</v>
      </c>
      <c r="G125" s="10">
        <f t="shared" si="34"/>
        <v>0</v>
      </c>
      <c r="H125" s="10">
        <f t="shared" si="34"/>
        <v>0</v>
      </c>
      <c r="I125" s="61">
        <f t="shared" si="34"/>
        <v>0</v>
      </c>
      <c r="J125">
        <f t="shared" si="16"/>
        <v>0</v>
      </c>
    </row>
    <row r="126" spans="1:10" ht="14.95" x14ac:dyDescent="0.25">
      <c r="A126" s="103" t="s">
        <v>127</v>
      </c>
      <c r="B126" s="104"/>
      <c r="C126" s="105"/>
      <c r="D126" s="10">
        <f>D125</f>
        <v>0</v>
      </c>
      <c r="E126" s="10">
        <f t="shared" ref="E126:I126" si="35">E125</f>
        <v>0</v>
      </c>
      <c r="F126" s="10">
        <f t="shared" si="35"/>
        <v>0</v>
      </c>
      <c r="G126" s="10">
        <f t="shared" si="35"/>
        <v>0</v>
      </c>
      <c r="H126" s="10">
        <f t="shared" si="35"/>
        <v>0</v>
      </c>
      <c r="I126" s="61">
        <f t="shared" si="35"/>
        <v>0</v>
      </c>
      <c r="J126">
        <f t="shared" si="16"/>
        <v>0</v>
      </c>
    </row>
    <row r="127" spans="1:10" s="3" customFormat="1" ht="30.1" customHeight="1" x14ac:dyDescent="0.25">
      <c r="A127" s="55" t="s">
        <v>128</v>
      </c>
      <c r="B127" s="55"/>
      <c r="C127" s="55"/>
      <c r="D127" s="55">
        <f>D36+D65+D74+D106+D126+D120</f>
        <v>0</v>
      </c>
      <c r="E127" s="55">
        <f t="shared" ref="E127:I127" si="36">E36+E65+E74+E106+E126+E120</f>
        <v>0</v>
      </c>
      <c r="F127" s="55">
        <f t="shared" si="36"/>
        <v>0</v>
      </c>
      <c r="G127" s="55">
        <f t="shared" si="36"/>
        <v>0</v>
      </c>
      <c r="H127" s="55">
        <f t="shared" si="36"/>
        <v>0</v>
      </c>
      <c r="I127" s="55">
        <f t="shared" si="36"/>
        <v>0</v>
      </c>
      <c r="J127" s="3">
        <f>SUM(I36,I65,I74,I106,I120,K126)</f>
        <v>0</v>
      </c>
    </row>
    <row r="128" spans="1:10" ht="14.95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ht="14.95" x14ac:dyDescent="0.25">
      <c r="A129" t="s">
        <v>129</v>
      </c>
    </row>
    <row r="130" spans="1:1" ht="14.95" x14ac:dyDescent="0.25">
      <c r="A130" t="s">
        <v>151</v>
      </c>
    </row>
    <row r="132" spans="1:1" ht="14.95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</vt:i4>
      </vt:variant>
    </vt:vector>
  </HeadingPairs>
  <TitlesOfParts>
    <vt:vector size="27" baseType="lpstr">
      <vt:lpstr>Nov '14</vt:lpstr>
      <vt:lpstr>Dec '14</vt:lpstr>
      <vt:lpstr>Jan '15</vt:lpstr>
      <vt:lpstr>Feb '15</vt:lpstr>
      <vt:lpstr>Mar '15 </vt:lpstr>
      <vt:lpstr>Apr '15 </vt:lpstr>
      <vt:lpstr>May '15 </vt:lpstr>
      <vt:lpstr>Jun '15</vt:lpstr>
      <vt:lpstr>Jul '15 (blank)</vt:lpstr>
      <vt:lpstr>Jul '15</vt:lpstr>
      <vt:lpstr>Aug '15</vt:lpstr>
      <vt:lpstr>Sep '15</vt:lpstr>
      <vt:lpstr>Oct '15</vt:lpstr>
      <vt:lpstr>Nov '15 </vt:lpstr>
      <vt:lpstr>Dec '15</vt:lpstr>
      <vt:lpstr>Jan '16</vt:lpstr>
      <vt:lpstr>Feb '16</vt:lpstr>
      <vt:lpstr>Mar '16 </vt:lpstr>
      <vt:lpstr>Apr '16</vt:lpstr>
      <vt:lpstr>May '16 </vt:lpstr>
      <vt:lpstr>Jun '16 </vt:lpstr>
      <vt:lpstr>Jul '16</vt:lpstr>
      <vt:lpstr>Aug '16 </vt:lpstr>
      <vt:lpstr>Sep '16 </vt:lpstr>
      <vt:lpstr>Oct '16 </vt:lpstr>
      <vt:lpstr>Nov '16 </vt:lpstr>
      <vt:lpstr>'Nov ''14'!Print_Titles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Weimer, Chris</dc:creator>
  <cp:lastModifiedBy>Bevers, Cindy</cp:lastModifiedBy>
  <cp:lastPrinted>2016-01-26T13:40:41Z</cp:lastPrinted>
  <dcterms:created xsi:type="dcterms:W3CDTF">2014-12-18T21:30:00Z</dcterms:created>
  <dcterms:modified xsi:type="dcterms:W3CDTF">2016-12-06T20:16:17Z</dcterms:modified>
</cp:coreProperties>
</file>