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35" yWindow="870" windowWidth="16050" windowHeight="9135" tabRatio="785"/>
  </bookViews>
  <sheets>
    <sheet name="Jan" sheetId="26" r:id="rId1"/>
    <sheet name="Jan by County" sheetId="67" r:id="rId2"/>
    <sheet name="Feb" sheetId="56" r:id="rId3"/>
    <sheet name="Feb by County" sheetId="68" r:id="rId4"/>
    <sheet name="Mar" sheetId="57" r:id="rId5"/>
    <sheet name="Mar by County" sheetId="70" r:id="rId6"/>
    <sheet name="Apr" sheetId="58" r:id="rId7"/>
    <sheet name="Apr by County" sheetId="71" r:id="rId8"/>
    <sheet name="May" sheetId="59" r:id="rId9"/>
    <sheet name="May by County" sheetId="72" r:id="rId10"/>
    <sheet name="June" sheetId="60" r:id="rId11"/>
    <sheet name="June by County" sheetId="73" r:id="rId12"/>
    <sheet name="July" sheetId="61" r:id="rId13"/>
    <sheet name="July by County" sheetId="74" r:id="rId14"/>
    <sheet name="Aug" sheetId="62" r:id="rId15"/>
    <sheet name="Aug by County" sheetId="75" r:id="rId16"/>
    <sheet name="Sep" sheetId="63" r:id="rId17"/>
    <sheet name="Sep by County" sheetId="76" r:id="rId18"/>
    <sheet name="Oct" sheetId="64" r:id="rId19"/>
    <sheet name="Oct by County" sheetId="77" r:id="rId20"/>
    <sheet name="Nov" sheetId="65" r:id="rId21"/>
    <sheet name="Dec" sheetId="66" r:id="rId22"/>
    <sheet name="Summary" sheetId="13" r:id="rId23"/>
    <sheet name="NVRA Coord" sheetId="14" r:id="rId24"/>
  </sheets>
  <definedNames>
    <definedName name="_xlnm._FilterDatabase" localSheetId="6" hidden="1">Apr!$A$2:$I$120</definedName>
    <definedName name="_xlnm._FilterDatabase" localSheetId="7" hidden="1">'Apr by County'!$A$2:$G$82</definedName>
    <definedName name="_xlnm._FilterDatabase" localSheetId="14" hidden="1">Aug!$A$2:$I$118</definedName>
    <definedName name="_xlnm._FilterDatabase" localSheetId="15" hidden="1">'Aug by County'!$A$2:$G$82</definedName>
    <definedName name="_xlnm._FilterDatabase" localSheetId="21" hidden="1">Dec!$A$2:$I$120</definedName>
    <definedName name="_xlnm._FilterDatabase" localSheetId="2" hidden="1">Feb!$A$2:$I$120</definedName>
    <definedName name="_xlnm._FilterDatabase" localSheetId="3" hidden="1">'Feb by County'!$A$2:$G$82</definedName>
    <definedName name="_xlnm._FilterDatabase" localSheetId="0" hidden="1">Jan!$A$2:$I$120</definedName>
    <definedName name="_xlnm._FilterDatabase" localSheetId="1" hidden="1">'Jan by County'!$A$2:$G$82</definedName>
    <definedName name="_xlnm._FilterDatabase" localSheetId="12" hidden="1">July!$A$2:$I$120</definedName>
    <definedName name="_xlnm._FilterDatabase" localSheetId="13" hidden="1">'July by County'!$A$2:$G$82</definedName>
    <definedName name="_xlnm._FilterDatabase" localSheetId="10" hidden="1">June!$A$2:$I$120</definedName>
    <definedName name="_xlnm._FilterDatabase" localSheetId="11" hidden="1">'June by County'!$A$2:$G$82</definedName>
    <definedName name="_xlnm._FilterDatabase" localSheetId="4" hidden="1">Mar!$A$2:$I$120</definedName>
    <definedName name="_xlnm._FilterDatabase" localSheetId="5" hidden="1">'Mar by County'!$A$2:$G$82</definedName>
    <definedName name="_xlnm._FilterDatabase" localSheetId="8" hidden="1">May!$A$2:$I$120</definedName>
    <definedName name="_xlnm._FilterDatabase" localSheetId="9" hidden="1">'May by County'!$A$2:$G$82</definedName>
    <definedName name="_xlnm._FilterDatabase" localSheetId="20" hidden="1">Nov!$A$2:$I$120</definedName>
    <definedName name="_xlnm._FilterDatabase" localSheetId="18" hidden="1">Oct!$A$2:$I$119</definedName>
    <definedName name="_xlnm._FilterDatabase" localSheetId="19" hidden="1">'Oct by County'!$A$2:$G$83</definedName>
    <definedName name="_xlnm._FilterDatabase" localSheetId="16" hidden="1">Sep!$A$2:$I$118</definedName>
    <definedName name="_xlnm._FilterDatabase" localSheetId="17" hidden="1">'Sep by County'!$A$2:$G$82</definedName>
    <definedName name="_xlnm._FilterDatabase" localSheetId="22" hidden="1">Summary!$A$2:$O$119</definedName>
    <definedName name="_xlnm.Print_Titles" localSheetId="6">Apr!$1:$2</definedName>
    <definedName name="_xlnm.Print_Titles" localSheetId="7">'Apr by County'!$1:$2</definedName>
    <definedName name="_xlnm.Print_Titles" localSheetId="14">Aug!$1:$2</definedName>
    <definedName name="_xlnm.Print_Titles" localSheetId="15">'Aug by County'!$1:$2</definedName>
    <definedName name="_xlnm.Print_Titles" localSheetId="21">Dec!$1:$2</definedName>
    <definedName name="_xlnm.Print_Titles" localSheetId="2">Feb!$1:$2</definedName>
    <definedName name="_xlnm.Print_Titles" localSheetId="3">'Feb by County'!$1:$2</definedName>
    <definedName name="_xlnm.Print_Titles" localSheetId="0">Jan!$1:$2</definedName>
    <definedName name="_xlnm.Print_Titles" localSheetId="1">'Jan by County'!$1:$2</definedName>
    <definedName name="_xlnm.Print_Titles" localSheetId="12">July!$1:$2</definedName>
    <definedName name="_xlnm.Print_Titles" localSheetId="13">'July by County'!$1:$2</definedName>
    <definedName name="_xlnm.Print_Titles" localSheetId="10">June!$1:$2</definedName>
    <definedName name="_xlnm.Print_Titles" localSheetId="11">'June by County'!$1:$2</definedName>
    <definedName name="_xlnm.Print_Titles" localSheetId="4">Mar!$1:$2</definedName>
    <definedName name="_xlnm.Print_Titles" localSheetId="5">'Mar by County'!$1:$2</definedName>
    <definedName name="_xlnm.Print_Titles" localSheetId="8">May!$1:$2</definedName>
    <definedName name="_xlnm.Print_Titles" localSheetId="9">'May by County'!$1:$2</definedName>
    <definedName name="_xlnm.Print_Titles" localSheetId="20">Nov!$1:$2</definedName>
    <definedName name="_xlnm.Print_Titles" localSheetId="18">Oct!$1:$2</definedName>
    <definedName name="_xlnm.Print_Titles" localSheetId="19">'Oct by County'!$1:$2</definedName>
    <definedName name="_xlnm.Print_Titles" localSheetId="16">Sep!$1:$2</definedName>
    <definedName name="_xlnm.Print_Titles" localSheetId="17">'Sep by County'!$1:$2</definedName>
    <definedName name="_xlnm.Print_Titles" localSheetId="22">Summary!$1:$2</definedName>
  </definedNames>
  <calcPr calcId="145621"/>
</workbook>
</file>

<file path=xl/calcChain.xml><?xml version="1.0" encoding="utf-8"?>
<calcChain xmlns="http://schemas.openxmlformats.org/spreadsheetml/2006/main">
  <c r="G78" i="77" l="1"/>
  <c r="D78" i="77"/>
  <c r="F78" i="77"/>
  <c r="B78" i="77"/>
  <c r="C78" i="77"/>
  <c r="E77" i="77"/>
  <c r="H77" i="77" s="1"/>
  <c r="H76" i="77"/>
  <c r="E75" i="77"/>
  <c r="H75" i="77" s="1"/>
  <c r="E72" i="77"/>
  <c r="H72" i="77" s="1"/>
  <c r="E71" i="77"/>
  <c r="H71" i="77" s="1"/>
  <c r="E70" i="77"/>
  <c r="H70" i="77" s="1"/>
  <c r="E69" i="77"/>
  <c r="H69" i="77" s="1"/>
  <c r="E67" i="77"/>
  <c r="H67" i="77" s="1"/>
  <c r="E66" i="77"/>
  <c r="H66" i="77" s="1"/>
  <c r="E64" i="77"/>
  <c r="H64" i="77" s="1"/>
  <c r="E63" i="77"/>
  <c r="H63" i="77" s="1"/>
  <c r="E62" i="77"/>
  <c r="H62" i="77" s="1"/>
  <c r="E59" i="77"/>
  <c r="H59" i="77" s="1"/>
  <c r="E58" i="77"/>
  <c r="H58" i="77" s="1"/>
  <c r="E57" i="77"/>
  <c r="H57" i="77" s="1"/>
  <c r="E55" i="77"/>
  <c r="H55" i="77" s="1"/>
  <c r="E54" i="77"/>
  <c r="H54" i="77" s="1"/>
  <c r="E53" i="77"/>
  <c r="H53" i="77" s="1"/>
  <c r="E52" i="77"/>
  <c r="H52" i="77" s="1"/>
  <c r="E51" i="77"/>
  <c r="H51" i="77" s="1"/>
  <c r="E50" i="77"/>
  <c r="H50" i="77" s="1"/>
  <c r="E49" i="77"/>
  <c r="H49" i="77" s="1"/>
  <c r="E47" i="77"/>
  <c r="H47" i="77" s="1"/>
  <c r="E45" i="77"/>
  <c r="H45" i="77" s="1"/>
  <c r="E44" i="77"/>
  <c r="H44" i="77" s="1"/>
  <c r="E43" i="77"/>
  <c r="H43" i="77" s="1"/>
  <c r="E42" i="77"/>
  <c r="H42" i="77" s="1"/>
  <c r="E41" i="77"/>
  <c r="H41" i="77" s="1"/>
  <c r="E40" i="77"/>
  <c r="H40" i="77" s="1"/>
  <c r="E39" i="77"/>
  <c r="H39" i="77" s="1"/>
  <c r="E37" i="77"/>
  <c r="H37" i="77" s="1"/>
  <c r="E36" i="77"/>
  <c r="H36" i="77" s="1"/>
  <c r="E35" i="77"/>
  <c r="H35" i="77" s="1"/>
  <c r="E34" i="77"/>
  <c r="H34" i="77" s="1"/>
  <c r="E33" i="77"/>
  <c r="H33" i="77" s="1"/>
  <c r="E32" i="77"/>
  <c r="H32" i="77" s="1"/>
  <c r="E31" i="77"/>
  <c r="H31" i="77" s="1"/>
  <c r="E30" i="77"/>
  <c r="H30" i="77" s="1"/>
  <c r="E29" i="77"/>
  <c r="H29" i="77" s="1"/>
  <c r="E28" i="77"/>
  <c r="H28" i="77" s="1"/>
  <c r="E27" i="77"/>
  <c r="H27" i="77" s="1"/>
  <c r="E26" i="77"/>
  <c r="H26" i="77" s="1"/>
  <c r="E25" i="77"/>
  <c r="H25" i="77" s="1"/>
  <c r="E24" i="77"/>
  <c r="H24" i="77" s="1"/>
  <c r="E23" i="77"/>
  <c r="H23" i="77" s="1"/>
  <c r="E20" i="77"/>
  <c r="H20" i="77" s="1"/>
  <c r="E19" i="77"/>
  <c r="H19" i="77" s="1"/>
  <c r="E17" i="77"/>
  <c r="H17" i="77" s="1"/>
  <c r="E15" i="77"/>
  <c r="H15" i="77" s="1"/>
  <c r="E14" i="77"/>
  <c r="H14" i="77" s="1"/>
  <c r="E13" i="77"/>
  <c r="H13" i="77" s="1"/>
  <c r="E10" i="77"/>
  <c r="H10" i="77" s="1"/>
  <c r="E9" i="77"/>
  <c r="H9" i="77" s="1"/>
  <c r="E8" i="77"/>
  <c r="H8" i="77" s="1"/>
  <c r="E6" i="77"/>
  <c r="H6" i="77" s="1"/>
  <c r="E5" i="77"/>
  <c r="H5" i="77" s="1"/>
  <c r="E4" i="77"/>
  <c r="H4" i="77" s="1"/>
  <c r="E3" i="77"/>
  <c r="H3" i="77" s="1"/>
  <c r="E78" i="77" l="1"/>
  <c r="H78" i="77" s="1"/>
  <c r="D114" i="64"/>
  <c r="E114" i="64"/>
  <c r="F114" i="64"/>
  <c r="H114" i="64"/>
  <c r="G63" i="64" l="1"/>
  <c r="G4" i="64"/>
  <c r="G5" i="64"/>
  <c r="G6" i="64"/>
  <c r="G7" i="64"/>
  <c r="G8" i="64"/>
  <c r="G9" i="64"/>
  <c r="G10" i="64"/>
  <c r="G11" i="64"/>
  <c r="G12" i="64"/>
  <c r="G13" i="64"/>
  <c r="G14" i="64"/>
  <c r="G15" i="64"/>
  <c r="G16" i="64"/>
  <c r="G17" i="64"/>
  <c r="G18" i="64"/>
  <c r="G19" i="64"/>
  <c r="G20" i="64"/>
  <c r="G21" i="64"/>
  <c r="G22" i="64"/>
  <c r="G23" i="64"/>
  <c r="G24" i="64"/>
  <c r="G25" i="64"/>
  <c r="G26" i="64"/>
  <c r="G27" i="64"/>
  <c r="G28" i="64"/>
  <c r="G29" i="64"/>
  <c r="G30" i="64"/>
  <c r="G31" i="64"/>
  <c r="G32" i="64"/>
  <c r="G33" i="64"/>
  <c r="G34" i="64"/>
  <c r="G35" i="64"/>
  <c r="G36" i="64"/>
  <c r="G37" i="64"/>
  <c r="G38" i="64"/>
  <c r="G39" i="64"/>
  <c r="G40" i="64"/>
  <c r="G41" i="64"/>
  <c r="G42" i="64"/>
  <c r="G43" i="64"/>
  <c r="G44" i="64"/>
  <c r="G45" i="64"/>
  <c r="G46" i="64"/>
  <c r="G47" i="64"/>
  <c r="G48" i="64"/>
  <c r="G49" i="64"/>
  <c r="G50" i="64"/>
  <c r="G51" i="64"/>
  <c r="G52" i="64"/>
  <c r="G53" i="64"/>
  <c r="G54" i="64"/>
  <c r="G55" i="64"/>
  <c r="G56" i="64"/>
  <c r="G57" i="64"/>
  <c r="G58" i="64"/>
  <c r="G59" i="64"/>
  <c r="G60" i="64"/>
  <c r="G61" i="64"/>
  <c r="G62" i="64"/>
  <c r="G64" i="64"/>
  <c r="G65" i="64"/>
  <c r="G66" i="64"/>
  <c r="G67" i="64"/>
  <c r="G68" i="64"/>
  <c r="G69" i="64"/>
  <c r="G70" i="64"/>
  <c r="G71" i="64"/>
  <c r="G72" i="64"/>
  <c r="G73" i="64"/>
  <c r="G74" i="64"/>
  <c r="G75" i="64"/>
  <c r="G76" i="64"/>
  <c r="G77" i="64"/>
  <c r="G78" i="64"/>
  <c r="G79" i="64"/>
  <c r="G80" i="64"/>
  <c r="G81" i="64"/>
  <c r="G82" i="64"/>
  <c r="G83" i="64"/>
  <c r="G84" i="64"/>
  <c r="G85" i="64"/>
  <c r="G86" i="64"/>
  <c r="G87" i="64"/>
  <c r="G88" i="64"/>
  <c r="G89" i="64"/>
  <c r="G90" i="64"/>
  <c r="G91" i="64"/>
  <c r="G92" i="64"/>
  <c r="G93" i="64"/>
  <c r="G94" i="64"/>
  <c r="G95" i="64"/>
  <c r="G96" i="64"/>
  <c r="G97" i="64"/>
  <c r="G98" i="64"/>
  <c r="G99" i="64"/>
  <c r="G100" i="64"/>
  <c r="G101" i="64"/>
  <c r="G102" i="64"/>
  <c r="G103" i="64"/>
  <c r="G104" i="64"/>
  <c r="G105" i="64"/>
  <c r="G106" i="64"/>
  <c r="G107" i="64"/>
  <c r="G108" i="64"/>
  <c r="G109" i="64"/>
  <c r="G110" i="64"/>
  <c r="G111" i="64"/>
  <c r="G113" i="64"/>
  <c r="G3" i="64"/>
  <c r="G114" i="64" l="1"/>
  <c r="J114" i="64" s="1"/>
  <c r="P91" i="13"/>
  <c r="P23" i="13"/>
  <c r="D79" i="76" l="1"/>
  <c r="F79" i="76"/>
  <c r="C79" i="76"/>
  <c r="B79" i="76"/>
  <c r="G79" i="76"/>
  <c r="E78" i="76"/>
  <c r="H78" i="76" s="1"/>
  <c r="E77" i="76"/>
  <c r="H77" i="76" s="1"/>
  <c r="E76" i="76"/>
  <c r="H76" i="76" s="1"/>
  <c r="E75" i="76"/>
  <c r="H75" i="76" s="1"/>
  <c r="E72" i="76"/>
  <c r="H72" i="76" s="1"/>
  <c r="E71" i="76"/>
  <c r="H71" i="76" s="1"/>
  <c r="E70" i="76"/>
  <c r="H70" i="76" s="1"/>
  <c r="E69" i="76"/>
  <c r="H69" i="76" s="1"/>
  <c r="E67" i="76"/>
  <c r="H67" i="76" s="1"/>
  <c r="E66" i="76"/>
  <c r="H66" i="76" s="1"/>
  <c r="E64" i="76"/>
  <c r="H64" i="76" s="1"/>
  <c r="E63" i="76"/>
  <c r="H63" i="76" s="1"/>
  <c r="E62" i="76"/>
  <c r="H62" i="76" s="1"/>
  <c r="E59" i="76"/>
  <c r="H59" i="76" s="1"/>
  <c r="E58" i="76"/>
  <c r="H58" i="76" s="1"/>
  <c r="E57" i="76"/>
  <c r="H57" i="76" s="1"/>
  <c r="E55" i="76"/>
  <c r="H55" i="76" s="1"/>
  <c r="E54" i="76"/>
  <c r="H54" i="76" s="1"/>
  <c r="E53" i="76"/>
  <c r="H53" i="76" s="1"/>
  <c r="E52" i="76"/>
  <c r="H52" i="76" s="1"/>
  <c r="E51" i="76"/>
  <c r="H51" i="76" s="1"/>
  <c r="E50" i="76"/>
  <c r="H50" i="76" s="1"/>
  <c r="E49" i="76"/>
  <c r="H49" i="76" s="1"/>
  <c r="E47" i="76"/>
  <c r="H47" i="76" s="1"/>
  <c r="E45" i="76"/>
  <c r="H45" i="76" s="1"/>
  <c r="E44" i="76"/>
  <c r="H44" i="76" s="1"/>
  <c r="E43" i="76"/>
  <c r="H43" i="76" s="1"/>
  <c r="E42" i="76"/>
  <c r="H42" i="76" s="1"/>
  <c r="E41" i="76"/>
  <c r="H41" i="76" s="1"/>
  <c r="E40" i="76"/>
  <c r="H40" i="76" s="1"/>
  <c r="E39" i="76"/>
  <c r="H39" i="76" s="1"/>
  <c r="E37" i="76"/>
  <c r="H37" i="76" s="1"/>
  <c r="E36" i="76"/>
  <c r="H36" i="76" s="1"/>
  <c r="E35" i="76"/>
  <c r="H35" i="76" s="1"/>
  <c r="E34" i="76"/>
  <c r="H34" i="76" s="1"/>
  <c r="E33" i="76"/>
  <c r="H33" i="76" s="1"/>
  <c r="E32" i="76"/>
  <c r="H32" i="76" s="1"/>
  <c r="E31" i="76"/>
  <c r="H31" i="76" s="1"/>
  <c r="E30" i="76"/>
  <c r="H30" i="76" s="1"/>
  <c r="E29" i="76"/>
  <c r="H29" i="76" s="1"/>
  <c r="E28" i="76"/>
  <c r="H28" i="76" s="1"/>
  <c r="E27" i="76"/>
  <c r="H27" i="76" s="1"/>
  <c r="E26" i="76"/>
  <c r="H26" i="76" s="1"/>
  <c r="E25" i="76"/>
  <c r="H25" i="76" s="1"/>
  <c r="E24" i="76"/>
  <c r="H24" i="76" s="1"/>
  <c r="E23" i="76"/>
  <c r="H23" i="76" s="1"/>
  <c r="E20" i="76"/>
  <c r="H20" i="76" s="1"/>
  <c r="E19" i="76"/>
  <c r="H19" i="76" s="1"/>
  <c r="E17" i="76"/>
  <c r="H17" i="76" s="1"/>
  <c r="E15" i="76"/>
  <c r="H15" i="76" s="1"/>
  <c r="E14" i="76"/>
  <c r="H14" i="76" s="1"/>
  <c r="E13" i="76"/>
  <c r="H13" i="76" s="1"/>
  <c r="E10" i="76"/>
  <c r="H10" i="76" s="1"/>
  <c r="E9" i="76"/>
  <c r="H9" i="76" s="1"/>
  <c r="E8" i="76"/>
  <c r="H8" i="76" s="1"/>
  <c r="E6" i="76"/>
  <c r="H6" i="76" s="1"/>
  <c r="E5" i="76"/>
  <c r="H5" i="76" s="1"/>
  <c r="E4" i="76"/>
  <c r="H4" i="76" s="1"/>
  <c r="E3" i="76"/>
  <c r="H3" i="76" s="1"/>
  <c r="E79" i="76" l="1"/>
  <c r="H79" i="76" s="1"/>
  <c r="G86" i="63"/>
  <c r="H115" i="63" l="1"/>
  <c r="F115" i="63"/>
  <c r="E115" i="63"/>
  <c r="D115" i="63"/>
  <c r="G4" i="63"/>
  <c r="G5" i="63"/>
  <c r="G6" i="63"/>
  <c r="G7" i="63"/>
  <c r="G8" i="63"/>
  <c r="G9" i="63"/>
  <c r="G10" i="63"/>
  <c r="G11" i="63"/>
  <c r="G12" i="63"/>
  <c r="G13" i="63"/>
  <c r="G14" i="63"/>
  <c r="G15" i="63"/>
  <c r="G16" i="63"/>
  <c r="G17" i="63"/>
  <c r="G18" i="63"/>
  <c r="G19" i="63"/>
  <c r="G20" i="63"/>
  <c r="G21" i="63"/>
  <c r="G22" i="63"/>
  <c r="G23" i="63"/>
  <c r="G24" i="63"/>
  <c r="G25" i="63"/>
  <c r="G26" i="63"/>
  <c r="G27" i="63"/>
  <c r="G28" i="63"/>
  <c r="G29" i="63"/>
  <c r="G30" i="63"/>
  <c r="G31" i="63"/>
  <c r="G32" i="63"/>
  <c r="G33" i="63"/>
  <c r="G34" i="63"/>
  <c r="G35" i="63"/>
  <c r="G36" i="63"/>
  <c r="G37" i="63"/>
  <c r="G38" i="63"/>
  <c r="G39" i="63"/>
  <c r="G40" i="63"/>
  <c r="G41" i="63"/>
  <c r="G42" i="63"/>
  <c r="G43" i="63"/>
  <c r="G44" i="63"/>
  <c r="G45" i="63"/>
  <c r="G46" i="63"/>
  <c r="G47" i="63"/>
  <c r="G48" i="63"/>
  <c r="G49" i="63"/>
  <c r="G50" i="63"/>
  <c r="G51" i="63"/>
  <c r="G52" i="63"/>
  <c r="G53" i="63"/>
  <c r="G54" i="63"/>
  <c r="G55" i="63"/>
  <c r="G56" i="63"/>
  <c r="G57" i="63"/>
  <c r="G58" i="63"/>
  <c r="G59" i="63"/>
  <c r="G60" i="63"/>
  <c r="G61" i="63"/>
  <c r="G62" i="63"/>
  <c r="G63" i="63"/>
  <c r="G64" i="63"/>
  <c r="G65" i="63"/>
  <c r="G66" i="63"/>
  <c r="G67" i="63"/>
  <c r="G68" i="63"/>
  <c r="G69" i="63"/>
  <c r="G70" i="63"/>
  <c r="G71" i="63"/>
  <c r="G72" i="63"/>
  <c r="G73" i="63"/>
  <c r="G74" i="63"/>
  <c r="G75" i="63"/>
  <c r="G76" i="63"/>
  <c r="G77" i="63"/>
  <c r="G78" i="63"/>
  <c r="G79" i="63"/>
  <c r="G80" i="63"/>
  <c r="G81" i="63"/>
  <c r="G82" i="63"/>
  <c r="G83" i="63"/>
  <c r="G84" i="63"/>
  <c r="G85" i="63"/>
  <c r="G87" i="63"/>
  <c r="G88" i="63"/>
  <c r="G89" i="63"/>
  <c r="G90" i="63"/>
  <c r="G91" i="63"/>
  <c r="G92" i="63"/>
  <c r="G93" i="63"/>
  <c r="G94" i="63"/>
  <c r="G95" i="63"/>
  <c r="G96" i="63"/>
  <c r="G97" i="63"/>
  <c r="G98" i="63"/>
  <c r="G99" i="63"/>
  <c r="G100" i="63"/>
  <c r="G101" i="63"/>
  <c r="G102" i="63"/>
  <c r="G103" i="63"/>
  <c r="G104" i="63"/>
  <c r="G105" i="63"/>
  <c r="G106" i="63"/>
  <c r="G107" i="63"/>
  <c r="G108" i="63"/>
  <c r="G109" i="63"/>
  <c r="G110" i="63"/>
  <c r="G111" i="63"/>
  <c r="G112" i="63"/>
  <c r="G113" i="63"/>
  <c r="G114" i="63"/>
  <c r="G3" i="63"/>
  <c r="G115" i="63" l="1"/>
  <c r="P110" i="13"/>
  <c r="P111" i="13"/>
  <c r="P109" i="13"/>
  <c r="K118" i="13"/>
  <c r="L116" i="13"/>
  <c r="L117" i="13"/>
  <c r="I115" i="66" l="1"/>
  <c r="J115" i="66" s="1"/>
  <c r="J114" i="66"/>
  <c r="J113" i="66"/>
  <c r="J112" i="66"/>
  <c r="J111" i="66"/>
  <c r="J110" i="66"/>
  <c r="J109" i="66"/>
  <c r="J108" i="66"/>
  <c r="J107" i="66"/>
  <c r="J106" i="66"/>
  <c r="J105" i="66"/>
  <c r="J104" i="66"/>
  <c r="J103" i="66"/>
  <c r="J102" i="66"/>
  <c r="J101" i="66"/>
  <c r="J100" i="66"/>
  <c r="J99" i="66"/>
  <c r="J98" i="66"/>
  <c r="J97" i="66"/>
  <c r="J96" i="66"/>
  <c r="J95" i="66"/>
  <c r="J94" i="66"/>
  <c r="J93" i="66"/>
  <c r="J92" i="66"/>
  <c r="J91" i="66"/>
  <c r="J90" i="66"/>
  <c r="J89" i="66"/>
  <c r="J88" i="66"/>
  <c r="J87" i="66"/>
  <c r="J86" i="66"/>
  <c r="J85" i="66"/>
  <c r="J84" i="66"/>
  <c r="J83" i="66"/>
  <c r="J82" i="66"/>
  <c r="J81" i="66"/>
  <c r="J80" i="66"/>
  <c r="J79" i="66"/>
  <c r="J78" i="66"/>
  <c r="J77" i="66"/>
  <c r="J76" i="66"/>
  <c r="J75" i="66"/>
  <c r="J74" i="66"/>
  <c r="J73" i="66"/>
  <c r="J72" i="66"/>
  <c r="J71" i="66"/>
  <c r="J70" i="66"/>
  <c r="J69" i="66"/>
  <c r="J68" i="66"/>
  <c r="J67" i="66"/>
  <c r="J66" i="66"/>
  <c r="J65" i="66"/>
  <c r="J64" i="66"/>
  <c r="J63" i="66"/>
  <c r="J62" i="66"/>
  <c r="J61" i="66"/>
  <c r="J60" i="66"/>
  <c r="J59" i="66"/>
  <c r="J58" i="66"/>
  <c r="J57" i="66"/>
  <c r="J56" i="66"/>
  <c r="J55" i="66"/>
  <c r="J54" i="66"/>
  <c r="J53" i="66"/>
  <c r="J52" i="66"/>
  <c r="J51" i="66"/>
  <c r="J50" i="66"/>
  <c r="J49" i="66"/>
  <c r="J48" i="66"/>
  <c r="J47" i="66"/>
  <c r="J46" i="66"/>
  <c r="J45" i="66"/>
  <c r="J44" i="66"/>
  <c r="J43" i="66"/>
  <c r="J42" i="66"/>
  <c r="J41" i="66"/>
  <c r="J40" i="66"/>
  <c r="J39" i="66"/>
  <c r="J38" i="66"/>
  <c r="J37" i="66"/>
  <c r="J36" i="66"/>
  <c r="J35" i="66"/>
  <c r="J34" i="66"/>
  <c r="J33" i="66"/>
  <c r="J32" i="66"/>
  <c r="J31" i="66"/>
  <c r="J30" i="66"/>
  <c r="J29" i="66"/>
  <c r="J28" i="66"/>
  <c r="J27" i="66"/>
  <c r="J26" i="66"/>
  <c r="J25" i="66"/>
  <c r="J24" i="66"/>
  <c r="J23" i="66"/>
  <c r="J22" i="66"/>
  <c r="J21" i="66"/>
  <c r="J20" i="66"/>
  <c r="J19" i="66"/>
  <c r="J18" i="66"/>
  <c r="J17" i="66"/>
  <c r="J16" i="66"/>
  <c r="J15" i="66"/>
  <c r="J14" i="66"/>
  <c r="J13" i="66"/>
  <c r="J12" i="66"/>
  <c r="J11" i="66"/>
  <c r="J10" i="66"/>
  <c r="J9" i="66"/>
  <c r="J8" i="66"/>
  <c r="J7" i="66"/>
  <c r="J6" i="66"/>
  <c r="J5" i="66"/>
  <c r="J4" i="66"/>
  <c r="J3" i="66"/>
  <c r="I115" i="65"/>
  <c r="J115" i="65" s="1"/>
  <c r="J114" i="65"/>
  <c r="J113" i="65"/>
  <c r="J112" i="65"/>
  <c r="J111" i="65"/>
  <c r="J110" i="65"/>
  <c r="J109" i="65"/>
  <c r="J108" i="65"/>
  <c r="J107" i="65"/>
  <c r="J106" i="65"/>
  <c r="J105" i="65"/>
  <c r="J104" i="65"/>
  <c r="J103" i="65"/>
  <c r="J102" i="65"/>
  <c r="J101" i="65"/>
  <c r="J100" i="65"/>
  <c r="J99" i="65"/>
  <c r="J98" i="65"/>
  <c r="J97" i="65"/>
  <c r="J96" i="65"/>
  <c r="J95" i="65"/>
  <c r="J94" i="65"/>
  <c r="J93" i="65"/>
  <c r="J92" i="65"/>
  <c r="J91" i="65"/>
  <c r="J90" i="65"/>
  <c r="J89" i="65"/>
  <c r="J88" i="65"/>
  <c r="J87" i="65"/>
  <c r="J86" i="65"/>
  <c r="J85" i="65"/>
  <c r="J84" i="65"/>
  <c r="J83" i="65"/>
  <c r="J82" i="65"/>
  <c r="J81" i="65"/>
  <c r="J80" i="65"/>
  <c r="J79" i="65"/>
  <c r="J78" i="65"/>
  <c r="J77" i="65"/>
  <c r="J76" i="65"/>
  <c r="J75" i="65"/>
  <c r="J74" i="65"/>
  <c r="J73" i="65"/>
  <c r="J72" i="65"/>
  <c r="J71" i="65"/>
  <c r="J70" i="65"/>
  <c r="J69" i="65"/>
  <c r="J68" i="65"/>
  <c r="J67" i="65"/>
  <c r="J66" i="65"/>
  <c r="J65" i="65"/>
  <c r="J64" i="65"/>
  <c r="J63" i="65"/>
  <c r="J62" i="65"/>
  <c r="J61" i="65"/>
  <c r="J60" i="65"/>
  <c r="J59" i="65"/>
  <c r="J58" i="65"/>
  <c r="J57" i="65"/>
  <c r="J56" i="65"/>
  <c r="J55" i="65"/>
  <c r="J54" i="65"/>
  <c r="J53" i="65"/>
  <c r="J52" i="65"/>
  <c r="J51" i="65"/>
  <c r="J50" i="65"/>
  <c r="J49" i="65"/>
  <c r="J48" i="65"/>
  <c r="J47" i="65"/>
  <c r="J46" i="65"/>
  <c r="J45" i="65"/>
  <c r="J44" i="65"/>
  <c r="J43" i="65"/>
  <c r="J42" i="65"/>
  <c r="J41" i="65"/>
  <c r="J40" i="65"/>
  <c r="J39" i="65"/>
  <c r="J38" i="65"/>
  <c r="J37" i="65"/>
  <c r="J36" i="65"/>
  <c r="J35" i="65"/>
  <c r="J34" i="65"/>
  <c r="J33" i="65"/>
  <c r="J32" i="65"/>
  <c r="J31" i="65"/>
  <c r="J30" i="65"/>
  <c r="J29" i="65"/>
  <c r="J28" i="65"/>
  <c r="J27" i="65"/>
  <c r="J26" i="65"/>
  <c r="J25" i="65"/>
  <c r="J24" i="65"/>
  <c r="J23" i="65"/>
  <c r="J22" i="65"/>
  <c r="J21" i="65"/>
  <c r="J20" i="65"/>
  <c r="J19" i="65"/>
  <c r="J18" i="65"/>
  <c r="J17" i="65"/>
  <c r="J16" i="65"/>
  <c r="J15" i="65"/>
  <c r="J14" i="65"/>
  <c r="J13" i="65"/>
  <c r="J12" i="65"/>
  <c r="J11" i="65"/>
  <c r="J10" i="65"/>
  <c r="J9" i="65"/>
  <c r="J8" i="65"/>
  <c r="J7" i="65"/>
  <c r="J6" i="65"/>
  <c r="J5" i="65"/>
  <c r="J4" i="65"/>
  <c r="J3" i="65"/>
  <c r="I114" i="64"/>
  <c r="M118" i="13" s="1"/>
  <c r="P118" i="13" s="1"/>
  <c r="J113" i="64"/>
  <c r="M117" i="13" s="1"/>
  <c r="P117" i="13" s="1"/>
  <c r="J112" i="64"/>
  <c r="M116" i="13" s="1"/>
  <c r="P116" i="13" s="1"/>
  <c r="J111" i="64"/>
  <c r="M114" i="13" s="1"/>
  <c r="P114" i="13" s="1"/>
  <c r="J110" i="64"/>
  <c r="M113" i="13" s="1"/>
  <c r="P113" i="13" s="1"/>
  <c r="J109" i="64"/>
  <c r="M112" i="13" s="1"/>
  <c r="P112" i="13" s="1"/>
  <c r="J108" i="64"/>
  <c r="M108" i="13" s="1"/>
  <c r="P108" i="13" s="1"/>
  <c r="J107" i="64"/>
  <c r="M107" i="13" s="1"/>
  <c r="P107" i="13" s="1"/>
  <c r="J106" i="64"/>
  <c r="M106" i="13" s="1"/>
  <c r="P106" i="13" s="1"/>
  <c r="J105" i="64"/>
  <c r="M105" i="13" s="1"/>
  <c r="P105" i="13" s="1"/>
  <c r="J104" i="64"/>
  <c r="M104" i="13" s="1"/>
  <c r="P104" i="13" s="1"/>
  <c r="J103" i="64"/>
  <c r="M103" i="13" s="1"/>
  <c r="P103" i="13" s="1"/>
  <c r="J102" i="64"/>
  <c r="M102" i="13" s="1"/>
  <c r="P102" i="13" s="1"/>
  <c r="J101" i="64"/>
  <c r="M101" i="13" s="1"/>
  <c r="P101" i="13" s="1"/>
  <c r="J100" i="64"/>
  <c r="M100" i="13" s="1"/>
  <c r="P100" i="13" s="1"/>
  <c r="J99" i="64"/>
  <c r="M99" i="13" s="1"/>
  <c r="P99" i="13" s="1"/>
  <c r="J98" i="64"/>
  <c r="M98" i="13" s="1"/>
  <c r="P98" i="13" s="1"/>
  <c r="J97" i="64"/>
  <c r="M97" i="13" s="1"/>
  <c r="P97" i="13" s="1"/>
  <c r="J96" i="64"/>
  <c r="M96" i="13" s="1"/>
  <c r="P96" i="13" s="1"/>
  <c r="J95" i="64"/>
  <c r="M95" i="13" s="1"/>
  <c r="P95" i="13" s="1"/>
  <c r="J94" i="64"/>
  <c r="M94" i="13" s="1"/>
  <c r="P94" i="13" s="1"/>
  <c r="J93" i="64"/>
  <c r="M93" i="13" s="1"/>
  <c r="P93" i="13" s="1"/>
  <c r="J92" i="64"/>
  <c r="M92" i="13" s="1"/>
  <c r="P92" i="13" s="1"/>
  <c r="J90" i="64"/>
  <c r="M90" i="13" s="1"/>
  <c r="P90" i="13" s="1"/>
  <c r="J89" i="64"/>
  <c r="M89" i="13" s="1"/>
  <c r="P89" i="13" s="1"/>
  <c r="J88" i="64"/>
  <c r="M88" i="13" s="1"/>
  <c r="P88" i="13" s="1"/>
  <c r="J87" i="64"/>
  <c r="M87" i="13" s="1"/>
  <c r="P87" i="13" s="1"/>
  <c r="J86" i="64"/>
  <c r="M86" i="13" s="1"/>
  <c r="P86" i="13" s="1"/>
  <c r="J85" i="64"/>
  <c r="M85" i="13" s="1"/>
  <c r="P85" i="13" s="1"/>
  <c r="J84" i="64"/>
  <c r="M84" i="13" s="1"/>
  <c r="P84" i="13" s="1"/>
  <c r="J83" i="64"/>
  <c r="M83" i="13" s="1"/>
  <c r="P83" i="13" s="1"/>
  <c r="J82" i="64"/>
  <c r="M82" i="13" s="1"/>
  <c r="P82" i="13" s="1"/>
  <c r="J81" i="64"/>
  <c r="M81" i="13" s="1"/>
  <c r="P81" i="13" s="1"/>
  <c r="J80" i="64"/>
  <c r="M80" i="13" s="1"/>
  <c r="P80" i="13" s="1"/>
  <c r="J79" i="64"/>
  <c r="M79" i="13" s="1"/>
  <c r="P79" i="13" s="1"/>
  <c r="J78" i="64"/>
  <c r="M78" i="13" s="1"/>
  <c r="P78" i="13" s="1"/>
  <c r="J77" i="64"/>
  <c r="M77" i="13" s="1"/>
  <c r="P77" i="13" s="1"/>
  <c r="J76" i="64"/>
  <c r="M76" i="13" s="1"/>
  <c r="P76" i="13" s="1"/>
  <c r="J75" i="64"/>
  <c r="M75" i="13" s="1"/>
  <c r="P75" i="13" s="1"/>
  <c r="J74" i="64"/>
  <c r="M74" i="13" s="1"/>
  <c r="P74" i="13" s="1"/>
  <c r="J73" i="64"/>
  <c r="M73" i="13" s="1"/>
  <c r="P73" i="13" s="1"/>
  <c r="J72" i="64"/>
  <c r="M72" i="13" s="1"/>
  <c r="P72" i="13" s="1"/>
  <c r="J71" i="64"/>
  <c r="M71" i="13" s="1"/>
  <c r="P71" i="13" s="1"/>
  <c r="J70" i="64"/>
  <c r="M70" i="13" s="1"/>
  <c r="P70" i="13" s="1"/>
  <c r="J69" i="64"/>
  <c r="M69" i="13" s="1"/>
  <c r="P69" i="13" s="1"/>
  <c r="J68" i="64"/>
  <c r="M68" i="13" s="1"/>
  <c r="P68" i="13" s="1"/>
  <c r="J67" i="64"/>
  <c r="M67" i="13" s="1"/>
  <c r="P67" i="13" s="1"/>
  <c r="J66" i="64"/>
  <c r="M66" i="13" s="1"/>
  <c r="P66" i="13" s="1"/>
  <c r="J65" i="64"/>
  <c r="M65" i="13" s="1"/>
  <c r="P65" i="13" s="1"/>
  <c r="J64" i="64"/>
  <c r="M64" i="13" s="1"/>
  <c r="P64" i="13" s="1"/>
  <c r="J63" i="64"/>
  <c r="M63" i="13" s="1"/>
  <c r="P63" i="13" s="1"/>
  <c r="J62" i="64"/>
  <c r="M62" i="13" s="1"/>
  <c r="P62" i="13" s="1"/>
  <c r="J61" i="64"/>
  <c r="M61" i="13" s="1"/>
  <c r="P61" i="13" s="1"/>
  <c r="J60" i="64"/>
  <c r="M60" i="13" s="1"/>
  <c r="P60" i="13" s="1"/>
  <c r="J59" i="64"/>
  <c r="M59" i="13" s="1"/>
  <c r="P59" i="13" s="1"/>
  <c r="J58" i="64"/>
  <c r="M58" i="13" s="1"/>
  <c r="P58" i="13" s="1"/>
  <c r="J57" i="64"/>
  <c r="M57" i="13" s="1"/>
  <c r="P57" i="13" s="1"/>
  <c r="J56" i="64"/>
  <c r="M56" i="13" s="1"/>
  <c r="P56" i="13" s="1"/>
  <c r="J55" i="64"/>
  <c r="M55" i="13" s="1"/>
  <c r="P55" i="13" s="1"/>
  <c r="J54" i="64"/>
  <c r="M54" i="13" s="1"/>
  <c r="P54" i="13" s="1"/>
  <c r="J53" i="64"/>
  <c r="M53" i="13" s="1"/>
  <c r="P53" i="13" s="1"/>
  <c r="J52" i="64"/>
  <c r="M52" i="13" s="1"/>
  <c r="P52" i="13" s="1"/>
  <c r="J51" i="64"/>
  <c r="M51" i="13" s="1"/>
  <c r="P51" i="13" s="1"/>
  <c r="J50" i="64"/>
  <c r="M50" i="13" s="1"/>
  <c r="P50" i="13" s="1"/>
  <c r="J49" i="64"/>
  <c r="M49" i="13" s="1"/>
  <c r="P49" i="13" s="1"/>
  <c r="J48" i="64"/>
  <c r="M48" i="13" s="1"/>
  <c r="P48" i="13" s="1"/>
  <c r="J47" i="64"/>
  <c r="M47" i="13" s="1"/>
  <c r="P47" i="13" s="1"/>
  <c r="J46" i="64"/>
  <c r="M46" i="13" s="1"/>
  <c r="P46" i="13" s="1"/>
  <c r="J45" i="64"/>
  <c r="M45" i="13" s="1"/>
  <c r="P45" i="13" s="1"/>
  <c r="J44" i="64"/>
  <c r="M44" i="13" s="1"/>
  <c r="P44" i="13" s="1"/>
  <c r="J43" i="64"/>
  <c r="M43" i="13" s="1"/>
  <c r="P43" i="13" s="1"/>
  <c r="J42" i="64"/>
  <c r="M42" i="13" s="1"/>
  <c r="P42" i="13" s="1"/>
  <c r="J41" i="64"/>
  <c r="M41" i="13" s="1"/>
  <c r="P41" i="13" s="1"/>
  <c r="J40" i="64"/>
  <c r="M40" i="13" s="1"/>
  <c r="P40" i="13" s="1"/>
  <c r="J39" i="64"/>
  <c r="M39" i="13" s="1"/>
  <c r="P39" i="13" s="1"/>
  <c r="J38" i="64"/>
  <c r="M38" i="13" s="1"/>
  <c r="P38" i="13" s="1"/>
  <c r="J37" i="64"/>
  <c r="M37" i="13" s="1"/>
  <c r="P37" i="13" s="1"/>
  <c r="J36" i="64"/>
  <c r="M36" i="13" s="1"/>
  <c r="P36" i="13" s="1"/>
  <c r="J35" i="64"/>
  <c r="M35" i="13" s="1"/>
  <c r="P35" i="13" s="1"/>
  <c r="J34" i="64"/>
  <c r="M34" i="13" s="1"/>
  <c r="P34" i="13" s="1"/>
  <c r="J33" i="64"/>
  <c r="M33" i="13" s="1"/>
  <c r="P33" i="13" s="1"/>
  <c r="J32" i="64"/>
  <c r="M32" i="13" s="1"/>
  <c r="P32" i="13" s="1"/>
  <c r="J31" i="64"/>
  <c r="M31" i="13" s="1"/>
  <c r="P31" i="13" s="1"/>
  <c r="J30" i="64"/>
  <c r="M30" i="13" s="1"/>
  <c r="P30" i="13" s="1"/>
  <c r="J29" i="64"/>
  <c r="M29" i="13" s="1"/>
  <c r="P29" i="13" s="1"/>
  <c r="J28" i="64"/>
  <c r="M28" i="13" s="1"/>
  <c r="P28" i="13" s="1"/>
  <c r="J27" i="64"/>
  <c r="M27" i="13" s="1"/>
  <c r="P27" i="13" s="1"/>
  <c r="J26" i="64"/>
  <c r="M26" i="13" s="1"/>
  <c r="P26" i="13" s="1"/>
  <c r="J25" i="64"/>
  <c r="M25" i="13" s="1"/>
  <c r="P25" i="13" s="1"/>
  <c r="J24" i="64"/>
  <c r="M24" i="13" s="1"/>
  <c r="P24" i="13" s="1"/>
  <c r="J23" i="64"/>
  <c r="M23" i="13" s="1"/>
  <c r="J22" i="64"/>
  <c r="M22" i="13" s="1"/>
  <c r="P22" i="13" s="1"/>
  <c r="J21" i="64"/>
  <c r="M21" i="13" s="1"/>
  <c r="P21" i="13" s="1"/>
  <c r="J20" i="64"/>
  <c r="M20" i="13" s="1"/>
  <c r="P20" i="13" s="1"/>
  <c r="J19" i="64"/>
  <c r="M19" i="13" s="1"/>
  <c r="P19" i="13" s="1"/>
  <c r="J18" i="64"/>
  <c r="M18" i="13" s="1"/>
  <c r="P18" i="13" s="1"/>
  <c r="J17" i="64"/>
  <c r="M17" i="13" s="1"/>
  <c r="P17" i="13" s="1"/>
  <c r="J16" i="64"/>
  <c r="M16" i="13" s="1"/>
  <c r="P16" i="13" s="1"/>
  <c r="J15" i="64"/>
  <c r="M15" i="13" s="1"/>
  <c r="P15" i="13" s="1"/>
  <c r="J14" i="64"/>
  <c r="M14" i="13" s="1"/>
  <c r="P14" i="13" s="1"/>
  <c r="J13" i="64"/>
  <c r="M13" i="13" s="1"/>
  <c r="P13" i="13" s="1"/>
  <c r="J12" i="64"/>
  <c r="M12" i="13" s="1"/>
  <c r="P12" i="13" s="1"/>
  <c r="J11" i="64"/>
  <c r="M11" i="13" s="1"/>
  <c r="P11" i="13" s="1"/>
  <c r="J10" i="64"/>
  <c r="M10" i="13" s="1"/>
  <c r="P10" i="13" s="1"/>
  <c r="J9" i="64"/>
  <c r="M9" i="13" s="1"/>
  <c r="P9" i="13" s="1"/>
  <c r="J8" i="64"/>
  <c r="M8" i="13" s="1"/>
  <c r="P8" i="13" s="1"/>
  <c r="J7" i="64"/>
  <c r="M7" i="13" s="1"/>
  <c r="P7" i="13" s="1"/>
  <c r="J6" i="64"/>
  <c r="M6" i="13" s="1"/>
  <c r="P6" i="13" s="1"/>
  <c r="J5" i="64"/>
  <c r="M5" i="13" s="1"/>
  <c r="P5" i="13" s="1"/>
  <c r="J4" i="64"/>
  <c r="M4" i="13" s="1"/>
  <c r="P4" i="13" s="1"/>
  <c r="J3" i="64"/>
  <c r="M3" i="13" s="1"/>
  <c r="P3" i="13" s="1"/>
  <c r="I115" i="63"/>
  <c r="J23" i="63"/>
  <c r="L23" i="13" s="1"/>
  <c r="F79" i="75" l="1"/>
  <c r="D79" i="75"/>
  <c r="B79" i="75"/>
  <c r="G79" i="75"/>
  <c r="C79" i="75"/>
  <c r="E78" i="75"/>
  <c r="H78" i="75" s="1"/>
  <c r="E77" i="75"/>
  <c r="H77" i="75" s="1"/>
  <c r="E76" i="75"/>
  <c r="H76" i="75" s="1"/>
  <c r="E75" i="75"/>
  <c r="H75" i="75" s="1"/>
  <c r="E72" i="75"/>
  <c r="H72" i="75" s="1"/>
  <c r="E71" i="75"/>
  <c r="H71" i="75" s="1"/>
  <c r="E70" i="75"/>
  <c r="H70" i="75" s="1"/>
  <c r="E69" i="75"/>
  <c r="H69" i="75" s="1"/>
  <c r="E67" i="75"/>
  <c r="H67" i="75" s="1"/>
  <c r="E66" i="75"/>
  <c r="H66" i="75" s="1"/>
  <c r="E64" i="75"/>
  <c r="H64" i="75" s="1"/>
  <c r="E63" i="75"/>
  <c r="H63" i="75" s="1"/>
  <c r="E62" i="75"/>
  <c r="H62" i="75" s="1"/>
  <c r="E59" i="75"/>
  <c r="H59" i="75" s="1"/>
  <c r="E58" i="75"/>
  <c r="H58" i="75" s="1"/>
  <c r="E57" i="75"/>
  <c r="H57" i="75" s="1"/>
  <c r="E55" i="75"/>
  <c r="H55" i="75" s="1"/>
  <c r="E54" i="75"/>
  <c r="H54" i="75" s="1"/>
  <c r="E53" i="75"/>
  <c r="H53" i="75" s="1"/>
  <c r="E52" i="75"/>
  <c r="H52" i="75" s="1"/>
  <c r="E51" i="75"/>
  <c r="H51" i="75" s="1"/>
  <c r="E50" i="75"/>
  <c r="H50" i="75" s="1"/>
  <c r="E49" i="75"/>
  <c r="H49" i="75" s="1"/>
  <c r="E47" i="75"/>
  <c r="H47" i="75" s="1"/>
  <c r="E45" i="75"/>
  <c r="H45" i="75" s="1"/>
  <c r="E44" i="75"/>
  <c r="H44" i="75" s="1"/>
  <c r="E43" i="75"/>
  <c r="H43" i="75" s="1"/>
  <c r="E42" i="75"/>
  <c r="H42" i="75" s="1"/>
  <c r="E41" i="75"/>
  <c r="H41" i="75" s="1"/>
  <c r="E40" i="75"/>
  <c r="H40" i="75" s="1"/>
  <c r="E39" i="75"/>
  <c r="H39" i="75" s="1"/>
  <c r="E37" i="75"/>
  <c r="H37" i="75" s="1"/>
  <c r="E36" i="75"/>
  <c r="H36" i="75" s="1"/>
  <c r="E35" i="75"/>
  <c r="H35" i="75" s="1"/>
  <c r="E34" i="75"/>
  <c r="H34" i="75" s="1"/>
  <c r="E33" i="75"/>
  <c r="H33" i="75" s="1"/>
  <c r="E32" i="75"/>
  <c r="H32" i="75" s="1"/>
  <c r="E31" i="75"/>
  <c r="H31" i="75" s="1"/>
  <c r="E30" i="75"/>
  <c r="H30" i="75" s="1"/>
  <c r="E29" i="75"/>
  <c r="H29" i="75" s="1"/>
  <c r="E28" i="75"/>
  <c r="H28" i="75" s="1"/>
  <c r="E27" i="75"/>
  <c r="H27" i="75" s="1"/>
  <c r="E26" i="75"/>
  <c r="H26" i="75" s="1"/>
  <c r="E25" i="75"/>
  <c r="H25" i="75" s="1"/>
  <c r="E24" i="75"/>
  <c r="H24" i="75" s="1"/>
  <c r="E23" i="75"/>
  <c r="H23" i="75" s="1"/>
  <c r="E20" i="75"/>
  <c r="H20" i="75" s="1"/>
  <c r="E19" i="75"/>
  <c r="H19" i="75" s="1"/>
  <c r="E17" i="75"/>
  <c r="H17" i="75" s="1"/>
  <c r="E15" i="75"/>
  <c r="H15" i="75" s="1"/>
  <c r="E14" i="75"/>
  <c r="H14" i="75" s="1"/>
  <c r="E13" i="75"/>
  <c r="H13" i="75" s="1"/>
  <c r="E10" i="75"/>
  <c r="H10" i="75" s="1"/>
  <c r="E9" i="75"/>
  <c r="H9" i="75" s="1"/>
  <c r="E8" i="75"/>
  <c r="H8" i="75" s="1"/>
  <c r="E6" i="75"/>
  <c r="H6" i="75" s="1"/>
  <c r="E5" i="75"/>
  <c r="H5" i="75" s="1"/>
  <c r="E4" i="75"/>
  <c r="H4" i="75" s="1"/>
  <c r="E3" i="75"/>
  <c r="H3" i="75" s="1"/>
  <c r="E79" i="75" l="1"/>
  <c r="H79" i="75" s="1"/>
  <c r="D115" i="62"/>
  <c r="E115" i="62"/>
  <c r="F115" i="62"/>
  <c r="H115" i="62"/>
  <c r="G110" i="62" l="1"/>
  <c r="G105" i="62"/>
  <c r="G4" i="62"/>
  <c r="G5" i="62"/>
  <c r="G6" i="62"/>
  <c r="G7" i="62"/>
  <c r="G8" i="62"/>
  <c r="G9" i="62"/>
  <c r="G10" i="62"/>
  <c r="G11" i="62"/>
  <c r="G12" i="62"/>
  <c r="G13" i="62"/>
  <c r="G14" i="62"/>
  <c r="G15" i="62"/>
  <c r="G16" i="62"/>
  <c r="G17" i="62"/>
  <c r="G18" i="62"/>
  <c r="G19" i="62"/>
  <c r="G20" i="62"/>
  <c r="G21" i="62"/>
  <c r="G22" i="62"/>
  <c r="G23" i="62"/>
  <c r="G24" i="62"/>
  <c r="G25" i="62"/>
  <c r="G26" i="62"/>
  <c r="G27" i="62"/>
  <c r="G28" i="62"/>
  <c r="G29" i="62"/>
  <c r="G30" i="62"/>
  <c r="G31" i="62"/>
  <c r="G32" i="62"/>
  <c r="G33" i="62"/>
  <c r="G34" i="62"/>
  <c r="G35" i="62"/>
  <c r="G36" i="62"/>
  <c r="G37" i="62"/>
  <c r="G38" i="62"/>
  <c r="G39" i="62"/>
  <c r="G40" i="62"/>
  <c r="G41" i="62"/>
  <c r="G42" i="62"/>
  <c r="G43" i="62"/>
  <c r="G44" i="62"/>
  <c r="G45" i="62"/>
  <c r="G46" i="62"/>
  <c r="G47" i="62"/>
  <c r="G48" i="62"/>
  <c r="G49" i="62"/>
  <c r="G50" i="62"/>
  <c r="G51" i="62"/>
  <c r="G52" i="62"/>
  <c r="G53" i="62"/>
  <c r="G54" i="62"/>
  <c r="G55" i="62"/>
  <c r="G56" i="62"/>
  <c r="G57" i="62"/>
  <c r="G58" i="62"/>
  <c r="G59" i="62"/>
  <c r="G60" i="62"/>
  <c r="G61" i="62"/>
  <c r="G62" i="62"/>
  <c r="G63" i="62"/>
  <c r="G64" i="62"/>
  <c r="G65" i="62"/>
  <c r="G66" i="62"/>
  <c r="G67" i="62"/>
  <c r="G68" i="62"/>
  <c r="G69" i="62"/>
  <c r="G70" i="62"/>
  <c r="G71" i="62"/>
  <c r="G72" i="62"/>
  <c r="G73" i="62"/>
  <c r="G74" i="62"/>
  <c r="G75" i="62"/>
  <c r="G76" i="62"/>
  <c r="G77" i="62"/>
  <c r="G78" i="62"/>
  <c r="G79" i="62"/>
  <c r="G80" i="62"/>
  <c r="G81" i="62"/>
  <c r="G82" i="62"/>
  <c r="G83" i="62"/>
  <c r="G84" i="62"/>
  <c r="G85" i="62"/>
  <c r="G86" i="62"/>
  <c r="G87" i="62"/>
  <c r="G88" i="62"/>
  <c r="G89" i="62"/>
  <c r="G90" i="62"/>
  <c r="G91" i="62"/>
  <c r="G92" i="62"/>
  <c r="G93" i="62"/>
  <c r="G94" i="62"/>
  <c r="G95" i="62"/>
  <c r="G96" i="62"/>
  <c r="G97" i="62"/>
  <c r="G98" i="62"/>
  <c r="G99" i="62"/>
  <c r="G100" i="62"/>
  <c r="G101" i="62"/>
  <c r="G102" i="62"/>
  <c r="G103" i="62"/>
  <c r="G104" i="62"/>
  <c r="G106" i="62"/>
  <c r="G107" i="62"/>
  <c r="G108" i="62"/>
  <c r="G109" i="62"/>
  <c r="G111" i="62"/>
  <c r="G112" i="62"/>
  <c r="G113" i="62"/>
  <c r="G114" i="62"/>
  <c r="G115" i="62"/>
  <c r="G3" i="62"/>
  <c r="I115" i="62" l="1"/>
  <c r="J23" i="62" l="1"/>
  <c r="K23" i="13" s="1"/>
  <c r="J118" i="13" l="1"/>
  <c r="H118" i="13"/>
  <c r="G118" i="13"/>
  <c r="J4" i="13"/>
  <c r="J5" i="13"/>
  <c r="J6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J72" i="13"/>
  <c r="J73" i="13"/>
  <c r="J74" i="13"/>
  <c r="J75" i="13"/>
  <c r="J76" i="13"/>
  <c r="J77" i="13"/>
  <c r="J78" i="13"/>
  <c r="J79" i="13"/>
  <c r="J80" i="13"/>
  <c r="J81" i="13"/>
  <c r="J82" i="13"/>
  <c r="J83" i="13"/>
  <c r="J84" i="13"/>
  <c r="J85" i="13"/>
  <c r="J86" i="13"/>
  <c r="J87" i="13"/>
  <c r="J88" i="13"/>
  <c r="J89" i="13"/>
  <c r="J90" i="13"/>
  <c r="J91" i="13"/>
  <c r="J92" i="13"/>
  <c r="J93" i="13"/>
  <c r="J94" i="13"/>
  <c r="J95" i="13"/>
  <c r="J96" i="13"/>
  <c r="J97" i="13"/>
  <c r="J98" i="13"/>
  <c r="J99" i="13"/>
  <c r="J100" i="13"/>
  <c r="J101" i="13"/>
  <c r="J102" i="13"/>
  <c r="J103" i="13"/>
  <c r="J104" i="13"/>
  <c r="J105" i="13"/>
  <c r="J106" i="13"/>
  <c r="J107" i="13"/>
  <c r="J108" i="13"/>
  <c r="J109" i="13"/>
  <c r="J110" i="13"/>
  <c r="J111" i="13"/>
  <c r="J112" i="13"/>
  <c r="J113" i="13"/>
  <c r="J114" i="13"/>
  <c r="J115" i="13"/>
  <c r="J116" i="13"/>
  <c r="J117" i="13"/>
  <c r="J3" i="13"/>
  <c r="F79" i="74"/>
  <c r="C79" i="74"/>
  <c r="B79" i="74"/>
  <c r="G79" i="74"/>
  <c r="E8" i="74"/>
  <c r="H8" i="74" s="1"/>
  <c r="E78" i="74"/>
  <c r="H78" i="74" s="1"/>
  <c r="E77" i="74"/>
  <c r="H77" i="74" s="1"/>
  <c r="E76" i="74"/>
  <c r="H76" i="74" s="1"/>
  <c r="E75" i="74"/>
  <c r="H75" i="74" s="1"/>
  <c r="E72" i="74"/>
  <c r="H72" i="74" s="1"/>
  <c r="E71" i="74"/>
  <c r="H71" i="74" s="1"/>
  <c r="E70" i="74"/>
  <c r="H70" i="74" s="1"/>
  <c r="E69" i="74"/>
  <c r="H69" i="74" s="1"/>
  <c r="E67" i="74"/>
  <c r="H67" i="74" s="1"/>
  <c r="E66" i="74"/>
  <c r="H66" i="74" s="1"/>
  <c r="E64" i="74"/>
  <c r="H64" i="74" s="1"/>
  <c r="E63" i="74"/>
  <c r="H63" i="74" s="1"/>
  <c r="E62" i="74"/>
  <c r="H62" i="74" s="1"/>
  <c r="H59" i="74"/>
  <c r="E58" i="74"/>
  <c r="H58" i="74" s="1"/>
  <c r="E57" i="74"/>
  <c r="H57" i="74" s="1"/>
  <c r="E55" i="74"/>
  <c r="H55" i="74" s="1"/>
  <c r="E54" i="74"/>
  <c r="H54" i="74" s="1"/>
  <c r="E53" i="74"/>
  <c r="H53" i="74" s="1"/>
  <c r="E52" i="74"/>
  <c r="H52" i="74" s="1"/>
  <c r="E51" i="74"/>
  <c r="H51" i="74" s="1"/>
  <c r="E50" i="74"/>
  <c r="H50" i="74" s="1"/>
  <c r="E49" i="74"/>
  <c r="H49" i="74" s="1"/>
  <c r="E47" i="74"/>
  <c r="H47" i="74" s="1"/>
  <c r="E45" i="74"/>
  <c r="H45" i="74" s="1"/>
  <c r="E44" i="74"/>
  <c r="H44" i="74" s="1"/>
  <c r="E43" i="74"/>
  <c r="H43" i="74" s="1"/>
  <c r="E42" i="74"/>
  <c r="H42" i="74" s="1"/>
  <c r="E41" i="74"/>
  <c r="H41" i="74" s="1"/>
  <c r="E40" i="74"/>
  <c r="H40" i="74" s="1"/>
  <c r="E39" i="74"/>
  <c r="H39" i="74" s="1"/>
  <c r="E37" i="74"/>
  <c r="H37" i="74" s="1"/>
  <c r="E36" i="74"/>
  <c r="H36" i="74" s="1"/>
  <c r="E35" i="74"/>
  <c r="H35" i="74" s="1"/>
  <c r="E34" i="74"/>
  <c r="H34" i="74" s="1"/>
  <c r="E33" i="74"/>
  <c r="H33" i="74" s="1"/>
  <c r="E32" i="74"/>
  <c r="H32" i="74" s="1"/>
  <c r="E31" i="74"/>
  <c r="H31" i="74" s="1"/>
  <c r="E30" i="74"/>
  <c r="H30" i="74" s="1"/>
  <c r="E29" i="74"/>
  <c r="H29" i="74" s="1"/>
  <c r="E28" i="74"/>
  <c r="H28" i="74" s="1"/>
  <c r="E27" i="74"/>
  <c r="H27" i="74" s="1"/>
  <c r="E26" i="74"/>
  <c r="H26" i="74" s="1"/>
  <c r="E25" i="74"/>
  <c r="H25" i="74" s="1"/>
  <c r="E24" i="74"/>
  <c r="H24" i="74" s="1"/>
  <c r="E23" i="74"/>
  <c r="H23" i="74" s="1"/>
  <c r="E20" i="74"/>
  <c r="H20" i="74" s="1"/>
  <c r="E19" i="74"/>
  <c r="H19" i="74" s="1"/>
  <c r="E17" i="74"/>
  <c r="H17" i="74" s="1"/>
  <c r="E15" i="74"/>
  <c r="H15" i="74" s="1"/>
  <c r="E14" i="74"/>
  <c r="H14" i="74" s="1"/>
  <c r="E13" i="74"/>
  <c r="H13" i="74" s="1"/>
  <c r="E10" i="74"/>
  <c r="H10" i="74" s="1"/>
  <c r="E9" i="74"/>
  <c r="H9" i="74" s="1"/>
  <c r="E6" i="74"/>
  <c r="H6" i="74" s="1"/>
  <c r="E5" i="74"/>
  <c r="H5" i="74" s="1"/>
  <c r="E4" i="74"/>
  <c r="H4" i="74" s="1"/>
  <c r="E3" i="74"/>
  <c r="H3" i="74" s="1"/>
  <c r="D79" i="74" l="1"/>
  <c r="E79" i="74" s="1"/>
  <c r="H79" i="74" s="1"/>
  <c r="G76" i="61"/>
  <c r="G78" i="61"/>
  <c r="D117" i="61" l="1"/>
  <c r="E117" i="61"/>
  <c r="F117" i="61"/>
  <c r="H117" i="61"/>
  <c r="G4" i="61"/>
  <c r="G5" i="61"/>
  <c r="G6" i="61"/>
  <c r="G7" i="61"/>
  <c r="G8" i="61"/>
  <c r="G9" i="61"/>
  <c r="G10" i="61"/>
  <c r="G11" i="61"/>
  <c r="G12" i="61"/>
  <c r="G13" i="61"/>
  <c r="G14" i="61"/>
  <c r="G15" i="61"/>
  <c r="G16" i="61"/>
  <c r="G17" i="61"/>
  <c r="G18" i="61"/>
  <c r="G19" i="61"/>
  <c r="G20" i="61"/>
  <c r="G21" i="61"/>
  <c r="G22" i="61"/>
  <c r="G23" i="61"/>
  <c r="G24" i="61"/>
  <c r="G25" i="61"/>
  <c r="G26" i="61"/>
  <c r="G27" i="61"/>
  <c r="G28" i="61"/>
  <c r="G29" i="61"/>
  <c r="G30" i="61"/>
  <c r="G31" i="61"/>
  <c r="G32" i="61"/>
  <c r="G33" i="61"/>
  <c r="G34" i="61"/>
  <c r="G35" i="61"/>
  <c r="G36" i="61"/>
  <c r="G37" i="61"/>
  <c r="G38" i="61"/>
  <c r="G39" i="61"/>
  <c r="G40" i="61"/>
  <c r="G41" i="61"/>
  <c r="G42" i="61"/>
  <c r="G43" i="61"/>
  <c r="G44" i="61"/>
  <c r="G45" i="61"/>
  <c r="G46" i="61"/>
  <c r="G47" i="61"/>
  <c r="G48" i="61"/>
  <c r="G49" i="61"/>
  <c r="G50" i="61"/>
  <c r="G51" i="61"/>
  <c r="G52" i="61"/>
  <c r="G53" i="61"/>
  <c r="G54" i="61"/>
  <c r="G55" i="61"/>
  <c r="G56" i="61"/>
  <c r="G57" i="61"/>
  <c r="G58" i="61"/>
  <c r="G59" i="61"/>
  <c r="G60" i="61"/>
  <c r="G61" i="61"/>
  <c r="G62" i="61"/>
  <c r="G63" i="61"/>
  <c r="G64" i="61"/>
  <c r="G65" i="61"/>
  <c r="G66" i="61"/>
  <c r="G67" i="61"/>
  <c r="G68" i="61"/>
  <c r="G69" i="61"/>
  <c r="G70" i="61"/>
  <c r="G71" i="61"/>
  <c r="G72" i="61"/>
  <c r="G73" i="61"/>
  <c r="G74" i="61"/>
  <c r="G75" i="61"/>
  <c r="G77" i="61"/>
  <c r="G79" i="61"/>
  <c r="G80" i="61"/>
  <c r="G81" i="61"/>
  <c r="G83" i="61"/>
  <c r="G84" i="61"/>
  <c r="G85" i="61"/>
  <c r="G86" i="61"/>
  <c r="G87" i="61"/>
  <c r="G88" i="61"/>
  <c r="G89" i="61"/>
  <c r="G90" i="61"/>
  <c r="G91" i="61"/>
  <c r="G92" i="61"/>
  <c r="G93" i="61"/>
  <c r="G94" i="61"/>
  <c r="G95" i="61"/>
  <c r="G96" i="61"/>
  <c r="G97" i="61"/>
  <c r="G98" i="61"/>
  <c r="G99" i="61"/>
  <c r="G100" i="61"/>
  <c r="G101" i="61"/>
  <c r="G102" i="61"/>
  <c r="G103" i="61"/>
  <c r="G104" i="61"/>
  <c r="G105" i="61"/>
  <c r="G106" i="61"/>
  <c r="G107" i="61"/>
  <c r="G108" i="61"/>
  <c r="G109" i="61"/>
  <c r="G110" i="61"/>
  <c r="G111" i="61"/>
  <c r="G112" i="61"/>
  <c r="G113" i="61"/>
  <c r="G114" i="61"/>
  <c r="G115" i="61"/>
  <c r="G116" i="61"/>
  <c r="G3" i="61"/>
  <c r="G117" i="61" l="1"/>
  <c r="I117" i="61"/>
  <c r="J23" i="61"/>
  <c r="F79" i="73" l="1"/>
  <c r="B79" i="73"/>
  <c r="G79" i="73"/>
  <c r="D79" i="73"/>
  <c r="C79" i="73"/>
  <c r="E77" i="73"/>
  <c r="H77" i="73" s="1"/>
  <c r="E76" i="73"/>
  <c r="H76" i="73" s="1"/>
  <c r="E75" i="73"/>
  <c r="H75" i="73" s="1"/>
  <c r="E72" i="73"/>
  <c r="H72" i="73" s="1"/>
  <c r="E71" i="73"/>
  <c r="H71" i="73" s="1"/>
  <c r="E70" i="73"/>
  <c r="H70" i="73" s="1"/>
  <c r="E69" i="73"/>
  <c r="H69" i="73" s="1"/>
  <c r="E67" i="73"/>
  <c r="H67" i="73" s="1"/>
  <c r="E66" i="73"/>
  <c r="H66" i="73" s="1"/>
  <c r="E64" i="73"/>
  <c r="H64" i="73" s="1"/>
  <c r="E63" i="73"/>
  <c r="H63" i="73" s="1"/>
  <c r="E62" i="73"/>
  <c r="H62" i="73" s="1"/>
  <c r="E59" i="73"/>
  <c r="H59" i="73" s="1"/>
  <c r="H58" i="73"/>
  <c r="E57" i="73"/>
  <c r="H57" i="73" s="1"/>
  <c r="E55" i="73"/>
  <c r="H55" i="73" s="1"/>
  <c r="E54" i="73"/>
  <c r="H54" i="73" s="1"/>
  <c r="E53" i="73"/>
  <c r="H53" i="73" s="1"/>
  <c r="E52" i="73"/>
  <c r="H52" i="73" s="1"/>
  <c r="E51" i="73"/>
  <c r="H51" i="73" s="1"/>
  <c r="E50" i="73"/>
  <c r="H50" i="73" s="1"/>
  <c r="E49" i="73"/>
  <c r="H49" i="73" s="1"/>
  <c r="E47" i="73"/>
  <c r="H47" i="73" s="1"/>
  <c r="E45" i="73"/>
  <c r="H45" i="73" s="1"/>
  <c r="E44" i="73"/>
  <c r="H44" i="73" s="1"/>
  <c r="H43" i="73"/>
  <c r="E42" i="73"/>
  <c r="H42" i="73" s="1"/>
  <c r="E41" i="73"/>
  <c r="H41" i="73" s="1"/>
  <c r="E40" i="73"/>
  <c r="H40" i="73" s="1"/>
  <c r="E39" i="73"/>
  <c r="H39" i="73" s="1"/>
  <c r="E37" i="73"/>
  <c r="H37" i="73" s="1"/>
  <c r="E36" i="73"/>
  <c r="H36" i="73" s="1"/>
  <c r="E35" i="73"/>
  <c r="H35" i="73" s="1"/>
  <c r="E34" i="73"/>
  <c r="H34" i="73" s="1"/>
  <c r="E33" i="73"/>
  <c r="H33" i="73" s="1"/>
  <c r="E32" i="73"/>
  <c r="H32" i="73" s="1"/>
  <c r="E31" i="73"/>
  <c r="H31" i="73" s="1"/>
  <c r="E30" i="73"/>
  <c r="H30" i="73" s="1"/>
  <c r="E29" i="73"/>
  <c r="H29" i="73" s="1"/>
  <c r="E28" i="73"/>
  <c r="H28" i="73" s="1"/>
  <c r="E27" i="73"/>
  <c r="H27" i="73" s="1"/>
  <c r="E26" i="73"/>
  <c r="H26" i="73" s="1"/>
  <c r="E25" i="73"/>
  <c r="H25" i="73" s="1"/>
  <c r="E24" i="73"/>
  <c r="H24" i="73" s="1"/>
  <c r="E23" i="73"/>
  <c r="H23" i="73" s="1"/>
  <c r="E20" i="73"/>
  <c r="H20" i="73" s="1"/>
  <c r="E19" i="73"/>
  <c r="H19" i="73" s="1"/>
  <c r="E18" i="73"/>
  <c r="H18" i="73" s="1"/>
  <c r="E17" i="73"/>
  <c r="H17" i="73" s="1"/>
  <c r="E15" i="73"/>
  <c r="H15" i="73" s="1"/>
  <c r="E14" i="73"/>
  <c r="H14" i="73" s="1"/>
  <c r="E13" i="73"/>
  <c r="H13" i="73" s="1"/>
  <c r="E10" i="73"/>
  <c r="H10" i="73" s="1"/>
  <c r="E9" i="73"/>
  <c r="H9" i="73" s="1"/>
  <c r="E8" i="73"/>
  <c r="H8" i="73" s="1"/>
  <c r="E6" i="73"/>
  <c r="H6" i="73" s="1"/>
  <c r="E5" i="73"/>
  <c r="H5" i="73" s="1"/>
  <c r="E4" i="73"/>
  <c r="H4" i="73" s="1"/>
  <c r="E3" i="73"/>
  <c r="H3" i="73" s="1"/>
  <c r="J38" i="60"/>
  <c r="E79" i="73" l="1"/>
  <c r="H79" i="73" s="1"/>
  <c r="I117" i="60"/>
  <c r="H117" i="60"/>
  <c r="F117" i="60"/>
  <c r="E117" i="60"/>
  <c r="D117" i="60"/>
  <c r="G4" i="60" l="1"/>
  <c r="G5" i="60"/>
  <c r="G6" i="60"/>
  <c r="G7" i="60"/>
  <c r="G8" i="60"/>
  <c r="G9" i="60"/>
  <c r="G10" i="60"/>
  <c r="G11" i="60"/>
  <c r="G12" i="60"/>
  <c r="G13" i="60"/>
  <c r="G14" i="60"/>
  <c r="G15" i="60"/>
  <c r="G16" i="60"/>
  <c r="G17" i="60"/>
  <c r="G18" i="60"/>
  <c r="G19" i="60"/>
  <c r="G20" i="60"/>
  <c r="G21" i="60"/>
  <c r="G22" i="60"/>
  <c r="G23" i="60"/>
  <c r="G24" i="60"/>
  <c r="G25" i="60"/>
  <c r="G26" i="60"/>
  <c r="G27" i="60"/>
  <c r="G28" i="60"/>
  <c r="G29" i="60"/>
  <c r="G30" i="60"/>
  <c r="G31" i="60"/>
  <c r="G32" i="60"/>
  <c r="G33" i="60"/>
  <c r="G34" i="60"/>
  <c r="G35" i="60"/>
  <c r="G36" i="60"/>
  <c r="G37" i="60"/>
  <c r="G38" i="60"/>
  <c r="G39" i="60"/>
  <c r="G40" i="60"/>
  <c r="G41" i="60"/>
  <c r="G42" i="60"/>
  <c r="G43" i="60"/>
  <c r="G44" i="60"/>
  <c r="G45" i="60"/>
  <c r="G46" i="60"/>
  <c r="G47" i="60"/>
  <c r="G48" i="60"/>
  <c r="G49" i="60"/>
  <c r="G51" i="60"/>
  <c r="G52" i="60"/>
  <c r="G53" i="60"/>
  <c r="G54" i="60"/>
  <c r="G55" i="60"/>
  <c r="G56" i="60"/>
  <c r="G57" i="60"/>
  <c r="G58" i="60"/>
  <c r="G59" i="60"/>
  <c r="G60" i="60"/>
  <c r="G61" i="60"/>
  <c r="G62" i="60"/>
  <c r="G63" i="60"/>
  <c r="G64" i="60"/>
  <c r="G65" i="60"/>
  <c r="G66" i="60"/>
  <c r="G67" i="60"/>
  <c r="G68" i="60"/>
  <c r="G69" i="60"/>
  <c r="G70" i="60"/>
  <c r="G71" i="60"/>
  <c r="G72" i="60"/>
  <c r="G73" i="60"/>
  <c r="G74" i="60"/>
  <c r="G75" i="60"/>
  <c r="G76" i="60"/>
  <c r="G77" i="60"/>
  <c r="G78" i="60"/>
  <c r="G79" i="60"/>
  <c r="G81" i="60"/>
  <c r="G82" i="60"/>
  <c r="G83" i="60"/>
  <c r="G84" i="60"/>
  <c r="G85" i="60"/>
  <c r="G86" i="60"/>
  <c r="G87" i="60"/>
  <c r="G88" i="60"/>
  <c r="G89" i="60"/>
  <c r="G90" i="60"/>
  <c r="G91" i="60"/>
  <c r="G92" i="60"/>
  <c r="G93" i="60"/>
  <c r="G94" i="60"/>
  <c r="G95" i="60"/>
  <c r="G96" i="60"/>
  <c r="G97" i="60"/>
  <c r="G98" i="60"/>
  <c r="G99" i="60"/>
  <c r="G100" i="60"/>
  <c r="G101" i="60"/>
  <c r="G102" i="60"/>
  <c r="G103" i="60"/>
  <c r="G104" i="60"/>
  <c r="G105" i="60"/>
  <c r="G106" i="60"/>
  <c r="G107" i="60"/>
  <c r="G108" i="60"/>
  <c r="G109" i="60"/>
  <c r="G110" i="60"/>
  <c r="G111" i="60"/>
  <c r="G112" i="60"/>
  <c r="G113" i="60"/>
  <c r="G114" i="60"/>
  <c r="G115" i="60"/>
  <c r="G116" i="60"/>
  <c r="G117" i="60"/>
  <c r="G3" i="60"/>
  <c r="F79" i="72" l="1"/>
  <c r="D79" i="72"/>
  <c r="C79" i="72"/>
  <c r="B79" i="72"/>
  <c r="G79" i="72"/>
  <c r="E17" i="72"/>
  <c r="H17" i="72" s="1"/>
  <c r="E78" i="72"/>
  <c r="H78" i="72" s="1"/>
  <c r="E77" i="72"/>
  <c r="H77" i="72" s="1"/>
  <c r="E76" i="72"/>
  <c r="H76" i="72" s="1"/>
  <c r="E75" i="72"/>
  <c r="H75" i="72" s="1"/>
  <c r="E72" i="72"/>
  <c r="H72" i="72" s="1"/>
  <c r="E71" i="72"/>
  <c r="H71" i="72" s="1"/>
  <c r="E70" i="72"/>
  <c r="H70" i="72" s="1"/>
  <c r="E69" i="72"/>
  <c r="H69" i="72" s="1"/>
  <c r="E67" i="72"/>
  <c r="H67" i="72" s="1"/>
  <c r="E66" i="72"/>
  <c r="H66" i="72" s="1"/>
  <c r="E64" i="72"/>
  <c r="H64" i="72" s="1"/>
  <c r="E63" i="72"/>
  <c r="H63" i="72" s="1"/>
  <c r="E62" i="72"/>
  <c r="H62" i="72" s="1"/>
  <c r="E59" i="72"/>
  <c r="H59" i="72" s="1"/>
  <c r="E58" i="72"/>
  <c r="H58" i="72" s="1"/>
  <c r="E57" i="72"/>
  <c r="H57" i="72" s="1"/>
  <c r="E55" i="72"/>
  <c r="H55" i="72" s="1"/>
  <c r="E54" i="72"/>
  <c r="H54" i="72" s="1"/>
  <c r="E53" i="72"/>
  <c r="H53" i="72" s="1"/>
  <c r="E52" i="72"/>
  <c r="H52" i="72" s="1"/>
  <c r="E51" i="72"/>
  <c r="H51" i="72" s="1"/>
  <c r="E50" i="72"/>
  <c r="H50" i="72" s="1"/>
  <c r="E49" i="72"/>
  <c r="H49" i="72" s="1"/>
  <c r="E47" i="72"/>
  <c r="H47" i="72" s="1"/>
  <c r="E45" i="72"/>
  <c r="H45" i="72" s="1"/>
  <c r="E44" i="72"/>
  <c r="H44" i="72" s="1"/>
  <c r="E43" i="72"/>
  <c r="H43" i="72" s="1"/>
  <c r="E42" i="72"/>
  <c r="H42" i="72" s="1"/>
  <c r="E41" i="72"/>
  <c r="H41" i="72" s="1"/>
  <c r="E40" i="72"/>
  <c r="H40" i="72" s="1"/>
  <c r="E39" i="72"/>
  <c r="H39" i="72" s="1"/>
  <c r="E37" i="72"/>
  <c r="H37" i="72" s="1"/>
  <c r="E36" i="72"/>
  <c r="H36" i="72" s="1"/>
  <c r="E35" i="72"/>
  <c r="H35" i="72" s="1"/>
  <c r="E34" i="72"/>
  <c r="H34" i="72" s="1"/>
  <c r="E33" i="72"/>
  <c r="H33" i="72" s="1"/>
  <c r="E32" i="72"/>
  <c r="H32" i="72" s="1"/>
  <c r="E31" i="72"/>
  <c r="H31" i="72" s="1"/>
  <c r="E30" i="72"/>
  <c r="H30" i="72" s="1"/>
  <c r="E29" i="72"/>
  <c r="H29" i="72" s="1"/>
  <c r="E28" i="72"/>
  <c r="H28" i="72" s="1"/>
  <c r="E27" i="72"/>
  <c r="H27" i="72" s="1"/>
  <c r="E26" i="72"/>
  <c r="H26" i="72" s="1"/>
  <c r="E25" i="72"/>
  <c r="H25" i="72" s="1"/>
  <c r="E24" i="72"/>
  <c r="H24" i="72" s="1"/>
  <c r="E23" i="72"/>
  <c r="H23" i="72" s="1"/>
  <c r="E20" i="72"/>
  <c r="H20" i="72" s="1"/>
  <c r="E19" i="72"/>
  <c r="H19" i="72" s="1"/>
  <c r="E18" i="72"/>
  <c r="H18" i="72" s="1"/>
  <c r="E15" i="72"/>
  <c r="H15" i="72" s="1"/>
  <c r="E14" i="72"/>
  <c r="H14" i="72" s="1"/>
  <c r="E13" i="72"/>
  <c r="H13" i="72" s="1"/>
  <c r="E10" i="72"/>
  <c r="H10" i="72" s="1"/>
  <c r="E9" i="72"/>
  <c r="H9" i="72" s="1"/>
  <c r="E8" i="72"/>
  <c r="H8" i="72" s="1"/>
  <c r="E6" i="72"/>
  <c r="H6" i="72" s="1"/>
  <c r="E5" i="72"/>
  <c r="H5" i="72" s="1"/>
  <c r="E4" i="72"/>
  <c r="H4" i="72" s="1"/>
  <c r="E3" i="72"/>
  <c r="E79" i="72" l="1"/>
  <c r="H79" i="72" s="1"/>
  <c r="H3" i="72"/>
  <c r="I117" i="59"/>
  <c r="H117" i="59" l="1"/>
  <c r="F117" i="59"/>
  <c r="E117" i="59"/>
  <c r="D117" i="59"/>
  <c r="G86" i="59" l="1"/>
  <c r="G45" i="59" l="1"/>
  <c r="G4" i="59" l="1"/>
  <c r="G5" i="59"/>
  <c r="G6" i="59"/>
  <c r="G7" i="59"/>
  <c r="G8" i="59"/>
  <c r="G9" i="59"/>
  <c r="G10" i="59"/>
  <c r="G11" i="59"/>
  <c r="G12" i="59"/>
  <c r="G13" i="59"/>
  <c r="G14" i="59"/>
  <c r="G15" i="59"/>
  <c r="G16" i="59"/>
  <c r="G17" i="59"/>
  <c r="G18" i="59"/>
  <c r="G19" i="59"/>
  <c r="G20" i="59"/>
  <c r="G21" i="59"/>
  <c r="G22" i="59"/>
  <c r="G23" i="59"/>
  <c r="G24" i="59"/>
  <c r="G25" i="59"/>
  <c r="G26" i="59"/>
  <c r="G27" i="59"/>
  <c r="G28" i="59"/>
  <c r="G29" i="59"/>
  <c r="G30" i="59"/>
  <c r="G31" i="59"/>
  <c r="G32" i="59"/>
  <c r="G33" i="59"/>
  <c r="G34" i="59"/>
  <c r="G35" i="59"/>
  <c r="G36" i="59"/>
  <c r="G37" i="59"/>
  <c r="G38" i="59"/>
  <c r="G39" i="59"/>
  <c r="G40" i="59"/>
  <c r="G41" i="59"/>
  <c r="G42" i="59"/>
  <c r="G43" i="59"/>
  <c r="G44" i="59"/>
  <c r="G46" i="59"/>
  <c r="G47" i="59"/>
  <c r="G48" i="59"/>
  <c r="G49" i="59"/>
  <c r="G50" i="59"/>
  <c r="G51" i="59"/>
  <c r="G52" i="59"/>
  <c r="G53" i="59"/>
  <c r="G54" i="59"/>
  <c r="G55" i="59"/>
  <c r="G56" i="59"/>
  <c r="G57" i="59"/>
  <c r="G58" i="59"/>
  <c r="G59" i="59"/>
  <c r="G60" i="59"/>
  <c r="G61" i="59"/>
  <c r="G62" i="59"/>
  <c r="G63" i="59"/>
  <c r="G64" i="59"/>
  <c r="G65" i="59"/>
  <c r="G66" i="59"/>
  <c r="G67" i="59"/>
  <c r="G68" i="59"/>
  <c r="G69" i="59"/>
  <c r="G70" i="59"/>
  <c r="G71" i="59"/>
  <c r="G72" i="59"/>
  <c r="G73" i="59"/>
  <c r="G74" i="59"/>
  <c r="G75" i="59"/>
  <c r="G76" i="59"/>
  <c r="G77" i="59"/>
  <c r="G78" i="59"/>
  <c r="G79" i="59"/>
  <c r="G80" i="59"/>
  <c r="G81" i="59"/>
  <c r="G82" i="59"/>
  <c r="G83" i="59"/>
  <c r="G84" i="59"/>
  <c r="G85" i="59"/>
  <c r="G87" i="59"/>
  <c r="G88" i="59"/>
  <c r="G89" i="59"/>
  <c r="G90" i="59"/>
  <c r="G91" i="59"/>
  <c r="G92" i="59"/>
  <c r="G94" i="59"/>
  <c r="G95" i="59"/>
  <c r="G96" i="59"/>
  <c r="G97" i="59"/>
  <c r="G98" i="59"/>
  <c r="G99" i="59"/>
  <c r="G100" i="59"/>
  <c r="G101" i="59"/>
  <c r="G102" i="59"/>
  <c r="G103" i="59"/>
  <c r="G104" i="59"/>
  <c r="G105" i="59"/>
  <c r="G106" i="59"/>
  <c r="G107" i="59"/>
  <c r="G108" i="59"/>
  <c r="G109" i="59"/>
  <c r="G110" i="59"/>
  <c r="G111" i="59"/>
  <c r="G112" i="59"/>
  <c r="G113" i="59"/>
  <c r="G114" i="59"/>
  <c r="G115" i="59"/>
  <c r="G116" i="59"/>
  <c r="G3" i="59"/>
  <c r="G117" i="59" l="1"/>
  <c r="B79" i="71"/>
  <c r="G79" i="71"/>
  <c r="C79" i="71"/>
  <c r="F79" i="71"/>
  <c r="D79" i="71"/>
  <c r="E78" i="71"/>
  <c r="H78" i="71" s="1"/>
  <c r="E77" i="71"/>
  <c r="H77" i="71" s="1"/>
  <c r="E76" i="71"/>
  <c r="H76" i="71" s="1"/>
  <c r="E75" i="71"/>
  <c r="H75" i="71" s="1"/>
  <c r="E72" i="71"/>
  <c r="H72" i="71" s="1"/>
  <c r="E71" i="71"/>
  <c r="H71" i="71" s="1"/>
  <c r="E70" i="71"/>
  <c r="H70" i="71" s="1"/>
  <c r="E69" i="71"/>
  <c r="H69" i="71" s="1"/>
  <c r="E67" i="71"/>
  <c r="H67" i="71" s="1"/>
  <c r="E66" i="71"/>
  <c r="H66" i="71" s="1"/>
  <c r="E64" i="71"/>
  <c r="H64" i="71" s="1"/>
  <c r="E63" i="71"/>
  <c r="H63" i="71" s="1"/>
  <c r="E62" i="71"/>
  <c r="H62" i="71" s="1"/>
  <c r="E59" i="71"/>
  <c r="H59" i="71" s="1"/>
  <c r="E58" i="71"/>
  <c r="H58" i="71" s="1"/>
  <c r="E57" i="71"/>
  <c r="H57" i="71" s="1"/>
  <c r="E55" i="71"/>
  <c r="H55" i="71" s="1"/>
  <c r="E54" i="71"/>
  <c r="H54" i="71" s="1"/>
  <c r="E53" i="71"/>
  <c r="H53" i="71" s="1"/>
  <c r="E52" i="71"/>
  <c r="H52" i="71" s="1"/>
  <c r="E51" i="71"/>
  <c r="H51" i="71" s="1"/>
  <c r="E50" i="71"/>
  <c r="H50" i="71" s="1"/>
  <c r="E49" i="71"/>
  <c r="H49" i="71" s="1"/>
  <c r="E47" i="71"/>
  <c r="H47" i="71" s="1"/>
  <c r="E45" i="71"/>
  <c r="H45" i="71" s="1"/>
  <c r="E44" i="71"/>
  <c r="H44" i="71" s="1"/>
  <c r="E43" i="71"/>
  <c r="H43" i="71" s="1"/>
  <c r="E42" i="71"/>
  <c r="H42" i="71" s="1"/>
  <c r="E41" i="71"/>
  <c r="H41" i="71" s="1"/>
  <c r="E40" i="71"/>
  <c r="H40" i="71" s="1"/>
  <c r="E39" i="71"/>
  <c r="H39" i="71" s="1"/>
  <c r="E37" i="71"/>
  <c r="H37" i="71" s="1"/>
  <c r="E36" i="71"/>
  <c r="H36" i="71" s="1"/>
  <c r="E35" i="71"/>
  <c r="H35" i="71" s="1"/>
  <c r="E34" i="71"/>
  <c r="H34" i="71" s="1"/>
  <c r="E33" i="71"/>
  <c r="H33" i="71" s="1"/>
  <c r="E32" i="71"/>
  <c r="H32" i="71" s="1"/>
  <c r="E31" i="71"/>
  <c r="H31" i="71" s="1"/>
  <c r="E30" i="71"/>
  <c r="H30" i="71" s="1"/>
  <c r="E29" i="71"/>
  <c r="H29" i="71" s="1"/>
  <c r="E28" i="71"/>
  <c r="H28" i="71" s="1"/>
  <c r="E27" i="71"/>
  <c r="H27" i="71" s="1"/>
  <c r="E26" i="71"/>
  <c r="H26" i="71" s="1"/>
  <c r="E25" i="71"/>
  <c r="H25" i="71" s="1"/>
  <c r="E24" i="71"/>
  <c r="H24" i="71" s="1"/>
  <c r="E23" i="71"/>
  <c r="H23" i="71" s="1"/>
  <c r="E20" i="71"/>
  <c r="H20" i="71" s="1"/>
  <c r="E19" i="71"/>
  <c r="H19" i="71" s="1"/>
  <c r="E18" i="71"/>
  <c r="H18" i="71" s="1"/>
  <c r="E17" i="71"/>
  <c r="H17" i="71" s="1"/>
  <c r="E15" i="71"/>
  <c r="H15" i="71" s="1"/>
  <c r="E14" i="71"/>
  <c r="H14" i="71" s="1"/>
  <c r="E13" i="71"/>
  <c r="H13" i="71" s="1"/>
  <c r="E10" i="71"/>
  <c r="H10" i="71" s="1"/>
  <c r="E9" i="71"/>
  <c r="H9" i="71" s="1"/>
  <c r="E8" i="71"/>
  <c r="H8" i="71" s="1"/>
  <c r="E6" i="71"/>
  <c r="H6" i="71" s="1"/>
  <c r="E5" i="71"/>
  <c r="H5" i="71" s="1"/>
  <c r="H4" i="71"/>
  <c r="E3" i="71"/>
  <c r="E79" i="71" l="1"/>
  <c r="H79" i="71" s="1"/>
  <c r="H3" i="71"/>
  <c r="G91" i="58"/>
  <c r="H117" i="58" l="1"/>
  <c r="F117" i="58"/>
  <c r="E117" i="58"/>
  <c r="D117" i="58"/>
  <c r="G15" i="58"/>
  <c r="G86" i="58"/>
  <c r="G111" i="58" l="1"/>
  <c r="G5" i="58"/>
  <c r="G6" i="58"/>
  <c r="G7" i="58"/>
  <c r="G8" i="58"/>
  <c r="G9" i="58"/>
  <c r="G10" i="58"/>
  <c r="G11" i="58"/>
  <c r="G12" i="58"/>
  <c r="G13" i="58"/>
  <c r="G14" i="58"/>
  <c r="G16" i="58"/>
  <c r="G17" i="58"/>
  <c r="G18" i="58"/>
  <c r="G19" i="58"/>
  <c r="G20" i="58"/>
  <c r="G21" i="58"/>
  <c r="G22" i="58"/>
  <c r="G23" i="58"/>
  <c r="G24" i="58"/>
  <c r="G25" i="58"/>
  <c r="G26" i="58"/>
  <c r="G27" i="58"/>
  <c r="G28" i="58"/>
  <c r="G29" i="58"/>
  <c r="G30" i="58"/>
  <c r="G31" i="58"/>
  <c r="G32" i="58"/>
  <c r="G33" i="58"/>
  <c r="G34" i="58"/>
  <c r="G35" i="58"/>
  <c r="G36" i="58"/>
  <c r="G37" i="58"/>
  <c r="G38" i="58"/>
  <c r="G39" i="58"/>
  <c r="G40" i="58"/>
  <c r="G41" i="58"/>
  <c r="G42" i="58"/>
  <c r="G43" i="58"/>
  <c r="G44" i="58"/>
  <c r="G45" i="58"/>
  <c r="G46" i="58"/>
  <c r="G47" i="58"/>
  <c r="G48" i="58"/>
  <c r="G49" i="58"/>
  <c r="G50" i="58"/>
  <c r="G51" i="58"/>
  <c r="G52" i="58"/>
  <c r="G53" i="58"/>
  <c r="G54" i="58"/>
  <c r="G55" i="58"/>
  <c r="G56" i="58"/>
  <c r="G57" i="58"/>
  <c r="G58" i="58"/>
  <c r="G59" i="58"/>
  <c r="G60" i="58"/>
  <c r="G61" i="58"/>
  <c r="G62" i="58"/>
  <c r="G63" i="58"/>
  <c r="G64" i="58"/>
  <c r="G65" i="58"/>
  <c r="G66" i="58"/>
  <c r="G67" i="58"/>
  <c r="G68" i="58"/>
  <c r="G69" i="58"/>
  <c r="G70" i="58"/>
  <c r="G71" i="58"/>
  <c r="G72" i="58"/>
  <c r="G73" i="58"/>
  <c r="G74" i="58"/>
  <c r="G75" i="58"/>
  <c r="G76" i="58"/>
  <c r="G77" i="58"/>
  <c r="G78" i="58"/>
  <c r="G79" i="58"/>
  <c r="G80" i="58"/>
  <c r="G81" i="58"/>
  <c r="G82" i="58"/>
  <c r="G83" i="58"/>
  <c r="G84" i="58"/>
  <c r="G85" i="58"/>
  <c r="G87" i="58"/>
  <c r="G88" i="58"/>
  <c r="G89" i="58"/>
  <c r="G90" i="58"/>
  <c r="G92" i="58"/>
  <c r="G93" i="58"/>
  <c r="G94" i="58"/>
  <c r="G95" i="58"/>
  <c r="G96" i="58"/>
  <c r="G97" i="58"/>
  <c r="G98" i="58"/>
  <c r="G99" i="58"/>
  <c r="G100" i="58"/>
  <c r="G101" i="58"/>
  <c r="G102" i="58"/>
  <c r="G103" i="58"/>
  <c r="G104" i="58"/>
  <c r="G105" i="58"/>
  <c r="G106" i="58"/>
  <c r="G107" i="58"/>
  <c r="G108" i="58"/>
  <c r="G109" i="58"/>
  <c r="G110" i="58"/>
  <c r="G112" i="58"/>
  <c r="G113" i="58"/>
  <c r="G114" i="58"/>
  <c r="G115" i="58"/>
  <c r="G116" i="58"/>
  <c r="G3" i="58"/>
  <c r="G117" i="58" l="1"/>
  <c r="J117" i="58" s="1"/>
  <c r="I117" i="58"/>
  <c r="D79" i="70" l="1"/>
  <c r="B79" i="70"/>
  <c r="C79" i="70"/>
  <c r="F79" i="70"/>
  <c r="G79" i="70"/>
  <c r="E78" i="70"/>
  <c r="H78" i="70" s="1"/>
  <c r="E77" i="70"/>
  <c r="H77" i="70" s="1"/>
  <c r="E76" i="70"/>
  <c r="H76" i="70" s="1"/>
  <c r="E75" i="70"/>
  <c r="H75" i="70" s="1"/>
  <c r="E72" i="70"/>
  <c r="H72" i="70" s="1"/>
  <c r="E71" i="70"/>
  <c r="H71" i="70" s="1"/>
  <c r="E70" i="70"/>
  <c r="H70" i="70" s="1"/>
  <c r="E69" i="70"/>
  <c r="H69" i="70" s="1"/>
  <c r="E67" i="70"/>
  <c r="H67" i="70" s="1"/>
  <c r="E66" i="70"/>
  <c r="H66" i="70" s="1"/>
  <c r="E64" i="70"/>
  <c r="H64" i="70" s="1"/>
  <c r="E63" i="70"/>
  <c r="H63" i="70" s="1"/>
  <c r="E62" i="70"/>
  <c r="H62" i="70" s="1"/>
  <c r="E59" i="70"/>
  <c r="H59" i="70" s="1"/>
  <c r="E58" i="70"/>
  <c r="H58" i="70" s="1"/>
  <c r="E57" i="70"/>
  <c r="H57" i="70" s="1"/>
  <c r="E55" i="70"/>
  <c r="H55" i="70" s="1"/>
  <c r="E54" i="70"/>
  <c r="H54" i="70" s="1"/>
  <c r="E53" i="70"/>
  <c r="H53" i="70" s="1"/>
  <c r="E52" i="70"/>
  <c r="H52" i="70" s="1"/>
  <c r="E51" i="70"/>
  <c r="H51" i="70" s="1"/>
  <c r="E50" i="70"/>
  <c r="H50" i="70" s="1"/>
  <c r="E49" i="70"/>
  <c r="H49" i="70" s="1"/>
  <c r="E47" i="70"/>
  <c r="H47" i="70" s="1"/>
  <c r="E45" i="70"/>
  <c r="H45" i="70" s="1"/>
  <c r="E44" i="70"/>
  <c r="H44" i="70" s="1"/>
  <c r="H43" i="70"/>
  <c r="E42" i="70"/>
  <c r="H42" i="70" s="1"/>
  <c r="E41" i="70"/>
  <c r="H41" i="70" s="1"/>
  <c r="E40" i="70"/>
  <c r="H40" i="70" s="1"/>
  <c r="E39" i="70"/>
  <c r="H39" i="70" s="1"/>
  <c r="E37" i="70"/>
  <c r="H37" i="70" s="1"/>
  <c r="E36" i="70"/>
  <c r="H36" i="70" s="1"/>
  <c r="E35" i="70"/>
  <c r="H35" i="70" s="1"/>
  <c r="E34" i="70"/>
  <c r="H34" i="70" s="1"/>
  <c r="E33" i="70"/>
  <c r="H33" i="70" s="1"/>
  <c r="E32" i="70"/>
  <c r="H32" i="70" s="1"/>
  <c r="E31" i="70"/>
  <c r="H31" i="70" s="1"/>
  <c r="E30" i="70"/>
  <c r="H30" i="70" s="1"/>
  <c r="E29" i="70"/>
  <c r="H29" i="70" s="1"/>
  <c r="E28" i="70"/>
  <c r="H28" i="70" s="1"/>
  <c r="E27" i="70"/>
  <c r="H27" i="70" s="1"/>
  <c r="E26" i="70"/>
  <c r="H26" i="70" s="1"/>
  <c r="E25" i="70"/>
  <c r="H25" i="70" s="1"/>
  <c r="E24" i="70"/>
  <c r="H24" i="70" s="1"/>
  <c r="E23" i="70"/>
  <c r="H23" i="70" s="1"/>
  <c r="E20" i="70"/>
  <c r="H20" i="70" s="1"/>
  <c r="E19" i="70"/>
  <c r="H19" i="70" s="1"/>
  <c r="E18" i="70"/>
  <c r="H18" i="70" s="1"/>
  <c r="E17" i="70"/>
  <c r="H17" i="70" s="1"/>
  <c r="E15" i="70"/>
  <c r="H15" i="70" s="1"/>
  <c r="E14" i="70"/>
  <c r="H14" i="70" s="1"/>
  <c r="E13" i="70"/>
  <c r="H13" i="70" s="1"/>
  <c r="E10" i="70"/>
  <c r="H10" i="70" s="1"/>
  <c r="E9" i="70"/>
  <c r="H9" i="70" s="1"/>
  <c r="E8" i="70"/>
  <c r="H8" i="70" s="1"/>
  <c r="E6" i="70"/>
  <c r="H6" i="70" s="1"/>
  <c r="E5" i="70"/>
  <c r="H5" i="70" s="1"/>
  <c r="E4" i="70"/>
  <c r="H4" i="70" s="1"/>
  <c r="E3" i="70"/>
  <c r="J115" i="57"/>
  <c r="H117" i="57"/>
  <c r="F117" i="57"/>
  <c r="E117" i="57"/>
  <c r="D117" i="57"/>
  <c r="E79" i="70" l="1"/>
  <c r="H79" i="70" s="1"/>
  <c r="H3" i="70"/>
  <c r="G20" i="57"/>
  <c r="G4" i="57" l="1"/>
  <c r="G5" i="57"/>
  <c r="G6" i="57"/>
  <c r="G7" i="57"/>
  <c r="G8" i="57"/>
  <c r="G9" i="57"/>
  <c r="G10" i="57"/>
  <c r="G11" i="57"/>
  <c r="G12" i="57"/>
  <c r="G13" i="57"/>
  <c r="G14" i="57"/>
  <c r="G15" i="57"/>
  <c r="G16" i="57"/>
  <c r="G17" i="57"/>
  <c r="G18" i="57"/>
  <c r="G19" i="57"/>
  <c r="G21" i="57"/>
  <c r="G22" i="57"/>
  <c r="G23" i="57"/>
  <c r="G24" i="57"/>
  <c r="G25" i="57"/>
  <c r="G26" i="57"/>
  <c r="G27" i="57"/>
  <c r="G28" i="57"/>
  <c r="G29" i="57"/>
  <c r="G30" i="57"/>
  <c r="G31" i="57"/>
  <c r="G32" i="57"/>
  <c r="G33" i="57"/>
  <c r="G34" i="57"/>
  <c r="G35" i="57"/>
  <c r="G36" i="57"/>
  <c r="G37" i="57"/>
  <c r="G38" i="57"/>
  <c r="G39" i="57"/>
  <c r="G40" i="57"/>
  <c r="G41" i="57"/>
  <c r="G42" i="57"/>
  <c r="G43" i="57"/>
  <c r="G44" i="57"/>
  <c r="G45" i="57"/>
  <c r="G46" i="57"/>
  <c r="G47" i="57"/>
  <c r="G48" i="57"/>
  <c r="G49" i="57"/>
  <c r="G51" i="57"/>
  <c r="G52" i="57"/>
  <c r="G53" i="57"/>
  <c r="G54" i="57"/>
  <c r="G55" i="57"/>
  <c r="G56" i="57"/>
  <c r="G57" i="57"/>
  <c r="G58" i="57"/>
  <c r="G59" i="57"/>
  <c r="G60" i="57"/>
  <c r="G61" i="57"/>
  <c r="G62" i="57"/>
  <c r="G63" i="57"/>
  <c r="G64" i="57"/>
  <c r="G65" i="57"/>
  <c r="G66" i="57"/>
  <c r="G67" i="57"/>
  <c r="G68" i="57"/>
  <c r="G69" i="57"/>
  <c r="G70" i="57"/>
  <c r="G71" i="57"/>
  <c r="G72" i="57"/>
  <c r="G73" i="57"/>
  <c r="G74" i="57"/>
  <c r="G75" i="57"/>
  <c r="G76" i="57"/>
  <c r="G77" i="57"/>
  <c r="G78" i="57"/>
  <c r="G79" i="57"/>
  <c r="G80" i="57"/>
  <c r="G81" i="57"/>
  <c r="G82" i="57"/>
  <c r="G83" i="57"/>
  <c r="G84" i="57"/>
  <c r="G85" i="57"/>
  <c r="G86" i="57"/>
  <c r="G87" i="57"/>
  <c r="G88" i="57"/>
  <c r="G89" i="57"/>
  <c r="G90" i="57"/>
  <c r="G91" i="57"/>
  <c r="G92" i="57"/>
  <c r="G93" i="57"/>
  <c r="G94" i="57"/>
  <c r="G95" i="57"/>
  <c r="G96" i="57"/>
  <c r="G97" i="57"/>
  <c r="G98" i="57"/>
  <c r="G99" i="57"/>
  <c r="G100" i="57"/>
  <c r="G101" i="57"/>
  <c r="G102" i="57"/>
  <c r="G103" i="57"/>
  <c r="G104" i="57"/>
  <c r="G105" i="57"/>
  <c r="G106" i="57"/>
  <c r="G107" i="57"/>
  <c r="G108" i="57"/>
  <c r="G109" i="57"/>
  <c r="G110" i="57"/>
  <c r="G111" i="57"/>
  <c r="G112" i="57"/>
  <c r="G113" i="57"/>
  <c r="G114" i="57"/>
  <c r="G115" i="57"/>
  <c r="G116" i="57"/>
  <c r="G3" i="57"/>
  <c r="G117" i="57" l="1"/>
  <c r="J117" i="57" s="1"/>
  <c r="I117" i="57"/>
  <c r="H56" i="68" l="1"/>
  <c r="J10" i="56" l="1"/>
  <c r="C79" i="68" l="1"/>
  <c r="B79" i="68"/>
  <c r="D79" i="68"/>
  <c r="E57" i="68"/>
  <c r="H57" i="68" s="1"/>
  <c r="E58" i="68"/>
  <c r="H58" i="68" s="1"/>
  <c r="F79" i="68"/>
  <c r="G79" i="68"/>
  <c r="E78" i="68"/>
  <c r="H78" i="68" s="1"/>
  <c r="E77" i="68"/>
  <c r="H77" i="68" s="1"/>
  <c r="E76" i="68"/>
  <c r="H76" i="68" s="1"/>
  <c r="E75" i="68"/>
  <c r="H75" i="68" s="1"/>
  <c r="E72" i="68"/>
  <c r="H72" i="68" s="1"/>
  <c r="E71" i="68"/>
  <c r="H71" i="68" s="1"/>
  <c r="E70" i="68"/>
  <c r="H70" i="68" s="1"/>
  <c r="E69" i="68"/>
  <c r="H69" i="68" s="1"/>
  <c r="E67" i="68"/>
  <c r="H67" i="68" s="1"/>
  <c r="E66" i="68"/>
  <c r="H66" i="68" s="1"/>
  <c r="E64" i="68"/>
  <c r="H64" i="68" s="1"/>
  <c r="E63" i="68"/>
  <c r="H63" i="68" s="1"/>
  <c r="E62" i="68"/>
  <c r="H62" i="68" s="1"/>
  <c r="E59" i="68"/>
  <c r="H59" i="68" s="1"/>
  <c r="E55" i="68"/>
  <c r="H55" i="68" s="1"/>
  <c r="E54" i="68"/>
  <c r="H54" i="68" s="1"/>
  <c r="E53" i="68"/>
  <c r="H53" i="68" s="1"/>
  <c r="E52" i="68"/>
  <c r="H52" i="68" s="1"/>
  <c r="E51" i="68"/>
  <c r="H51" i="68" s="1"/>
  <c r="E50" i="68"/>
  <c r="H50" i="68" s="1"/>
  <c r="E49" i="68"/>
  <c r="H49" i="68" s="1"/>
  <c r="E47" i="68"/>
  <c r="H47" i="68" s="1"/>
  <c r="E45" i="68"/>
  <c r="H45" i="68" s="1"/>
  <c r="E44" i="68"/>
  <c r="H44" i="68" s="1"/>
  <c r="E43" i="68"/>
  <c r="H43" i="68" s="1"/>
  <c r="E42" i="68"/>
  <c r="H42" i="68" s="1"/>
  <c r="E41" i="68"/>
  <c r="H41" i="68" s="1"/>
  <c r="E40" i="68"/>
  <c r="H40" i="68" s="1"/>
  <c r="E39" i="68"/>
  <c r="H39" i="68" s="1"/>
  <c r="E37" i="68"/>
  <c r="H37" i="68" s="1"/>
  <c r="E36" i="68"/>
  <c r="H36" i="68" s="1"/>
  <c r="E35" i="68"/>
  <c r="H35" i="68" s="1"/>
  <c r="E34" i="68"/>
  <c r="H34" i="68" s="1"/>
  <c r="E33" i="68"/>
  <c r="H33" i="68" s="1"/>
  <c r="E32" i="68"/>
  <c r="H32" i="68" s="1"/>
  <c r="E31" i="68"/>
  <c r="H31" i="68" s="1"/>
  <c r="E30" i="68"/>
  <c r="H30" i="68" s="1"/>
  <c r="E29" i="68"/>
  <c r="H29" i="68" s="1"/>
  <c r="E28" i="68"/>
  <c r="H28" i="68" s="1"/>
  <c r="E27" i="68"/>
  <c r="H27" i="68" s="1"/>
  <c r="E26" i="68"/>
  <c r="H26" i="68" s="1"/>
  <c r="E25" i="68"/>
  <c r="H25" i="68" s="1"/>
  <c r="E24" i="68"/>
  <c r="H24" i="68" s="1"/>
  <c r="E23" i="68"/>
  <c r="H23" i="68" s="1"/>
  <c r="E20" i="68"/>
  <c r="H20" i="68" s="1"/>
  <c r="E19" i="68"/>
  <c r="H19" i="68" s="1"/>
  <c r="E18" i="68"/>
  <c r="H18" i="68" s="1"/>
  <c r="E17" i="68"/>
  <c r="H17" i="68" s="1"/>
  <c r="E15" i="68"/>
  <c r="H15" i="68" s="1"/>
  <c r="E14" i="68"/>
  <c r="H14" i="68" s="1"/>
  <c r="E13" i="68"/>
  <c r="H13" i="68" s="1"/>
  <c r="E10" i="68"/>
  <c r="H10" i="68" s="1"/>
  <c r="E9" i="68"/>
  <c r="H9" i="68" s="1"/>
  <c r="E8" i="68"/>
  <c r="H8" i="68" s="1"/>
  <c r="E6" i="68"/>
  <c r="H6" i="68" s="1"/>
  <c r="E5" i="68"/>
  <c r="H5" i="68" s="1"/>
  <c r="E4" i="68"/>
  <c r="H4" i="68" s="1"/>
  <c r="E3" i="68"/>
  <c r="E79" i="68" l="1"/>
  <c r="H79" i="68" s="1"/>
  <c r="H3" i="68"/>
  <c r="G71" i="56"/>
  <c r="J71" i="56" s="1"/>
  <c r="G11" i="56"/>
  <c r="G95" i="56" l="1"/>
  <c r="D117" i="56" l="1"/>
  <c r="E117" i="56"/>
  <c r="F117" i="56"/>
  <c r="H117" i="56"/>
  <c r="G116" i="56"/>
  <c r="G5" i="56"/>
  <c r="G6" i="56"/>
  <c r="G7" i="56"/>
  <c r="G8" i="56"/>
  <c r="G9" i="56"/>
  <c r="G10" i="56"/>
  <c r="G12" i="56"/>
  <c r="G13" i="56"/>
  <c r="G14" i="56"/>
  <c r="G15" i="56"/>
  <c r="G16" i="56"/>
  <c r="G17" i="56"/>
  <c r="G18" i="56"/>
  <c r="G19" i="56"/>
  <c r="G20" i="56"/>
  <c r="G21" i="56"/>
  <c r="G22" i="56"/>
  <c r="G23" i="56"/>
  <c r="G24" i="56"/>
  <c r="G25" i="56"/>
  <c r="G26" i="56"/>
  <c r="G27" i="56"/>
  <c r="G28" i="56"/>
  <c r="G29" i="56"/>
  <c r="G30" i="56"/>
  <c r="G31" i="56"/>
  <c r="G32" i="56"/>
  <c r="G33" i="56"/>
  <c r="G34" i="56"/>
  <c r="G35" i="56"/>
  <c r="G36" i="56"/>
  <c r="G37" i="56"/>
  <c r="G38" i="56"/>
  <c r="G39" i="56"/>
  <c r="G40" i="56"/>
  <c r="G41" i="56"/>
  <c r="G42" i="56"/>
  <c r="G43" i="56"/>
  <c r="G44" i="56"/>
  <c r="G45" i="56"/>
  <c r="G46" i="56"/>
  <c r="G47" i="56"/>
  <c r="G48" i="56"/>
  <c r="G49" i="56"/>
  <c r="G50" i="56"/>
  <c r="G51" i="56"/>
  <c r="G52" i="56"/>
  <c r="G53" i="56"/>
  <c r="G54" i="56"/>
  <c r="G55" i="56"/>
  <c r="G56" i="56"/>
  <c r="G57" i="56"/>
  <c r="G58" i="56"/>
  <c r="G59" i="56"/>
  <c r="G60" i="56"/>
  <c r="G61" i="56"/>
  <c r="G62" i="56"/>
  <c r="G63" i="56"/>
  <c r="G64" i="56"/>
  <c r="G65" i="56"/>
  <c r="G66" i="56"/>
  <c r="G67" i="56"/>
  <c r="G68" i="56"/>
  <c r="G69" i="56"/>
  <c r="G70" i="56"/>
  <c r="G72" i="56"/>
  <c r="G73" i="56"/>
  <c r="G74" i="56"/>
  <c r="G75" i="56"/>
  <c r="G76" i="56"/>
  <c r="G77" i="56"/>
  <c r="G78" i="56"/>
  <c r="G79" i="56"/>
  <c r="G80" i="56"/>
  <c r="G81" i="56"/>
  <c r="G82" i="56"/>
  <c r="G83" i="56"/>
  <c r="G84" i="56"/>
  <c r="G85" i="56"/>
  <c r="G86" i="56"/>
  <c r="G87" i="56"/>
  <c r="G88" i="56"/>
  <c r="G89" i="56"/>
  <c r="G90" i="56"/>
  <c r="G91" i="56"/>
  <c r="G92" i="56"/>
  <c r="G93" i="56"/>
  <c r="G94" i="56"/>
  <c r="G96" i="56"/>
  <c r="G97" i="56"/>
  <c r="G98" i="56"/>
  <c r="G99" i="56"/>
  <c r="G100" i="56"/>
  <c r="G101" i="56"/>
  <c r="G102" i="56"/>
  <c r="G103" i="56"/>
  <c r="G104" i="56"/>
  <c r="G105" i="56"/>
  <c r="G106" i="56"/>
  <c r="G107" i="56"/>
  <c r="G108" i="56"/>
  <c r="G109" i="56"/>
  <c r="G110" i="56"/>
  <c r="G111" i="56"/>
  <c r="G112" i="56"/>
  <c r="G113" i="56"/>
  <c r="G114" i="56"/>
  <c r="G115" i="56"/>
  <c r="G4" i="56"/>
  <c r="G3" i="56"/>
  <c r="G117" i="56" l="1"/>
  <c r="I117" i="56"/>
  <c r="E49" i="67" l="1"/>
  <c r="H49" i="67" s="1"/>
  <c r="G79" i="67" l="1"/>
  <c r="F79" i="67"/>
  <c r="D79" i="67"/>
  <c r="C79" i="67"/>
  <c r="B79" i="67"/>
  <c r="E78" i="67"/>
  <c r="H78" i="67" s="1"/>
  <c r="E77" i="67"/>
  <c r="H77" i="67" s="1"/>
  <c r="E76" i="67"/>
  <c r="H76" i="67" s="1"/>
  <c r="E75" i="67"/>
  <c r="H75" i="67" s="1"/>
  <c r="E72" i="67"/>
  <c r="H72" i="67" s="1"/>
  <c r="E71" i="67"/>
  <c r="H71" i="67" s="1"/>
  <c r="E70" i="67"/>
  <c r="H70" i="67" s="1"/>
  <c r="E69" i="67"/>
  <c r="H69" i="67" s="1"/>
  <c r="E67" i="67"/>
  <c r="H67" i="67" s="1"/>
  <c r="E66" i="67"/>
  <c r="H66" i="67" s="1"/>
  <c r="E64" i="67"/>
  <c r="H64" i="67" s="1"/>
  <c r="E63" i="67"/>
  <c r="H63" i="67" s="1"/>
  <c r="E62" i="67"/>
  <c r="H62" i="67" s="1"/>
  <c r="E59" i="67"/>
  <c r="H59" i="67" s="1"/>
  <c r="E58" i="67"/>
  <c r="H58" i="67" s="1"/>
  <c r="E57" i="67"/>
  <c r="H57" i="67" s="1"/>
  <c r="E55" i="67"/>
  <c r="H55" i="67" s="1"/>
  <c r="E54" i="67"/>
  <c r="H54" i="67" s="1"/>
  <c r="E53" i="67"/>
  <c r="H53" i="67" s="1"/>
  <c r="E52" i="67"/>
  <c r="H52" i="67" s="1"/>
  <c r="E51" i="67"/>
  <c r="H51" i="67" s="1"/>
  <c r="E50" i="67"/>
  <c r="H50" i="67" s="1"/>
  <c r="E47" i="67"/>
  <c r="H47" i="67" s="1"/>
  <c r="E45" i="67"/>
  <c r="H45" i="67" s="1"/>
  <c r="E44" i="67"/>
  <c r="H44" i="67" s="1"/>
  <c r="E43" i="67"/>
  <c r="H43" i="67" s="1"/>
  <c r="E42" i="67"/>
  <c r="H42" i="67" s="1"/>
  <c r="E41" i="67"/>
  <c r="H41" i="67" s="1"/>
  <c r="E40" i="67"/>
  <c r="H40" i="67" s="1"/>
  <c r="E39" i="67"/>
  <c r="H39" i="67" s="1"/>
  <c r="E37" i="67"/>
  <c r="H37" i="67" s="1"/>
  <c r="E36" i="67"/>
  <c r="H36" i="67" s="1"/>
  <c r="E35" i="67"/>
  <c r="H35" i="67" s="1"/>
  <c r="E34" i="67"/>
  <c r="H34" i="67" s="1"/>
  <c r="E33" i="67"/>
  <c r="H33" i="67" s="1"/>
  <c r="E32" i="67"/>
  <c r="H32" i="67" s="1"/>
  <c r="E31" i="67"/>
  <c r="H31" i="67" s="1"/>
  <c r="E30" i="67"/>
  <c r="H30" i="67" s="1"/>
  <c r="E29" i="67"/>
  <c r="H29" i="67" s="1"/>
  <c r="E28" i="67"/>
  <c r="H28" i="67" s="1"/>
  <c r="E27" i="67"/>
  <c r="H27" i="67" s="1"/>
  <c r="E26" i="67"/>
  <c r="H26" i="67" s="1"/>
  <c r="E25" i="67"/>
  <c r="H25" i="67" s="1"/>
  <c r="E24" i="67"/>
  <c r="H24" i="67" s="1"/>
  <c r="E23" i="67"/>
  <c r="H23" i="67" s="1"/>
  <c r="E20" i="67"/>
  <c r="H20" i="67" s="1"/>
  <c r="E19" i="67"/>
  <c r="H19" i="67" s="1"/>
  <c r="E18" i="67"/>
  <c r="H18" i="67" s="1"/>
  <c r="E17" i="67"/>
  <c r="H17" i="67" s="1"/>
  <c r="E15" i="67"/>
  <c r="H15" i="67" s="1"/>
  <c r="E14" i="67"/>
  <c r="H14" i="67" s="1"/>
  <c r="E13" i="67"/>
  <c r="H13" i="67" s="1"/>
  <c r="E10" i="67"/>
  <c r="H10" i="67" s="1"/>
  <c r="E9" i="67"/>
  <c r="H9" i="67" s="1"/>
  <c r="E8" i="67"/>
  <c r="H8" i="67" s="1"/>
  <c r="E6" i="67"/>
  <c r="H6" i="67" s="1"/>
  <c r="E5" i="67"/>
  <c r="H5" i="67" s="1"/>
  <c r="E4" i="67"/>
  <c r="H4" i="67" s="1"/>
  <c r="E3" i="67"/>
  <c r="H3" i="67" s="1"/>
  <c r="E79" i="67" l="1"/>
  <c r="H79" i="67" s="1"/>
  <c r="H117" i="26"/>
  <c r="F117" i="26"/>
  <c r="E117" i="26"/>
  <c r="D117" i="26"/>
  <c r="G39" i="26" l="1"/>
  <c r="G117" i="26"/>
  <c r="G4" i="26"/>
  <c r="G5" i="26"/>
  <c r="G6" i="26"/>
  <c r="G7" i="26"/>
  <c r="G8" i="26"/>
  <c r="G9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29" i="26"/>
  <c r="G30" i="26"/>
  <c r="G31" i="26"/>
  <c r="G32" i="26"/>
  <c r="G33" i="26"/>
  <c r="G34" i="26"/>
  <c r="G35" i="26"/>
  <c r="G36" i="26"/>
  <c r="G37" i="26"/>
  <c r="G38" i="26"/>
  <c r="G40" i="26"/>
  <c r="G41" i="26"/>
  <c r="G42" i="26"/>
  <c r="G43" i="26"/>
  <c r="G44" i="26"/>
  <c r="G45" i="26"/>
  <c r="G46" i="26"/>
  <c r="G47" i="26"/>
  <c r="G48" i="26"/>
  <c r="G49" i="26"/>
  <c r="G50" i="26"/>
  <c r="G51" i="26"/>
  <c r="G52" i="26"/>
  <c r="G53" i="26"/>
  <c r="G54" i="26"/>
  <c r="G55" i="26"/>
  <c r="G56" i="26"/>
  <c r="G57" i="26"/>
  <c r="G58" i="26"/>
  <c r="G59" i="26"/>
  <c r="G60" i="26"/>
  <c r="G61" i="26"/>
  <c r="G62" i="26"/>
  <c r="G63" i="26"/>
  <c r="G64" i="26"/>
  <c r="G65" i="26"/>
  <c r="G66" i="26"/>
  <c r="G67" i="26"/>
  <c r="G68" i="26"/>
  <c r="G69" i="26"/>
  <c r="G70" i="26"/>
  <c r="G71" i="26"/>
  <c r="G72" i="26"/>
  <c r="G73" i="26"/>
  <c r="G74" i="26"/>
  <c r="G75" i="26"/>
  <c r="G76" i="26"/>
  <c r="G77" i="26"/>
  <c r="G78" i="26"/>
  <c r="G79" i="26"/>
  <c r="G80" i="26"/>
  <c r="G81" i="26"/>
  <c r="G82" i="26"/>
  <c r="G83" i="26"/>
  <c r="G84" i="26"/>
  <c r="G85" i="26"/>
  <c r="G86" i="26"/>
  <c r="G87" i="26"/>
  <c r="G88" i="26"/>
  <c r="G89" i="26"/>
  <c r="G90" i="26"/>
  <c r="G91" i="26"/>
  <c r="G92" i="26"/>
  <c r="G93" i="26"/>
  <c r="G94" i="26"/>
  <c r="G95" i="26"/>
  <c r="G96" i="26"/>
  <c r="G97" i="26"/>
  <c r="G98" i="26"/>
  <c r="G99" i="26"/>
  <c r="G100" i="26"/>
  <c r="G101" i="26"/>
  <c r="G102" i="26"/>
  <c r="G103" i="26"/>
  <c r="G104" i="26"/>
  <c r="G105" i="26"/>
  <c r="G106" i="26"/>
  <c r="G107" i="26"/>
  <c r="G108" i="26"/>
  <c r="G109" i="26"/>
  <c r="G110" i="26"/>
  <c r="G111" i="26"/>
  <c r="G112" i="26"/>
  <c r="G113" i="26"/>
  <c r="G114" i="26"/>
  <c r="G115" i="26"/>
  <c r="G116" i="26"/>
  <c r="G3" i="26"/>
  <c r="I117" i="26" l="1"/>
  <c r="J115" i="63" l="1"/>
  <c r="J114" i="63"/>
  <c r="L114" i="13" s="1"/>
  <c r="J113" i="63"/>
  <c r="L113" i="13" s="1"/>
  <c r="J112" i="63"/>
  <c r="L112" i="13" s="1"/>
  <c r="J111" i="63"/>
  <c r="J110" i="63"/>
  <c r="J109" i="63"/>
  <c r="J108" i="63"/>
  <c r="L108" i="13" s="1"/>
  <c r="J107" i="63"/>
  <c r="L107" i="13" s="1"/>
  <c r="J106" i="63"/>
  <c r="L106" i="13" s="1"/>
  <c r="J105" i="63"/>
  <c r="L105" i="13" s="1"/>
  <c r="J104" i="63"/>
  <c r="L104" i="13" s="1"/>
  <c r="J103" i="63"/>
  <c r="L103" i="13" s="1"/>
  <c r="J102" i="63"/>
  <c r="L102" i="13" s="1"/>
  <c r="J101" i="63"/>
  <c r="L101" i="13" s="1"/>
  <c r="J100" i="63"/>
  <c r="L100" i="13" s="1"/>
  <c r="J99" i="63"/>
  <c r="L99" i="13" s="1"/>
  <c r="J98" i="63"/>
  <c r="L98" i="13" s="1"/>
  <c r="J97" i="63"/>
  <c r="L97" i="13" s="1"/>
  <c r="J96" i="63"/>
  <c r="L96" i="13" s="1"/>
  <c r="J95" i="63"/>
  <c r="L95" i="13" s="1"/>
  <c r="J94" i="63"/>
  <c r="L94" i="13" s="1"/>
  <c r="J93" i="63"/>
  <c r="L93" i="13" s="1"/>
  <c r="J92" i="63"/>
  <c r="L92" i="13" s="1"/>
  <c r="J91" i="63"/>
  <c r="L91" i="13" s="1"/>
  <c r="J90" i="63"/>
  <c r="L90" i="13" s="1"/>
  <c r="J89" i="63"/>
  <c r="L89" i="13" s="1"/>
  <c r="J88" i="63"/>
  <c r="L88" i="13" s="1"/>
  <c r="J87" i="63"/>
  <c r="L87" i="13" s="1"/>
  <c r="J86" i="63"/>
  <c r="L86" i="13" s="1"/>
  <c r="J85" i="63"/>
  <c r="L85" i="13" s="1"/>
  <c r="J84" i="63"/>
  <c r="L84" i="13" s="1"/>
  <c r="J83" i="63"/>
  <c r="L83" i="13" s="1"/>
  <c r="J82" i="63"/>
  <c r="L82" i="13" s="1"/>
  <c r="J81" i="63"/>
  <c r="L81" i="13" s="1"/>
  <c r="J80" i="63"/>
  <c r="L80" i="13" s="1"/>
  <c r="J79" i="63"/>
  <c r="L79" i="13" s="1"/>
  <c r="J78" i="63"/>
  <c r="L78" i="13" s="1"/>
  <c r="J77" i="63"/>
  <c r="L77" i="13" s="1"/>
  <c r="J76" i="63"/>
  <c r="L76" i="13" s="1"/>
  <c r="J75" i="63"/>
  <c r="L75" i="13" s="1"/>
  <c r="J74" i="63"/>
  <c r="L74" i="13" s="1"/>
  <c r="J73" i="63"/>
  <c r="L73" i="13" s="1"/>
  <c r="J72" i="63"/>
  <c r="L72" i="13" s="1"/>
  <c r="J71" i="63"/>
  <c r="L71" i="13" s="1"/>
  <c r="J70" i="63"/>
  <c r="L70" i="13" s="1"/>
  <c r="J69" i="63"/>
  <c r="L69" i="13" s="1"/>
  <c r="J68" i="63"/>
  <c r="L68" i="13" s="1"/>
  <c r="J67" i="63"/>
  <c r="L67" i="13" s="1"/>
  <c r="J66" i="63"/>
  <c r="L66" i="13" s="1"/>
  <c r="J65" i="63"/>
  <c r="L65" i="13" s="1"/>
  <c r="J64" i="63"/>
  <c r="L64" i="13" s="1"/>
  <c r="J63" i="63"/>
  <c r="L63" i="13" s="1"/>
  <c r="J62" i="63"/>
  <c r="L62" i="13" s="1"/>
  <c r="J61" i="63"/>
  <c r="L61" i="13" s="1"/>
  <c r="J60" i="63"/>
  <c r="L60" i="13" s="1"/>
  <c r="J59" i="63"/>
  <c r="L59" i="13" s="1"/>
  <c r="J58" i="63"/>
  <c r="L58" i="13" s="1"/>
  <c r="J57" i="63"/>
  <c r="L57" i="13" s="1"/>
  <c r="J56" i="63"/>
  <c r="L56" i="13" s="1"/>
  <c r="J55" i="63"/>
  <c r="L55" i="13" s="1"/>
  <c r="J54" i="63"/>
  <c r="L54" i="13" s="1"/>
  <c r="J53" i="63"/>
  <c r="L53" i="13" s="1"/>
  <c r="J52" i="63"/>
  <c r="L52" i="13" s="1"/>
  <c r="J51" i="63"/>
  <c r="L51" i="13" s="1"/>
  <c r="J50" i="63"/>
  <c r="L50" i="13" s="1"/>
  <c r="J49" i="63"/>
  <c r="L49" i="13" s="1"/>
  <c r="J48" i="63"/>
  <c r="L48" i="13" s="1"/>
  <c r="J47" i="63"/>
  <c r="L47" i="13" s="1"/>
  <c r="J46" i="63"/>
  <c r="L46" i="13" s="1"/>
  <c r="J45" i="63"/>
  <c r="L45" i="13" s="1"/>
  <c r="J44" i="63"/>
  <c r="L44" i="13" s="1"/>
  <c r="J43" i="63"/>
  <c r="L43" i="13" s="1"/>
  <c r="J42" i="63"/>
  <c r="L42" i="13" s="1"/>
  <c r="J41" i="63"/>
  <c r="L41" i="13" s="1"/>
  <c r="J40" i="63"/>
  <c r="L40" i="13" s="1"/>
  <c r="J39" i="63"/>
  <c r="L39" i="13" s="1"/>
  <c r="J38" i="63"/>
  <c r="L38" i="13" s="1"/>
  <c r="J37" i="63"/>
  <c r="L37" i="13" s="1"/>
  <c r="J36" i="63"/>
  <c r="L36" i="13" s="1"/>
  <c r="J35" i="63"/>
  <c r="L35" i="13" s="1"/>
  <c r="J34" i="63"/>
  <c r="L34" i="13" s="1"/>
  <c r="J33" i="63"/>
  <c r="L33" i="13" s="1"/>
  <c r="J32" i="63"/>
  <c r="L32" i="13" s="1"/>
  <c r="J31" i="63"/>
  <c r="L31" i="13" s="1"/>
  <c r="J30" i="63"/>
  <c r="L30" i="13" s="1"/>
  <c r="J29" i="63"/>
  <c r="L29" i="13" s="1"/>
  <c r="J28" i="63"/>
  <c r="L28" i="13" s="1"/>
  <c r="J27" i="63"/>
  <c r="L27" i="13" s="1"/>
  <c r="J26" i="63"/>
  <c r="L26" i="13" s="1"/>
  <c r="J25" i="63"/>
  <c r="L25" i="13" s="1"/>
  <c r="J24" i="63"/>
  <c r="L24" i="13" s="1"/>
  <c r="J22" i="63"/>
  <c r="L22" i="13" s="1"/>
  <c r="J21" i="63"/>
  <c r="L21" i="13" s="1"/>
  <c r="J20" i="63"/>
  <c r="L20" i="13" s="1"/>
  <c r="J19" i="63"/>
  <c r="L19" i="13" s="1"/>
  <c r="J18" i="63"/>
  <c r="L18" i="13" s="1"/>
  <c r="J17" i="63"/>
  <c r="L17" i="13" s="1"/>
  <c r="J16" i="63"/>
  <c r="L16" i="13" s="1"/>
  <c r="J15" i="63"/>
  <c r="L15" i="13" s="1"/>
  <c r="J14" i="63"/>
  <c r="L14" i="13" s="1"/>
  <c r="J13" i="63"/>
  <c r="L13" i="13" s="1"/>
  <c r="J12" i="63"/>
  <c r="L12" i="13" s="1"/>
  <c r="J11" i="63"/>
  <c r="L11" i="13" s="1"/>
  <c r="J10" i="63"/>
  <c r="L10" i="13" s="1"/>
  <c r="J9" i="63"/>
  <c r="L9" i="13" s="1"/>
  <c r="J8" i="63"/>
  <c r="L8" i="13" s="1"/>
  <c r="J7" i="63"/>
  <c r="L7" i="13" s="1"/>
  <c r="J6" i="63"/>
  <c r="L6" i="13" s="1"/>
  <c r="J5" i="63"/>
  <c r="L5" i="13" s="1"/>
  <c r="J4" i="63"/>
  <c r="L4" i="13" s="1"/>
  <c r="J3" i="63"/>
  <c r="L3" i="13" s="1"/>
  <c r="J115" i="62"/>
  <c r="J114" i="62"/>
  <c r="K117" i="13" s="1"/>
  <c r="J113" i="62"/>
  <c r="K116" i="13" s="1"/>
  <c r="J112" i="62"/>
  <c r="K115" i="13" s="1"/>
  <c r="J111" i="62"/>
  <c r="K114" i="13" s="1"/>
  <c r="J110" i="62"/>
  <c r="K113" i="13" s="1"/>
  <c r="J109" i="62"/>
  <c r="K112" i="13" s="1"/>
  <c r="J108" i="62"/>
  <c r="K108" i="13" s="1"/>
  <c r="J107" i="62"/>
  <c r="K107" i="13" s="1"/>
  <c r="J106" i="62"/>
  <c r="K106" i="13" s="1"/>
  <c r="J105" i="62"/>
  <c r="K105" i="13" s="1"/>
  <c r="J104" i="62"/>
  <c r="K104" i="13" s="1"/>
  <c r="J103" i="62"/>
  <c r="K103" i="13" s="1"/>
  <c r="J102" i="62"/>
  <c r="K102" i="13" s="1"/>
  <c r="J101" i="62"/>
  <c r="K101" i="13" s="1"/>
  <c r="J100" i="62"/>
  <c r="K100" i="13" s="1"/>
  <c r="J99" i="62"/>
  <c r="K99" i="13" s="1"/>
  <c r="J98" i="62"/>
  <c r="K98" i="13" s="1"/>
  <c r="J97" i="62"/>
  <c r="K97" i="13" s="1"/>
  <c r="J96" i="62"/>
  <c r="K96" i="13" s="1"/>
  <c r="J95" i="62"/>
  <c r="K95" i="13" s="1"/>
  <c r="J94" i="62"/>
  <c r="K94" i="13" s="1"/>
  <c r="J93" i="62"/>
  <c r="K93" i="13" s="1"/>
  <c r="J92" i="62"/>
  <c r="K92" i="13" s="1"/>
  <c r="J91" i="62"/>
  <c r="K91" i="13" s="1"/>
  <c r="J90" i="62"/>
  <c r="K90" i="13" s="1"/>
  <c r="J89" i="62"/>
  <c r="K89" i="13" s="1"/>
  <c r="J88" i="62"/>
  <c r="K88" i="13" s="1"/>
  <c r="J87" i="62"/>
  <c r="K87" i="13" s="1"/>
  <c r="J86" i="62"/>
  <c r="K86" i="13" s="1"/>
  <c r="J85" i="62"/>
  <c r="K85" i="13" s="1"/>
  <c r="J84" i="62"/>
  <c r="K84" i="13" s="1"/>
  <c r="J83" i="62"/>
  <c r="K83" i="13" s="1"/>
  <c r="J82" i="62"/>
  <c r="K82" i="13" s="1"/>
  <c r="J81" i="62"/>
  <c r="K81" i="13" s="1"/>
  <c r="J80" i="62"/>
  <c r="K80" i="13" s="1"/>
  <c r="J79" i="62"/>
  <c r="K79" i="13" s="1"/>
  <c r="J78" i="62"/>
  <c r="K78" i="13" s="1"/>
  <c r="J77" i="62"/>
  <c r="K77" i="13" s="1"/>
  <c r="J76" i="62"/>
  <c r="K76" i="13" s="1"/>
  <c r="J75" i="62"/>
  <c r="K75" i="13" s="1"/>
  <c r="J74" i="62"/>
  <c r="K74" i="13" s="1"/>
  <c r="J73" i="62"/>
  <c r="K73" i="13" s="1"/>
  <c r="J72" i="62"/>
  <c r="K72" i="13" s="1"/>
  <c r="J71" i="62"/>
  <c r="K71" i="13" s="1"/>
  <c r="J70" i="62"/>
  <c r="K70" i="13" s="1"/>
  <c r="J69" i="62"/>
  <c r="K69" i="13" s="1"/>
  <c r="J68" i="62"/>
  <c r="K68" i="13" s="1"/>
  <c r="J67" i="62"/>
  <c r="K67" i="13" s="1"/>
  <c r="J66" i="62"/>
  <c r="K66" i="13" s="1"/>
  <c r="J65" i="62"/>
  <c r="K65" i="13" s="1"/>
  <c r="J64" i="62"/>
  <c r="K64" i="13" s="1"/>
  <c r="J63" i="62"/>
  <c r="K63" i="13" s="1"/>
  <c r="J62" i="62"/>
  <c r="K62" i="13" s="1"/>
  <c r="J61" i="62"/>
  <c r="K61" i="13" s="1"/>
  <c r="J60" i="62"/>
  <c r="K60" i="13" s="1"/>
  <c r="J59" i="62"/>
  <c r="K59" i="13" s="1"/>
  <c r="J58" i="62"/>
  <c r="K58" i="13" s="1"/>
  <c r="J57" i="62"/>
  <c r="K57" i="13" s="1"/>
  <c r="J56" i="62"/>
  <c r="K56" i="13" s="1"/>
  <c r="J55" i="62"/>
  <c r="K55" i="13" s="1"/>
  <c r="J54" i="62"/>
  <c r="K54" i="13" s="1"/>
  <c r="J53" i="62"/>
  <c r="K53" i="13" s="1"/>
  <c r="J52" i="62"/>
  <c r="K52" i="13" s="1"/>
  <c r="J51" i="62"/>
  <c r="K51" i="13" s="1"/>
  <c r="J50" i="62"/>
  <c r="K50" i="13" s="1"/>
  <c r="J49" i="62"/>
  <c r="K49" i="13" s="1"/>
  <c r="J48" i="62"/>
  <c r="K48" i="13" s="1"/>
  <c r="J47" i="62"/>
  <c r="K47" i="13" s="1"/>
  <c r="J46" i="62"/>
  <c r="K46" i="13" s="1"/>
  <c r="J45" i="62"/>
  <c r="K45" i="13" s="1"/>
  <c r="J44" i="62"/>
  <c r="K44" i="13" s="1"/>
  <c r="J43" i="62"/>
  <c r="K43" i="13" s="1"/>
  <c r="J42" i="62"/>
  <c r="K42" i="13" s="1"/>
  <c r="J41" i="62"/>
  <c r="K41" i="13" s="1"/>
  <c r="J40" i="62"/>
  <c r="K40" i="13" s="1"/>
  <c r="J39" i="62"/>
  <c r="K39" i="13" s="1"/>
  <c r="J38" i="62"/>
  <c r="K38" i="13" s="1"/>
  <c r="J37" i="62"/>
  <c r="K37" i="13" s="1"/>
  <c r="J36" i="62"/>
  <c r="K36" i="13" s="1"/>
  <c r="J35" i="62"/>
  <c r="K35" i="13" s="1"/>
  <c r="J34" i="62"/>
  <c r="K34" i="13" s="1"/>
  <c r="J33" i="62"/>
  <c r="K33" i="13" s="1"/>
  <c r="J32" i="62"/>
  <c r="K32" i="13" s="1"/>
  <c r="J31" i="62"/>
  <c r="K31" i="13" s="1"/>
  <c r="J30" i="62"/>
  <c r="K30" i="13" s="1"/>
  <c r="J29" i="62"/>
  <c r="K29" i="13" s="1"/>
  <c r="J28" i="62"/>
  <c r="K28" i="13" s="1"/>
  <c r="J27" i="62"/>
  <c r="K27" i="13" s="1"/>
  <c r="J26" i="62"/>
  <c r="K26" i="13" s="1"/>
  <c r="J25" i="62"/>
  <c r="K25" i="13" s="1"/>
  <c r="J24" i="62"/>
  <c r="K24" i="13" s="1"/>
  <c r="J22" i="62"/>
  <c r="K22" i="13" s="1"/>
  <c r="J21" i="62"/>
  <c r="K21" i="13" s="1"/>
  <c r="J20" i="62"/>
  <c r="K20" i="13" s="1"/>
  <c r="J19" i="62"/>
  <c r="K19" i="13" s="1"/>
  <c r="J18" i="62"/>
  <c r="K18" i="13" s="1"/>
  <c r="J17" i="62"/>
  <c r="K17" i="13" s="1"/>
  <c r="J16" i="62"/>
  <c r="K16" i="13" s="1"/>
  <c r="J15" i="62"/>
  <c r="K15" i="13" s="1"/>
  <c r="J14" i="62"/>
  <c r="K14" i="13" s="1"/>
  <c r="J13" i="62"/>
  <c r="K13" i="13" s="1"/>
  <c r="J12" i="62"/>
  <c r="K12" i="13" s="1"/>
  <c r="J11" i="62"/>
  <c r="K11" i="13" s="1"/>
  <c r="J10" i="62"/>
  <c r="K10" i="13" s="1"/>
  <c r="J9" i="62"/>
  <c r="K9" i="13" s="1"/>
  <c r="J8" i="62"/>
  <c r="K8" i="13" s="1"/>
  <c r="J7" i="62"/>
  <c r="K7" i="13" s="1"/>
  <c r="J6" i="62"/>
  <c r="K6" i="13" s="1"/>
  <c r="J5" i="62"/>
  <c r="K5" i="13" s="1"/>
  <c r="J4" i="62"/>
  <c r="K4" i="13" s="1"/>
  <c r="J3" i="62"/>
  <c r="K3" i="13" s="1"/>
  <c r="J117" i="61"/>
  <c r="J116" i="61"/>
  <c r="J115" i="61"/>
  <c r="J114" i="61"/>
  <c r="J113" i="61"/>
  <c r="J112" i="61"/>
  <c r="J111" i="61"/>
  <c r="J110" i="61"/>
  <c r="J109" i="61"/>
  <c r="J108" i="61"/>
  <c r="J107" i="61"/>
  <c r="J106" i="61"/>
  <c r="J105" i="61"/>
  <c r="J104" i="61"/>
  <c r="J103" i="61"/>
  <c r="J102" i="61"/>
  <c r="J101" i="61"/>
  <c r="J100" i="61"/>
  <c r="J99" i="61"/>
  <c r="J98" i="61"/>
  <c r="J97" i="61"/>
  <c r="J96" i="61"/>
  <c r="J95" i="61"/>
  <c r="J94" i="61"/>
  <c r="J93" i="61"/>
  <c r="J92" i="61"/>
  <c r="J91" i="61"/>
  <c r="J90" i="61"/>
  <c r="J89" i="61"/>
  <c r="J88" i="61"/>
  <c r="J87" i="61"/>
  <c r="J86" i="61"/>
  <c r="J85" i="61"/>
  <c r="J84" i="61"/>
  <c r="J83" i="61"/>
  <c r="J82" i="61"/>
  <c r="J81" i="61"/>
  <c r="J80" i="61"/>
  <c r="J79" i="61"/>
  <c r="J78" i="61"/>
  <c r="J77" i="61"/>
  <c r="J76" i="61"/>
  <c r="J75" i="61"/>
  <c r="J74" i="61"/>
  <c r="J73" i="61"/>
  <c r="J72" i="61"/>
  <c r="J71" i="61"/>
  <c r="J70" i="61"/>
  <c r="J69" i="61"/>
  <c r="J68" i="61"/>
  <c r="J67" i="61"/>
  <c r="J66" i="61"/>
  <c r="J65" i="61"/>
  <c r="J64" i="61"/>
  <c r="J63" i="61"/>
  <c r="J62" i="61"/>
  <c r="J61" i="61"/>
  <c r="J60" i="61"/>
  <c r="J59" i="61"/>
  <c r="J58" i="61"/>
  <c r="J57" i="61"/>
  <c r="J56" i="61"/>
  <c r="J55" i="61"/>
  <c r="J54" i="61"/>
  <c r="J53" i="61"/>
  <c r="J52" i="61"/>
  <c r="J51" i="61"/>
  <c r="J50" i="61"/>
  <c r="J49" i="61"/>
  <c r="J48" i="61"/>
  <c r="J47" i="61"/>
  <c r="J46" i="61"/>
  <c r="J45" i="61"/>
  <c r="J44" i="61"/>
  <c r="J43" i="61"/>
  <c r="J42" i="61"/>
  <c r="J41" i="61"/>
  <c r="J40" i="61"/>
  <c r="J39" i="61"/>
  <c r="J38" i="61"/>
  <c r="J37" i="61"/>
  <c r="J36" i="61"/>
  <c r="J35" i="61"/>
  <c r="J34" i="61"/>
  <c r="J33" i="61"/>
  <c r="J32" i="61"/>
  <c r="J31" i="61"/>
  <c r="J30" i="61"/>
  <c r="J29" i="61"/>
  <c r="J28" i="61"/>
  <c r="J27" i="61"/>
  <c r="J26" i="61"/>
  <c r="J25" i="61"/>
  <c r="J24" i="61"/>
  <c r="J22" i="61"/>
  <c r="J21" i="61"/>
  <c r="J20" i="61"/>
  <c r="J19" i="61"/>
  <c r="J18" i="61"/>
  <c r="J17" i="61"/>
  <c r="J16" i="61"/>
  <c r="J15" i="61"/>
  <c r="J14" i="61"/>
  <c r="J13" i="61"/>
  <c r="J12" i="61"/>
  <c r="J11" i="61"/>
  <c r="J10" i="61"/>
  <c r="J9" i="61"/>
  <c r="J8" i="61"/>
  <c r="J7" i="61"/>
  <c r="J6" i="61"/>
  <c r="J5" i="61"/>
  <c r="J4" i="61"/>
  <c r="J3" i="61"/>
  <c r="J117" i="60"/>
  <c r="I118" i="13" s="1"/>
  <c r="J116" i="60"/>
  <c r="I117" i="13" s="1"/>
  <c r="J115" i="60"/>
  <c r="I116" i="13" s="1"/>
  <c r="J114" i="60"/>
  <c r="I115" i="13" s="1"/>
  <c r="J113" i="60"/>
  <c r="I114" i="13" s="1"/>
  <c r="J112" i="60"/>
  <c r="I113" i="13" s="1"/>
  <c r="J111" i="60"/>
  <c r="I112" i="13" s="1"/>
  <c r="J110" i="60"/>
  <c r="I111" i="13" s="1"/>
  <c r="J109" i="60"/>
  <c r="I110" i="13" s="1"/>
  <c r="J108" i="60"/>
  <c r="I109" i="13" s="1"/>
  <c r="J107" i="60"/>
  <c r="I108" i="13" s="1"/>
  <c r="J106" i="60"/>
  <c r="I107" i="13" s="1"/>
  <c r="J105" i="60"/>
  <c r="I106" i="13" s="1"/>
  <c r="J104" i="60"/>
  <c r="I105" i="13" s="1"/>
  <c r="J103" i="60"/>
  <c r="I104" i="13" s="1"/>
  <c r="J102" i="60"/>
  <c r="I103" i="13" s="1"/>
  <c r="J101" i="60"/>
  <c r="I102" i="13" s="1"/>
  <c r="J100" i="60"/>
  <c r="I101" i="13" s="1"/>
  <c r="J99" i="60"/>
  <c r="I100" i="13" s="1"/>
  <c r="J98" i="60"/>
  <c r="I99" i="13" s="1"/>
  <c r="J97" i="60"/>
  <c r="I98" i="13" s="1"/>
  <c r="J96" i="60"/>
  <c r="I97" i="13" s="1"/>
  <c r="J95" i="60"/>
  <c r="I96" i="13" s="1"/>
  <c r="J94" i="60"/>
  <c r="I95" i="13" s="1"/>
  <c r="J93" i="60"/>
  <c r="I94" i="13" s="1"/>
  <c r="J92" i="60"/>
  <c r="I93" i="13" s="1"/>
  <c r="J91" i="60"/>
  <c r="I92" i="13" s="1"/>
  <c r="J90" i="60"/>
  <c r="I91" i="13" s="1"/>
  <c r="J89" i="60"/>
  <c r="I90" i="13" s="1"/>
  <c r="J88" i="60"/>
  <c r="I89" i="13" s="1"/>
  <c r="J87" i="60"/>
  <c r="I88" i="13" s="1"/>
  <c r="J86" i="60"/>
  <c r="I87" i="13" s="1"/>
  <c r="J85" i="60"/>
  <c r="I86" i="13" s="1"/>
  <c r="J84" i="60"/>
  <c r="I85" i="13" s="1"/>
  <c r="J83" i="60"/>
  <c r="I84" i="13" s="1"/>
  <c r="J82" i="60"/>
  <c r="I83" i="13" s="1"/>
  <c r="J81" i="60"/>
  <c r="I82" i="13" s="1"/>
  <c r="J80" i="60"/>
  <c r="I81" i="13" s="1"/>
  <c r="J79" i="60"/>
  <c r="I80" i="13" s="1"/>
  <c r="J78" i="60"/>
  <c r="I79" i="13" s="1"/>
  <c r="J77" i="60"/>
  <c r="I78" i="13" s="1"/>
  <c r="J76" i="60"/>
  <c r="I77" i="13" s="1"/>
  <c r="J75" i="60"/>
  <c r="I76" i="13" s="1"/>
  <c r="J74" i="60"/>
  <c r="I75" i="13" s="1"/>
  <c r="J73" i="60"/>
  <c r="I74" i="13" s="1"/>
  <c r="J72" i="60"/>
  <c r="I73" i="13" s="1"/>
  <c r="J71" i="60"/>
  <c r="I72" i="13" s="1"/>
  <c r="J70" i="60"/>
  <c r="I71" i="13" s="1"/>
  <c r="J69" i="60"/>
  <c r="I70" i="13" s="1"/>
  <c r="J68" i="60"/>
  <c r="I69" i="13" s="1"/>
  <c r="J67" i="60"/>
  <c r="I68" i="13" s="1"/>
  <c r="J66" i="60"/>
  <c r="I67" i="13" s="1"/>
  <c r="J65" i="60"/>
  <c r="I66" i="13" s="1"/>
  <c r="J64" i="60"/>
  <c r="I65" i="13" s="1"/>
  <c r="J63" i="60"/>
  <c r="I64" i="13" s="1"/>
  <c r="J62" i="60"/>
  <c r="I63" i="13" s="1"/>
  <c r="J61" i="60"/>
  <c r="I62" i="13" s="1"/>
  <c r="J60" i="60"/>
  <c r="I61" i="13" s="1"/>
  <c r="J59" i="60"/>
  <c r="I60" i="13" s="1"/>
  <c r="J58" i="60"/>
  <c r="I59" i="13" s="1"/>
  <c r="J57" i="60"/>
  <c r="I58" i="13" s="1"/>
  <c r="J56" i="60"/>
  <c r="I57" i="13" s="1"/>
  <c r="J55" i="60"/>
  <c r="I56" i="13" s="1"/>
  <c r="J54" i="60"/>
  <c r="I55" i="13" s="1"/>
  <c r="J53" i="60"/>
  <c r="I54" i="13" s="1"/>
  <c r="J52" i="60"/>
  <c r="I53" i="13" s="1"/>
  <c r="J51" i="60"/>
  <c r="I52" i="13" s="1"/>
  <c r="J50" i="60"/>
  <c r="I51" i="13" s="1"/>
  <c r="J49" i="60"/>
  <c r="I50" i="13" s="1"/>
  <c r="J48" i="60"/>
  <c r="I49" i="13" s="1"/>
  <c r="J47" i="60"/>
  <c r="I48" i="13" s="1"/>
  <c r="J46" i="60"/>
  <c r="I47" i="13" s="1"/>
  <c r="J45" i="60"/>
  <c r="I46" i="13" s="1"/>
  <c r="J44" i="60"/>
  <c r="I45" i="13" s="1"/>
  <c r="J43" i="60"/>
  <c r="I44" i="13" s="1"/>
  <c r="J42" i="60"/>
  <c r="I43" i="13" s="1"/>
  <c r="J41" i="60"/>
  <c r="I42" i="13" s="1"/>
  <c r="J40" i="60"/>
  <c r="I41" i="13" s="1"/>
  <c r="J39" i="60"/>
  <c r="I40" i="13" s="1"/>
  <c r="I39" i="13"/>
  <c r="J37" i="60"/>
  <c r="I38" i="13" s="1"/>
  <c r="J36" i="60"/>
  <c r="I37" i="13" s="1"/>
  <c r="J35" i="60"/>
  <c r="I36" i="13" s="1"/>
  <c r="J34" i="60"/>
  <c r="I35" i="13" s="1"/>
  <c r="J33" i="60"/>
  <c r="I34" i="13" s="1"/>
  <c r="J32" i="60"/>
  <c r="I33" i="13" s="1"/>
  <c r="J31" i="60"/>
  <c r="I32" i="13" s="1"/>
  <c r="J30" i="60"/>
  <c r="I31" i="13" s="1"/>
  <c r="J29" i="60"/>
  <c r="I30" i="13" s="1"/>
  <c r="J28" i="60"/>
  <c r="I29" i="13" s="1"/>
  <c r="J27" i="60"/>
  <c r="I28" i="13" s="1"/>
  <c r="J26" i="60"/>
  <c r="I27" i="13" s="1"/>
  <c r="J25" i="60"/>
  <c r="I26" i="13" s="1"/>
  <c r="J24" i="60"/>
  <c r="I25" i="13" s="1"/>
  <c r="J23" i="60"/>
  <c r="I24" i="13" s="1"/>
  <c r="J22" i="60"/>
  <c r="I22" i="13" s="1"/>
  <c r="J21" i="60"/>
  <c r="I21" i="13" s="1"/>
  <c r="J20" i="60"/>
  <c r="I20" i="13" s="1"/>
  <c r="J19" i="60"/>
  <c r="I19" i="13" s="1"/>
  <c r="J18" i="60"/>
  <c r="I18" i="13" s="1"/>
  <c r="J17" i="60"/>
  <c r="I17" i="13" s="1"/>
  <c r="J16" i="60"/>
  <c r="I16" i="13" s="1"/>
  <c r="J15" i="60"/>
  <c r="I15" i="13" s="1"/>
  <c r="J14" i="60"/>
  <c r="I14" i="13" s="1"/>
  <c r="J13" i="60"/>
  <c r="I13" i="13" s="1"/>
  <c r="J12" i="60"/>
  <c r="I12" i="13" s="1"/>
  <c r="J11" i="60"/>
  <c r="I11" i="13" s="1"/>
  <c r="J10" i="60"/>
  <c r="I10" i="13" s="1"/>
  <c r="J9" i="60"/>
  <c r="I9" i="13" s="1"/>
  <c r="J8" i="60"/>
  <c r="I8" i="13" s="1"/>
  <c r="J7" i="60"/>
  <c r="I7" i="13" s="1"/>
  <c r="J6" i="60"/>
  <c r="I6" i="13" s="1"/>
  <c r="J5" i="60"/>
  <c r="I5" i="13" s="1"/>
  <c r="J4" i="60"/>
  <c r="I4" i="13" s="1"/>
  <c r="J3" i="60"/>
  <c r="I3" i="13" s="1"/>
  <c r="J117" i="59"/>
  <c r="J116" i="59"/>
  <c r="H117" i="13" s="1"/>
  <c r="J115" i="59"/>
  <c r="H116" i="13" s="1"/>
  <c r="J114" i="59"/>
  <c r="H115" i="13" s="1"/>
  <c r="J113" i="59"/>
  <c r="H114" i="13" s="1"/>
  <c r="J112" i="59"/>
  <c r="H113" i="13" s="1"/>
  <c r="J111" i="59"/>
  <c r="H112" i="13" s="1"/>
  <c r="J110" i="59"/>
  <c r="H111" i="13" s="1"/>
  <c r="J109" i="59"/>
  <c r="H110" i="13" s="1"/>
  <c r="J108" i="59"/>
  <c r="H109" i="13" s="1"/>
  <c r="J107" i="59"/>
  <c r="H108" i="13" s="1"/>
  <c r="J106" i="59"/>
  <c r="H107" i="13" s="1"/>
  <c r="J105" i="59"/>
  <c r="H106" i="13" s="1"/>
  <c r="J104" i="59"/>
  <c r="H105" i="13" s="1"/>
  <c r="J103" i="59"/>
  <c r="H104" i="13" s="1"/>
  <c r="J102" i="59"/>
  <c r="H103" i="13" s="1"/>
  <c r="J101" i="59"/>
  <c r="H102" i="13" s="1"/>
  <c r="J100" i="59"/>
  <c r="H101" i="13" s="1"/>
  <c r="J99" i="59"/>
  <c r="H100" i="13" s="1"/>
  <c r="J98" i="59"/>
  <c r="H99" i="13" s="1"/>
  <c r="J97" i="59"/>
  <c r="H98" i="13" s="1"/>
  <c r="J96" i="59"/>
  <c r="H97" i="13" s="1"/>
  <c r="J95" i="59"/>
  <c r="H96" i="13" s="1"/>
  <c r="J94" i="59"/>
  <c r="H95" i="13" s="1"/>
  <c r="J93" i="59"/>
  <c r="H94" i="13" s="1"/>
  <c r="J92" i="59"/>
  <c r="H93" i="13" s="1"/>
  <c r="J91" i="59"/>
  <c r="H92" i="13" s="1"/>
  <c r="J90" i="59"/>
  <c r="H91" i="13" s="1"/>
  <c r="J89" i="59"/>
  <c r="H90" i="13" s="1"/>
  <c r="J88" i="59"/>
  <c r="H89" i="13" s="1"/>
  <c r="J87" i="59"/>
  <c r="H88" i="13" s="1"/>
  <c r="J86" i="59"/>
  <c r="H87" i="13" s="1"/>
  <c r="J85" i="59"/>
  <c r="H86" i="13" s="1"/>
  <c r="J84" i="59"/>
  <c r="H85" i="13" s="1"/>
  <c r="J83" i="59"/>
  <c r="H84" i="13" s="1"/>
  <c r="J82" i="59"/>
  <c r="H83" i="13" s="1"/>
  <c r="J81" i="59"/>
  <c r="H82" i="13" s="1"/>
  <c r="J80" i="59"/>
  <c r="H81" i="13" s="1"/>
  <c r="J79" i="59"/>
  <c r="H80" i="13" s="1"/>
  <c r="J78" i="59"/>
  <c r="H79" i="13" s="1"/>
  <c r="J77" i="59"/>
  <c r="H78" i="13" s="1"/>
  <c r="J76" i="59"/>
  <c r="H77" i="13" s="1"/>
  <c r="J75" i="59"/>
  <c r="H76" i="13" s="1"/>
  <c r="J74" i="59"/>
  <c r="H75" i="13" s="1"/>
  <c r="J73" i="59"/>
  <c r="H74" i="13" s="1"/>
  <c r="J72" i="59"/>
  <c r="H73" i="13" s="1"/>
  <c r="J71" i="59"/>
  <c r="H72" i="13" s="1"/>
  <c r="J70" i="59"/>
  <c r="H71" i="13" s="1"/>
  <c r="J69" i="59"/>
  <c r="H70" i="13" s="1"/>
  <c r="J68" i="59"/>
  <c r="H69" i="13" s="1"/>
  <c r="J67" i="59"/>
  <c r="H68" i="13" s="1"/>
  <c r="J66" i="59"/>
  <c r="H67" i="13" s="1"/>
  <c r="J65" i="59"/>
  <c r="H66" i="13" s="1"/>
  <c r="J64" i="59"/>
  <c r="H65" i="13" s="1"/>
  <c r="J63" i="59"/>
  <c r="H64" i="13" s="1"/>
  <c r="J62" i="59"/>
  <c r="H63" i="13" s="1"/>
  <c r="J61" i="59"/>
  <c r="H62" i="13" s="1"/>
  <c r="J60" i="59"/>
  <c r="H61" i="13" s="1"/>
  <c r="J59" i="59"/>
  <c r="H60" i="13" s="1"/>
  <c r="J58" i="59"/>
  <c r="H59" i="13" s="1"/>
  <c r="J57" i="59"/>
  <c r="H58" i="13" s="1"/>
  <c r="J56" i="59"/>
  <c r="H57" i="13" s="1"/>
  <c r="J55" i="59"/>
  <c r="H56" i="13" s="1"/>
  <c r="J54" i="59"/>
  <c r="H55" i="13" s="1"/>
  <c r="J53" i="59"/>
  <c r="H54" i="13" s="1"/>
  <c r="J52" i="59"/>
  <c r="H53" i="13" s="1"/>
  <c r="J51" i="59"/>
  <c r="H52" i="13" s="1"/>
  <c r="J50" i="59"/>
  <c r="H51" i="13" s="1"/>
  <c r="J49" i="59"/>
  <c r="H50" i="13" s="1"/>
  <c r="J48" i="59"/>
  <c r="H49" i="13" s="1"/>
  <c r="J47" i="59"/>
  <c r="H48" i="13" s="1"/>
  <c r="J46" i="59"/>
  <c r="H47" i="13" s="1"/>
  <c r="J45" i="59"/>
  <c r="H46" i="13" s="1"/>
  <c r="J44" i="59"/>
  <c r="H45" i="13" s="1"/>
  <c r="J43" i="59"/>
  <c r="H44" i="13" s="1"/>
  <c r="J42" i="59"/>
  <c r="H43" i="13" s="1"/>
  <c r="J41" i="59"/>
  <c r="H42" i="13" s="1"/>
  <c r="J40" i="59"/>
  <c r="H41" i="13" s="1"/>
  <c r="J39" i="59"/>
  <c r="H40" i="13" s="1"/>
  <c r="J38" i="59"/>
  <c r="H39" i="13" s="1"/>
  <c r="J37" i="59"/>
  <c r="H38" i="13" s="1"/>
  <c r="J36" i="59"/>
  <c r="H37" i="13" s="1"/>
  <c r="J35" i="59"/>
  <c r="H36" i="13" s="1"/>
  <c r="J34" i="59"/>
  <c r="H35" i="13" s="1"/>
  <c r="J33" i="59"/>
  <c r="H34" i="13" s="1"/>
  <c r="J32" i="59"/>
  <c r="H33" i="13" s="1"/>
  <c r="J31" i="59"/>
  <c r="H32" i="13" s="1"/>
  <c r="J30" i="59"/>
  <c r="H31" i="13" s="1"/>
  <c r="J29" i="59"/>
  <c r="H30" i="13" s="1"/>
  <c r="J28" i="59"/>
  <c r="H29" i="13" s="1"/>
  <c r="J27" i="59"/>
  <c r="H28" i="13" s="1"/>
  <c r="J26" i="59"/>
  <c r="H27" i="13" s="1"/>
  <c r="J25" i="59"/>
  <c r="H26" i="13" s="1"/>
  <c r="J24" i="59"/>
  <c r="H25" i="13" s="1"/>
  <c r="J23" i="59"/>
  <c r="H24" i="13" s="1"/>
  <c r="J22" i="59"/>
  <c r="H22" i="13" s="1"/>
  <c r="J21" i="59"/>
  <c r="H21" i="13" s="1"/>
  <c r="J20" i="59"/>
  <c r="H20" i="13" s="1"/>
  <c r="J19" i="59"/>
  <c r="H19" i="13" s="1"/>
  <c r="J18" i="59"/>
  <c r="H18" i="13" s="1"/>
  <c r="J17" i="59"/>
  <c r="H17" i="13" s="1"/>
  <c r="J16" i="59"/>
  <c r="H16" i="13" s="1"/>
  <c r="J15" i="59"/>
  <c r="H15" i="13" s="1"/>
  <c r="J14" i="59"/>
  <c r="H14" i="13" s="1"/>
  <c r="J13" i="59"/>
  <c r="H13" i="13" s="1"/>
  <c r="J12" i="59"/>
  <c r="H12" i="13" s="1"/>
  <c r="J11" i="59"/>
  <c r="H11" i="13" s="1"/>
  <c r="J10" i="59"/>
  <c r="H10" i="13" s="1"/>
  <c r="J9" i="59"/>
  <c r="H9" i="13" s="1"/>
  <c r="J8" i="59"/>
  <c r="H8" i="13" s="1"/>
  <c r="J7" i="59"/>
  <c r="H7" i="13" s="1"/>
  <c r="J6" i="59"/>
  <c r="H6" i="13" s="1"/>
  <c r="J5" i="59"/>
  <c r="H5" i="13" s="1"/>
  <c r="J4" i="59"/>
  <c r="H4" i="13" s="1"/>
  <c r="J3" i="59"/>
  <c r="H3" i="13" s="1"/>
  <c r="J116" i="58"/>
  <c r="G117" i="13" s="1"/>
  <c r="J115" i="58"/>
  <c r="G116" i="13" s="1"/>
  <c r="J114" i="58"/>
  <c r="G115" i="13" s="1"/>
  <c r="J113" i="58"/>
  <c r="G114" i="13" s="1"/>
  <c r="J112" i="58"/>
  <c r="G113" i="13" s="1"/>
  <c r="J111" i="58"/>
  <c r="G112" i="13" s="1"/>
  <c r="J110" i="58"/>
  <c r="G111" i="13" s="1"/>
  <c r="J109" i="58"/>
  <c r="G110" i="13" s="1"/>
  <c r="J108" i="58"/>
  <c r="G109" i="13" s="1"/>
  <c r="J107" i="58"/>
  <c r="G108" i="13" s="1"/>
  <c r="J106" i="58"/>
  <c r="G107" i="13" s="1"/>
  <c r="J105" i="58"/>
  <c r="G106" i="13" s="1"/>
  <c r="J104" i="58"/>
  <c r="G105" i="13" s="1"/>
  <c r="J103" i="58"/>
  <c r="G104" i="13" s="1"/>
  <c r="J102" i="58"/>
  <c r="G103" i="13" s="1"/>
  <c r="J101" i="58"/>
  <c r="G102" i="13" s="1"/>
  <c r="J100" i="58"/>
  <c r="G101" i="13" s="1"/>
  <c r="J99" i="58"/>
  <c r="G100" i="13" s="1"/>
  <c r="J98" i="58"/>
  <c r="G99" i="13" s="1"/>
  <c r="J97" i="58"/>
  <c r="G98" i="13" s="1"/>
  <c r="J96" i="58"/>
  <c r="G97" i="13" s="1"/>
  <c r="J95" i="58"/>
  <c r="G96" i="13" s="1"/>
  <c r="J94" i="58"/>
  <c r="G95" i="13" s="1"/>
  <c r="J93" i="58"/>
  <c r="G94" i="13" s="1"/>
  <c r="J92" i="58"/>
  <c r="G93" i="13" s="1"/>
  <c r="J91" i="58"/>
  <c r="G92" i="13" s="1"/>
  <c r="J90" i="58"/>
  <c r="G91" i="13" s="1"/>
  <c r="J89" i="58"/>
  <c r="G90" i="13" s="1"/>
  <c r="J88" i="58"/>
  <c r="G89" i="13" s="1"/>
  <c r="J87" i="58"/>
  <c r="G88" i="13" s="1"/>
  <c r="J86" i="58"/>
  <c r="G87" i="13" s="1"/>
  <c r="J85" i="58"/>
  <c r="G86" i="13" s="1"/>
  <c r="J84" i="58"/>
  <c r="G85" i="13" s="1"/>
  <c r="J83" i="58"/>
  <c r="G84" i="13" s="1"/>
  <c r="J82" i="58"/>
  <c r="G83" i="13" s="1"/>
  <c r="J81" i="58"/>
  <c r="G82" i="13" s="1"/>
  <c r="J80" i="58"/>
  <c r="G81" i="13" s="1"/>
  <c r="J79" i="58"/>
  <c r="G80" i="13" s="1"/>
  <c r="J78" i="58"/>
  <c r="G79" i="13" s="1"/>
  <c r="J77" i="58"/>
  <c r="G78" i="13" s="1"/>
  <c r="J76" i="58"/>
  <c r="G77" i="13" s="1"/>
  <c r="J75" i="58"/>
  <c r="G76" i="13" s="1"/>
  <c r="J74" i="58"/>
  <c r="G75" i="13" s="1"/>
  <c r="J73" i="58"/>
  <c r="G74" i="13" s="1"/>
  <c r="J72" i="58"/>
  <c r="G73" i="13" s="1"/>
  <c r="J71" i="58"/>
  <c r="G72" i="13" s="1"/>
  <c r="J70" i="58"/>
  <c r="G71" i="13" s="1"/>
  <c r="J69" i="58"/>
  <c r="G70" i="13" s="1"/>
  <c r="J68" i="58"/>
  <c r="G69" i="13" s="1"/>
  <c r="J67" i="58"/>
  <c r="G68" i="13" s="1"/>
  <c r="J66" i="58"/>
  <c r="G67" i="13" s="1"/>
  <c r="J65" i="58"/>
  <c r="G66" i="13" s="1"/>
  <c r="J64" i="58"/>
  <c r="G65" i="13" s="1"/>
  <c r="J63" i="58"/>
  <c r="G64" i="13" s="1"/>
  <c r="J62" i="58"/>
  <c r="G63" i="13" s="1"/>
  <c r="J61" i="58"/>
  <c r="G62" i="13" s="1"/>
  <c r="J60" i="58"/>
  <c r="G61" i="13" s="1"/>
  <c r="J59" i="58"/>
  <c r="G60" i="13" s="1"/>
  <c r="J58" i="58"/>
  <c r="G59" i="13" s="1"/>
  <c r="J57" i="58"/>
  <c r="G58" i="13" s="1"/>
  <c r="J56" i="58"/>
  <c r="G57" i="13" s="1"/>
  <c r="J55" i="58"/>
  <c r="G56" i="13" s="1"/>
  <c r="J54" i="58"/>
  <c r="G55" i="13" s="1"/>
  <c r="J53" i="58"/>
  <c r="G54" i="13" s="1"/>
  <c r="J52" i="58"/>
  <c r="G53" i="13" s="1"/>
  <c r="J51" i="58"/>
  <c r="G52" i="13" s="1"/>
  <c r="J50" i="58"/>
  <c r="G51" i="13" s="1"/>
  <c r="J49" i="58"/>
  <c r="G50" i="13" s="1"/>
  <c r="J48" i="58"/>
  <c r="G49" i="13" s="1"/>
  <c r="J47" i="58"/>
  <c r="G48" i="13" s="1"/>
  <c r="J46" i="58"/>
  <c r="G47" i="13" s="1"/>
  <c r="J45" i="58"/>
  <c r="G46" i="13" s="1"/>
  <c r="J44" i="58"/>
  <c r="G45" i="13" s="1"/>
  <c r="J43" i="58"/>
  <c r="G44" i="13" s="1"/>
  <c r="J42" i="58"/>
  <c r="G43" i="13" s="1"/>
  <c r="J41" i="58"/>
  <c r="G42" i="13" s="1"/>
  <c r="J40" i="58"/>
  <c r="G41" i="13" s="1"/>
  <c r="J39" i="58"/>
  <c r="G40" i="13" s="1"/>
  <c r="J38" i="58"/>
  <c r="G39" i="13" s="1"/>
  <c r="J37" i="58"/>
  <c r="G38" i="13" s="1"/>
  <c r="J36" i="58"/>
  <c r="G37" i="13" s="1"/>
  <c r="J35" i="58"/>
  <c r="G36" i="13" s="1"/>
  <c r="J34" i="58"/>
  <c r="G35" i="13" s="1"/>
  <c r="J33" i="58"/>
  <c r="G34" i="13" s="1"/>
  <c r="J32" i="58"/>
  <c r="G33" i="13" s="1"/>
  <c r="J31" i="58"/>
  <c r="G32" i="13" s="1"/>
  <c r="J30" i="58"/>
  <c r="G31" i="13" s="1"/>
  <c r="J29" i="58"/>
  <c r="G30" i="13" s="1"/>
  <c r="J28" i="58"/>
  <c r="G29" i="13" s="1"/>
  <c r="J27" i="58"/>
  <c r="G28" i="13" s="1"/>
  <c r="J26" i="58"/>
  <c r="G27" i="13" s="1"/>
  <c r="J25" i="58"/>
  <c r="G26" i="13" s="1"/>
  <c r="J24" i="58"/>
  <c r="G25" i="13" s="1"/>
  <c r="J23" i="58"/>
  <c r="G24" i="13" s="1"/>
  <c r="J22" i="58"/>
  <c r="G22" i="13" s="1"/>
  <c r="J21" i="58"/>
  <c r="G21" i="13" s="1"/>
  <c r="J20" i="58"/>
  <c r="G20" i="13" s="1"/>
  <c r="J19" i="58"/>
  <c r="G19" i="13" s="1"/>
  <c r="J18" i="58"/>
  <c r="G18" i="13" s="1"/>
  <c r="J17" i="58"/>
  <c r="G17" i="13" s="1"/>
  <c r="J16" i="58"/>
  <c r="G16" i="13" s="1"/>
  <c r="J15" i="58"/>
  <c r="G15" i="13" s="1"/>
  <c r="J14" i="58"/>
  <c r="G14" i="13" s="1"/>
  <c r="J13" i="58"/>
  <c r="G13" i="13" s="1"/>
  <c r="J12" i="58"/>
  <c r="G12" i="13" s="1"/>
  <c r="J11" i="58"/>
  <c r="G11" i="13" s="1"/>
  <c r="J10" i="58"/>
  <c r="G10" i="13" s="1"/>
  <c r="J9" i="58"/>
  <c r="G9" i="13" s="1"/>
  <c r="J8" i="58"/>
  <c r="G8" i="13" s="1"/>
  <c r="J7" i="58"/>
  <c r="G7" i="13" s="1"/>
  <c r="J6" i="58"/>
  <c r="G6" i="13" s="1"/>
  <c r="J5" i="58"/>
  <c r="G5" i="13" s="1"/>
  <c r="J4" i="58"/>
  <c r="G4" i="13" s="1"/>
  <c r="J3" i="58"/>
  <c r="G3" i="13" s="1"/>
  <c r="F118" i="13"/>
  <c r="J116" i="57"/>
  <c r="F117" i="13" s="1"/>
  <c r="F116" i="13"/>
  <c r="J114" i="57"/>
  <c r="F115" i="13" s="1"/>
  <c r="J113" i="57"/>
  <c r="F114" i="13" s="1"/>
  <c r="J112" i="57"/>
  <c r="F113" i="13" s="1"/>
  <c r="J111" i="57"/>
  <c r="F112" i="13" s="1"/>
  <c r="J110" i="57"/>
  <c r="F111" i="13" s="1"/>
  <c r="J109" i="57"/>
  <c r="F110" i="13" s="1"/>
  <c r="J108" i="57"/>
  <c r="F109" i="13" s="1"/>
  <c r="J107" i="57"/>
  <c r="F108" i="13" s="1"/>
  <c r="J106" i="57"/>
  <c r="F107" i="13" s="1"/>
  <c r="J105" i="57"/>
  <c r="F106" i="13" s="1"/>
  <c r="J104" i="57"/>
  <c r="F105" i="13" s="1"/>
  <c r="J103" i="57"/>
  <c r="F104" i="13" s="1"/>
  <c r="J102" i="57"/>
  <c r="F103" i="13" s="1"/>
  <c r="J101" i="57"/>
  <c r="F102" i="13" s="1"/>
  <c r="J100" i="57"/>
  <c r="F101" i="13" s="1"/>
  <c r="J99" i="57"/>
  <c r="F100" i="13" s="1"/>
  <c r="J98" i="57"/>
  <c r="F99" i="13" s="1"/>
  <c r="J97" i="57"/>
  <c r="F98" i="13" s="1"/>
  <c r="J96" i="57"/>
  <c r="F97" i="13" s="1"/>
  <c r="J95" i="57"/>
  <c r="F96" i="13" s="1"/>
  <c r="J94" i="57"/>
  <c r="F95" i="13" s="1"/>
  <c r="J93" i="57"/>
  <c r="F94" i="13" s="1"/>
  <c r="J92" i="57"/>
  <c r="F93" i="13" s="1"/>
  <c r="J91" i="57"/>
  <c r="F92" i="13" s="1"/>
  <c r="J90" i="57"/>
  <c r="F91" i="13" s="1"/>
  <c r="J89" i="57"/>
  <c r="F90" i="13" s="1"/>
  <c r="J88" i="57"/>
  <c r="F89" i="13" s="1"/>
  <c r="J87" i="57"/>
  <c r="F88" i="13" s="1"/>
  <c r="J86" i="57"/>
  <c r="F87" i="13" s="1"/>
  <c r="J85" i="57"/>
  <c r="F86" i="13" s="1"/>
  <c r="J84" i="57"/>
  <c r="F85" i="13" s="1"/>
  <c r="J83" i="57"/>
  <c r="F84" i="13" s="1"/>
  <c r="J82" i="57"/>
  <c r="F83" i="13" s="1"/>
  <c r="J81" i="57"/>
  <c r="F82" i="13" s="1"/>
  <c r="J80" i="57"/>
  <c r="F81" i="13" s="1"/>
  <c r="J79" i="57"/>
  <c r="F80" i="13" s="1"/>
  <c r="J78" i="57"/>
  <c r="F79" i="13" s="1"/>
  <c r="J77" i="57"/>
  <c r="F78" i="13" s="1"/>
  <c r="J76" i="57"/>
  <c r="F77" i="13" s="1"/>
  <c r="J75" i="57"/>
  <c r="F76" i="13" s="1"/>
  <c r="J74" i="57"/>
  <c r="F75" i="13" s="1"/>
  <c r="J73" i="57"/>
  <c r="F74" i="13" s="1"/>
  <c r="J72" i="57"/>
  <c r="F73" i="13" s="1"/>
  <c r="J71" i="57"/>
  <c r="F72" i="13" s="1"/>
  <c r="J70" i="57"/>
  <c r="F71" i="13" s="1"/>
  <c r="J69" i="57"/>
  <c r="F70" i="13" s="1"/>
  <c r="J68" i="57"/>
  <c r="F69" i="13" s="1"/>
  <c r="J67" i="57"/>
  <c r="F68" i="13" s="1"/>
  <c r="J66" i="57"/>
  <c r="F67" i="13" s="1"/>
  <c r="J65" i="57"/>
  <c r="F66" i="13" s="1"/>
  <c r="J64" i="57"/>
  <c r="F65" i="13" s="1"/>
  <c r="J63" i="57"/>
  <c r="F64" i="13" s="1"/>
  <c r="J62" i="57"/>
  <c r="F63" i="13" s="1"/>
  <c r="J61" i="57"/>
  <c r="F62" i="13" s="1"/>
  <c r="J60" i="57"/>
  <c r="F61" i="13" s="1"/>
  <c r="J59" i="57"/>
  <c r="F60" i="13" s="1"/>
  <c r="J58" i="57"/>
  <c r="F59" i="13" s="1"/>
  <c r="J57" i="57"/>
  <c r="F58" i="13" s="1"/>
  <c r="J56" i="57"/>
  <c r="F57" i="13" s="1"/>
  <c r="J55" i="57"/>
  <c r="F56" i="13" s="1"/>
  <c r="J54" i="57"/>
  <c r="F55" i="13" s="1"/>
  <c r="J53" i="57"/>
  <c r="F54" i="13" s="1"/>
  <c r="J52" i="57"/>
  <c r="F53" i="13" s="1"/>
  <c r="J51" i="57"/>
  <c r="F52" i="13" s="1"/>
  <c r="J50" i="57"/>
  <c r="F51" i="13" s="1"/>
  <c r="J49" i="57"/>
  <c r="F50" i="13" s="1"/>
  <c r="J48" i="57"/>
  <c r="F49" i="13" s="1"/>
  <c r="J47" i="57"/>
  <c r="F48" i="13" s="1"/>
  <c r="J46" i="57"/>
  <c r="F47" i="13" s="1"/>
  <c r="J45" i="57"/>
  <c r="F46" i="13" s="1"/>
  <c r="J44" i="57"/>
  <c r="F45" i="13" s="1"/>
  <c r="J43" i="57"/>
  <c r="F44" i="13" s="1"/>
  <c r="J42" i="57"/>
  <c r="F43" i="13" s="1"/>
  <c r="J41" i="57"/>
  <c r="F42" i="13" s="1"/>
  <c r="J40" i="57"/>
  <c r="F41" i="13" s="1"/>
  <c r="J39" i="57"/>
  <c r="F40" i="13" s="1"/>
  <c r="J38" i="57"/>
  <c r="F39" i="13" s="1"/>
  <c r="J37" i="57"/>
  <c r="F38" i="13" s="1"/>
  <c r="J36" i="57"/>
  <c r="F37" i="13" s="1"/>
  <c r="J35" i="57"/>
  <c r="F36" i="13" s="1"/>
  <c r="J34" i="57"/>
  <c r="F35" i="13" s="1"/>
  <c r="J33" i="57"/>
  <c r="F34" i="13" s="1"/>
  <c r="J32" i="57"/>
  <c r="F33" i="13" s="1"/>
  <c r="J31" i="57"/>
  <c r="F32" i="13" s="1"/>
  <c r="J30" i="57"/>
  <c r="F31" i="13" s="1"/>
  <c r="J29" i="57"/>
  <c r="F30" i="13" s="1"/>
  <c r="J28" i="57"/>
  <c r="F29" i="13" s="1"/>
  <c r="J27" i="57"/>
  <c r="F28" i="13" s="1"/>
  <c r="J26" i="57"/>
  <c r="F27" i="13" s="1"/>
  <c r="J25" i="57"/>
  <c r="F26" i="13" s="1"/>
  <c r="J24" i="57"/>
  <c r="F25" i="13" s="1"/>
  <c r="J23" i="57"/>
  <c r="F24" i="13" s="1"/>
  <c r="J22" i="57"/>
  <c r="F22" i="13" s="1"/>
  <c r="J21" i="57"/>
  <c r="F21" i="13" s="1"/>
  <c r="J20" i="57"/>
  <c r="F20" i="13" s="1"/>
  <c r="J19" i="57"/>
  <c r="F19" i="13" s="1"/>
  <c r="J18" i="57"/>
  <c r="F18" i="13" s="1"/>
  <c r="J17" i="57"/>
  <c r="F17" i="13" s="1"/>
  <c r="J16" i="57"/>
  <c r="F16" i="13" s="1"/>
  <c r="J15" i="57"/>
  <c r="F15" i="13" s="1"/>
  <c r="J14" i="57"/>
  <c r="F14" i="13" s="1"/>
  <c r="J13" i="57"/>
  <c r="F13" i="13" s="1"/>
  <c r="J12" i="57"/>
  <c r="F12" i="13" s="1"/>
  <c r="J11" i="57"/>
  <c r="F11" i="13" s="1"/>
  <c r="J10" i="57"/>
  <c r="F10" i="13" s="1"/>
  <c r="J9" i="57"/>
  <c r="F9" i="13" s="1"/>
  <c r="J8" i="57"/>
  <c r="F8" i="13" s="1"/>
  <c r="J7" i="57"/>
  <c r="F7" i="13" s="1"/>
  <c r="J6" i="57"/>
  <c r="F6" i="13" s="1"/>
  <c r="J5" i="57"/>
  <c r="F5" i="13" s="1"/>
  <c r="J4" i="57"/>
  <c r="F4" i="13" s="1"/>
  <c r="J3" i="57"/>
  <c r="F3" i="13" s="1"/>
  <c r="J117" i="56"/>
  <c r="E118" i="13" s="1"/>
  <c r="J116" i="56"/>
  <c r="E117" i="13" s="1"/>
  <c r="J115" i="56"/>
  <c r="E116" i="13" s="1"/>
  <c r="J114" i="56"/>
  <c r="E115" i="13" s="1"/>
  <c r="J113" i="56"/>
  <c r="E114" i="13" s="1"/>
  <c r="J112" i="56"/>
  <c r="E113" i="13" s="1"/>
  <c r="J111" i="56"/>
  <c r="E112" i="13" s="1"/>
  <c r="J110" i="56"/>
  <c r="E111" i="13" s="1"/>
  <c r="J109" i="56"/>
  <c r="E110" i="13" s="1"/>
  <c r="J108" i="56"/>
  <c r="E109" i="13" s="1"/>
  <c r="J107" i="56"/>
  <c r="E108" i="13" s="1"/>
  <c r="J106" i="56"/>
  <c r="E107" i="13" s="1"/>
  <c r="J105" i="56"/>
  <c r="E106" i="13" s="1"/>
  <c r="J104" i="56"/>
  <c r="E105" i="13" s="1"/>
  <c r="J103" i="56"/>
  <c r="E104" i="13" s="1"/>
  <c r="J102" i="56"/>
  <c r="E103" i="13" s="1"/>
  <c r="J101" i="56"/>
  <c r="E102" i="13" s="1"/>
  <c r="J100" i="56"/>
  <c r="E101" i="13" s="1"/>
  <c r="J99" i="56"/>
  <c r="E100" i="13" s="1"/>
  <c r="J98" i="56"/>
  <c r="E99" i="13" s="1"/>
  <c r="J97" i="56"/>
  <c r="E98" i="13" s="1"/>
  <c r="J96" i="56"/>
  <c r="E97" i="13" s="1"/>
  <c r="J95" i="56"/>
  <c r="E96" i="13" s="1"/>
  <c r="J94" i="56"/>
  <c r="E95" i="13" s="1"/>
  <c r="J93" i="56"/>
  <c r="E94" i="13" s="1"/>
  <c r="J92" i="56"/>
  <c r="E93" i="13" s="1"/>
  <c r="J91" i="56"/>
  <c r="E92" i="13" s="1"/>
  <c r="J90" i="56"/>
  <c r="E91" i="13" s="1"/>
  <c r="J89" i="56"/>
  <c r="E90" i="13" s="1"/>
  <c r="J88" i="56"/>
  <c r="E89" i="13" s="1"/>
  <c r="J87" i="56"/>
  <c r="E88" i="13" s="1"/>
  <c r="J86" i="56"/>
  <c r="E87" i="13" s="1"/>
  <c r="J85" i="56"/>
  <c r="E86" i="13" s="1"/>
  <c r="J84" i="56"/>
  <c r="E85" i="13" s="1"/>
  <c r="J83" i="56"/>
  <c r="E84" i="13" s="1"/>
  <c r="J82" i="56"/>
  <c r="E83" i="13" s="1"/>
  <c r="J81" i="56"/>
  <c r="E82" i="13" s="1"/>
  <c r="J80" i="56"/>
  <c r="E81" i="13" s="1"/>
  <c r="J79" i="56"/>
  <c r="E80" i="13" s="1"/>
  <c r="J78" i="56"/>
  <c r="E79" i="13" s="1"/>
  <c r="J77" i="56"/>
  <c r="E78" i="13" s="1"/>
  <c r="J76" i="56"/>
  <c r="E77" i="13" s="1"/>
  <c r="J75" i="56"/>
  <c r="E76" i="13" s="1"/>
  <c r="J74" i="56"/>
  <c r="E75" i="13" s="1"/>
  <c r="J73" i="56"/>
  <c r="E74" i="13" s="1"/>
  <c r="J72" i="56"/>
  <c r="E73" i="13" s="1"/>
  <c r="E72" i="13"/>
  <c r="J70" i="56"/>
  <c r="E71" i="13" s="1"/>
  <c r="J69" i="56"/>
  <c r="E70" i="13" s="1"/>
  <c r="J68" i="56"/>
  <c r="E69" i="13" s="1"/>
  <c r="J67" i="56"/>
  <c r="E68" i="13" s="1"/>
  <c r="J66" i="56"/>
  <c r="E67" i="13" s="1"/>
  <c r="J65" i="56"/>
  <c r="E66" i="13" s="1"/>
  <c r="J64" i="56"/>
  <c r="E65" i="13" s="1"/>
  <c r="J63" i="56"/>
  <c r="E64" i="13" s="1"/>
  <c r="J62" i="56"/>
  <c r="E63" i="13" s="1"/>
  <c r="J61" i="56"/>
  <c r="E62" i="13" s="1"/>
  <c r="J60" i="56"/>
  <c r="E61" i="13" s="1"/>
  <c r="J59" i="56"/>
  <c r="E60" i="13" s="1"/>
  <c r="J58" i="56"/>
  <c r="E59" i="13" s="1"/>
  <c r="J57" i="56"/>
  <c r="E58" i="13" s="1"/>
  <c r="J56" i="56"/>
  <c r="E57" i="13" s="1"/>
  <c r="J55" i="56"/>
  <c r="E56" i="13" s="1"/>
  <c r="J54" i="56"/>
  <c r="E55" i="13" s="1"/>
  <c r="J53" i="56"/>
  <c r="E54" i="13" s="1"/>
  <c r="J52" i="56"/>
  <c r="E53" i="13" s="1"/>
  <c r="J51" i="56"/>
  <c r="E52" i="13" s="1"/>
  <c r="J50" i="56"/>
  <c r="E51" i="13" s="1"/>
  <c r="J49" i="56"/>
  <c r="E50" i="13" s="1"/>
  <c r="J48" i="56"/>
  <c r="E49" i="13" s="1"/>
  <c r="J47" i="56"/>
  <c r="E48" i="13" s="1"/>
  <c r="J46" i="56"/>
  <c r="E47" i="13" s="1"/>
  <c r="J45" i="56"/>
  <c r="E46" i="13" s="1"/>
  <c r="J44" i="56"/>
  <c r="E45" i="13" s="1"/>
  <c r="J43" i="56"/>
  <c r="E44" i="13" s="1"/>
  <c r="J42" i="56"/>
  <c r="E43" i="13" s="1"/>
  <c r="J41" i="56"/>
  <c r="E42" i="13" s="1"/>
  <c r="J40" i="56"/>
  <c r="E41" i="13" s="1"/>
  <c r="J39" i="56"/>
  <c r="E40" i="13" s="1"/>
  <c r="J38" i="56"/>
  <c r="E39" i="13" s="1"/>
  <c r="J37" i="56"/>
  <c r="E38" i="13" s="1"/>
  <c r="J36" i="56"/>
  <c r="E37" i="13" s="1"/>
  <c r="J35" i="56"/>
  <c r="E36" i="13" s="1"/>
  <c r="J34" i="56"/>
  <c r="E35" i="13" s="1"/>
  <c r="J33" i="56"/>
  <c r="E34" i="13" s="1"/>
  <c r="J32" i="56"/>
  <c r="E33" i="13" s="1"/>
  <c r="J31" i="56"/>
  <c r="E32" i="13" s="1"/>
  <c r="J30" i="56"/>
  <c r="E31" i="13" s="1"/>
  <c r="J29" i="56"/>
  <c r="E30" i="13" s="1"/>
  <c r="J28" i="56"/>
  <c r="E29" i="13" s="1"/>
  <c r="J27" i="56"/>
  <c r="E28" i="13" s="1"/>
  <c r="J26" i="56"/>
  <c r="E27" i="13" s="1"/>
  <c r="J25" i="56"/>
  <c r="E26" i="13" s="1"/>
  <c r="J24" i="56"/>
  <c r="E25" i="13" s="1"/>
  <c r="J23" i="56"/>
  <c r="E24" i="13" s="1"/>
  <c r="J22" i="56"/>
  <c r="E22" i="13" s="1"/>
  <c r="J21" i="56"/>
  <c r="E21" i="13" s="1"/>
  <c r="J20" i="56"/>
  <c r="E20" i="13" s="1"/>
  <c r="J19" i="56"/>
  <c r="E19" i="13" s="1"/>
  <c r="J18" i="56"/>
  <c r="E18" i="13" s="1"/>
  <c r="J17" i="56"/>
  <c r="E17" i="13" s="1"/>
  <c r="J16" i="56"/>
  <c r="E16" i="13" s="1"/>
  <c r="J15" i="56"/>
  <c r="E15" i="13" s="1"/>
  <c r="J14" i="56"/>
  <c r="E14" i="13" s="1"/>
  <c r="J13" i="56"/>
  <c r="E13" i="13" s="1"/>
  <c r="J12" i="56"/>
  <c r="E12" i="13" s="1"/>
  <c r="J11" i="56"/>
  <c r="E11" i="13" s="1"/>
  <c r="E10" i="13"/>
  <c r="J9" i="56"/>
  <c r="E9" i="13" s="1"/>
  <c r="J8" i="56"/>
  <c r="E8" i="13" s="1"/>
  <c r="J7" i="56"/>
  <c r="E7" i="13" s="1"/>
  <c r="J6" i="56"/>
  <c r="E6" i="13" s="1"/>
  <c r="J5" i="56"/>
  <c r="E5" i="13" s="1"/>
  <c r="J4" i="56"/>
  <c r="E4" i="13" s="1"/>
  <c r="J3" i="56"/>
  <c r="E3" i="13" s="1"/>
  <c r="L118" i="13" l="1"/>
  <c r="L115" i="13"/>
  <c r="P115" i="13" s="1"/>
  <c r="J91" i="26"/>
  <c r="D92" i="13" s="1"/>
  <c r="J50" i="26"/>
  <c r="D51" i="13" s="1"/>
  <c r="J103" i="26"/>
  <c r="D104" i="13" s="1"/>
  <c r="J71" i="26"/>
  <c r="D72" i="13" s="1"/>
  <c r="J70" i="26"/>
  <c r="D71" i="13" s="1"/>
  <c r="J69" i="26"/>
  <c r="D70" i="13" s="1"/>
  <c r="J68" i="26"/>
  <c r="D69" i="13" s="1"/>
  <c r="J67" i="26"/>
  <c r="D68" i="13" s="1"/>
  <c r="J66" i="26"/>
  <c r="D67" i="13" s="1"/>
  <c r="J65" i="26"/>
  <c r="D66" i="13" s="1"/>
  <c r="J16" i="26"/>
  <c r="D16" i="13" s="1"/>
  <c r="J38" i="26"/>
  <c r="D39" i="13" s="1"/>
  <c r="J10" i="26"/>
  <c r="D10" i="13" s="1"/>
  <c r="J116" i="26"/>
  <c r="D117" i="13" s="1"/>
  <c r="J98" i="26"/>
  <c r="D99" i="13" s="1"/>
  <c r="J109" i="26"/>
  <c r="D110" i="13" s="1"/>
  <c r="J46" i="26"/>
  <c r="D47" i="13" s="1"/>
  <c r="J32" i="26"/>
  <c r="D33" i="13" s="1"/>
  <c r="J23" i="26"/>
  <c r="D24" i="13" s="1"/>
  <c r="J58" i="26"/>
  <c r="D59" i="13" s="1"/>
  <c r="J102" i="26"/>
  <c r="D103" i="13" s="1"/>
  <c r="J100" i="26"/>
  <c r="D101" i="13" s="1"/>
  <c r="J114" i="26"/>
  <c r="D115" i="13" s="1"/>
  <c r="J60" i="26"/>
  <c r="D61" i="13" s="1"/>
  <c r="J19" i="26"/>
  <c r="D19" i="13" s="1"/>
  <c r="J20" i="26"/>
  <c r="D20" i="13" s="1"/>
  <c r="J112" i="26"/>
  <c r="D113" i="13" s="1"/>
  <c r="J64" i="26"/>
  <c r="D65" i="13" s="1"/>
  <c r="J29" i="26"/>
  <c r="D30" i="13" s="1"/>
  <c r="J74" i="26"/>
  <c r="D75" i="13" s="1"/>
  <c r="J31" i="26"/>
  <c r="D32" i="13" s="1"/>
  <c r="J75" i="26"/>
  <c r="D76" i="13" s="1"/>
  <c r="J77" i="26"/>
  <c r="D78" i="13" s="1"/>
  <c r="J76" i="26"/>
  <c r="D77" i="13" s="1"/>
  <c r="J41" i="26"/>
  <c r="D42" i="13" s="1"/>
  <c r="J8" i="26"/>
  <c r="D8" i="13" s="1"/>
  <c r="J110" i="26"/>
  <c r="D111" i="13" s="1"/>
  <c r="J89" i="26"/>
  <c r="D90" i="13" s="1"/>
  <c r="J43" i="26"/>
  <c r="D44" i="13" s="1"/>
  <c r="J15" i="26"/>
  <c r="D15" i="13" s="1"/>
  <c r="J108" i="26"/>
  <c r="D109" i="13" s="1"/>
  <c r="J47" i="26"/>
  <c r="D48" i="13" s="1"/>
  <c r="J99" i="26"/>
  <c r="D100" i="13" s="1"/>
  <c r="J111" i="26"/>
  <c r="D112" i="13" s="1"/>
  <c r="J106" i="26"/>
  <c r="D107" i="13" s="1"/>
  <c r="J56" i="26"/>
  <c r="D57" i="13" s="1"/>
  <c r="J21" i="26"/>
  <c r="D21" i="13" s="1"/>
  <c r="J105" i="26"/>
  <c r="D106" i="13" s="1"/>
  <c r="J57" i="26"/>
  <c r="D58" i="13" s="1"/>
  <c r="J52" i="26"/>
  <c r="D53" i="13" s="1"/>
  <c r="J54" i="26"/>
  <c r="D55" i="13" s="1"/>
  <c r="J33" i="26"/>
  <c r="D34" i="13" s="1"/>
  <c r="J93" i="26"/>
  <c r="D94" i="13" s="1"/>
  <c r="J94" i="26"/>
  <c r="D95" i="13" s="1"/>
  <c r="J104" i="26"/>
  <c r="D105" i="13" s="1"/>
  <c r="J36" i="26"/>
  <c r="D37" i="13" s="1"/>
  <c r="J115" i="26"/>
  <c r="D116" i="13" s="1"/>
  <c r="J35" i="26"/>
  <c r="D36" i="13" s="1"/>
  <c r="J83" i="26"/>
  <c r="D84" i="13" s="1"/>
  <c r="J12" i="26"/>
  <c r="D12" i="13" s="1"/>
  <c r="J82" i="26"/>
  <c r="D83" i="13" s="1"/>
  <c r="J40" i="26"/>
  <c r="D41" i="13" s="1"/>
  <c r="J86" i="26"/>
  <c r="D87" i="13" s="1"/>
  <c r="J6" i="26"/>
  <c r="D6" i="13" s="1"/>
  <c r="J88" i="26"/>
  <c r="D89" i="13" s="1"/>
  <c r="J11" i="26"/>
  <c r="D11" i="13" s="1"/>
  <c r="J96" i="26"/>
  <c r="D97" i="13" s="1"/>
  <c r="J22" i="26"/>
  <c r="D22" i="13" s="1"/>
  <c r="J55" i="26"/>
  <c r="D56" i="13" s="1"/>
  <c r="J7" i="26"/>
  <c r="D7" i="13" s="1"/>
  <c r="J17" i="26"/>
  <c r="D17" i="13" s="1"/>
  <c r="J62" i="26"/>
  <c r="D63" i="13" s="1"/>
  <c r="J34" i="26"/>
  <c r="D35" i="13" s="1"/>
  <c r="J14" i="26"/>
  <c r="D14" i="13" s="1"/>
  <c r="J42" i="26"/>
  <c r="D43" i="13" s="1"/>
  <c r="J79" i="26"/>
  <c r="D80" i="13" s="1"/>
  <c r="J25" i="26"/>
  <c r="D26" i="13" s="1"/>
  <c r="J84" i="26"/>
  <c r="D85" i="13" s="1"/>
  <c r="J80" i="26"/>
  <c r="D81" i="13" s="1"/>
  <c r="J13" i="26"/>
  <c r="D13" i="13" s="1"/>
  <c r="J72" i="26"/>
  <c r="D73" i="13" s="1"/>
  <c r="J101" i="26"/>
  <c r="D102" i="13" s="1"/>
  <c r="J51" i="26"/>
  <c r="D52" i="13" s="1"/>
  <c r="J63" i="26"/>
  <c r="D64" i="13" s="1"/>
  <c r="J30" i="26"/>
  <c r="D31" i="13" s="1"/>
  <c r="J78" i="26"/>
  <c r="D79" i="13" s="1"/>
  <c r="J81" i="26"/>
  <c r="D82" i="13" s="1"/>
  <c r="J9" i="26"/>
  <c r="D9" i="13" s="1"/>
  <c r="J28" i="26"/>
  <c r="D29" i="13" s="1"/>
  <c r="J48" i="26"/>
  <c r="D49" i="13" s="1"/>
  <c r="J113" i="26"/>
  <c r="D114" i="13" s="1"/>
  <c r="J18" i="26"/>
  <c r="D18" i="13" s="1"/>
  <c r="J97" i="26"/>
  <c r="D98" i="13" s="1"/>
  <c r="J92" i="26"/>
  <c r="D93" i="13" s="1"/>
  <c r="J27" i="26"/>
  <c r="D28" i="13" s="1"/>
  <c r="J37" i="26"/>
  <c r="D38" i="13" s="1"/>
  <c r="J107" i="26"/>
  <c r="D108" i="13" s="1"/>
  <c r="J95" i="26"/>
  <c r="D96" i="13" s="1"/>
  <c r="J24" i="26"/>
  <c r="D25" i="13" s="1"/>
  <c r="J45" i="26"/>
  <c r="D46" i="13" s="1"/>
  <c r="J49" i="26"/>
  <c r="D50" i="13" s="1"/>
  <c r="J4" i="26"/>
  <c r="D4" i="13" s="1"/>
  <c r="J5" i="26"/>
  <c r="D5" i="13" s="1"/>
  <c r="J85" i="26"/>
  <c r="D86" i="13" s="1"/>
  <c r="J59" i="26"/>
  <c r="D60" i="13" s="1"/>
  <c r="J26" i="26"/>
  <c r="D27" i="13" s="1"/>
  <c r="J53" i="26"/>
  <c r="D54" i="13" s="1"/>
  <c r="J90" i="26"/>
  <c r="D91" i="13" s="1"/>
  <c r="J61" i="26"/>
  <c r="D62" i="13" s="1"/>
  <c r="J87" i="26"/>
  <c r="D88" i="13" s="1"/>
  <c r="J44" i="26"/>
  <c r="D45" i="13" s="1"/>
  <c r="J39" i="26"/>
  <c r="D40" i="13" s="1"/>
  <c r="J73" i="26"/>
  <c r="D74" i="13" s="1"/>
  <c r="J3" i="26"/>
  <c r="D3" i="13" s="1"/>
  <c r="J117" i="26" l="1"/>
  <c r="D118" i="13" s="1"/>
</calcChain>
</file>

<file path=xl/sharedStrings.xml><?xml version="1.0" encoding="utf-8"?>
<sst xmlns="http://schemas.openxmlformats.org/spreadsheetml/2006/main" count="6167" uniqueCount="541">
  <si>
    <t>CLINIC</t>
  </si>
  <si>
    <t>COUNTY</t>
  </si>
  <si>
    <t>SITE</t>
  </si>
  <si>
    <t>Yes</t>
  </si>
  <si>
    <t>No</t>
  </si>
  <si>
    <t>Refused</t>
  </si>
  <si>
    <t>Contact Count**</t>
  </si>
  <si>
    <t>%</t>
  </si>
  <si>
    <t>00101</t>
  </si>
  <si>
    <t>Adair</t>
  </si>
  <si>
    <t>Stilwell</t>
  </si>
  <si>
    <t>00203</t>
  </si>
  <si>
    <t>Alfalfa</t>
  </si>
  <si>
    <t>Alfalfa County WIC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</si>
  <si>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</si>
  <si>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</si>
  <si>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</si>
  <si>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</si>
  <si>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</si>
  <si>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</si>
  <si>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</si>
  <si>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</si>
  <si>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</si>
  <si>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</si>
  <si>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</si>
  <si>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</si>
  <si>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</si>
  <si>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</si>
  <si>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</si>
  <si>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</si>
  <si>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</si>
  <si>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</si>
  <si>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</si>
  <si>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</si>
  <si>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</si>
  <si>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</si>
  <si>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</si>
  <si>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</si>
  <si>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</si>
  <si>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</si>
  <si>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</si>
  <si>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</si>
  <si>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</si>
  <si>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</si>
  <si>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</si>
  <si>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</si>
  <si>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</si>
  <si>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</si>
  <si>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01303</t>
  </si>
  <si>
    <t>Cimarron</t>
  </si>
  <si>
    <t>Boise City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</si>
  <si>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</si>
  <si>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</si>
  <si>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</si>
  <si>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</si>
  <si>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</si>
  <si>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</si>
  <si>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</si>
  <si>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</si>
  <si>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</si>
  <si>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</si>
  <si>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</si>
  <si>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</si>
  <si>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</si>
  <si>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</si>
  <si>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</si>
  <si>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</si>
  <si>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</si>
  <si>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</si>
  <si>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</si>
  <si>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</si>
  <si>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</si>
  <si>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</si>
  <si>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</si>
  <si>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</si>
  <si>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</si>
  <si>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</si>
  <si>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</si>
  <si>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</si>
  <si>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</si>
  <si>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</si>
  <si>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</si>
  <si>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</si>
  <si>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</si>
  <si>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</si>
  <si>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</si>
  <si>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</si>
  <si>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</si>
  <si>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</si>
  <si>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</si>
  <si>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</si>
  <si>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</si>
  <si>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</si>
  <si>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</si>
  <si>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</si>
  <si>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</si>
  <si>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</si>
  <si>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</si>
  <si>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</si>
  <si>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</si>
  <si>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</si>
  <si>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</si>
  <si>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</si>
  <si>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</si>
  <si>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</si>
  <si>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Harper</t>
  </si>
  <si>
    <t>03004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</si>
  <si>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</si>
  <si>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</si>
  <si>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</si>
  <si>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</si>
  <si>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</si>
  <si>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</si>
  <si>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</si>
  <si>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</si>
  <si>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</si>
  <si>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</si>
  <si>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</si>
  <si>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</si>
  <si>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</si>
  <si>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</si>
  <si>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</si>
  <si>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</si>
  <si>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</si>
  <si>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</si>
  <si>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</si>
  <si>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</si>
  <si>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</si>
  <si>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</si>
  <si>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</si>
  <si>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</si>
  <si>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</si>
  <si>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</si>
  <si>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</si>
  <si>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</si>
  <si>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</si>
  <si>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</si>
  <si>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</si>
  <si>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</si>
  <si>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</si>
  <si>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</si>
  <si>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</si>
  <si>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</si>
  <si>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</si>
  <si>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</si>
  <si>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</si>
  <si>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</si>
  <si>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</si>
  <si>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</si>
  <si>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</si>
  <si>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</si>
  <si>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</si>
  <si>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</si>
  <si>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</si>
  <si>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</si>
  <si>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</si>
  <si>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</si>
  <si>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</si>
  <si>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</si>
  <si>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</si>
  <si>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</si>
  <si>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</si>
  <si>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</si>
  <si>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</si>
  <si>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</si>
  <si>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</si>
  <si>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</si>
  <si>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</si>
  <si>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</si>
  <si>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</si>
  <si>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</si>
  <si>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</si>
  <si>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</si>
  <si>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</si>
  <si>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</si>
  <si>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</si>
  <si>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</si>
  <si>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</si>
  <si>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</si>
  <si>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</si>
  <si>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</si>
  <si>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</si>
  <si>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</si>
  <si>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OK.CCHD</t>
  </si>
  <si>
    <t>05505</t>
  </si>
  <si>
    <t>OK.CCHD - South</t>
  </si>
  <si>
    <t>05522</t>
  </si>
  <si>
    <t>OK.CCHD - East Clinic</t>
  </si>
  <si>
    <t>05523</t>
  </si>
  <si>
    <t>OK.CCHD - West Clinic</t>
  </si>
  <si>
    <t>05536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</si>
  <si>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</si>
  <si>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</si>
  <si>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</si>
  <si>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</si>
  <si>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</si>
  <si>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</si>
  <si>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</si>
  <si>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</si>
  <si>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</si>
  <si>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</si>
  <si>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</si>
  <si>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</si>
  <si>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</si>
  <si>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</si>
  <si>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</si>
  <si>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05533</t>
  </si>
  <si>
    <t>05601</t>
  </si>
  <si>
    <t>Okmulgee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</si>
  <si>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</si>
  <si>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</si>
  <si>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</si>
  <si>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</si>
  <si>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</si>
  <si>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</si>
  <si>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</si>
  <si>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</si>
  <si>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</si>
  <si>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</si>
  <si>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</si>
  <si>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</si>
  <si>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</si>
  <si>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</si>
  <si>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</si>
  <si>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</si>
  <si>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</si>
  <si>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</si>
  <si>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</si>
  <si>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</si>
  <si>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</si>
  <si>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</si>
  <si>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</si>
  <si>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</si>
  <si>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</si>
  <si>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</si>
  <si>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06402</t>
  </si>
  <si>
    <t>Clayton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</si>
  <si>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</si>
  <si>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</si>
  <si>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</si>
  <si>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</si>
  <si>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</si>
  <si>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</si>
  <si>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</si>
  <si>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</si>
  <si>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</si>
  <si>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</si>
  <si>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</si>
  <si>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</si>
  <si>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</si>
  <si>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</si>
  <si>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</si>
  <si>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</si>
  <si>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</si>
  <si>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</si>
  <si>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</si>
  <si>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</si>
  <si>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</si>
  <si>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</si>
  <si>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</si>
  <si>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</si>
  <si>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</si>
  <si>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</si>
  <si>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</si>
  <si>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</si>
  <si>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</si>
  <si>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</si>
  <si>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</si>
  <si>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</si>
  <si>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</si>
  <si>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</si>
  <si>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</si>
  <si>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</si>
  <si>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</si>
  <si>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</si>
  <si>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</si>
  <si>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</si>
  <si>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</si>
  <si>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07214</t>
  </si>
  <si>
    <t>Margaret Hudson Program</t>
  </si>
  <si>
    <t>07215</t>
  </si>
  <si>
    <t>Margaret Hudson-Broken Arrow</t>
  </si>
  <si>
    <t>07232</t>
  </si>
  <si>
    <t>Margaret Hudson -Owasso</t>
  </si>
  <si>
    <t>07301</t>
  </si>
  <si>
    <t>Wagoner</t>
  </si>
  <si>
    <t>07302</t>
  </si>
  <si>
    <t>Coweta</t>
  </si>
  <si>
    <t>07401</t>
  </si>
  <si>
    <t>Washington</t>
  </si>
  <si>
    <t>Bartlesville</t>
  </si>
  <si>
    <t>07501</t>
  </si>
  <si>
    <t>Washita*</t>
  </si>
  <si>
    <t>Cordell Memorial Hospital</t>
  </si>
  <si>
    <t>07601</t>
  </si>
  <si>
    <t>Woods</t>
  </si>
  <si>
    <t>Alva</t>
  </si>
  <si>
    <t>07701</t>
  </si>
  <si>
    <t>Woodward</t>
  </si>
  <si>
    <t>Grand Total</t>
  </si>
  <si>
    <t>*Independent WIC Clinic</t>
  </si>
  <si>
    <t>** Contact Count is the total number of certs, recerts, midpoints, and transfers for each location per unduplicated group ID</t>
  </si>
  <si>
    <t>Total Statements</t>
  </si>
  <si>
    <t>Total Appilications Mailed</t>
  </si>
  <si>
    <t>NSO</t>
  </si>
  <si>
    <t>% of Contacts with Completed Voter Registration Forms</t>
  </si>
  <si>
    <t>Overall</t>
  </si>
  <si>
    <t>Average</t>
  </si>
  <si>
    <t>Clinic</t>
  </si>
  <si>
    <t>County</t>
  </si>
  <si>
    <t>Site</t>
  </si>
  <si>
    <t>Designated NVRA Coordinator</t>
  </si>
  <si>
    <t>Phone #</t>
  </si>
  <si>
    <t>Training</t>
  </si>
  <si>
    <t>Patricia Center</t>
  </si>
  <si>
    <t>918-696-7292</t>
  </si>
  <si>
    <t>580-889-2116</t>
  </si>
  <si>
    <t>580-625-3693</t>
  </si>
  <si>
    <t>Cheri Cumiford</t>
  </si>
  <si>
    <t>580-928-5551</t>
  </si>
  <si>
    <t>580-225-1173</t>
  </si>
  <si>
    <t>Lisbet Casas</t>
  </si>
  <si>
    <t>580-924-4299</t>
  </si>
  <si>
    <t>Mary Crawford</t>
  </si>
  <si>
    <t>405-247-2507</t>
  </si>
  <si>
    <t>405-262-0042</t>
  </si>
  <si>
    <t>Megan Byford</t>
  </si>
  <si>
    <t>580-229-1291</t>
  </si>
  <si>
    <t>918-456-8826</t>
  </si>
  <si>
    <t>Gina Self</t>
  </si>
  <si>
    <t>580-326-8821</t>
  </si>
  <si>
    <t>580-338-8544</t>
  </si>
  <si>
    <t>Aaron Hansel</t>
  </si>
  <si>
    <t>405-321-4048 ext 212</t>
  </si>
  <si>
    <t>Chelle Samara</t>
  </si>
  <si>
    <t>405-794-1591</t>
  </si>
  <si>
    <t>580-927-2367</t>
  </si>
  <si>
    <t>Jamie Bybee</t>
  </si>
  <si>
    <t>580-585-6652</t>
  </si>
  <si>
    <t>Julie Williams</t>
  </si>
  <si>
    <t>580-875-6121</t>
  </si>
  <si>
    <t>Sarah Mace</t>
  </si>
  <si>
    <t>918-256-7531</t>
  </si>
  <si>
    <t>Georgia McQuarrie</t>
  </si>
  <si>
    <t>918-224-5531</t>
  </si>
  <si>
    <t>Vicki Fleming</t>
  </si>
  <si>
    <t>580-323-2100</t>
  </si>
  <si>
    <t>Jana Haynes</t>
  </si>
  <si>
    <t>918-253-4511 Ext. 201</t>
  </si>
  <si>
    <t>580-922-7361 Ext. 151</t>
  </si>
  <si>
    <t>Jennifer Hill</t>
  </si>
  <si>
    <t>580-233-0650</t>
  </si>
  <si>
    <t>405-224-2022</t>
  </si>
  <si>
    <t>Shannon Currence</t>
  </si>
  <si>
    <t>580-395-2906</t>
  </si>
  <si>
    <t>Terri Petzold</t>
  </si>
  <si>
    <t>580-782-5531</t>
  </si>
  <si>
    <t>Sharon McCarver</t>
  </si>
  <si>
    <t>580-688-3348</t>
  </si>
  <si>
    <t>580-921-2029</t>
  </si>
  <si>
    <t>Lisa Martin</t>
  </si>
  <si>
    <t>918-967-3304</t>
  </si>
  <si>
    <t>405-379-3313</t>
  </si>
  <si>
    <t>580-482-7308</t>
  </si>
  <si>
    <t>580-228-2313</t>
  </si>
  <si>
    <t>580-371-2470</t>
  </si>
  <si>
    <t>580-762-1641</t>
  </si>
  <si>
    <t>June Fetters</t>
  </si>
  <si>
    <t>580-363-5520</t>
  </si>
  <si>
    <t>405-375-3008</t>
  </si>
  <si>
    <t>Yolanda Washington</t>
  </si>
  <si>
    <t>580-726-3316</t>
  </si>
  <si>
    <t>Lori Reddick</t>
  </si>
  <si>
    <t>918-465-5673</t>
  </si>
  <si>
    <t>405-258-2640</t>
  </si>
  <si>
    <t>405-282-3485</t>
  </si>
  <si>
    <t>Charla Gwin</t>
  </si>
  <si>
    <t>580-276-2531</t>
  </si>
  <si>
    <t>405-527-6541</t>
  </si>
  <si>
    <t>405-485-3319</t>
  </si>
  <si>
    <t>Blue Stanley</t>
  </si>
  <si>
    <t>580-286-6629</t>
  </si>
  <si>
    <t>April Blizzard</t>
  </si>
  <si>
    <t>918-473-5416</t>
  </si>
  <si>
    <t>580-227-3362</t>
  </si>
  <si>
    <t>Tina Jaramillo</t>
  </si>
  <si>
    <t>580-795-3705</t>
  </si>
  <si>
    <t>918-825-4224</t>
  </si>
  <si>
    <t>Rebecca Allen</t>
  </si>
  <si>
    <t>580-622-3716</t>
  </si>
  <si>
    <t>Amanda Hoover</t>
  </si>
  <si>
    <t>918-683-0321</t>
  </si>
  <si>
    <t>580-336-2257</t>
  </si>
  <si>
    <t>Dana Fox</t>
  </si>
  <si>
    <t>918-623-1800 Ext. 102</t>
  </si>
  <si>
    <t>Vicki Nealis</t>
  </si>
  <si>
    <t>405-425-4354</t>
  </si>
  <si>
    <t>Tahirah Watley</t>
  </si>
  <si>
    <t>405-769-1370</t>
  </si>
  <si>
    <t>405-348-4680</t>
  </si>
  <si>
    <t>Therkiel Wiley</t>
  </si>
  <si>
    <t>Diana Jackson</t>
  </si>
  <si>
    <t>405-582-2286</t>
  </si>
  <si>
    <t>918-756-1883</t>
  </si>
  <si>
    <t>Heather Barkley</t>
  </si>
  <si>
    <t>918-287-3740</t>
  </si>
  <si>
    <t>405-372-8200</t>
  </si>
  <si>
    <t>Curtis Meloy</t>
  </si>
  <si>
    <t>918-225-3377</t>
  </si>
  <si>
    <t>580-332-2011</t>
  </si>
  <si>
    <t>405-273-2157</t>
  </si>
  <si>
    <t>Lois Sharp</t>
  </si>
  <si>
    <t>918-569-7973</t>
  </si>
  <si>
    <t>580-497-2320</t>
  </si>
  <si>
    <t>Vickie VanSandt</t>
  </si>
  <si>
    <t>918-341-3166</t>
  </si>
  <si>
    <t>Kathy Cline</t>
  </si>
  <si>
    <t>405-382-4369</t>
  </si>
  <si>
    <t>Renee Philpot</t>
  </si>
  <si>
    <t>918-775-6201 Ext. 235</t>
  </si>
  <si>
    <t>580-252-0270</t>
  </si>
  <si>
    <t>580-335-2163</t>
  </si>
  <si>
    <t>Leticia Cruz</t>
  </si>
  <si>
    <t>918-477-0040</t>
  </si>
  <si>
    <t>Mari Patton</t>
  </si>
  <si>
    <t>918-596-8650</t>
  </si>
  <si>
    <t>Imelda Williams</t>
  </si>
  <si>
    <t>Kathryn Leland</t>
  </si>
  <si>
    <t>918-369-3155</t>
  </si>
  <si>
    <t>Glenda Ross</t>
  </si>
  <si>
    <t>918-591-6103</t>
  </si>
  <si>
    <t>Norma Repack</t>
  </si>
  <si>
    <t>Elaine Wyatt</t>
  </si>
  <si>
    <t>918-595-4562</t>
  </si>
  <si>
    <t>918-833-9880</t>
  </si>
  <si>
    <t xml:space="preserve">918-251-2647 Ext. 3 </t>
  </si>
  <si>
    <t>918-272-2460</t>
  </si>
  <si>
    <t>Bonnie Couch</t>
  </si>
  <si>
    <t>918-486-2845</t>
  </si>
  <si>
    <t>918-335-3005</t>
  </si>
  <si>
    <t>580-832-5062</t>
  </si>
  <si>
    <t>580-327-3192</t>
  </si>
  <si>
    <t>Jeri Dwinelle</t>
  </si>
  <si>
    <t>580-256-6416</t>
  </si>
  <si>
    <t>OK.CCHD - Fair Park</t>
  </si>
  <si>
    <t>OK. CCHD - Fair Park</t>
  </si>
  <si>
    <t>Tracy Culwell</t>
  </si>
  <si>
    <t>405-238-7346</t>
  </si>
  <si>
    <t>Diana Heilman-Gilliam</t>
  </si>
  <si>
    <t>918-595-4280</t>
  </si>
  <si>
    <t>Regina Wright</t>
  </si>
  <si>
    <t>Leonor Leal</t>
  </si>
  <si>
    <t>Leah Carmack</t>
  </si>
  <si>
    <t>918-647-8601 Ext.201</t>
  </si>
  <si>
    <t>Margaret Key</t>
  </si>
  <si>
    <t>918-426-7342</t>
  </si>
  <si>
    <t>Pamela Simmons</t>
  </si>
  <si>
    <t>Jessica Brinton</t>
  </si>
  <si>
    <t>Antionette Gray</t>
  </si>
  <si>
    <t>JoAnne Rather</t>
  </si>
  <si>
    <t>Christy Garvie</t>
  </si>
  <si>
    <t>Julie Knighten</t>
  </si>
  <si>
    <t>Sharrice Davis</t>
  </si>
  <si>
    <t>Chelsea Shannon</t>
  </si>
  <si>
    <t>918-295-6174</t>
  </si>
  <si>
    <t>Fatima Gaeta</t>
  </si>
  <si>
    <t>Patti Steelman</t>
  </si>
  <si>
    <t>Helen Rose Sherwood</t>
  </si>
  <si>
    <t>580-298-6624</t>
  </si>
  <si>
    <t>Misti Morris</t>
  </si>
  <si>
    <t>580-623-7977</t>
  </si>
  <si>
    <t xml:space="preserve">405-632-6688 </t>
  </si>
  <si>
    <t>Sherry Reed</t>
  </si>
  <si>
    <t>Angella Brooks</t>
  </si>
  <si>
    <t>580-223-9705 Ext. 335</t>
  </si>
  <si>
    <t>Diana Samarripa</t>
  </si>
  <si>
    <t>OK.CCHD - Memorial</t>
  </si>
  <si>
    <t xml:space="preserve">                                                                                       </t>
  </si>
  <si>
    <t>918-669-8204</t>
  </si>
  <si>
    <t>405-632-6688 Ext. 11292</t>
  </si>
  <si>
    <t>405-632-6688 Ex. 15104</t>
  </si>
  <si>
    <t xml:space="preserve"> </t>
  </si>
  <si>
    <t>Patricia Ramirez</t>
  </si>
  <si>
    <t xml:space="preserve">        </t>
  </si>
  <si>
    <t>OK.CCHD - Northeast</t>
  </si>
  <si>
    <t xml:space="preserve">  </t>
  </si>
  <si>
    <t>Melody Taylor</t>
  </si>
  <si>
    <t>918-689-7774</t>
  </si>
  <si>
    <t>Cindy Archer</t>
  </si>
  <si>
    <t>Esmeralda Mata</t>
  </si>
  <si>
    <t>918-762-3643</t>
  </si>
  <si>
    <t>580-938-2551 Ext. 5538</t>
  </si>
  <si>
    <t>Amber Garvin</t>
  </si>
  <si>
    <t>Abby Flores</t>
  </si>
  <si>
    <t>Michele Cusack</t>
  </si>
  <si>
    <t>405-942-2008</t>
  </si>
  <si>
    <t>918-594-4828</t>
  </si>
  <si>
    <t>Russell Mosal</t>
  </si>
  <si>
    <t>Jimena Cosio</t>
  </si>
  <si>
    <t>Yvonne Harris</t>
  </si>
  <si>
    <t>Oklahoma</t>
  </si>
  <si>
    <t xml:space="preserve">Margaret Hudson Program </t>
  </si>
  <si>
    <t>Man Lun Vung</t>
  </si>
  <si>
    <t>Judith Petitt</t>
  </si>
  <si>
    <t>Rosa Balderrama</t>
  </si>
  <si>
    <t>Crystia Light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</si>
  <si>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</si>
  <si>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</t>
  </si>
  <si>
    <t>Fort Sill WIC</t>
  </si>
  <si>
    <t>01603</t>
  </si>
  <si>
    <t>Margaret Hudson Program-CLOSED</t>
  </si>
  <si>
    <t>Summer Morris/Sheri Friend</t>
  </si>
  <si>
    <t>Alma Gaytan</t>
  </si>
  <si>
    <t>Aubrey Boland</t>
  </si>
  <si>
    <t>Crystal Rupp</t>
  </si>
  <si>
    <t>918-540-2481 Ext. 204</t>
  </si>
  <si>
    <t>405-354-4872</t>
  </si>
  <si>
    <t>Margaret Hudson-Broken Arrow-CLOSED</t>
  </si>
  <si>
    <t>Margaret Hudson -Owasso-CLOSED</t>
  </si>
  <si>
    <t>Ron Thompson</t>
  </si>
  <si>
    <t>Rosalba Tapia</t>
  </si>
  <si>
    <t>Darlene McCoy</t>
  </si>
  <si>
    <t>Patricia Frickenschmidt</t>
  </si>
  <si>
    <t xml:space="preserve">    *     *     *    C L O S E D    *     *     *    </t>
  </si>
  <si>
    <t>Katherine Yost</t>
  </si>
  <si>
    <t>Janet Webb</t>
  </si>
  <si>
    <t>918-385-2546</t>
  </si>
  <si>
    <t>Kilby Barringer</t>
  </si>
  <si>
    <t>Joy Richert/Patti Steelman</t>
  </si>
  <si>
    <t>580-233-0650 Ext. 163</t>
  </si>
  <si>
    <t xml:space="preserve">   </t>
  </si>
  <si>
    <t>Gloria Whittaker</t>
  </si>
  <si>
    <t>Bonnie Payne</t>
  </si>
  <si>
    <t xml:space="preserve">                  </t>
  </si>
  <si>
    <t xml:space="preserve">       * * * C L O S E D * * *</t>
  </si>
  <si>
    <t xml:space="preserve">       </t>
  </si>
  <si>
    <t>Sara Hay</t>
  </si>
  <si>
    <t>Susan Eubanks</t>
  </si>
  <si>
    <t>Kerry Siewert</t>
  </si>
  <si>
    <t>Cynthia Carrillo</t>
  </si>
  <si>
    <t>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</si>
</sst>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7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>
      <alignment vertical="top"/>
    </xf>
  </cellStyleXfs>
  <cellXfs count="143"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Protection="1"/>
    <xf numFmtId="0" fontId="1" fillId="0" borderId="2" xfId="0" applyNumberFormat="1" applyFont="1" applyFill="1" applyBorder="1" applyProtection="1"/>
    <xf numFmtId="0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 wrapText="1"/>
    </xf>
    <xf numFmtId="37" fontId="4" fillId="0" borderId="4" xfId="0" applyNumberFormat="1" applyFont="1" applyFill="1" applyBorder="1" applyAlignment="1" applyProtection="1">
      <alignment horizontal="center" wrapText="1"/>
    </xf>
    <xf numFmtId="37" fontId="5" fillId="0" borderId="2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49" fontId="4" fillId="0" borderId="0" xfId="0" applyNumberFormat="1" applyFont="1" applyFill="1" applyAlignment="1" applyProtection="1">
      <alignment horizontal="center"/>
    </xf>
    <xf numFmtId="37" fontId="4" fillId="0" borderId="0" xfId="0" applyNumberFormat="1" applyFont="1" applyFill="1" applyProtection="1"/>
    <xf numFmtId="37" fontId="4" fillId="0" borderId="5" xfId="0" applyNumberFormat="1" applyFont="1" applyFill="1" applyBorder="1" applyProtection="1"/>
    <xf numFmtId="37" fontId="4" fillId="0" borderId="6" xfId="0" applyNumberFormat="1" applyFont="1" applyFill="1" applyBorder="1" applyProtection="1"/>
    <xf numFmtId="37" fontId="4" fillId="0" borderId="0" xfId="0" applyNumberFormat="1" applyFont="1" applyFill="1" applyBorder="1" applyProtection="1"/>
    <xf numFmtId="165" fontId="5" fillId="0" borderId="0" xfId="2" applyNumberFormat="1" applyFont="1" applyFill="1" applyAlignment="1">
      <alignment horizontal="center"/>
    </xf>
    <xf numFmtId="37" fontId="4" fillId="0" borderId="5" xfId="0" applyNumberFormat="1" applyFont="1" applyFill="1" applyBorder="1" applyAlignment="1" applyProtection="1">
      <alignment vertical="justify"/>
    </xf>
    <xf numFmtId="49" fontId="4" fillId="0" borderId="0" xfId="0" quotePrefix="1" applyNumberFormat="1" applyFont="1" applyFill="1" applyAlignment="1" applyProtection="1">
      <alignment horizontal="center"/>
    </xf>
    <xf numFmtId="49" fontId="4" fillId="0" borderId="7" xfId="0" applyNumberFormat="1" applyFont="1" applyFill="1" applyBorder="1" applyAlignment="1" applyProtection="1">
      <alignment horizontal="center"/>
    </xf>
    <xf numFmtId="37" fontId="4" fillId="0" borderId="7" xfId="0" applyNumberFormat="1" applyFont="1" applyFill="1" applyBorder="1" applyProtection="1"/>
    <xf numFmtId="37" fontId="4" fillId="0" borderId="8" xfId="0" applyNumberFormat="1" applyFont="1" applyFill="1" applyBorder="1" applyProtection="1"/>
    <xf numFmtId="37" fontId="4" fillId="0" borderId="9" xfId="0" applyNumberFormat="1" applyFont="1" applyFill="1" applyBorder="1" applyProtection="1"/>
    <xf numFmtId="49" fontId="4" fillId="0" borderId="0" xfId="0" applyNumberFormat="1" applyFont="1" applyFill="1" applyAlignment="1" applyProtection="1">
      <alignment horizontal="left"/>
    </xf>
    <xf numFmtId="37" fontId="4" fillId="0" borderId="6" xfId="0" applyNumberFormat="1" applyFont="1" applyFill="1" applyBorder="1" applyAlignment="1" applyProtection="1">
      <alignment vertical="justify"/>
    </xf>
    <xf numFmtId="37" fontId="4" fillId="0" borderId="0" xfId="0" applyNumberFormat="1" applyFont="1" applyFill="1" applyBorder="1" applyAlignment="1" applyProtection="1">
      <alignment vertical="justify"/>
    </xf>
    <xf numFmtId="0" fontId="5" fillId="0" borderId="0" xfId="0" applyFont="1" applyFill="1" applyAlignment="1">
      <alignment horizontal="center"/>
    </xf>
    <xf numFmtId="49" fontId="4" fillId="0" borderId="0" xfId="0" applyNumberFormat="1" applyFont="1" applyFill="1" applyAlignment="1" applyProtection="1"/>
    <xf numFmtId="49" fontId="4" fillId="0" borderId="0" xfId="0" applyNumberFormat="1" applyFont="1" applyFill="1" applyAlignment="1">
      <alignment horizontal="center"/>
    </xf>
    <xf numFmtId="0" fontId="4" fillId="0" borderId="0" xfId="0" applyFont="1" applyFill="1"/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"/>
    </xf>
    <xf numFmtId="0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Protection="1"/>
    <xf numFmtId="0" fontId="1" fillId="0" borderId="2" xfId="0" applyNumberFormat="1" applyFont="1" applyBorder="1" applyProtection="1"/>
    <xf numFmtId="0" fontId="5" fillId="0" borderId="10" xfId="0" applyNumberFormat="1" applyFont="1" applyBorder="1" applyAlignment="1">
      <alignment horizontal="center"/>
    </xf>
    <xf numFmtId="0" fontId="3" fillId="0" borderId="0" xfId="0" applyNumberFormat="1" applyFont="1"/>
    <xf numFmtId="49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/>
    </xf>
    <xf numFmtId="37" fontId="4" fillId="0" borderId="2" xfId="0" applyNumberFormat="1" applyFont="1" applyBorder="1" applyAlignment="1" applyProtection="1">
      <alignment horizontal="center"/>
    </xf>
    <xf numFmtId="166" fontId="4" fillId="0" borderId="3" xfId="0" applyNumberFormat="1" applyFont="1" applyFill="1" applyBorder="1" applyAlignment="1" applyProtection="1">
      <alignment horizontal="center" wrapText="1"/>
    </xf>
    <xf numFmtId="166" fontId="4" fillId="0" borderId="11" xfId="0" applyNumberFormat="1" applyFont="1" applyFill="1" applyBorder="1" applyAlignment="1" applyProtection="1">
      <alignment horizontal="center" wrapText="1"/>
    </xf>
    <xf numFmtId="166" fontId="4" fillId="0" borderId="1" xfId="0" applyNumberFormat="1" applyFont="1" applyFill="1" applyBorder="1" applyAlignment="1" applyProtection="1">
      <alignment horizontal="center" wrapText="1"/>
    </xf>
    <xf numFmtId="166" fontId="4" fillId="0" borderId="2" xfId="0" applyNumberFormat="1" applyFont="1" applyFill="1" applyBorder="1" applyAlignment="1" applyProtection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0" xfId="0" applyFont="1"/>
    <xf numFmtId="49" fontId="4" fillId="0" borderId="0" xfId="0" applyNumberFormat="1" applyFont="1" applyAlignment="1" applyProtection="1">
      <alignment horizontal="center"/>
    </xf>
    <xf numFmtId="37" fontId="4" fillId="0" borderId="0" xfId="0" applyNumberFormat="1" applyFont="1" applyProtection="1"/>
    <xf numFmtId="37" fontId="4" fillId="0" borderId="5" xfId="0" applyNumberFormat="1" applyFont="1" applyBorder="1" applyProtection="1"/>
    <xf numFmtId="165" fontId="4" fillId="0" borderId="0" xfId="2" applyNumberFormat="1" applyFont="1" applyFill="1" applyBorder="1" applyAlignment="1" applyProtection="1">
      <alignment horizontal="center"/>
    </xf>
    <xf numFmtId="1" fontId="5" fillId="0" borderId="0" xfId="0" applyNumberFormat="1" applyFont="1"/>
    <xf numFmtId="37" fontId="4" fillId="0" borderId="5" xfId="0" applyNumberFormat="1" applyFont="1" applyBorder="1" applyAlignment="1" applyProtection="1">
      <alignment vertical="justify"/>
    </xf>
    <xf numFmtId="49" fontId="4" fillId="0" borderId="0" xfId="0" quotePrefix="1" applyNumberFormat="1" applyFont="1" applyAlignment="1" applyProtection="1">
      <alignment horizontal="center"/>
    </xf>
    <xf numFmtId="49" fontId="4" fillId="0" borderId="7" xfId="0" applyNumberFormat="1" applyFont="1" applyBorder="1" applyAlignment="1" applyProtection="1">
      <alignment horizontal="center"/>
    </xf>
    <xf numFmtId="37" fontId="4" fillId="0" borderId="7" xfId="0" applyNumberFormat="1" applyFont="1" applyBorder="1" applyProtection="1"/>
    <xf numFmtId="37" fontId="4" fillId="0" borderId="8" xfId="0" applyNumberFormat="1" applyFont="1" applyBorder="1" applyProtection="1"/>
    <xf numFmtId="165" fontId="4" fillId="0" borderId="7" xfId="2" applyNumberFormat="1" applyFont="1" applyFill="1" applyBorder="1" applyAlignment="1" applyProtection="1">
      <alignment horizontal="center"/>
    </xf>
    <xf numFmtId="165" fontId="4" fillId="0" borderId="8" xfId="2" applyNumberFormat="1" applyFont="1" applyFill="1" applyBorder="1" applyAlignment="1" applyProtection="1">
      <alignment horizontal="center"/>
    </xf>
    <xf numFmtId="49" fontId="4" fillId="0" borderId="0" xfId="0" applyNumberFormat="1" applyFont="1" applyAlignment="1" applyProtection="1">
      <alignment horizontal="left"/>
    </xf>
    <xf numFmtId="165" fontId="4" fillId="0" borderId="0" xfId="2" applyNumberFormat="1" applyFont="1" applyFill="1" applyBorder="1" applyAlignment="1" applyProtection="1">
      <alignment horizontal="center" vertical="justify"/>
    </xf>
    <xf numFmtId="165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Border="1" applyAlignment="1">
      <alignment horizontal="center"/>
    </xf>
    <xf numFmtId="37" fontId="4" fillId="0" borderId="0" xfId="0" applyNumberFormat="1" applyFont="1" applyBorder="1" applyProtection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49" fontId="4" fillId="0" borderId="0" xfId="0" applyNumberFormat="1" applyFont="1" applyFill="1" applyBorder="1" applyAlignment="1" applyProtection="1">
      <alignment horizontal="center"/>
    </xf>
    <xf numFmtId="49" fontId="4" fillId="0" borderId="0" xfId="0" quotePrefix="1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9" fontId="5" fillId="0" borderId="0" xfId="0" applyNumberFormat="1" applyFont="1" applyFill="1" applyBorder="1" applyAlignment="1">
      <alignment horizontal="center"/>
    </xf>
    <xf numFmtId="37" fontId="4" fillId="0" borderId="1" xfId="0" applyNumberFormat="1" applyFont="1" applyFill="1" applyBorder="1" applyAlignment="1" applyProtection="1">
      <alignment horizontal="center" wrapText="1"/>
    </xf>
    <xf numFmtId="9" fontId="5" fillId="0" borderId="0" xfId="2" applyNumberFormat="1" applyFont="1" applyFill="1" applyAlignment="1">
      <alignment horizontal="right"/>
    </xf>
    <xf numFmtId="9" fontId="5" fillId="0" borderId="7" xfId="2" applyNumberFormat="1" applyFont="1" applyFill="1" applyBorder="1" applyAlignment="1">
      <alignment horizontal="right"/>
    </xf>
    <xf numFmtId="9" fontId="4" fillId="0" borderId="6" xfId="2" applyNumberFormat="1" applyFont="1" applyFill="1" applyBorder="1" applyAlignment="1" applyProtection="1">
      <alignment horizontal="center"/>
    </xf>
    <xf numFmtId="9" fontId="5" fillId="0" borderId="10" xfId="2" applyNumberFormat="1" applyFont="1" applyBorder="1" applyAlignment="1">
      <alignment horizontal="center"/>
    </xf>
    <xf numFmtId="9" fontId="5" fillId="0" borderId="0" xfId="2" applyNumberFormat="1" applyFont="1" applyFill="1" applyBorder="1" applyAlignment="1">
      <alignment horizontal="right"/>
    </xf>
    <xf numFmtId="165" fontId="5" fillId="0" borderId="0" xfId="2" applyNumberFormat="1" applyFont="1" applyFill="1" applyBorder="1" applyAlignment="1">
      <alignment horizontal="center"/>
    </xf>
    <xf numFmtId="37" fontId="4" fillId="0" borderId="12" xfId="0" applyNumberFormat="1" applyFont="1" applyFill="1" applyBorder="1" applyProtection="1"/>
    <xf numFmtId="9" fontId="4" fillId="0" borderId="9" xfId="2" applyNumberFormat="1" applyFont="1" applyFill="1" applyBorder="1" applyAlignment="1" applyProtection="1">
      <alignment horizontal="center"/>
    </xf>
    <xf numFmtId="9" fontId="4" fillId="0" borderId="0" xfId="2" applyNumberFormat="1" applyFont="1" applyFill="1" applyBorder="1" applyAlignment="1" applyProtection="1">
      <alignment horizontal="center"/>
    </xf>
    <xf numFmtId="9" fontId="4" fillId="0" borderId="7" xfId="2" applyNumberFormat="1" applyFont="1" applyFill="1" applyBorder="1" applyAlignment="1" applyProtection="1">
      <alignment horizontal="center"/>
    </xf>
    <xf numFmtId="9" fontId="5" fillId="0" borderId="13" xfId="2" applyNumberFormat="1" applyFont="1" applyBorder="1" applyAlignment="1">
      <alignment horizontal="center"/>
    </xf>
    <xf numFmtId="49" fontId="5" fillId="0" borderId="0" xfId="0" applyNumberFormat="1" applyFont="1" applyFill="1" applyAlignment="1" applyProtection="1">
      <alignment horizontal="center"/>
    </xf>
    <xf numFmtId="37" fontId="5" fillId="0" borderId="0" xfId="0" applyNumberFormat="1" applyFont="1" applyFill="1" applyProtection="1"/>
    <xf numFmtId="37" fontId="5" fillId="0" borderId="5" xfId="0" applyNumberFormat="1" applyFont="1" applyFill="1" applyBorder="1" applyProtection="1"/>
    <xf numFmtId="37" fontId="5" fillId="0" borderId="6" xfId="0" applyNumberFormat="1" applyFont="1" applyFill="1" applyBorder="1" applyProtection="1"/>
    <xf numFmtId="37" fontId="5" fillId="0" borderId="0" xfId="0" applyNumberFormat="1" applyFont="1" applyFill="1" applyBorder="1" applyProtection="1"/>
    <xf numFmtId="0" fontId="0" fillId="0" borderId="0" xfId="0" applyAlignment="1">
      <alignment vertical="top"/>
    </xf>
    <xf numFmtId="3" fontId="0" fillId="0" borderId="0" xfId="0" applyNumberFormat="1" applyAlignment="1">
      <alignment vertical="top"/>
    </xf>
    <xf numFmtId="3" fontId="5" fillId="0" borderId="0" xfId="0" applyNumberFormat="1" applyFont="1" applyAlignment="1">
      <alignment vertical="top"/>
    </xf>
    <xf numFmtId="3" fontId="5" fillId="0" borderId="0" xfId="0" applyNumberFormat="1" applyFont="1" applyFill="1" applyAlignment="1">
      <alignment vertical="top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37" fontId="4" fillId="0" borderId="1" xfId="0" applyNumberFormat="1" applyFont="1" applyFill="1" applyBorder="1" applyAlignment="1" applyProtection="1">
      <alignment horizontal="center"/>
      <protection locked="0"/>
    </xf>
    <xf numFmtId="37" fontId="4" fillId="0" borderId="2" xfId="0" applyNumberFormat="1" applyFont="1" applyFill="1" applyBorder="1" applyAlignment="1" applyProtection="1">
      <alignment horizontal="center"/>
      <protection locked="0"/>
    </xf>
    <xf numFmtId="37" fontId="4" fillId="0" borderId="3" xfId="0" applyNumberFormat="1" applyFont="1" applyFill="1" applyBorder="1" applyAlignment="1" applyProtection="1">
      <alignment horizontal="center"/>
      <protection locked="0"/>
    </xf>
    <xf numFmtId="37" fontId="4" fillId="0" borderId="0" xfId="0" applyNumberFormat="1" applyFont="1" applyFill="1" applyBorder="1" applyAlignment="1" applyProtection="1">
      <alignment horizontal="center" wrapText="1"/>
      <protection locked="0"/>
    </xf>
    <xf numFmtId="37" fontId="4" fillId="0" borderId="1" xfId="0" applyNumberFormat="1" applyFont="1" applyFill="1" applyBorder="1" applyAlignment="1" applyProtection="1">
      <alignment horizontal="center" wrapText="1"/>
      <protection locked="0"/>
    </xf>
    <xf numFmtId="37" fontId="4" fillId="0" borderId="4" xfId="0" applyNumberFormat="1" applyFont="1" applyFill="1" applyBorder="1" applyAlignment="1" applyProtection="1">
      <alignment horizontal="center" wrapText="1"/>
      <protection locked="0"/>
    </xf>
    <xf numFmtId="37" fontId="5" fillId="0" borderId="2" xfId="0" applyNumberFormat="1" applyFont="1" applyFill="1" applyBorder="1" applyAlignment="1" applyProtection="1">
      <alignment horizontal="center" wrapText="1"/>
      <protection locked="0"/>
    </xf>
    <xf numFmtId="0" fontId="5" fillId="0" borderId="1" xfId="0" applyFont="1" applyFill="1" applyBorder="1" applyAlignment="1" applyProtection="1">
      <alignment horizontal="center" wrapText="1"/>
      <protection locked="0"/>
    </xf>
    <xf numFmtId="165" fontId="5" fillId="0" borderId="1" xfId="2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Protection="1">
      <protection locked="0"/>
    </xf>
    <xf numFmtId="0" fontId="5" fillId="2" borderId="0" xfId="0" applyFont="1" applyFill="1"/>
    <xf numFmtId="9" fontId="4" fillId="2" borderId="0" xfId="2" applyNumberFormat="1" applyFont="1" applyFill="1" applyBorder="1" applyAlignment="1" applyProtection="1">
      <alignment horizontal="center"/>
    </xf>
    <xf numFmtId="3" fontId="4" fillId="0" borderId="0" xfId="3" applyNumberFormat="1" applyFont="1">
      <alignment vertical="top"/>
    </xf>
    <xf numFmtId="3" fontId="4" fillId="0" borderId="0" xfId="3" applyNumberFormat="1" applyFont="1" applyFill="1">
      <alignment vertical="top"/>
    </xf>
    <xf numFmtId="3" fontId="4" fillId="0" borderId="10" xfId="3" applyNumberFormat="1" applyFont="1" applyBorder="1">
      <alignment vertical="top"/>
    </xf>
    <xf numFmtId="3" fontId="4" fillId="0" borderId="5" xfId="3" applyNumberFormat="1" applyFont="1" applyFill="1" applyBorder="1">
      <alignment vertical="top"/>
    </xf>
    <xf numFmtId="165" fontId="4" fillId="0" borderId="0" xfId="2" applyNumberFormat="1" applyFont="1" applyFill="1" applyBorder="1" applyAlignment="1" applyProtection="1">
      <alignment horizontal="center"/>
    </xf>
    <xf numFmtId="165" fontId="4" fillId="0" borderId="0" xfId="2" applyNumberFormat="1" applyFont="1" applyFill="1" applyBorder="1" applyAlignment="1" applyProtection="1">
      <alignment horizontal="left"/>
    </xf>
    <xf numFmtId="3" fontId="4" fillId="0" borderId="10" xfId="3" applyNumberFormat="1" applyFont="1" applyFill="1" applyBorder="1">
      <alignment vertical="top"/>
    </xf>
    <xf numFmtId="164" fontId="1" fillId="0" borderId="3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2" xfId="1" quotePrefix="1" applyNumberFormat="1" applyFont="1" applyFill="1" applyBorder="1" applyAlignment="1" applyProtection="1">
      <alignment horizontal="center"/>
    </xf>
    <xf numFmtId="165" fontId="4" fillId="0" borderId="0" xfId="2" applyNumberFormat="1" applyFont="1" applyFill="1" applyBorder="1" applyAlignment="1" applyProtection="1">
      <alignment horizontal="center"/>
    </xf>
    <xf numFmtId="165" fontId="4" fillId="0" borderId="5" xfId="2" applyNumberFormat="1" applyFont="1" applyFill="1" applyBorder="1" applyAlignment="1" applyProtection="1">
      <alignment horizontal="center"/>
    </xf>
    <xf numFmtId="49" fontId="4" fillId="3" borderId="0" xfId="0" applyNumberFormat="1" applyFont="1" applyFill="1" applyAlignment="1" applyProtection="1">
      <alignment horizontal="center"/>
    </xf>
    <xf numFmtId="37" fontId="4" fillId="3" borderId="0" xfId="0" applyNumberFormat="1" applyFont="1" applyFill="1" applyProtection="1"/>
    <xf numFmtId="37" fontId="4" fillId="3" borderId="5" xfId="0" applyNumberFormat="1" applyFont="1" applyFill="1" applyBorder="1" applyProtection="1"/>
    <xf numFmtId="37" fontId="4" fillId="3" borderId="6" xfId="0" applyNumberFormat="1" applyFont="1" applyFill="1" applyBorder="1" applyProtection="1"/>
    <xf numFmtId="37" fontId="4" fillId="3" borderId="0" xfId="0" applyNumberFormat="1" applyFont="1" applyFill="1" applyBorder="1" applyProtection="1"/>
    <xf numFmtId="9" fontId="5" fillId="3" borderId="0" xfId="2" applyNumberFormat="1" applyFont="1" applyFill="1" applyAlignment="1">
      <alignment horizontal="right"/>
    </xf>
    <xf numFmtId="49" fontId="4" fillId="3" borderId="7" xfId="0" applyNumberFormat="1" applyFont="1" applyFill="1" applyBorder="1" applyAlignment="1" applyProtection="1">
      <alignment horizontal="center"/>
    </xf>
    <xf numFmtId="37" fontId="4" fillId="3" borderId="7" xfId="0" applyNumberFormat="1" applyFont="1" applyFill="1" applyBorder="1" applyProtection="1"/>
    <xf numFmtId="37" fontId="4" fillId="3" borderId="8" xfId="0" applyNumberFormat="1" applyFont="1" applyFill="1" applyBorder="1" applyProtection="1"/>
    <xf numFmtId="37" fontId="4" fillId="3" borderId="9" xfId="0" applyNumberFormat="1" applyFont="1" applyFill="1" applyBorder="1" applyProtection="1"/>
    <xf numFmtId="9" fontId="5" fillId="3" borderId="7" xfId="2" applyNumberFormat="1" applyFont="1" applyFill="1" applyBorder="1" applyAlignment="1">
      <alignment horizontal="right"/>
    </xf>
    <xf numFmtId="3" fontId="4" fillId="3" borderId="0" xfId="3" applyNumberFormat="1" applyFont="1" applyFill="1">
      <alignment vertical="top"/>
    </xf>
    <xf numFmtId="0" fontId="5" fillId="3" borderId="0" xfId="0" applyFont="1" applyFill="1"/>
    <xf numFmtId="3" fontId="5" fillId="3" borderId="0" xfId="0" applyNumberFormat="1" applyFont="1" applyFill="1" applyAlignment="1">
      <alignment vertical="top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6"/>
  <sheetViews>
    <sheetView tabSelected="1" zoomScaleNormal="100" workbookViewId="0">
      <pane xSplit="3" ySplit="2" topLeftCell="D114" activePane="bottomRight" state="frozen"/>
      <selection activeCell="O57" sqref="O57"/>
      <selection pane="topRight" activeCell="O57" sqref="O57"/>
      <selection pane="bottomLeft" activeCell="O57" sqref="O57"/>
      <selection pane="bottomRight" activeCell="A30" sqref="A30:J3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24">
        <v>42752</v>
      </c>
      <c r="E1" s="125"/>
      <c r="F1" s="125"/>
      <c r="G1" s="125"/>
      <c r="H1" s="125"/>
      <c r="I1" s="126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302</v>
      </c>
      <c r="H2" s="12" t="s">
        <v>303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2</v>
      </c>
      <c r="E3" s="21">
        <v>55</v>
      </c>
      <c r="F3" s="21">
        <v>0</v>
      </c>
      <c r="G3" s="21">
        <f>D3+E3+F3</f>
        <v>57</v>
      </c>
      <c r="H3" s="19">
        <v>2</v>
      </c>
      <c r="I3" s="19">
        <v>35</v>
      </c>
      <c r="J3" s="84">
        <f>G3/I3</f>
        <v>1.6285714285714286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1</v>
      </c>
      <c r="E4" s="21">
        <v>3</v>
      </c>
      <c r="F4" s="21">
        <v>0</v>
      </c>
      <c r="G4" s="21">
        <f t="shared" ref="G4:G67" si="0">D4+E4+F4</f>
        <v>4</v>
      </c>
      <c r="H4" s="19">
        <v>1</v>
      </c>
      <c r="I4" s="19">
        <v>3</v>
      </c>
      <c r="J4" s="84">
        <f>G4/I4</f>
        <v>1.3333333333333333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0</v>
      </c>
      <c r="E5" s="21">
        <v>43</v>
      </c>
      <c r="F5" s="21">
        <v>0</v>
      </c>
      <c r="G5" s="21">
        <f t="shared" si="0"/>
        <v>43</v>
      </c>
      <c r="H5" s="19">
        <v>0</v>
      </c>
      <c r="I5" s="19">
        <v>43</v>
      </c>
      <c r="J5" s="84">
        <f t="shared" ref="J5:J65" si="1">G5/I5</f>
        <v>1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8</v>
      </c>
      <c r="F6" s="21">
        <v>0</v>
      </c>
      <c r="G6" s="21">
        <f t="shared" si="0"/>
        <v>8</v>
      </c>
      <c r="H6" s="19">
        <v>0</v>
      </c>
      <c r="I6" s="19">
        <v>7</v>
      </c>
      <c r="J6" s="84">
        <f t="shared" si="1"/>
        <v>1.1428571428571428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6</v>
      </c>
      <c r="E7" s="21">
        <v>59</v>
      </c>
      <c r="F7" s="21">
        <v>0</v>
      </c>
      <c r="G7" s="21">
        <f t="shared" si="0"/>
        <v>65</v>
      </c>
      <c r="H7" s="19">
        <v>6</v>
      </c>
      <c r="I7" s="19">
        <v>26</v>
      </c>
      <c r="J7" s="84">
        <f t="shared" si="1"/>
        <v>2.5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12</v>
      </c>
      <c r="E8" s="21">
        <v>102</v>
      </c>
      <c r="F8" s="21">
        <v>0</v>
      </c>
      <c r="G8" s="21">
        <f t="shared" si="0"/>
        <v>114</v>
      </c>
      <c r="H8" s="19">
        <v>10</v>
      </c>
      <c r="I8" s="19">
        <v>76</v>
      </c>
      <c r="J8" s="84">
        <f t="shared" si="1"/>
        <v>1.5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2</v>
      </c>
      <c r="E9" s="21">
        <v>125</v>
      </c>
      <c r="F9" s="21">
        <v>13</v>
      </c>
      <c r="G9" s="21">
        <f t="shared" si="0"/>
        <v>140</v>
      </c>
      <c r="H9" s="19">
        <v>2</v>
      </c>
      <c r="I9" s="19">
        <v>55</v>
      </c>
      <c r="J9" s="84">
        <f t="shared" si="1"/>
        <v>2.5454545454545454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15</v>
      </c>
      <c r="E10" s="21">
        <v>135</v>
      </c>
      <c r="F10" s="21">
        <v>0</v>
      </c>
      <c r="G10" s="21">
        <f t="shared" si="0"/>
        <v>150</v>
      </c>
      <c r="H10" s="19">
        <v>12</v>
      </c>
      <c r="I10" s="19">
        <v>148</v>
      </c>
      <c r="J10" s="84">
        <f t="shared" si="1"/>
        <v>1.0135135135135136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4</v>
      </c>
      <c r="E11" s="21">
        <v>24</v>
      </c>
      <c r="F11" s="21">
        <v>0</v>
      </c>
      <c r="G11" s="21">
        <f t="shared" si="0"/>
        <v>28</v>
      </c>
      <c r="H11" s="19">
        <v>4</v>
      </c>
      <c r="I11" s="19">
        <v>29</v>
      </c>
      <c r="J11" s="84">
        <f t="shared" si="1"/>
        <v>0.96551724137931039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21</v>
      </c>
      <c r="E12" s="21">
        <v>186</v>
      </c>
      <c r="F12" s="21">
        <v>0</v>
      </c>
      <c r="G12" s="21">
        <f t="shared" si="0"/>
        <v>207</v>
      </c>
      <c r="H12" s="19">
        <v>15</v>
      </c>
      <c r="I12" s="19">
        <v>77</v>
      </c>
      <c r="J12" s="84">
        <f t="shared" si="1"/>
        <v>2.6883116883116882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44</v>
      </c>
      <c r="E13" s="21">
        <v>292</v>
      </c>
      <c r="F13" s="21">
        <v>0</v>
      </c>
      <c r="G13" s="21">
        <f t="shared" si="0"/>
        <v>336</v>
      </c>
      <c r="H13" s="19">
        <v>31</v>
      </c>
      <c r="I13" s="19">
        <v>223</v>
      </c>
      <c r="J13" s="84">
        <f t="shared" si="1"/>
        <v>1.506726457399103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17</v>
      </c>
      <c r="E14" s="21">
        <v>89</v>
      </c>
      <c r="F14" s="21">
        <v>0</v>
      </c>
      <c r="G14" s="21">
        <f t="shared" si="0"/>
        <v>106</v>
      </c>
      <c r="H14" s="19">
        <v>13</v>
      </c>
      <c r="I14" s="19">
        <v>90</v>
      </c>
      <c r="J14" s="84">
        <f t="shared" si="1"/>
        <v>1.1777777777777778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1</v>
      </c>
      <c r="E15" s="21">
        <v>15</v>
      </c>
      <c r="F15" s="21">
        <v>0</v>
      </c>
      <c r="G15" s="21">
        <f t="shared" si="0"/>
        <v>16</v>
      </c>
      <c r="H15" s="19">
        <v>1</v>
      </c>
      <c r="I15" s="19">
        <v>16</v>
      </c>
      <c r="J15" s="84">
        <f t="shared" si="1"/>
        <v>1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4</v>
      </c>
      <c r="E16" s="21">
        <v>70</v>
      </c>
      <c r="F16" s="21">
        <v>0</v>
      </c>
      <c r="G16" s="21">
        <f t="shared" si="0"/>
        <v>74</v>
      </c>
      <c r="H16" s="19">
        <v>2</v>
      </c>
      <c r="I16" s="19">
        <v>67</v>
      </c>
      <c r="J16" s="84">
        <f t="shared" si="1"/>
        <v>1.1044776119402986</v>
      </c>
    </row>
    <row r="17" spans="1:26" x14ac:dyDescent="0.2">
      <c r="A17" s="17" t="s">
        <v>45</v>
      </c>
      <c r="B17" s="18" t="s">
        <v>46</v>
      </c>
      <c r="C17" s="19" t="s">
        <v>47</v>
      </c>
      <c r="D17" s="20">
        <v>8</v>
      </c>
      <c r="E17" s="21">
        <v>80</v>
      </c>
      <c r="F17" s="21">
        <v>0</v>
      </c>
      <c r="G17" s="21">
        <f t="shared" si="0"/>
        <v>88</v>
      </c>
      <c r="H17" s="19">
        <v>8</v>
      </c>
      <c r="I17" s="19">
        <v>52</v>
      </c>
      <c r="J17" s="84">
        <f t="shared" si="1"/>
        <v>1.6923076923076923</v>
      </c>
    </row>
    <row r="18" spans="1:26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4</v>
      </c>
      <c r="F18" s="21">
        <v>0</v>
      </c>
      <c r="G18" s="21">
        <f t="shared" si="0"/>
        <v>4</v>
      </c>
      <c r="H18" s="19">
        <v>0</v>
      </c>
      <c r="I18" s="19">
        <v>3</v>
      </c>
      <c r="J18" s="84">
        <f t="shared" si="1"/>
        <v>1.3333333333333333</v>
      </c>
    </row>
    <row r="19" spans="1:26" x14ac:dyDescent="0.2">
      <c r="A19" s="17" t="s">
        <v>51</v>
      </c>
      <c r="B19" s="18" t="s">
        <v>52</v>
      </c>
      <c r="C19" s="19" t="s">
        <v>53</v>
      </c>
      <c r="D19" s="20">
        <v>20</v>
      </c>
      <c r="E19" s="21">
        <v>322</v>
      </c>
      <c r="F19" s="21">
        <v>0</v>
      </c>
      <c r="G19" s="21">
        <f t="shared" si="0"/>
        <v>342</v>
      </c>
      <c r="H19" s="19">
        <v>4</v>
      </c>
      <c r="I19" s="19">
        <v>306</v>
      </c>
      <c r="J19" s="84">
        <f t="shared" si="1"/>
        <v>1.1176470588235294</v>
      </c>
      <c r="Z19" s="16" t="s">
        <v>483</v>
      </c>
    </row>
    <row r="20" spans="1:26" x14ac:dyDescent="0.2">
      <c r="A20" s="17" t="s">
        <v>54</v>
      </c>
      <c r="B20" s="18" t="s">
        <v>52</v>
      </c>
      <c r="C20" s="19" t="s">
        <v>55</v>
      </c>
      <c r="D20" s="20">
        <v>13</v>
      </c>
      <c r="E20" s="21">
        <v>153</v>
      </c>
      <c r="F20" s="21">
        <v>0</v>
      </c>
      <c r="G20" s="21">
        <f t="shared" si="0"/>
        <v>166</v>
      </c>
      <c r="H20" s="19">
        <v>10</v>
      </c>
      <c r="I20" s="19">
        <v>199</v>
      </c>
      <c r="J20" s="84">
        <f t="shared" si="1"/>
        <v>0.83417085427135673</v>
      </c>
    </row>
    <row r="21" spans="1:26" x14ac:dyDescent="0.2">
      <c r="A21" s="17" t="s">
        <v>56</v>
      </c>
      <c r="B21" s="18" t="s">
        <v>57</v>
      </c>
      <c r="C21" s="19" t="s">
        <v>58</v>
      </c>
      <c r="D21" s="20">
        <v>2</v>
      </c>
      <c r="E21" s="21">
        <v>13</v>
      </c>
      <c r="F21" s="21">
        <v>0</v>
      </c>
      <c r="G21" s="21">
        <f t="shared" si="0"/>
        <v>15</v>
      </c>
      <c r="H21" s="19">
        <v>2</v>
      </c>
      <c r="I21" s="19">
        <v>14</v>
      </c>
      <c r="J21" s="84">
        <f t="shared" si="1"/>
        <v>1.0714285714285714</v>
      </c>
    </row>
    <row r="22" spans="1:26" x14ac:dyDescent="0.2">
      <c r="A22" s="17" t="s">
        <v>59</v>
      </c>
      <c r="B22" s="18" t="s">
        <v>60</v>
      </c>
      <c r="C22" s="19" t="s">
        <v>61</v>
      </c>
      <c r="D22" s="20">
        <v>42</v>
      </c>
      <c r="E22" s="21">
        <v>628</v>
      </c>
      <c r="F22" s="21">
        <v>5</v>
      </c>
      <c r="G22" s="21">
        <f t="shared" si="0"/>
        <v>675</v>
      </c>
      <c r="H22" s="19">
        <v>33</v>
      </c>
      <c r="I22" s="19">
        <v>401</v>
      </c>
      <c r="J22" s="84">
        <f t="shared" si="1"/>
        <v>1.6832917705735662</v>
      </c>
    </row>
    <row r="23" spans="1:26" x14ac:dyDescent="0.2">
      <c r="A23" s="17" t="s">
        <v>62</v>
      </c>
      <c r="B23" s="18" t="s">
        <v>63</v>
      </c>
      <c r="C23" s="19" t="s">
        <v>64</v>
      </c>
      <c r="D23" s="20">
        <v>2</v>
      </c>
      <c r="E23" s="21">
        <v>25</v>
      </c>
      <c r="F23" s="21">
        <v>0</v>
      </c>
      <c r="G23" s="21">
        <f t="shared" si="0"/>
        <v>27</v>
      </c>
      <c r="H23" s="19">
        <v>1</v>
      </c>
      <c r="I23" s="19">
        <v>23</v>
      </c>
      <c r="J23" s="84">
        <f t="shared" si="1"/>
        <v>1.173913043478261</v>
      </c>
    </row>
    <row r="24" spans="1:26" x14ac:dyDescent="0.2">
      <c r="A24" s="17" t="s">
        <v>65</v>
      </c>
      <c r="B24" s="18" t="s">
        <v>66</v>
      </c>
      <c r="C24" s="19" t="s">
        <v>67</v>
      </c>
      <c r="D24" s="20">
        <v>5</v>
      </c>
      <c r="E24" s="21">
        <v>47</v>
      </c>
      <c r="F24" s="21">
        <v>0</v>
      </c>
      <c r="G24" s="21">
        <f t="shared" si="0"/>
        <v>52</v>
      </c>
      <c r="H24" s="19">
        <v>3</v>
      </c>
      <c r="I24" s="19">
        <v>50</v>
      </c>
      <c r="J24" s="84">
        <f t="shared" si="1"/>
        <v>1.04</v>
      </c>
    </row>
    <row r="25" spans="1:26" x14ac:dyDescent="0.2">
      <c r="A25" s="17" t="s">
        <v>68</v>
      </c>
      <c r="B25" s="18" t="s">
        <v>69</v>
      </c>
      <c r="C25" s="19" t="s">
        <v>70</v>
      </c>
      <c r="D25" s="20">
        <v>20</v>
      </c>
      <c r="E25" s="21">
        <v>148</v>
      </c>
      <c r="F25" s="21">
        <v>0</v>
      </c>
      <c r="G25" s="21">
        <f t="shared" si="0"/>
        <v>168</v>
      </c>
      <c r="H25" s="19">
        <v>4</v>
      </c>
      <c r="I25" s="19">
        <v>152</v>
      </c>
      <c r="J25" s="84">
        <f t="shared" si="1"/>
        <v>1.1052631578947369</v>
      </c>
    </row>
    <row r="26" spans="1:26" x14ac:dyDescent="0.2">
      <c r="A26" s="17" t="s">
        <v>71</v>
      </c>
      <c r="B26" s="18" t="s">
        <v>69</v>
      </c>
      <c r="C26" s="19" t="s">
        <v>72</v>
      </c>
      <c r="D26" s="20">
        <v>1</v>
      </c>
      <c r="E26" s="21">
        <v>59</v>
      </c>
      <c r="F26" s="21">
        <v>0</v>
      </c>
      <c r="G26" s="21">
        <f t="shared" si="0"/>
        <v>60</v>
      </c>
      <c r="H26" s="19">
        <v>1</v>
      </c>
      <c r="I26" s="19">
        <v>45</v>
      </c>
      <c r="J26" s="84">
        <f t="shared" si="1"/>
        <v>1.3333333333333333</v>
      </c>
    </row>
    <row r="27" spans="1:26" x14ac:dyDescent="0.2">
      <c r="A27" s="17" t="s">
        <v>73</v>
      </c>
      <c r="B27" s="18" t="s">
        <v>74</v>
      </c>
      <c r="C27" s="19" t="s">
        <v>75</v>
      </c>
      <c r="D27" s="20">
        <v>6</v>
      </c>
      <c r="E27" s="21">
        <v>53</v>
      </c>
      <c r="F27" s="21">
        <v>0</v>
      </c>
      <c r="G27" s="21">
        <f t="shared" si="0"/>
        <v>59</v>
      </c>
      <c r="H27" s="19">
        <v>2</v>
      </c>
      <c r="I27" s="19">
        <v>71</v>
      </c>
      <c r="J27" s="84">
        <f t="shared" si="1"/>
        <v>0.83098591549295775</v>
      </c>
    </row>
    <row r="28" spans="1:26" x14ac:dyDescent="0.2">
      <c r="A28" s="17" t="s">
        <v>76</v>
      </c>
      <c r="B28" s="18" t="s">
        <v>74</v>
      </c>
      <c r="C28" s="19" t="s">
        <v>77</v>
      </c>
      <c r="D28" s="20">
        <v>7</v>
      </c>
      <c r="E28" s="21">
        <v>66</v>
      </c>
      <c r="F28" s="21">
        <v>0</v>
      </c>
      <c r="G28" s="21">
        <f t="shared" si="0"/>
        <v>73</v>
      </c>
      <c r="H28" s="19">
        <v>2</v>
      </c>
      <c r="I28" s="19">
        <v>54</v>
      </c>
      <c r="J28" s="84">
        <f t="shared" si="1"/>
        <v>1.3518518518518519</v>
      </c>
    </row>
    <row r="29" spans="1:26" x14ac:dyDescent="0.2">
      <c r="A29" s="17" t="s">
        <v>78</v>
      </c>
      <c r="B29" s="18" t="s">
        <v>79</v>
      </c>
      <c r="C29" s="19" t="s">
        <v>80</v>
      </c>
      <c r="D29" s="20">
        <v>11</v>
      </c>
      <c r="E29" s="21">
        <v>68</v>
      </c>
      <c r="F29" s="21">
        <v>0</v>
      </c>
      <c r="G29" s="21">
        <f t="shared" si="0"/>
        <v>79</v>
      </c>
      <c r="H29" s="19">
        <v>11</v>
      </c>
      <c r="I29" s="19">
        <v>76</v>
      </c>
      <c r="J29" s="84">
        <f t="shared" si="1"/>
        <v>1.0394736842105263</v>
      </c>
    </row>
    <row r="30" spans="1:26" x14ac:dyDescent="0.2">
      <c r="A30" s="129" t="s">
        <v>81</v>
      </c>
      <c r="B30" s="130" t="s">
        <v>82</v>
      </c>
      <c r="C30" s="131" t="s">
        <v>83</v>
      </c>
      <c r="D30" s="132">
        <v>1</v>
      </c>
      <c r="E30" s="133">
        <v>1</v>
      </c>
      <c r="F30" s="133">
        <v>0</v>
      </c>
      <c r="G30" s="133">
        <f t="shared" si="0"/>
        <v>2</v>
      </c>
      <c r="H30" s="131">
        <v>1</v>
      </c>
      <c r="I30" s="131">
        <v>4</v>
      </c>
      <c r="J30" s="134">
        <f t="shared" si="1"/>
        <v>0.5</v>
      </c>
    </row>
    <row r="31" spans="1:26" x14ac:dyDescent="0.2">
      <c r="A31" s="17" t="s">
        <v>84</v>
      </c>
      <c r="B31" s="18" t="s">
        <v>85</v>
      </c>
      <c r="C31" s="19" t="s">
        <v>86</v>
      </c>
      <c r="D31" s="20">
        <v>1</v>
      </c>
      <c r="E31" s="21">
        <v>11</v>
      </c>
      <c r="F31" s="21">
        <v>1</v>
      </c>
      <c r="G31" s="21">
        <f t="shared" si="0"/>
        <v>13</v>
      </c>
      <c r="H31" s="19">
        <v>0</v>
      </c>
      <c r="I31" s="19">
        <v>8</v>
      </c>
      <c r="J31" s="84">
        <f t="shared" si="1"/>
        <v>1.625</v>
      </c>
    </row>
    <row r="32" spans="1:26" x14ac:dyDescent="0.2">
      <c r="A32" s="17" t="s">
        <v>87</v>
      </c>
      <c r="B32" s="18" t="s">
        <v>88</v>
      </c>
      <c r="C32" s="19" t="s">
        <v>89</v>
      </c>
      <c r="D32" s="20">
        <v>20</v>
      </c>
      <c r="E32" s="21">
        <v>319</v>
      </c>
      <c r="F32" s="21">
        <v>2</v>
      </c>
      <c r="G32" s="21">
        <f t="shared" si="0"/>
        <v>341</v>
      </c>
      <c r="H32" s="19">
        <v>10</v>
      </c>
      <c r="I32" s="19">
        <v>225</v>
      </c>
      <c r="J32" s="84">
        <f t="shared" si="1"/>
        <v>1.5155555555555555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>
        <v>5</v>
      </c>
      <c r="E33" s="21">
        <v>74</v>
      </c>
      <c r="F33" s="21">
        <v>0</v>
      </c>
      <c r="G33" s="21">
        <f t="shared" si="0"/>
        <v>79</v>
      </c>
      <c r="H33" s="19">
        <v>3</v>
      </c>
      <c r="I33" s="19">
        <v>79</v>
      </c>
      <c r="J33" s="84">
        <f t="shared" si="1"/>
        <v>1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>
        <v>17</v>
      </c>
      <c r="E34" s="21">
        <v>177</v>
      </c>
      <c r="F34" s="21">
        <v>0</v>
      </c>
      <c r="G34" s="21">
        <f t="shared" si="0"/>
        <v>194</v>
      </c>
      <c r="H34" s="19">
        <v>17</v>
      </c>
      <c r="I34" s="19">
        <v>133</v>
      </c>
      <c r="J34" s="84">
        <f t="shared" si="1"/>
        <v>1.4586466165413534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>
        <v>1</v>
      </c>
      <c r="E35" s="21">
        <v>7</v>
      </c>
      <c r="F35" s="21">
        <v>0</v>
      </c>
      <c r="G35" s="21">
        <f t="shared" si="0"/>
        <v>8</v>
      </c>
      <c r="H35" s="19">
        <v>1</v>
      </c>
      <c r="I35" s="19">
        <v>10</v>
      </c>
      <c r="J35" s="84">
        <f t="shared" si="1"/>
        <v>0.8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>
        <v>3</v>
      </c>
      <c r="E36" s="21">
        <v>23</v>
      </c>
      <c r="F36" s="21">
        <v>0</v>
      </c>
      <c r="G36" s="21">
        <f t="shared" si="0"/>
        <v>26</v>
      </c>
      <c r="H36" s="19">
        <v>3</v>
      </c>
      <c r="I36" s="19">
        <v>24</v>
      </c>
      <c r="J36" s="84">
        <f t="shared" si="1"/>
        <v>1.0833333333333333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>
        <v>1</v>
      </c>
      <c r="E37" s="21">
        <v>22</v>
      </c>
      <c r="F37" s="21">
        <v>0</v>
      </c>
      <c r="G37" s="21">
        <f t="shared" si="0"/>
        <v>23</v>
      </c>
      <c r="H37" s="19">
        <v>1</v>
      </c>
      <c r="I37" s="19">
        <v>21</v>
      </c>
      <c r="J37" s="84">
        <f t="shared" si="1"/>
        <v>1.0952380952380953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>
        <v>0</v>
      </c>
      <c r="E38" s="21">
        <v>15</v>
      </c>
      <c r="F38" s="21">
        <v>0</v>
      </c>
      <c r="G38" s="21">
        <f t="shared" si="0"/>
        <v>15</v>
      </c>
      <c r="H38" s="19">
        <v>0</v>
      </c>
      <c r="I38" s="19">
        <v>13</v>
      </c>
      <c r="J38" s="84">
        <f t="shared" si="1"/>
        <v>1.1538461538461537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>
        <v>2</v>
      </c>
      <c r="E39" s="21">
        <v>52</v>
      </c>
      <c r="F39" s="21">
        <v>0</v>
      </c>
      <c r="G39" s="21">
        <f>D39+E39+F39</f>
        <v>54</v>
      </c>
      <c r="H39" s="19">
        <v>2</v>
      </c>
      <c r="I39" s="19">
        <v>40</v>
      </c>
      <c r="J39" s="84">
        <f t="shared" si="1"/>
        <v>1.35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>
        <v>7</v>
      </c>
      <c r="E40" s="21">
        <v>44</v>
      </c>
      <c r="F40" s="21">
        <v>0</v>
      </c>
      <c r="G40" s="21">
        <f t="shared" si="0"/>
        <v>51</v>
      </c>
      <c r="H40" s="19">
        <v>5</v>
      </c>
      <c r="I40" s="19">
        <v>49</v>
      </c>
      <c r="J40" s="84">
        <f t="shared" si="1"/>
        <v>1.0408163265306123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>
        <v>6</v>
      </c>
      <c r="E41" s="21">
        <v>129</v>
      </c>
      <c r="F41" s="21">
        <v>0</v>
      </c>
      <c r="G41" s="21">
        <f t="shared" si="0"/>
        <v>135</v>
      </c>
      <c r="H41" s="19">
        <v>3</v>
      </c>
      <c r="I41" s="19">
        <v>119</v>
      </c>
      <c r="J41" s="84">
        <f t="shared" si="1"/>
        <v>1.134453781512605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>
        <v>3</v>
      </c>
      <c r="E42" s="21">
        <v>19</v>
      </c>
      <c r="F42" s="21">
        <v>0</v>
      </c>
      <c r="G42" s="21">
        <f t="shared" si="0"/>
        <v>22</v>
      </c>
      <c r="H42" s="19">
        <v>1</v>
      </c>
      <c r="I42" s="19">
        <v>21</v>
      </c>
      <c r="J42" s="84">
        <f t="shared" si="1"/>
        <v>1.0476190476190477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>
        <v>2</v>
      </c>
      <c r="E43" s="21">
        <v>32</v>
      </c>
      <c r="F43" s="21">
        <v>0</v>
      </c>
      <c r="G43" s="21">
        <f t="shared" si="0"/>
        <v>34</v>
      </c>
      <c r="H43" s="19">
        <v>0</v>
      </c>
      <c r="I43" s="19">
        <v>24</v>
      </c>
      <c r="J43" s="84">
        <f t="shared" si="1"/>
        <v>1.4166666666666667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>
        <v>24</v>
      </c>
      <c r="E44" s="21">
        <v>351</v>
      </c>
      <c r="F44" s="21">
        <v>0</v>
      </c>
      <c r="G44" s="21">
        <f t="shared" si="0"/>
        <v>375</v>
      </c>
      <c r="H44" s="19">
        <v>24</v>
      </c>
      <c r="I44" s="19">
        <v>135</v>
      </c>
      <c r="J44" s="84">
        <f t="shared" si="1"/>
        <v>2.7777777777777777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>
        <v>4</v>
      </c>
      <c r="E45" s="21">
        <v>64</v>
      </c>
      <c r="F45" s="21">
        <v>1</v>
      </c>
      <c r="G45" s="21">
        <f t="shared" si="0"/>
        <v>69</v>
      </c>
      <c r="H45" s="19">
        <v>4</v>
      </c>
      <c r="I45" s="19">
        <v>32</v>
      </c>
      <c r="J45" s="84">
        <f t="shared" si="1"/>
        <v>2.15625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>
        <v>5</v>
      </c>
      <c r="E46" s="21">
        <v>79</v>
      </c>
      <c r="F46" s="21">
        <v>0</v>
      </c>
      <c r="G46" s="21">
        <f t="shared" si="0"/>
        <v>84</v>
      </c>
      <c r="H46" s="19">
        <v>3</v>
      </c>
      <c r="I46" s="19">
        <v>58</v>
      </c>
      <c r="J46" s="84">
        <f t="shared" si="1"/>
        <v>1.4482758620689655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>
        <v>3</v>
      </c>
      <c r="E47" s="21">
        <v>37</v>
      </c>
      <c r="F47" s="21">
        <v>0</v>
      </c>
      <c r="G47" s="21">
        <f t="shared" si="0"/>
        <v>40</v>
      </c>
      <c r="H47" s="19">
        <v>1</v>
      </c>
      <c r="I47" s="19">
        <v>32</v>
      </c>
      <c r="J47" s="84">
        <f t="shared" si="1"/>
        <v>1.25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>
        <v>1</v>
      </c>
      <c r="E48" s="21">
        <v>26</v>
      </c>
      <c r="F48" s="21">
        <v>0</v>
      </c>
      <c r="G48" s="21">
        <f t="shared" si="0"/>
        <v>27</v>
      </c>
      <c r="H48" s="19">
        <v>1</v>
      </c>
      <c r="I48" s="19">
        <v>28</v>
      </c>
      <c r="J48" s="84">
        <f t="shared" si="1"/>
        <v>0.9642857142857143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>
        <v>14</v>
      </c>
      <c r="E49" s="21">
        <v>141</v>
      </c>
      <c r="F49" s="21">
        <v>0</v>
      </c>
      <c r="G49" s="21">
        <f t="shared" si="0"/>
        <v>155</v>
      </c>
      <c r="H49" s="19">
        <v>12</v>
      </c>
      <c r="I49" s="19">
        <v>148</v>
      </c>
      <c r="J49" s="84">
        <f t="shared" si="1"/>
        <v>1.0472972972972974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>
        <v>2</v>
      </c>
      <c r="E50" s="21">
        <v>97</v>
      </c>
      <c r="F50" s="21">
        <v>0</v>
      </c>
      <c r="G50" s="21">
        <f t="shared" si="0"/>
        <v>99</v>
      </c>
      <c r="H50" s="19">
        <v>2</v>
      </c>
      <c r="I50" s="19">
        <v>87</v>
      </c>
      <c r="J50" s="84">
        <f t="shared" si="1"/>
        <v>1.1379310344827587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>
        <v>19</v>
      </c>
      <c r="E51" s="21">
        <v>145</v>
      </c>
      <c r="F51" s="21">
        <v>0</v>
      </c>
      <c r="G51" s="21">
        <f t="shared" si="0"/>
        <v>164</v>
      </c>
      <c r="H51" s="19">
        <v>6</v>
      </c>
      <c r="I51" s="19">
        <v>96</v>
      </c>
      <c r="J51" s="84">
        <f t="shared" si="1"/>
        <v>1.7083333333333333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>
        <v>4</v>
      </c>
      <c r="E52" s="21">
        <v>41</v>
      </c>
      <c r="F52" s="21">
        <v>0</v>
      </c>
      <c r="G52" s="21">
        <f t="shared" si="0"/>
        <v>45</v>
      </c>
      <c r="H52" s="19">
        <v>4</v>
      </c>
      <c r="I52" s="19">
        <v>39</v>
      </c>
      <c r="J52" s="84">
        <f t="shared" si="1"/>
        <v>1.1538461538461537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>
        <v>1</v>
      </c>
      <c r="E53" s="21">
        <v>42</v>
      </c>
      <c r="F53" s="21">
        <v>0</v>
      </c>
      <c r="G53" s="21">
        <f t="shared" si="0"/>
        <v>43</v>
      </c>
      <c r="H53" s="19">
        <v>1</v>
      </c>
      <c r="I53" s="19">
        <v>32</v>
      </c>
      <c r="J53" s="84">
        <f t="shared" si="1"/>
        <v>1.34375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>
        <v>2</v>
      </c>
      <c r="E54" s="21">
        <v>38</v>
      </c>
      <c r="F54" s="21">
        <v>0</v>
      </c>
      <c r="G54" s="21">
        <f t="shared" si="0"/>
        <v>40</v>
      </c>
      <c r="H54" s="19">
        <v>1</v>
      </c>
      <c r="I54" s="19">
        <v>42</v>
      </c>
      <c r="J54" s="84">
        <f t="shared" si="1"/>
        <v>0.95238095238095233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>
        <v>11</v>
      </c>
      <c r="E55" s="21">
        <v>81</v>
      </c>
      <c r="F55" s="21">
        <v>0</v>
      </c>
      <c r="G55" s="21">
        <f t="shared" si="0"/>
        <v>92</v>
      </c>
      <c r="H55" s="19">
        <v>10</v>
      </c>
      <c r="I55" s="19">
        <v>88</v>
      </c>
      <c r="J55" s="84">
        <f t="shared" si="1"/>
        <v>1.0454545454545454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>
        <v>4</v>
      </c>
      <c r="E56" s="21">
        <v>35</v>
      </c>
      <c r="F56" s="21">
        <v>0</v>
      </c>
      <c r="G56" s="21">
        <f t="shared" si="0"/>
        <v>39</v>
      </c>
      <c r="H56" s="19">
        <v>0</v>
      </c>
      <c r="I56" s="19">
        <v>35</v>
      </c>
      <c r="J56" s="84">
        <f t="shared" si="1"/>
        <v>1.1142857142857143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>
        <v>3</v>
      </c>
      <c r="E57" s="21">
        <v>45</v>
      </c>
      <c r="F57" s="21">
        <v>0</v>
      </c>
      <c r="G57" s="21">
        <f t="shared" si="0"/>
        <v>48</v>
      </c>
      <c r="H57" s="19">
        <v>1</v>
      </c>
      <c r="I57" s="19">
        <v>41</v>
      </c>
      <c r="J57" s="84">
        <f t="shared" si="1"/>
        <v>1.1707317073170731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>
        <v>5</v>
      </c>
      <c r="E58" s="21">
        <v>28</v>
      </c>
      <c r="F58" s="21">
        <v>0</v>
      </c>
      <c r="G58" s="21">
        <f t="shared" si="0"/>
        <v>33</v>
      </c>
      <c r="H58" s="19">
        <v>5</v>
      </c>
      <c r="I58" s="19">
        <v>32</v>
      </c>
      <c r="J58" s="84">
        <f t="shared" si="1"/>
        <v>1.03125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>
        <v>8</v>
      </c>
      <c r="E59" s="21">
        <v>115</v>
      </c>
      <c r="F59" s="21">
        <v>0</v>
      </c>
      <c r="G59" s="21">
        <f t="shared" si="0"/>
        <v>123</v>
      </c>
      <c r="H59" s="19">
        <v>8</v>
      </c>
      <c r="I59" s="19">
        <v>64</v>
      </c>
      <c r="J59" s="84">
        <f t="shared" si="1"/>
        <v>1.921875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>
        <v>11</v>
      </c>
      <c r="E60" s="21">
        <v>74</v>
      </c>
      <c r="F60" s="21">
        <v>0</v>
      </c>
      <c r="G60" s="21">
        <f t="shared" si="0"/>
        <v>85</v>
      </c>
      <c r="H60" s="19">
        <v>9</v>
      </c>
      <c r="I60" s="19">
        <v>82</v>
      </c>
      <c r="J60" s="84">
        <f t="shared" si="1"/>
        <v>1.0365853658536586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>
        <v>1</v>
      </c>
      <c r="E61" s="21">
        <v>30</v>
      </c>
      <c r="F61" s="21">
        <v>0</v>
      </c>
      <c r="G61" s="21">
        <f t="shared" si="0"/>
        <v>31</v>
      </c>
      <c r="H61" s="19">
        <v>0</v>
      </c>
      <c r="I61" s="19">
        <v>23</v>
      </c>
      <c r="J61" s="84">
        <f t="shared" si="1"/>
        <v>1.3478260869565217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>
        <v>10</v>
      </c>
      <c r="E62" s="21">
        <v>124</v>
      </c>
      <c r="F62" s="21">
        <v>0</v>
      </c>
      <c r="G62" s="21">
        <f t="shared" si="0"/>
        <v>134</v>
      </c>
      <c r="H62" s="19">
        <v>2</v>
      </c>
      <c r="I62" s="19">
        <v>151</v>
      </c>
      <c r="J62" s="84">
        <f t="shared" si="1"/>
        <v>0.88741721854304634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>
        <v>4</v>
      </c>
      <c r="E63" s="21">
        <v>55</v>
      </c>
      <c r="F63" s="21">
        <v>0</v>
      </c>
      <c r="G63" s="21">
        <f t="shared" si="0"/>
        <v>59</v>
      </c>
      <c r="H63" s="19">
        <v>3</v>
      </c>
      <c r="I63" s="19">
        <v>38</v>
      </c>
      <c r="J63" s="84">
        <f t="shared" si="1"/>
        <v>1.5526315789473684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>
        <v>4</v>
      </c>
      <c r="E64" s="21">
        <v>41</v>
      </c>
      <c r="F64" s="21">
        <v>0</v>
      </c>
      <c r="G64" s="21">
        <f t="shared" si="0"/>
        <v>45</v>
      </c>
      <c r="H64" s="19">
        <v>3</v>
      </c>
      <c r="I64" s="19">
        <v>42</v>
      </c>
      <c r="J64" s="84">
        <f t="shared" si="1"/>
        <v>1.0714285714285714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>
        <v>17</v>
      </c>
      <c r="E65" s="21">
        <v>254</v>
      </c>
      <c r="F65" s="21">
        <v>0</v>
      </c>
      <c r="G65" s="21">
        <f t="shared" si="0"/>
        <v>271</v>
      </c>
      <c r="H65" s="19">
        <v>21</v>
      </c>
      <c r="I65" s="19">
        <v>224</v>
      </c>
      <c r="J65" s="84">
        <f t="shared" si="1"/>
        <v>1.2098214285714286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>
        <v>6</v>
      </c>
      <c r="E66" s="21">
        <v>189</v>
      </c>
      <c r="F66" s="21">
        <v>0</v>
      </c>
      <c r="G66" s="21">
        <f t="shared" si="0"/>
        <v>195</v>
      </c>
      <c r="H66" s="19">
        <v>7</v>
      </c>
      <c r="I66" s="19">
        <v>168</v>
      </c>
      <c r="J66" s="84">
        <f t="shared" ref="J66:J115" si="2">G66/I66</f>
        <v>1.1607142857142858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>
        <v>6</v>
      </c>
      <c r="E67" s="21">
        <v>133</v>
      </c>
      <c r="F67" s="21">
        <v>0</v>
      </c>
      <c r="G67" s="21">
        <f t="shared" si="0"/>
        <v>139</v>
      </c>
      <c r="H67" s="19">
        <v>7</v>
      </c>
      <c r="I67" s="19">
        <v>155</v>
      </c>
      <c r="J67" s="84">
        <f t="shared" si="2"/>
        <v>0.89677419354838706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>
        <v>8</v>
      </c>
      <c r="E68" s="21">
        <v>300</v>
      </c>
      <c r="F68" s="21">
        <v>0</v>
      </c>
      <c r="G68" s="21">
        <f t="shared" ref="G68:G117" si="3">D68+E68+F68</f>
        <v>308</v>
      </c>
      <c r="H68" s="19">
        <v>6</v>
      </c>
      <c r="I68" s="19">
        <v>284</v>
      </c>
      <c r="J68" s="84">
        <f t="shared" si="2"/>
        <v>1.0845070422535212</v>
      </c>
    </row>
    <row r="69" spans="1:10" x14ac:dyDescent="0.2">
      <c r="A69" s="17" t="s">
        <v>206</v>
      </c>
      <c r="B69" s="18" t="s">
        <v>182</v>
      </c>
      <c r="C69" s="19" t="s">
        <v>444</v>
      </c>
      <c r="D69" s="20">
        <v>3</v>
      </c>
      <c r="E69" s="21">
        <v>56</v>
      </c>
      <c r="F69" s="21">
        <v>0</v>
      </c>
      <c r="G69" s="21">
        <f t="shared" si="3"/>
        <v>59</v>
      </c>
      <c r="H69" s="19">
        <v>4</v>
      </c>
      <c r="I69" s="19">
        <v>57</v>
      </c>
      <c r="J69" s="84">
        <f>G69/I69</f>
        <v>1.0350877192982457</v>
      </c>
    </row>
    <row r="70" spans="1:10" x14ac:dyDescent="0.2">
      <c r="A70" s="24" t="s">
        <v>190</v>
      </c>
      <c r="B70" s="18" t="s">
        <v>182</v>
      </c>
      <c r="C70" s="19" t="s">
        <v>476</v>
      </c>
      <c r="D70" s="20">
        <v>14</v>
      </c>
      <c r="E70" s="21">
        <v>115</v>
      </c>
      <c r="F70" s="21">
        <v>0</v>
      </c>
      <c r="G70" s="21">
        <f t="shared" si="3"/>
        <v>129</v>
      </c>
      <c r="H70" s="19">
        <v>12</v>
      </c>
      <c r="I70" s="19">
        <v>131</v>
      </c>
      <c r="J70" s="84">
        <f t="shared" si="2"/>
        <v>0.98473282442748089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>
        <v>8</v>
      </c>
      <c r="E71" s="21">
        <v>68</v>
      </c>
      <c r="F71" s="21">
        <v>0</v>
      </c>
      <c r="G71" s="21">
        <f t="shared" si="3"/>
        <v>76</v>
      </c>
      <c r="H71" s="19">
        <v>3</v>
      </c>
      <c r="I71" s="19">
        <v>76</v>
      </c>
      <c r="J71" s="84">
        <f t="shared" si="2"/>
        <v>1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>
        <v>11</v>
      </c>
      <c r="E72" s="21">
        <v>95</v>
      </c>
      <c r="F72" s="21">
        <v>0</v>
      </c>
      <c r="G72" s="21">
        <f t="shared" si="3"/>
        <v>106</v>
      </c>
      <c r="H72" s="19">
        <v>2</v>
      </c>
      <c r="I72" s="19">
        <v>78</v>
      </c>
      <c r="J72" s="84">
        <f t="shared" si="2"/>
        <v>1.358974358974359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>
        <v>5</v>
      </c>
      <c r="E73" s="21">
        <v>156</v>
      </c>
      <c r="F73" s="21">
        <v>0</v>
      </c>
      <c r="G73" s="21">
        <f t="shared" si="3"/>
        <v>161</v>
      </c>
      <c r="H73" s="19">
        <v>3</v>
      </c>
      <c r="I73" s="19">
        <v>159</v>
      </c>
      <c r="J73" s="84">
        <f t="shared" si="2"/>
        <v>1.0125786163522013</v>
      </c>
    </row>
    <row r="74" spans="1:10" x14ac:dyDescent="0.2">
      <c r="A74" s="17" t="s">
        <v>197</v>
      </c>
      <c r="B74" s="18" t="s">
        <v>182</v>
      </c>
      <c r="C74" s="19" t="s">
        <v>304</v>
      </c>
      <c r="D74" s="20">
        <v>45</v>
      </c>
      <c r="E74" s="21">
        <v>598</v>
      </c>
      <c r="F74" s="21">
        <v>1</v>
      </c>
      <c r="G74" s="21">
        <f t="shared" si="3"/>
        <v>644</v>
      </c>
      <c r="H74" s="19">
        <v>45</v>
      </c>
      <c r="I74" s="19">
        <v>619</v>
      </c>
      <c r="J74" s="84">
        <f t="shared" si="2"/>
        <v>1.0403877221324718</v>
      </c>
    </row>
    <row r="75" spans="1:10" x14ac:dyDescent="0.2">
      <c r="A75" s="24" t="s">
        <v>198</v>
      </c>
      <c r="B75" s="18" t="s">
        <v>182</v>
      </c>
      <c r="C75" s="19" t="s">
        <v>199</v>
      </c>
      <c r="D75" s="20">
        <v>13</v>
      </c>
      <c r="E75" s="21">
        <v>196</v>
      </c>
      <c r="F75" s="21">
        <v>0</v>
      </c>
      <c r="G75" s="21">
        <f t="shared" si="3"/>
        <v>209</v>
      </c>
      <c r="H75" s="19">
        <v>9</v>
      </c>
      <c r="I75" s="19">
        <v>227</v>
      </c>
      <c r="J75" s="84">
        <f t="shared" si="2"/>
        <v>0.92070484581497802</v>
      </c>
    </row>
    <row r="76" spans="1:10" x14ac:dyDescent="0.2">
      <c r="A76" s="17" t="s">
        <v>200</v>
      </c>
      <c r="B76" s="18" t="s">
        <v>182</v>
      </c>
      <c r="C76" s="19" t="s">
        <v>201</v>
      </c>
      <c r="D76" s="20">
        <v>21</v>
      </c>
      <c r="E76" s="21">
        <v>533</v>
      </c>
      <c r="F76" s="21">
        <v>0</v>
      </c>
      <c r="G76" s="21">
        <f t="shared" si="3"/>
        <v>554</v>
      </c>
      <c r="H76" s="19">
        <v>10</v>
      </c>
      <c r="I76" s="19">
        <v>577</v>
      </c>
      <c r="J76" s="84">
        <f t="shared" si="2"/>
        <v>0.96013864818024264</v>
      </c>
    </row>
    <row r="77" spans="1:10" x14ac:dyDescent="0.2">
      <c r="A77" s="17" t="s">
        <v>202</v>
      </c>
      <c r="B77" s="18" t="s">
        <v>182</v>
      </c>
      <c r="C77" s="19" t="s">
        <v>203</v>
      </c>
      <c r="D77" s="20">
        <v>9</v>
      </c>
      <c r="E77" s="21">
        <v>319</v>
      </c>
      <c r="F77" s="21">
        <v>0</v>
      </c>
      <c r="G77" s="21">
        <f t="shared" si="3"/>
        <v>328</v>
      </c>
      <c r="H77" s="19">
        <v>3</v>
      </c>
      <c r="I77" s="19">
        <v>235</v>
      </c>
      <c r="J77" s="84">
        <f t="shared" si="2"/>
        <v>1.3957446808510638</v>
      </c>
    </row>
    <row r="78" spans="1:10" x14ac:dyDescent="0.2">
      <c r="A78" s="24" t="s">
        <v>204</v>
      </c>
      <c r="B78" s="18" t="s">
        <v>182</v>
      </c>
      <c r="C78" s="19" t="s">
        <v>205</v>
      </c>
      <c r="D78" s="20">
        <v>8</v>
      </c>
      <c r="E78" s="21">
        <v>67</v>
      </c>
      <c r="F78" s="21">
        <v>0</v>
      </c>
      <c r="G78" s="21">
        <f t="shared" si="3"/>
        <v>75</v>
      </c>
      <c r="H78" s="19">
        <v>7</v>
      </c>
      <c r="I78" s="19">
        <v>74</v>
      </c>
      <c r="J78" s="84">
        <f t="shared" si="2"/>
        <v>1.0135135135135136</v>
      </c>
    </row>
    <row r="79" spans="1:10" x14ac:dyDescent="0.2">
      <c r="A79" s="24" t="s">
        <v>207</v>
      </c>
      <c r="B79" s="18" t="s">
        <v>208</v>
      </c>
      <c r="C79" s="19" t="s">
        <v>208</v>
      </c>
      <c r="D79" s="20">
        <v>10</v>
      </c>
      <c r="E79" s="21">
        <v>67</v>
      </c>
      <c r="F79" s="21">
        <v>0</v>
      </c>
      <c r="G79" s="21">
        <f t="shared" si="3"/>
        <v>77</v>
      </c>
      <c r="H79" s="19">
        <v>3</v>
      </c>
      <c r="I79" s="19">
        <v>73</v>
      </c>
      <c r="J79" s="84">
        <f t="shared" si="2"/>
        <v>1.0547945205479452</v>
      </c>
    </row>
    <row r="80" spans="1:10" x14ac:dyDescent="0.2">
      <c r="A80" s="17" t="s">
        <v>209</v>
      </c>
      <c r="B80" s="18" t="s">
        <v>210</v>
      </c>
      <c r="C80" s="19" t="s">
        <v>211</v>
      </c>
      <c r="D80" s="20">
        <v>1</v>
      </c>
      <c r="E80" s="21">
        <v>5</v>
      </c>
      <c r="F80" s="21">
        <v>1</v>
      </c>
      <c r="G80" s="21">
        <f t="shared" si="3"/>
        <v>7</v>
      </c>
      <c r="H80" s="19">
        <v>1</v>
      </c>
      <c r="I80" s="19">
        <v>5</v>
      </c>
      <c r="J80" s="84">
        <f t="shared" si="2"/>
        <v>1.4</v>
      </c>
    </row>
    <row r="81" spans="1:10" x14ac:dyDescent="0.2">
      <c r="A81" s="17" t="s">
        <v>212</v>
      </c>
      <c r="B81" s="18" t="s">
        <v>213</v>
      </c>
      <c r="C81" s="19" t="s">
        <v>214</v>
      </c>
      <c r="D81" s="20">
        <v>4</v>
      </c>
      <c r="E81" s="21">
        <v>65</v>
      </c>
      <c r="F81" s="21">
        <v>0</v>
      </c>
      <c r="G81" s="21">
        <f t="shared" si="3"/>
        <v>69</v>
      </c>
      <c r="H81" s="19">
        <v>4</v>
      </c>
      <c r="I81" s="19">
        <v>66</v>
      </c>
      <c r="J81" s="84">
        <f t="shared" si="2"/>
        <v>1.0454545454545454</v>
      </c>
    </row>
    <row r="82" spans="1:10" x14ac:dyDescent="0.2">
      <c r="A82" s="17" t="s">
        <v>215</v>
      </c>
      <c r="B82" s="18" t="s">
        <v>216</v>
      </c>
      <c r="C82" s="19" t="s">
        <v>216</v>
      </c>
      <c r="D82" s="20">
        <v>1</v>
      </c>
      <c r="E82" s="21">
        <v>24</v>
      </c>
      <c r="F82" s="21">
        <v>0</v>
      </c>
      <c r="G82" s="21">
        <f t="shared" si="3"/>
        <v>25</v>
      </c>
      <c r="H82" s="19">
        <v>1</v>
      </c>
      <c r="I82" s="19">
        <v>13</v>
      </c>
      <c r="J82" s="84">
        <f t="shared" si="2"/>
        <v>1.9230769230769231</v>
      </c>
    </row>
    <row r="83" spans="1:10" x14ac:dyDescent="0.2">
      <c r="A83" s="17" t="s">
        <v>217</v>
      </c>
      <c r="B83" s="18" t="s">
        <v>216</v>
      </c>
      <c r="C83" s="19" t="s">
        <v>52</v>
      </c>
      <c r="D83" s="20">
        <v>7</v>
      </c>
      <c r="E83" s="21">
        <v>34</v>
      </c>
      <c r="F83" s="21">
        <v>4</v>
      </c>
      <c r="G83" s="21">
        <f t="shared" si="3"/>
        <v>45</v>
      </c>
      <c r="H83" s="19">
        <v>7</v>
      </c>
      <c r="I83" s="19">
        <v>32</v>
      </c>
      <c r="J83" s="84">
        <f t="shared" si="2"/>
        <v>1.40625</v>
      </c>
    </row>
    <row r="84" spans="1:10" ht="12" customHeight="1" x14ac:dyDescent="0.2">
      <c r="A84" s="17" t="s">
        <v>218</v>
      </c>
      <c r="B84" s="18" t="s">
        <v>219</v>
      </c>
      <c r="C84" s="19" t="s">
        <v>220</v>
      </c>
      <c r="D84" s="20">
        <v>33</v>
      </c>
      <c r="E84" s="21">
        <v>305</v>
      </c>
      <c r="F84" s="21">
        <v>0</v>
      </c>
      <c r="G84" s="21">
        <f t="shared" si="3"/>
        <v>338</v>
      </c>
      <c r="H84" s="19">
        <v>21</v>
      </c>
      <c r="I84" s="19">
        <v>132</v>
      </c>
      <c r="J84" s="84">
        <f t="shared" si="2"/>
        <v>2.5606060606060606</v>
      </c>
    </row>
    <row r="85" spans="1:10" x14ac:dyDescent="0.2">
      <c r="A85" s="17" t="s">
        <v>221</v>
      </c>
      <c r="B85" s="18" t="s">
        <v>219</v>
      </c>
      <c r="C85" s="19" t="s">
        <v>222</v>
      </c>
      <c r="D85" s="20">
        <v>9</v>
      </c>
      <c r="E85" s="21">
        <v>78</v>
      </c>
      <c r="F85" s="21">
        <v>0</v>
      </c>
      <c r="G85" s="21">
        <f t="shared" si="3"/>
        <v>87</v>
      </c>
      <c r="H85" s="19">
        <v>8</v>
      </c>
      <c r="I85" s="19">
        <v>68</v>
      </c>
      <c r="J85" s="84">
        <f t="shared" si="2"/>
        <v>1.2794117647058822</v>
      </c>
    </row>
    <row r="86" spans="1:10" x14ac:dyDescent="0.2">
      <c r="A86" s="17" t="s">
        <v>223</v>
      </c>
      <c r="B86" s="18" t="s">
        <v>224</v>
      </c>
      <c r="C86" s="19" t="s">
        <v>225</v>
      </c>
      <c r="D86" s="20">
        <v>14</v>
      </c>
      <c r="E86" s="21">
        <v>168</v>
      </c>
      <c r="F86" s="21">
        <v>0</v>
      </c>
      <c r="G86" s="21">
        <f t="shared" si="3"/>
        <v>182</v>
      </c>
      <c r="H86" s="19">
        <v>12</v>
      </c>
      <c r="I86" s="19">
        <v>91</v>
      </c>
      <c r="J86" s="84">
        <f t="shared" si="2"/>
        <v>2</v>
      </c>
    </row>
    <row r="87" spans="1:10" x14ac:dyDescent="0.2">
      <c r="A87" s="17" t="s">
        <v>226</v>
      </c>
      <c r="B87" s="18" t="s">
        <v>227</v>
      </c>
      <c r="C87" s="19" t="s">
        <v>228</v>
      </c>
      <c r="D87" s="20">
        <v>10</v>
      </c>
      <c r="E87" s="21">
        <v>83</v>
      </c>
      <c r="F87" s="21">
        <v>0</v>
      </c>
      <c r="G87" s="21">
        <f t="shared" si="3"/>
        <v>93</v>
      </c>
      <c r="H87" s="19">
        <v>6</v>
      </c>
      <c r="I87" s="19">
        <v>66</v>
      </c>
      <c r="J87" s="84">
        <f t="shared" si="2"/>
        <v>1.4090909090909092</v>
      </c>
    </row>
    <row r="88" spans="1:10" x14ac:dyDescent="0.2">
      <c r="A88" s="17" t="s">
        <v>229</v>
      </c>
      <c r="B88" s="18" t="s">
        <v>230</v>
      </c>
      <c r="C88" s="19" t="s">
        <v>231</v>
      </c>
      <c r="D88" s="20">
        <v>10</v>
      </c>
      <c r="E88" s="21">
        <v>166</v>
      </c>
      <c r="F88" s="21">
        <v>0</v>
      </c>
      <c r="G88" s="21">
        <f t="shared" si="3"/>
        <v>176</v>
      </c>
      <c r="H88" s="19">
        <v>7</v>
      </c>
      <c r="I88" s="19">
        <v>188</v>
      </c>
      <c r="J88" s="84">
        <f t="shared" si="2"/>
        <v>0.93617021276595747</v>
      </c>
    </row>
    <row r="89" spans="1:10" x14ac:dyDescent="0.2">
      <c r="A89" s="17" t="s">
        <v>232</v>
      </c>
      <c r="B89" s="18" t="s">
        <v>233</v>
      </c>
      <c r="C89" s="19" t="s">
        <v>234</v>
      </c>
      <c r="D89" s="20">
        <v>5</v>
      </c>
      <c r="E89" s="21">
        <v>47</v>
      </c>
      <c r="F89" s="21">
        <v>0</v>
      </c>
      <c r="G89" s="21">
        <f t="shared" si="3"/>
        <v>52</v>
      </c>
      <c r="H89" s="19">
        <v>3</v>
      </c>
      <c r="I89" s="19">
        <v>30</v>
      </c>
      <c r="J89" s="84">
        <f t="shared" si="2"/>
        <v>1.7333333333333334</v>
      </c>
    </row>
    <row r="90" spans="1:10" x14ac:dyDescent="0.2">
      <c r="A90" s="17" t="s">
        <v>235</v>
      </c>
      <c r="B90" s="18" t="s">
        <v>233</v>
      </c>
      <c r="C90" s="19" t="s">
        <v>236</v>
      </c>
      <c r="D90" s="20">
        <v>0</v>
      </c>
      <c r="E90" s="21">
        <v>4</v>
      </c>
      <c r="F90" s="21">
        <v>0</v>
      </c>
      <c r="G90" s="21">
        <f t="shared" si="3"/>
        <v>4</v>
      </c>
      <c r="H90" s="19">
        <v>0</v>
      </c>
      <c r="I90" s="19">
        <v>3</v>
      </c>
      <c r="J90" s="84">
        <f t="shared" si="2"/>
        <v>1.3333333333333333</v>
      </c>
    </row>
    <row r="91" spans="1:10" x14ac:dyDescent="0.2">
      <c r="A91" s="17" t="s">
        <v>237</v>
      </c>
      <c r="B91" s="18" t="s">
        <v>238</v>
      </c>
      <c r="C91" s="19" t="s">
        <v>239</v>
      </c>
      <c r="D91" s="20">
        <v>0</v>
      </c>
      <c r="E91" s="21">
        <v>2</v>
      </c>
      <c r="F91" s="21">
        <v>0</v>
      </c>
      <c r="G91" s="21">
        <f t="shared" si="3"/>
        <v>2</v>
      </c>
      <c r="H91" s="19">
        <v>0</v>
      </c>
      <c r="I91" s="19">
        <v>2</v>
      </c>
      <c r="J91" s="84">
        <f t="shared" si="2"/>
        <v>1</v>
      </c>
    </row>
    <row r="92" spans="1:10" x14ac:dyDescent="0.2">
      <c r="A92" s="17" t="s">
        <v>240</v>
      </c>
      <c r="B92" s="18" t="s">
        <v>241</v>
      </c>
      <c r="C92" s="19" t="s">
        <v>242</v>
      </c>
      <c r="D92" s="20">
        <v>8</v>
      </c>
      <c r="E92" s="21">
        <v>115</v>
      </c>
      <c r="F92" s="21">
        <v>5</v>
      </c>
      <c r="G92" s="21">
        <f t="shared" si="3"/>
        <v>128</v>
      </c>
      <c r="H92" s="19">
        <v>4</v>
      </c>
      <c r="I92" s="19">
        <v>114</v>
      </c>
      <c r="J92" s="84">
        <f t="shared" si="2"/>
        <v>1.1228070175438596</v>
      </c>
    </row>
    <row r="93" spans="1:10" x14ac:dyDescent="0.2">
      <c r="A93" s="17" t="s">
        <v>243</v>
      </c>
      <c r="B93" s="18" t="s">
        <v>244</v>
      </c>
      <c r="C93" s="19" t="s">
        <v>245</v>
      </c>
      <c r="D93" s="20">
        <v>0</v>
      </c>
      <c r="E93" s="21">
        <v>17</v>
      </c>
      <c r="F93" s="21">
        <v>0</v>
      </c>
      <c r="G93" s="21">
        <f t="shared" si="3"/>
        <v>17</v>
      </c>
      <c r="H93" s="19">
        <v>0</v>
      </c>
      <c r="I93" s="19">
        <v>16</v>
      </c>
      <c r="J93" s="84">
        <f t="shared" si="2"/>
        <v>1.0625</v>
      </c>
    </row>
    <row r="94" spans="1:10" x14ac:dyDescent="0.2">
      <c r="A94" s="17" t="s">
        <v>246</v>
      </c>
      <c r="B94" s="18" t="s">
        <v>244</v>
      </c>
      <c r="C94" s="19" t="s">
        <v>244</v>
      </c>
      <c r="D94" s="20">
        <v>10</v>
      </c>
      <c r="E94" s="21">
        <v>92</v>
      </c>
      <c r="F94" s="21">
        <v>0</v>
      </c>
      <c r="G94" s="21">
        <f t="shared" si="3"/>
        <v>102</v>
      </c>
      <c r="H94" s="19">
        <v>5</v>
      </c>
      <c r="I94" s="19">
        <v>98</v>
      </c>
      <c r="J94" s="84">
        <f t="shared" si="2"/>
        <v>1.0408163265306123</v>
      </c>
    </row>
    <row r="95" spans="1:10" x14ac:dyDescent="0.2">
      <c r="A95" s="17" t="s">
        <v>247</v>
      </c>
      <c r="B95" s="18" t="s">
        <v>248</v>
      </c>
      <c r="C95" s="19" t="s">
        <v>249</v>
      </c>
      <c r="D95" s="20">
        <v>5</v>
      </c>
      <c r="E95" s="21">
        <v>116</v>
      </c>
      <c r="F95" s="21">
        <v>0</v>
      </c>
      <c r="G95" s="21">
        <f t="shared" si="3"/>
        <v>121</v>
      </c>
      <c r="H95" s="19">
        <v>0</v>
      </c>
      <c r="I95" s="19">
        <v>112</v>
      </c>
      <c r="J95" s="84">
        <f t="shared" si="2"/>
        <v>1.0803571428571428</v>
      </c>
    </row>
    <row r="96" spans="1:10" x14ac:dyDescent="0.2">
      <c r="A96" s="17" t="s">
        <v>250</v>
      </c>
      <c r="B96" s="18" t="s">
        <v>251</v>
      </c>
      <c r="C96" s="19" t="s">
        <v>252</v>
      </c>
      <c r="D96" s="20">
        <v>4</v>
      </c>
      <c r="E96" s="21">
        <v>95</v>
      </c>
      <c r="F96" s="21">
        <v>0</v>
      </c>
      <c r="G96" s="21">
        <f t="shared" si="3"/>
        <v>99</v>
      </c>
      <c r="H96" s="19">
        <v>4</v>
      </c>
      <c r="I96" s="19">
        <v>91</v>
      </c>
      <c r="J96" s="84">
        <f t="shared" si="2"/>
        <v>1.0879120879120878</v>
      </c>
    </row>
    <row r="97" spans="1:10" x14ac:dyDescent="0.2">
      <c r="A97" s="17" t="s">
        <v>253</v>
      </c>
      <c r="B97" s="18" t="s">
        <v>254</v>
      </c>
      <c r="C97" s="19" t="s">
        <v>255</v>
      </c>
      <c r="D97" s="20">
        <v>115</v>
      </c>
      <c r="E97" s="21">
        <v>12</v>
      </c>
      <c r="F97" s="21">
        <v>0</v>
      </c>
      <c r="G97" s="21">
        <f t="shared" si="3"/>
        <v>127</v>
      </c>
      <c r="H97" s="19">
        <v>1</v>
      </c>
      <c r="I97" s="19">
        <v>110</v>
      </c>
      <c r="J97" s="84">
        <f t="shared" si="2"/>
        <v>1.1545454545454545</v>
      </c>
    </row>
    <row r="98" spans="1:10" x14ac:dyDescent="0.2">
      <c r="A98" s="17" t="s">
        <v>256</v>
      </c>
      <c r="B98" s="18" t="s">
        <v>257</v>
      </c>
      <c r="C98" s="19" t="s">
        <v>258</v>
      </c>
      <c r="D98" s="20">
        <v>1</v>
      </c>
      <c r="E98" s="21">
        <v>46</v>
      </c>
      <c r="F98" s="21">
        <v>0</v>
      </c>
      <c r="G98" s="21">
        <f t="shared" si="3"/>
        <v>47</v>
      </c>
      <c r="H98" s="19">
        <v>0</v>
      </c>
      <c r="I98" s="19">
        <v>39</v>
      </c>
      <c r="J98" s="84">
        <f t="shared" si="2"/>
        <v>1.2051282051282051</v>
      </c>
    </row>
    <row r="99" spans="1:10" x14ac:dyDescent="0.2">
      <c r="A99" s="17" t="s">
        <v>259</v>
      </c>
      <c r="B99" s="18" t="s">
        <v>260</v>
      </c>
      <c r="C99" s="19" t="s">
        <v>261</v>
      </c>
      <c r="D99" s="20">
        <v>10</v>
      </c>
      <c r="E99" s="21">
        <v>159</v>
      </c>
      <c r="F99" s="21">
        <v>0</v>
      </c>
      <c r="G99" s="21">
        <f t="shared" si="3"/>
        <v>169</v>
      </c>
      <c r="H99" s="19">
        <v>1</v>
      </c>
      <c r="I99" s="19">
        <v>177</v>
      </c>
      <c r="J99" s="84">
        <f t="shared" si="2"/>
        <v>0.95480225988700562</v>
      </c>
    </row>
    <row r="100" spans="1:10" x14ac:dyDescent="0.2">
      <c r="A100" s="17" t="s">
        <v>262</v>
      </c>
      <c r="B100" s="18" t="s">
        <v>260</v>
      </c>
      <c r="C100" s="19" t="s">
        <v>263</v>
      </c>
      <c r="D100" s="20">
        <v>17</v>
      </c>
      <c r="E100" s="21">
        <v>324</v>
      </c>
      <c r="F100" s="21">
        <v>0</v>
      </c>
      <c r="G100" s="21">
        <f t="shared" si="3"/>
        <v>341</v>
      </c>
      <c r="H100" s="19">
        <v>16</v>
      </c>
      <c r="I100" s="19">
        <v>311</v>
      </c>
      <c r="J100" s="84">
        <f t="shared" si="2"/>
        <v>1.0964630225080385</v>
      </c>
    </row>
    <row r="101" spans="1:10" x14ac:dyDescent="0.2">
      <c r="A101" s="17" t="s">
        <v>264</v>
      </c>
      <c r="B101" s="18" t="s">
        <v>260</v>
      </c>
      <c r="C101" s="19" t="s">
        <v>265</v>
      </c>
      <c r="D101" s="20">
        <v>6</v>
      </c>
      <c r="E101" s="21">
        <v>35</v>
      </c>
      <c r="F101" s="21">
        <v>0</v>
      </c>
      <c r="G101" s="21">
        <f t="shared" si="3"/>
        <v>41</v>
      </c>
      <c r="H101" s="19">
        <v>4</v>
      </c>
      <c r="I101" s="19">
        <v>40</v>
      </c>
      <c r="J101" s="84">
        <f t="shared" si="2"/>
        <v>1.0249999999999999</v>
      </c>
    </row>
    <row r="102" spans="1:10" x14ac:dyDescent="0.2">
      <c r="A102" s="17" t="s">
        <v>266</v>
      </c>
      <c r="B102" s="18" t="s">
        <v>260</v>
      </c>
      <c r="C102" s="19" t="s">
        <v>267</v>
      </c>
      <c r="D102" s="20">
        <v>28</v>
      </c>
      <c r="E102" s="21">
        <v>343</v>
      </c>
      <c r="F102" s="21">
        <v>0</v>
      </c>
      <c r="G102" s="21">
        <f t="shared" si="3"/>
        <v>371</v>
      </c>
      <c r="H102" s="19">
        <v>19</v>
      </c>
      <c r="I102" s="19">
        <v>383</v>
      </c>
      <c r="J102" s="84">
        <f t="shared" si="2"/>
        <v>0.96866840731070492</v>
      </c>
    </row>
    <row r="103" spans="1:10" x14ac:dyDescent="0.2">
      <c r="A103" s="17" t="s">
        <v>268</v>
      </c>
      <c r="B103" s="18" t="s">
        <v>260</v>
      </c>
      <c r="C103" s="19" t="s">
        <v>269</v>
      </c>
      <c r="D103" s="20">
        <v>10</v>
      </c>
      <c r="E103" s="21">
        <v>132</v>
      </c>
      <c r="F103" s="21">
        <v>0</v>
      </c>
      <c r="G103" s="21">
        <f t="shared" si="3"/>
        <v>142</v>
      </c>
      <c r="H103" s="19">
        <v>10</v>
      </c>
      <c r="I103" s="19">
        <v>114</v>
      </c>
      <c r="J103" s="84">
        <f t="shared" si="2"/>
        <v>1.2456140350877194</v>
      </c>
    </row>
    <row r="104" spans="1:10" x14ac:dyDescent="0.2">
      <c r="A104" s="17" t="s">
        <v>270</v>
      </c>
      <c r="B104" s="18" t="s">
        <v>260</v>
      </c>
      <c r="C104" s="19" t="s">
        <v>271</v>
      </c>
      <c r="D104" s="20">
        <v>9</v>
      </c>
      <c r="E104" s="21">
        <v>112</v>
      </c>
      <c r="F104" s="21">
        <v>3</v>
      </c>
      <c r="G104" s="21">
        <f t="shared" si="3"/>
        <v>124</v>
      </c>
      <c r="H104" s="19">
        <v>5</v>
      </c>
      <c r="I104" s="19">
        <v>125</v>
      </c>
      <c r="J104" s="84">
        <f t="shared" si="2"/>
        <v>0.99199999999999999</v>
      </c>
    </row>
    <row r="105" spans="1:10" x14ac:dyDescent="0.2">
      <c r="A105" s="17" t="s">
        <v>272</v>
      </c>
      <c r="B105" s="18" t="s">
        <v>260</v>
      </c>
      <c r="C105" s="19" t="s">
        <v>273</v>
      </c>
      <c r="D105" s="20">
        <v>12</v>
      </c>
      <c r="E105" s="21">
        <v>128</v>
      </c>
      <c r="F105" s="21">
        <v>0</v>
      </c>
      <c r="G105" s="21">
        <f t="shared" si="3"/>
        <v>140</v>
      </c>
      <c r="H105" s="19">
        <v>7</v>
      </c>
      <c r="I105" s="19">
        <v>129</v>
      </c>
      <c r="J105" s="84">
        <f t="shared" si="2"/>
        <v>1.0852713178294573</v>
      </c>
    </row>
    <row r="106" spans="1:10" x14ac:dyDescent="0.2">
      <c r="A106" s="17" t="s">
        <v>274</v>
      </c>
      <c r="B106" s="18" t="s">
        <v>260</v>
      </c>
      <c r="C106" s="19" t="s">
        <v>275</v>
      </c>
      <c r="D106" s="16">
        <v>21</v>
      </c>
      <c r="E106" s="21">
        <v>400</v>
      </c>
      <c r="F106" s="21">
        <v>11</v>
      </c>
      <c r="G106" s="21">
        <f t="shared" si="3"/>
        <v>432</v>
      </c>
      <c r="H106" s="19">
        <v>8</v>
      </c>
      <c r="I106" s="19">
        <v>427</v>
      </c>
      <c r="J106" s="84">
        <f t="shared" si="2"/>
        <v>1.0117096018735363</v>
      </c>
    </row>
    <row r="107" spans="1:10" x14ac:dyDescent="0.2">
      <c r="A107" s="17" t="s">
        <v>276</v>
      </c>
      <c r="B107" s="18" t="s">
        <v>260</v>
      </c>
      <c r="C107" s="19" t="s">
        <v>277</v>
      </c>
      <c r="D107" s="20">
        <v>23</v>
      </c>
      <c r="E107" s="21">
        <v>318</v>
      </c>
      <c r="F107" s="21">
        <v>1</v>
      </c>
      <c r="G107" s="21">
        <f t="shared" si="3"/>
        <v>342</v>
      </c>
      <c r="H107" s="19">
        <v>12</v>
      </c>
      <c r="I107" s="19">
        <v>341</v>
      </c>
      <c r="J107" s="84">
        <f t="shared" si="2"/>
        <v>1.0029325513196481</v>
      </c>
    </row>
    <row r="108" spans="1:10" x14ac:dyDescent="0.2">
      <c r="A108" s="17" t="s">
        <v>278</v>
      </c>
      <c r="B108" s="18" t="s">
        <v>260</v>
      </c>
      <c r="C108" s="19" t="s">
        <v>279</v>
      </c>
      <c r="D108" s="20">
        <v>4</v>
      </c>
      <c r="E108" s="21">
        <v>20</v>
      </c>
      <c r="F108" s="21">
        <v>0</v>
      </c>
      <c r="G108" s="21">
        <f t="shared" si="3"/>
        <v>24</v>
      </c>
      <c r="H108" s="19">
        <v>0</v>
      </c>
      <c r="I108" s="19">
        <v>24</v>
      </c>
      <c r="J108" s="84">
        <f t="shared" si="2"/>
        <v>1</v>
      </c>
    </row>
    <row r="109" spans="1:10" x14ac:dyDescent="0.2">
      <c r="A109" s="24" t="s">
        <v>280</v>
      </c>
      <c r="B109" s="18" t="s">
        <v>260</v>
      </c>
      <c r="C109" s="19" t="s">
        <v>281</v>
      </c>
      <c r="D109" s="20">
        <v>3</v>
      </c>
      <c r="E109" s="21">
        <v>92</v>
      </c>
      <c r="F109" s="21">
        <v>0</v>
      </c>
      <c r="G109" s="21">
        <f t="shared" si="3"/>
        <v>95</v>
      </c>
      <c r="H109" s="19">
        <v>3</v>
      </c>
      <c r="I109" s="19">
        <v>88</v>
      </c>
      <c r="J109" s="84">
        <f t="shared" si="2"/>
        <v>1.0795454545454546</v>
      </c>
    </row>
    <row r="110" spans="1:10" x14ac:dyDescent="0.2">
      <c r="A110" s="17" t="s">
        <v>282</v>
      </c>
      <c r="B110" s="18" t="s">
        <v>260</v>
      </c>
      <c r="C110" s="19" t="s">
        <v>283</v>
      </c>
      <c r="D110" s="20">
        <v>14</v>
      </c>
      <c r="E110" s="21">
        <v>105</v>
      </c>
      <c r="F110" s="21">
        <v>0</v>
      </c>
      <c r="G110" s="21">
        <f t="shared" si="3"/>
        <v>119</v>
      </c>
      <c r="H110" s="19">
        <v>10</v>
      </c>
      <c r="I110" s="19">
        <v>122</v>
      </c>
      <c r="J110" s="84">
        <f t="shared" si="2"/>
        <v>0.97540983606557374</v>
      </c>
    </row>
    <row r="111" spans="1:10" x14ac:dyDescent="0.2">
      <c r="A111" s="17" t="s">
        <v>284</v>
      </c>
      <c r="B111" s="18" t="s">
        <v>285</v>
      </c>
      <c r="C111" s="19" t="s">
        <v>285</v>
      </c>
      <c r="D111" s="20">
        <v>6</v>
      </c>
      <c r="E111" s="21">
        <v>46</v>
      </c>
      <c r="F111" s="21">
        <v>2</v>
      </c>
      <c r="G111" s="21">
        <f t="shared" si="3"/>
        <v>54</v>
      </c>
      <c r="H111" s="19">
        <v>2</v>
      </c>
      <c r="I111" s="19">
        <v>67</v>
      </c>
      <c r="J111" s="84">
        <f t="shared" si="2"/>
        <v>0.80597014925373134</v>
      </c>
    </row>
    <row r="112" spans="1:10" x14ac:dyDescent="0.2">
      <c r="A112" s="17" t="s">
        <v>286</v>
      </c>
      <c r="B112" s="18" t="s">
        <v>285</v>
      </c>
      <c r="C112" s="19" t="s">
        <v>287</v>
      </c>
      <c r="D112" s="20">
        <v>15</v>
      </c>
      <c r="E112" s="21">
        <v>54</v>
      </c>
      <c r="F112" s="21">
        <v>0</v>
      </c>
      <c r="G112" s="21">
        <f t="shared" si="3"/>
        <v>69</v>
      </c>
      <c r="H112" s="19">
        <v>0</v>
      </c>
      <c r="I112" s="19">
        <v>47</v>
      </c>
      <c r="J112" s="84">
        <f t="shared" si="2"/>
        <v>1.4680851063829787</v>
      </c>
    </row>
    <row r="113" spans="1:14" x14ac:dyDescent="0.2">
      <c r="A113" s="17" t="s">
        <v>288</v>
      </c>
      <c r="B113" s="18" t="s">
        <v>289</v>
      </c>
      <c r="C113" s="19" t="s">
        <v>290</v>
      </c>
      <c r="D113" s="20">
        <v>17</v>
      </c>
      <c r="E113" s="21">
        <v>78</v>
      </c>
      <c r="F113" s="21">
        <v>6</v>
      </c>
      <c r="G113" s="21">
        <f t="shared" si="3"/>
        <v>101</v>
      </c>
      <c r="H113" s="19">
        <v>6</v>
      </c>
      <c r="I113" s="19">
        <v>101</v>
      </c>
      <c r="J113" s="84">
        <f t="shared" si="2"/>
        <v>1</v>
      </c>
      <c r="L113" s="16" t="s">
        <v>481</v>
      </c>
    </row>
    <row r="114" spans="1:14" x14ac:dyDescent="0.2">
      <c r="A114" s="17" t="s">
        <v>291</v>
      </c>
      <c r="B114" s="18" t="s">
        <v>292</v>
      </c>
      <c r="C114" s="19" t="s">
        <v>293</v>
      </c>
      <c r="D114" s="20">
        <v>2</v>
      </c>
      <c r="E114" s="21">
        <v>8</v>
      </c>
      <c r="F114" s="21">
        <v>0</v>
      </c>
      <c r="G114" s="21">
        <f t="shared" si="3"/>
        <v>10</v>
      </c>
      <c r="H114" s="19">
        <v>2</v>
      </c>
      <c r="I114" s="19">
        <v>9</v>
      </c>
      <c r="J114" s="84">
        <f t="shared" si="2"/>
        <v>1.1111111111111112</v>
      </c>
    </row>
    <row r="115" spans="1:14" x14ac:dyDescent="0.2">
      <c r="A115" s="17" t="s">
        <v>294</v>
      </c>
      <c r="B115" s="18" t="s">
        <v>295</v>
      </c>
      <c r="C115" s="19" t="s">
        <v>296</v>
      </c>
      <c r="D115" s="20">
        <v>3</v>
      </c>
      <c r="E115" s="21">
        <v>15</v>
      </c>
      <c r="F115" s="21">
        <v>0</v>
      </c>
      <c r="G115" s="21">
        <f t="shared" si="3"/>
        <v>18</v>
      </c>
      <c r="H115" s="19">
        <v>1</v>
      </c>
      <c r="I115" s="19">
        <v>17</v>
      </c>
      <c r="J115" s="84">
        <f t="shared" si="2"/>
        <v>1.0588235294117647</v>
      </c>
    </row>
    <row r="116" spans="1:14" ht="13.5" thickBot="1" x14ac:dyDescent="0.25">
      <c r="A116" s="25" t="s">
        <v>297</v>
      </c>
      <c r="B116" s="26" t="s">
        <v>298</v>
      </c>
      <c r="C116" s="27" t="s">
        <v>298</v>
      </c>
      <c r="D116" s="28">
        <v>4</v>
      </c>
      <c r="E116" s="26">
        <v>41</v>
      </c>
      <c r="F116" s="26">
        <v>0</v>
      </c>
      <c r="G116" s="26">
        <f t="shared" si="3"/>
        <v>45</v>
      </c>
      <c r="H116" s="27">
        <v>2</v>
      </c>
      <c r="I116" s="27">
        <v>49</v>
      </c>
      <c r="J116" s="85">
        <f>G116/I116</f>
        <v>0.91836734693877553</v>
      </c>
      <c r="N116" s="16" t="s">
        <v>477</v>
      </c>
    </row>
    <row r="117" spans="1:14" ht="13.5" thickTop="1" x14ac:dyDescent="0.2">
      <c r="A117" s="29" t="s">
        <v>299</v>
      </c>
      <c r="B117" s="21"/>
      <c r="C117" s="19"/>
      <c r="D117" s="20">
        <f>SUM(D3:D116)</f>
        <v>1100</v>
      </c>
      <c r="E117" s="21">
        <f>SUM(E3:E116)</f>
        <v>12516</v>
      </c>
      <c r="F117" s="21">
        <f>SUM(F3:F116)</f>
        <v>56</v>
      </c>
      <c r="G117" s="21">
        <f t="shared" si="3"/>
        <v>13672</v>
      </c>
      <c r="H117" s="90">
        <f>SUM(H3:H116)</f>
        <v>661</v>
      </c>
      <c r="I117" s="90">
        <f>SUM(I3:I116)</f>
        <v>11420</v>
      </c>
      <c r="J117" s="88">
        <f>G117/I117</f>
        <v>1.1971978984238179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300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301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zoomScaleNormal="100" workbookViewId="0">
      <pane xSplit="1" ySplit="2" topLeftCell="B51" activePane="bottomRight" state="frozen"/>
      <selection activeCell="O57" sqref="O57"/>
      <selection pane="topRight" activeCell="O57" sqref="O57"/>
      <selection pane="bottomLeft" activeCell="O57" sqref="O57"/>
      <selection pane="bottomRight" activeCell="K68" sqref="K68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12" s="6" customFormat="1" x14ac:dyDescent="0.2">
      <c r="A1" s="2"/>
      <c r="B1" s="124">
        <v>42872</v>
      </c>
      <c r="C1" s="125"/>
      <c r="D1" s="125"/>
      <c r="E1" s="125"/>
      <c r="F1" s="125"/>
      <c r="G1" s="126"/>
      <c r="H1" s="4"/>
      <c r="I1" s="5"/>
    </row>
    <row r="2" spans="1:12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302</v>
      </c>
      <c r="F2" s="12" t="s">
        <v>303</v>
      </c>
      <c r="G2" s="13" t="s">
        <v>6</v>
      </c>
      <c r="H2" s="14" t="s">
        <v>7</v>
      </c>
      <c r="I2" s="15"/>
    </row>
    <row r="3" spans="1:12" x14ac:dyDescent="0.2">
      <c r="A3" s="18" t="s">
        <v>9</v>
      </c>
      <c r="B3" s="20">
        <v>3</v>
      </c>
      <c r="C3" s="21">
        <v>43</v>
      </c>
      <c r="D3" s="21">
        <v>0</v>
      </c>
      <c r="E3" s="21">
        <f>B3+C3+D3</f>
        <v>46</v>
      </c>
      <c r="F3" s="19">
        <v>3</v>
      </c>
      <c r="G3" s="19">
        <v>41</v>
      </c>
      <c r="H3" s="84">
        <f>E3/G3</f>
        <v>1.1219512195121952</v>
      </c>
    </row>
    <row r="4" spans="1:12" x14ac:dyDescent="0.2">
      <c r="A4" s="18" t="s">
        <v>12</v>
      </c>
      <c r="B4" s="20">
        <v>0</v>
      </c>
      <c r="C4" s="21">
        <v>2</v>
      </c>
      <c r="D4" s="21">
        <v>0</v>
      </c>
      <c r="E4" s="21">
        <f t="shared" ref="E4:E55" si="0">B4+C4+D4</f>
        <v>2</v>
      </c>
      <c r="F4" s="19">
        <v>0</v>
      </c>
      <c r="G4" s="19">
        <v>1</v>
      </c>
      <c r="H4" s="84">
        <f>E4/G4</f>
        <v>2</v>
      </c>
    </row>
    <row r="5" spans="1:12" x14ac:dyDescent="0.2">
      <c r="A5" s="18" t="s">
        <v>15</v>
      </c>
      <c r="B5" s="20">
        <v>2</v>
      </c>
      <c r="C5" s="21">
        <v>28</v>
      </c>
      <c r="D5" s="21">
        <v>0</v>
      </c>
      <c r="E5" s="21">
        <f t="shared" si="0"/>
        <v>30</v>
      </c>
      <c r="F5" s="19">
        <v>0</v>
      </c>
      <c r="G5" s="19">
        <v>30</v>
      </c>
      <c r="H5" s="84">
        <f t="shared" ref="H5:H55" si="1">E5/G5</f>
        <v>1</v>
      </c>
    </row>
    <row r="6" spans="1:12" x14ac:dyDescent="0.2">
      <c r="A6" s="18" t="s">
        <v>17</v>
      </c>
      <c r="B6" s="20">
        <v>0</v>
      </c>
      <c r="C6" s="21">
        <v>6</v>
      </c>
      <c r="D6" s="21">
        <v>0</v>
      </c>
      <c r="E6" s="21">
        <f t="shared" si="0"/>
        <v>6</v>
      </c>
      <c r="F6" s="19">
        <v>0</v>
      </c>
      <c r="G6" s="19">
        <v>4</v>
      </c>
      <c r="H6" s="84">
        <f t="shared" si="1"/>
        <v>1.5</v>
      </c>
    </row>
    <row r="7" spans="1:12" x14ac:dyDescent="0.2">
      <c r="A7" s="18" t="s">
        <v>19</v>
      </c>
      <c r="B7" s="20">
        <v>6</v>
      </c>
      <c r="C7" s="21">
        <v>103</v>
      </c>
      <c r="D7" s="21">
        <v>0</v>
      </c>
      <c r="E7" s="21">
        <v>109</v>
      </c>
      <c r="F7" s="19">
        <v>3</v>
      </c>
      <c r="G7" s="19">
        <v>89</v>
      </c>
      <c r="H7" s="84">
        <v>1.2247191011235956</v>
      </c>
    </row>
    <row r="8" spans="1:12" x14ac:dyDescent="0.2">
      <c r="A8" s="18" t="s">
        <v>24</v>
      </c>
      <c r="B8" s="20">
        <v>4</v>
      </c>
      <c r="C8" s="21">
        <v>74</v>
      </c>
      <c r="D8" s="21">
        <v>0</v>
      </c>
      <c r="E8" s="21">
        <f t="shared" si="0"/>
        <v>78</v>
      </c>
      <c r="F8" s="19">
        <v>0</v>
      </c>
      <c r="G8" s="19">
        <v>42</v>
      </c>
      <c r="H8" s="84">
        <f t="shared" si="1"/>
        <v>1.8571428571428572</v>
      </c>
    </row>
    <row r="9" spans="1:12" x14ac:dyDescent="0.2">
      <c r="A9" s="18" t="s">
        <v>27</v>
      </c>
      <c r="B9" s="20">
        <v>5</v>
      </c>
      <c r="C9" s="21">
        <v>201</v>
      </c>
      <c r="D9" s="21">
        <v>0</v>
      </c>
      <c r="E9" s="21">
        <f t="shared" si="0"/>
        <v>206</v>
      </c>
      <c r="F9" s="19">
        <v>4</v>
      </c>
      <c r="G9" s="19">
        <v>150</v>
      </c>
      <c r="H9" s="84">
        <f t="shared" si="1"/>
        <v>1.3733333333333333</v>
      </c>
    </row>
    <row r="10" spans="1:12" x14ac:dyDescent="0.2">
      <c r="A10" s="18" t="s">
        <v>30</v>
      </c>
      <c r="B10" s="20">
        <v>6</v>
      </c>
      <c r="C10" s="21">
        <v>41</v>
      </c>
      <c r="D10" s="21">
        <v>0</v>
      </c>
      <c r="E10" s="21">
        <f t="shared" si="0"/>
        <v>47</v>
      </c>
      <c r="F10" s="19">
        <v>5</v>
      </c>
      <c r="G10" s="19">
        <v>39</v>
      </c>
      <c r="H10" s="84">
        <f t="shared" si="1"/>
        <v>1.2051282051282051</v>
      </c>
    </row>
    <row r="11" spans="1:12" x14ac:dyDescent="0.2">
      <c r="A11" s="18" t="s">
        <v>33</v>
      </c>
      <c r="B11" s="20">
        <v>42</v>
      </c>
      <c r="C11" s="21">
        <v>419</v>
      </c>
      <c r="D11" s="21">
        <v>0</v>
      </c>
      <c r="E11" s="21">
        <v>461</v>
      </c>
      <c r="F11" s="19">
        <v>37</v>
      </c>
      <c r="G11" s="19">
        <v>260</v>
      </c>
      <c r="H11" s="84">
        <v>1.773076923076923</v>
      </c>
    </row>
    <row r="12" spans="1:12" x14ac:dyDescent="0.2">
      <c r="A12" s="18" t="s">
        <v>38</v>
      </c>
      <c r="B12" s="20">
        <v>19</v>
      </c>
      <c r="C12" s="21">
        <v>159</v>
      </c>
      <c r="D12" s="21">
        <v>0</v>
      </c>
      <c r="E12" s="21">
        <v>178</v>
      </c>
      <c r="F12" s="19">
        <v>16</v>
      </c>
      <c r="G12" s="19">
        <v>114</v>
      </c>
      <c r="H12" s="84">
        <v>1.5614035087719298</v>
      </c>
    </row>
    <row r="13" spans="1:12" x14ac:dyDescent="0.2">
      <c r="A13" s="18" t="s">
        <v>43</v>
      </c>
      <c r="B13" s="20">
        <v>3</v>
      </c>
      <c r="C13" s="21">
        <v>60</v>
      </c>
      <c r="D13" s="21">
        <v>0</v>
      </c>
      <c r="E13" s="21">
        <f t="shared" si="0"/>
        <v>63</v>
      </c>
      <c r="F13" s="19">
        <v>4</v>
      </c>
      <c r="G13" s="19">
        <v>63</v>
      </c>
      <c r="H13" s="84">
        <f t="shared" si="1"/>
        <v>1</v>
      </c>
    </row>
    <row r="14" spans="1:12" s="22" customFormat="1" x14ac:dyDescent="0.2">
      <c r="A14" s="18" t="s">
        <v>46</v>
      </c>
      <c r="B14" s="20">
        <v>6</v>
      </c>
      <c r="C14" s="21">
        <v>60</v>
      </c>
      <c r="D14" s="21">
        <v>0</v>
      </c>
      <c r="E14" s="21">
        <f t="shared" si="0"/>
        <v>66</v>
      </c>
      <c r="F14" s="19">
        <v>2</v>
      </c>
      <c r="G14" s="19">
        <v>58</v>
      </c>
      <c r="H14" s="84">
        <f t="shared" si="1"/>
        <v>1.1379310344827587</v>
      </c>
      <c r="J14" s="16"/>
      <c r="K14" s="16"/>
      <c r="L14" s="16"/>
    </row>
    <row r="15" spans="1:12" s="22" customFormat="1" x14ac:dyDescent="0.2">
      <c r="A15" s="18" t="s">
        <v>49</v>
      </c>
      <c r="B15" s="20">
        <v>0</v>
      </c>
      <c r="C15" s="21">
        <v>5</v>
      </c>
      <c r="D15" s="21">
        <v>0</v>
      </c>
      <c r="E15" s="21">
        <f t="shared" si="0"/>
        <v>5</v>
      </c>
      <c r="F15" s="19">
        <v>0</v>
      </c>
      <c r="G15" s="19">
        <v>5</v>
      </c>
      <c r="H15" s="84">
        <f t="shared" si="1"/>
        <v>1</v>
      </c>
      <c r="J15" s="16"/>
      <c r="K15" s="16"/>
      <c r="L15" s="16"/>
    </row>
    <row r="16" spans="1:12" s="22" customFormat="1" x14ac:dyDescent="0.2">
      <c r="A16" s="18" t="s">
        <v>52</v>
      </c>
      <c r="B16" s="20">
        <v>36</v>
      </c>
      <c r="C16" s="21">
        <v>517</v>
      </c>
      <c r="D16" s="21">
        <v>0</v>
      </c>
      <c r="E16" s="21">
        <v>553</v>
      </c>
      <c r="F16" s="19">
        <v>17</v>
      </c>
      <c r="G16" s="19">
        <v>574</v>
      </c>
      <c r="H16" s="84">
        <v>0.96341463414634143</v>
      </c>
      <c r="J16" s="16"/>
      <c r="K16" s="16"/>
      <c r="L16" s="16"/>
    </row>
    <row r="17" spans="1:12" s="22" customFormat="1" x14ac:dyDescent="0.2">
      <c r="A17" s="18" t="s">
        <v>57</v>
      </c>
      <c r="B17" s="20">
        <v>3</v>
      </c>
      <c r="C17" s="21">
        <v>12</v>
      </c>
      <c r="D17" s="21">
        <v>0</v>
      </c>
      <c r="E17" s="21">
        <f t="shared" si="0"/>
        <v>15</v>
      </c>
      <c r="F17" s="19">
        <v>3</v>
      </c>
      <c r="G17" s="19">
        <v>16</v>
      </c>
      <c r="H17" s="84">
        <f t="shared" si="1"/>
        <v>0.9375</v>
      </c>
      <c r="J17" s="16"/>
      <c r="K17" s="16"/>
      <c r="L17" s="16"/>
    </row>
    <row r="18" spans="1:12" s="22" customFormat="1" x14ac:dyDescent="0.2">
      <c r="A18" s="18" t="s">
        <v>60</v>
      </c>
      <c r="B18" s="20">
        <v>45</v>
      </c>
      <c r="C18" s="21">
        <v>724</v>
      </c>
      <c r="D18" s="21">
        <v>3</v>
      </c>
      <c r="E18" s="21">
        <f t="shared" si="0"/>
        <v>772</v>
      </c>
      <c r="F18" s="19">
        <v>38</v>
      </c>
      <c r="G18" s="19">
        <v>438</v>
      </c>
      <c r="H18" s="84">
        <f t="shared" si="1"/>
        <v>1.7625570776255708</v>
      </c>
      <c r="J18" s="16"/>
      <c r="K18" s="16"/>
      <c r="L18" s="16"/>
    </row>
    <row r="19" spans="1:12" s="22" customFormat="1" x14ac:dyDescent="0.2">
      <c r="A19" s="18" t="s">
        <v>63</v>
      </c>
      <c r="B19" s="20">
        <v>6</v>
      </c>
      <c r="C19" s="21">
        <v>20</v>
      </c>
      <c r="D19" s="21">
        <v>0</v>
      </c>
      <c r="E19" s="21">
        <f t="shared" si="0"/>
        <v>26</v>
      </c>
      <c r="F19" s="19">
        <v>3</v>
      </c>
      <c r="G19" s="19">
        <v>23</v>
      </c>
      <c r="H19" s="84">
        <f t="shared" si="1"/>
        <v>1.1304347826086956</v>
      </c>
      <c r="J19" s="16"/>
      <c r="K19" s="16"/>
      <c r="L19" s="16"/>
    </row>
    <row r="20" spans="1:12" s="22" customFormat="1" x14ac:dyDescent="0.2">
      <c r="A20" s="18" t="s">
        <v>66</v>
      </c>
      <c r="B20" s="20">
        <v>4</v>
      </c>
      <c r="C20" s="21">
        <v>48</v>
      </c>
      <c r="D20" s="21">
        <v>0</v>
      </c>
      <c r="E20" s="21">
        <f t="shared" si="0"/>
        <v>52</v>
      </c>
      <c r="F20" s="19">
        <v>4</v>
      </c>
      <c r="G20" s="19">
        <v>49</v>
      </c>
      <c r="H20" s="84">
        <f t="shared" si="1"/>
        <v>1.0612244897959184</v>
      </c>
      <c r="J20" s="16"/>
      <c r="K20" s="16"/>
      <c r="L20" s="16"/>
    </row>
    <row r="21" spans="1:12" s="22" customFormat="1" x14ac:dyDescent="0.2">
      <c r="A21" s="18" t="s">
        <v>69</v>
      </c>
      <c r="B21" s="20">
        <v>9</v>
      </c>
      <c r="C21" s="21">
        <v>198</v>
      </c>
      <c r="D21" s="21">
        <v>0</v>
      </c>
      <c r="E21" s="21">
        <v>207</v>
      </c>
      <c r="F21" s="19">
        <v>7</v>
      </c>
      <c r="G21" s="19">
        <v>175</v>
      </c>
      <c r="H21" s="84">
        <v>1.1828571428571428</v>
      </c>
      <c r="J21" s="16"/>
      <c r="K21" s="16"/>
      <c r="L21" s="16"/>
    </row>
    <row r="22" spans="1:12" s="22" customFormat="1" x14ac:dyDescent="0.2">
      <c r="A22" s="18" t="s">
        <v>74</v>
      </c>
      <c r="B22" s="20">
        <v>7</v>
      </c>
      <c r="C22" s="21">
        <v>121</v>
      </c>
      <c r="D22" s="21">
        <v>0</v>
      </c>
      <c r="E22" s="21">
        <v>128</v>
      </c>
      <c r="F22" s="19">
        <v>5</v>
      </c>
      <c r="G22" s="19">
        <v>118</v>
      </c>
      <c r="H22" s="84">
        <v>1.0847457627118644</v>
      </c>
      <c r="J22" s="16"/>
      <c r="K22" s="16"/>
      <c r="L22" s="16"/>
    </row>
    <row r="23" spans="1:12" s="22" customFormat="1" x14ac:dyDescent="0.2">
      <c r="A23" s="18" t="s">
        <v>79</v>
      </c>
      <c r="B23" s="20">
        <v>7</v>
      </c>
      <c r="C23" s="21">
        <v>68</v>
      </c>
      <c r="D23" s="21">
        <v>0</v>
      </c>
      <c r="E23" s="21">
        <f t="shared" si="0"/>
        <v>75</v>
      </c>
      <c r="F23" s="19">
        <v>7</v>
      </c>
      <c r="G23" s="19">
        <v>63</v>
      </c>
      <c r="H23" s="84">
        <f t="shared" si="1"/>
        <v>1.1904761904761905</v>
      </c>
      <c r="J23" s="16"/>
      <c r="K23" s="16"/>
      <c r="L23" s="16"/>
    </row>
    <row r="24" spans="1:12" s="22" customFormat="1" x14ac:dyDescent="0.2">
      <c r="A24" s="18" t="s">
        <v>82</v>
      </c>
      <c r="B24" s="20">
        <v>0</v>
      </c>
      <c r="C24" s="21">
        <v>1</v>
      </c>
      <c r="D24" s="21">
        <v>0</v>
      </c>
      <c r="E24" s="21">
        <f t="shared" si="0"/>
        <v>1</v>
      </c>
      <c r="F24" s="19">
        <v>0</v>
      </c>
      <c r="G24" s="19">
        <v>3</v>
      </c>
      <c r="H24" s="84">
        <f t="shared" si="1"/>
        <v>0.33333333333333331</v>
      </c>
      <c r="J24" s="16"/>
      <c r="K24" s="16"/>
      <c r="L24" s="16"/>
    </row>
    <row r="25" spans="1:12" s="22" customFormat="1" x14ac:dyDescent="0.2">
      <c r="A25" s="18" t="s">
        <v>85</v>
      </c>
      <c r="B25" s="20">
        <v>0</v>
      </c>
      <c r="C25" s="21">
        <v>6</v>
      </c>
      <c r="D25" s="21">
        <v>0</v>
      </c>
      <c r="E25" s="21">
        <f t="shared" si="0"/>
        <v>6</v>
      </c>
      <c r="F25" s="19">
        <v>0</v>
      </c>
      <c r="G25" s="19">
        <v>4</v>
      </c>
      <c r="H25" s="84">
        <f t="shared" si="1"/>
        <v>1.5</v>
      </c>
      <c r="J25" s="16"/>
      <c r="K25" s="16"/>
      <c r="L25" s="16"/>
    </row>
    <row r="26" spans="1:12" s="22" customFormat="1" x14ac:dyDescent="0.2">
      <c r="A26" s="18" t="s">
        <v>88</v>
      </c>
      <c r="B26" s="20">
        <v>13</v>
      </c>
      <c r="C26" s="21">
        <v>248</v>
      </c>
      <c r="D26" s="21">
        <v>7</v>
      </c>
      <c r="E26" s="21">
        <f t="shared" si="0"/>
        <v>268</v>
      </c>
      <c r="F26" s="19">
        <v>8</v>
      </c>
      <c r="G26" s="19">
        <v>247</v>
      </c>
      <c r="H26" s="84">
        <f t="shared" si="1"/>
        <v>1.0850202429149798</v>
      </c>
      <c r="J26" s="16"/>
      <c r="K26" s="16"/>
      <c r="L26" s="16"/>
    </row>
    <row r="27" spans="1:12" s="22" customFormat="1" x14ac:dyDescent="0.2">
      <c r="A27" s="18" t="s">
        <v>91</v>
      </c>
      <c r="B27" s="20">
        <v>7</v>
      </c>
      <c r="C27" s="21">
        <v>65</v>
      </c>
      <c r="D27" s="21">
        <v>0</v>
      </c>
      <c r="E27" s="21">
        <f t="shared" si="0"/>
        <v>72</v>
      </c>
      <c r="F27" s="19">
        <v>3</v>
      </c>
      <c r="G27" s="19">
        <v>67</v>
      </c>
      <c r="H27" s="84">
        <f t="shared" si="1"/>
        <v>1.0746268656716418</v>
      </c>
      <c r="J27" s="16"/>
      <c r="K27" s="16"/>
      <c r="L27" s="16"/>
    </row>
    <row r="28" spans="1:12" s="22" customFormat="1" x14ac:dyDescent="0.2">
      <c r="A28" s="18" t="s">
        <v>94</v>
      </c>
      <c r="B28" s="20">
        <v>6</v>
      </c>
      <c r="C28" s="21">
        <v>150</v>
      </c>
      <c r="D28" s="21">
        <v>0</v>
      </c>
      <c r="E28" s="21">
        <f t="shared" si="0"/>
        <v>156</v>
      </c>
      <c r="F28" s="19">
        <v>6</v>
      </c>
      <c r="G28" s="19">
        <v>127</v>
      </c>
      <c r="H28" s="84">
        <f t="shared" si="1"/>
        <v>1.2283464566929134</v>
      </c>
      <c r="J28" s="16"/>
      <c r="K28" s="16"/>
      <c r="L28" s="16"/>
    </row>
    <row r="29" spans="1:12" s="22" customFormat="1" x14ac:dyDescent="0.2">
      <c r="A29" s="18" t="s">
        <v>97</v>
      </c>
      <c r="B29" s="20">
        <v>1</v>
      </c>
      <c r="C29" s="21">
        <v>7</v>
      </c>
      <c r="D29" s="21">
        <v>0</v>
      </c>
      <c r="E29" s="21">
        <f t="shared" si="0"/>
        <v>8</v>
      </c>
      <c r="F29" s="19">
        <v>1</v>
      </c>
      <c r="G29" s="19">
        <v>5</v>
      </c>
      <c r="H29" s="84">
        <f t="shared" si="1"/>
        <v>1.6</v>
      </c>
      <c r="J29" s="16"/>
      <c r="K29" s="16"/>
      <c r="L29" s="16"/>
    </row>
    <row r="30" spans="1:12" s="22" customFormat="1" x14ac:dyDescent="0.2">
      <c r="A30" s="18" t="s">
        <v>100</v>
      </c>
      <c r="B30" s="20">
        <v>3</v>
      </c>
      <c r="C30" s="21">
        <v>23</v>
      </c>
      <c r="D30" s="21">
        <v>0</v>
      </c>
      <c r="E30" s="21">
        <f t="shared" si="0"/>
        <v>26</v>
      </c>
      <c r="F30" s="19">
        <v>2</v>
      </c>
      <c r="G30" s="19">
        <v>23</v>
      </c>
      <c r="H30" s="84">
        <f t="shared" si="1"/>
        <v>1.1304347826086956</v>
      </c>
      <c r="J30" s="16"/>
      <c r="K30" s="16"/>
      <c r="L30" s="16"/>
    </row>
    <row r="31" spans="1:12" s="22" customFormat="1" x14ac:dyDescent="0.2">
      <c r="A31" s="18" t="s">
        <v>103</v>
      </c>
      <c r="B31" s="20">
        <v>0</v>
      </c>
      <c r="C31" s="21">
        <v>18</v>
      </c>
      <c r="D31" s="21">
        <v>0</v>
      </c>
      <c r="E31" s="21">
        <f t="shared" si="0"/>
        <v>18</v>
      </c>
      <c r="F31" s="19">
        <v>1</v>
      </c>
      <c r="G31" s="19">
        <v>15</v>
      </c>
      <c r="H31" s="84">
        <f t="shared" si="1"/>
        <v>1.2</v>
      </c>
      <c r="J31" s="16"/>
      <c r="K31" s="16"/>
      <c r="L31" s="16"/>
    </row>
    <row r="32" spans="1:12" s="22" customFormat="1" x14ac:dyDescent="0.2">
      <c r="A32" s="18" t="s">
        <v>105</v>
      </c>
      <c r="B32" s="20">
        <v>0</v>
      </c>
      <c r="C32" s="21">
        <v>13</v>
      </c>
      <c r="D32" s="21">
        <v>0</v>
      </c>
      <c r="E32" s="21">
        <f t="shared" si="0"/>
        <v>13</v>
      </c>
      <c r="F32" s="19">
        <v>0</v>
      </c>
      <c r="G32" s="19">
        <v>13</v>
      </c>
      <c r="H32" s="84">
        <f t="shared" si="1"/>
        <v>1</v>
      </c>
      <c r="J32" s="16"/>
      <c r="K32" s="16"/>
      <c r="L32" s="16"/>
    </row>
    <row r="33" spans="1:12" s="22" customFormat="1" x14ac:dyDescent="0.2">
      <c r="A33" s="18" t="s">
        <v>109</v>
      </c>
      <c r="B33" s="20">
        <v>2</v>
      </c>
      <c r="C33" s="21">
        <v>54</v>
      </c>
      <c r="D33" s="21">
        <v>0</v>
      </c>
      <c r="E33" s="21">
        <f t="shared" si="0"/>
        <v>56</v>
      </c>
      <c r="F33" s="19">
        <v>2</v>
      </c>
      <c r="G33" s="19">
        <v>41</v>
      </c>
      <c r="H33" s="84">
        <f t="shared" si="1"/>
        <v>1.3658536585365855</v>
      </c>
      <c r="J33" s="16"/>
      <c r="K33" s="16"/>
      <c r="L33" s="16"/>
    </row>
    <row r="34" spans="1:12" s="22" customFormat="1" x14ac:dyDescent="0.2">
      <c r="A34" s="18" t="s">
        <v>112</v>
      </c>
      <c r="B34" s="20">
        <v>2</v>
      </c>
      <c r="C34" s="21">
        <v>46</v>
      </c>
      <c r="D34" s="21">
        <v>0</v>
      </c>
      <c r="E34" s="21">
        <f t="shared" si="0"/>
        <v>48</v>
      </c>
      <c r="F34" s="19">
        <v>0</v>
      </c>
      <c r="G34" s="19">
        <v>49</v>
      </c>
      <c r="H34" s="84">
        <f t="shared" si="1"/>
        <v>0.97959183673469385</v>
      </c>
      <c r="J34" s="16"/>
      <c r="K34" s="16"/>
      <c r="L34" s="16"/>
    </row>
    <row r="35" spans="1:12" s="22" customFormat="1" x14ac:dyDescent="0.2">
      <c r="A35" s="18" t="s">
        <v>115</v>
      </c>
      <c r="B35" s="20">
        <v>7</v>
      </c>
      <c r="C35" s="21">
        <v>80</v>
      </c>
      <c r="D35" s="21">
        <v>0</v>
      </c>
      <c r="E35" s="21">
        <f t="shared" si="0"/>
        <v>87</v>
      </c>
      <c r="F35" s="19">
        <v>2</v>
      </c>
      <c r="G35" s="19">
        <v>114</v>
      </c>
      <c r="H35" s="84">
        <f t="shared" si="1"/>
        <v>0.76315789473684215</v>
      </c>
      <c r="J35" s="16"/>
      <c r="K35" s="16"/>
      <c r="L35" s="16"/>
    </row>
    <row r="36" spans="1:12" s="22" customFormat="1" x14ac:dyDescent="0.2">
      <c r="A36" s="18" t="s">
        <v>118</v>
      </c>
      <c r="B36" s="20">
        <v>2</v>
      </c>
      <c r="C36" s="21">
        <v>19</v>
      </c>
      <c r="D36" s="21">
        <v>1</v>
      </c>
      <c r="E36" s="21">
        <f t="shared" si="0"/>
        <v>22</v>
      </c>
      <c r="F36" s="19">
        <v>0</v>
      </c>
      <c r="G36" s="19">
        <v>22</v>
      </c>
      <c r="H36" s="84">
        <f t="shared" si="1"/>
        <v>1</v>
      </c>
      <c r="J36" s="16"/>
      <c r="K36" s="16"/>
      <c r="L36" s="16"/>
    </row>
    <row r="37" spans="1:12" s="22" customFormat="1" x14ac:dyDescent="0.2">
      <c r="A37" s="18" t="s">
        <v>121</v>
      </c>
      <c r="B37" s="20">
        <v>2</v>
      </c>
      <c r="C37" s="21">
        <v>42</v>
      </c>
      <c r="D37" s="21">
        <v>0</v>
      </c>
      <c r="E37" s="21">
        <f t="shared" si="0"/>
        <v>44</v>
      </c>
      <c r="F37" s="19">
        <v>0</v>
      </c>
      <c r="G37" s="19">
        <v>20</v>
      </c>
      <c r="H37" s="84">
        <f t="shared" si="1"/>
        <v>2.2000000000000002</v>
      </c>
      <c r="J37" s="16"/>
      <c r="K37" s="16"/>
      <c r="L37" s="16"/>
    </row>
    <row r="38" spans="1:12" s="22" customFormat="1" x14ac:dyDescent="0.2">
      <c r="A38" s="18" t="s">
        <v>124</v>
      </c>
      <c r="B38" s="20">
        <v>31</v>
      </c>
      <c r="C38" s="21">
        <v>305</v>
      </c>
      <c r="D38" s="21">
        <v>1</v>
      </c>
      <c r="E38" s="21">
        <v>337</v>
      </c>
      <c r="F38" s="19">
        <v>25</v>
      </c>
      <c r="G38" s="19">
        <v>182</v>
      </c>
      <c r="H38" s="84">
        <v>1.8516483516483517</v>
      </c>
      <c r="J38" s="16"/>
      <c r="K38" s="16"/>
      <c r="L38" s="16"/>
    </row>
    <row r="39" spans="1:12" s="22" customFormat="1" x14ac:dyDescent="0.2">
      <c r="A39" s="18" t="s">
        <v>129</v>
      </c>
      <c r="B39" s="20">
        <v>5</v>
      </c>
      <c r="C39" s="21">
        <v>66</v>
      </c>
      <c r="D39" s="21">
        <v>0</v>
      </c>
      <c r="E39" s="21">
        <f t="shared" si="0"/>
        <v>71</v>
      </c>
      <c r="F39" s="19">
        <v>1</v>
      </c>
      <c r="G39" s="19">
        <v>47</v>
      </c>
      <c r="H39" s="84">
        <f t="shared" si="1"/>
        <v>1.5106382978723405</v>
      </c>
      <c r="J39" s="16"/>
      <c r="K39" s="16"/>
      <c r="L39" s="16"/>
    </row>
    <row r="40" spans="1:12" s="22" customFormat="1" x14ac:dyDescent="0.2">
      <c r="A40" s="18" t="s">
        <v>131</v>
      </c>
      <c r="B40" s="20">
        <v>4</v>
      </c>
      <c r="C40" s="21">
        <v>33</v>
      </c>
      <c r="D40" s="21">
        <v>0</v>
      </c>
      <c r="E40" s="21">
        <f t="shared" si="0"/>
        <v>37</v>
      </c>
      <c r="F40" s="19">
        <v>1</v>
      </c>
      <c r="G40" s="19">
        <v>38</v>
      </c>
      <c r="H40" s="84">
        <f t="shared" si="1"/>
        <v>0.97368421052631582</v>
      </c>
      <c r="J40" s="16"/>
      <c r="K40" s="16"/>
      <c r="L40" s="16"/>
    </row>
    <row r="41" spans="1:12" s="22" customFormat="1" x14ac:dyDescent="0.2">
      <c r="A41" s="18" t="s">
        <v>134</v>
      </c>
      <c r="B41" s="20">
        <v>2</v>
      </c>
      <c r="C41" s="21">
        <v>28</v>
      </c>
      <c r="D41" s="21">
        <v>0</v>
      </c>
      <c r="E41" s="21">
        <f t="shared" si="0"/>
        <v>30</v>
      </c>
      <c r="F41" s="19">
        <v>0</v>
      </c>
      <c r="G41" s="19">
        <v>28</v>
      </c>
      <c r="H41" s="84">
        <f t="shared" si="1"/>
        <v>1.0714285714285714</v>
      </c>
      <c r="J41" s="16"/>
      <c r="K41" s="16"/>
      <c r="L41" s="16"/>
    </row>
    <row r="42" spans="1:12" s="22" customFormat="1" x14ac:dyDescent="0.2">
      <c r="A42" s="18" t="s">
        <v>137</v>
      </c>
      <c r="B42" s="20">
        <v>10</v>
      </c>
      <c r="C42" s="21">
        <v>221</v>
      </c>
      <c r="D42" s="21">
        <v>0</v>
      </c>
      <c r="E42" s="21">
        <f t="shared" si="0"/>
        <v>231</v>
      </c>
      <c r="F42" s="19">
        <v>8</v>
      </c>
      <c r="G42" s="19">
        <v>132</v>
      </c>
      <c r="H42" s="84">
        <f t="shared" si="1"/>
        <v>1.75</v>
      </c>
      <c r="J42" s="16"/>
      <c r="K42" s="16"/>
      <c r="L42" s="16"/>
    </row>
    <row r="43" spans="1:12" s="22" customFormat="1" x14ac:dyDescent="0.2">
      <c r="A43" s="18" t="s">
        <v>140</v>
      </c>
      <c r="B43" s="20">
        <v>10</v>
      </c>
      <c r="C43" s="21">
        <v>97</v>
      </c>
      <c r="D43" s="21">
        <v>0</v>
      </c>
      <c r="E43" s="21">
        <f t="shared" si="0"/>
        <v>107</v>
      </c>
      <c r="F43" s="19">
        <v>10</v>
      </c>
      <c r="G43" s="19">
        <v>97</v>
      </c>
      <c r="H43" s="84">
        <f t="shared" si="1"/>
        <v>1.1030927835051547</v>
      </c>
      <c r="J43" s="16"/>
      <c r="K43" s="16"/>
      <c r="L43" s="16"/>
    </row>
    <row r="44" spans="1:12" s="22" customFormat="1" x14ac:dyDescent="0.2">
      <c r="A44" s="18" t="s">
        <v>143</v>
      </c>
      <c r="B44" s="20">
        <v>15</v>
      </c>
      <c r="C44" s="21">
        <v>212</v>
      </c>
      <c r="D44" s="21">
        <v>0</v>
      </c>
      <c r="E44" s="21">
        <f t="shared" si="0"/>
        <v>227</v>
      </c>
      <c r="F44" s="19">
        <v>14</v>
      </c>
      <c r="G44" s="19">
        <v>124</v>
      </c>
      <c r="H44" s="84">
        <f t="shared" si="1"/>
        <v>1.8306451612903225</v>
      </c>
      <c r="J44" s="16"/>
      <c r="K44" s="16"/>
      <c r="L44" s="16"/>
    </row>
    <row r="45" spans="1:12" s="22" customFormat="1" x14ac:dyDescent="0.2">
      <c r="A45" s="18" t="s">
        <v>146</v>
      </c>
      <c r="B45" s="20">
        <v>5</v>
      </c>
      <c r="C45" s="21">
        <v>37</v>
      </c>
      <c r="D45" s="21">
        <v>0</v>
      </c>
      <c r="E45" s="21">
        <f t="shared" si="0"/>
        <v>42</v>
      </c>
      <c r="F45" s="19">
        <v>2</v>
      </c>
      <c r="G45" s="19">
        <v>37</v>
      </c>
      <c r="H45" s="84">
        <f t="shared" si="1"/>
        <v>1.1351351351351351</v>
      </c>
      <c r="J45" s="16"/>
      <c r="K45" s="16"/>
      <c r="L45" s="16"/>
    </row>
    <row r="46" spans="1:12" s="22" customFormat="1" x14ac:dyDescent="0.2">
      <c r="A46" s="18" t="s">
        <v>149</v>
      </c>
      <c r="B46" s="20">
        <v>8</v>
      </c>
      <c r="C46" s="21">
        <v>79</v>
      </c>
      <c r="D46" s="21">
        <v>0</v>
      </c>
      <c r="E46" s="21">
        <v>87</v>
      </c>
      <c r="F46" s="19">
        <v>3</v>
      </c>
      <c r="G46" s="19">
        <v>80</v>
      </c>
      <c r="H46" s="84">
        <v>1.0874999999999999</v>
      </c>
      <c r="J46" s="16"/>
      <c r="K46" s="16"/>
      <c r="L46" s="16"/>
    </row>
    <row r="47" spans="1:12" s="22" customFormat="1" x14ac:dyDescent="0.2">
      <c r="A47" s="18" t="s">
        <v>154</v>
      </c>
      <c r="B47" s="20">
        <v>13</v>
      </c>
      <c r="C47" s="21">
        <v>89</v>
      </c>
      <c r="D47" s="21">
        <v>0</v>
      </c>
      <c r="E47" s="21">
        <f t="shared" si="0"/>
        <v>102</v>
      </c>
      <c r="F47" s="19">
        <v>8</v>
      </c>
      <c r="G47" s="19">
        <v>94</v>
      </c>
      <c r="H47" s="84">
        <f t="shared" si="1"/>
        <v>1.0851063829787233</v>
      </c>
      <c r="J47" s="16"/>
      <c r="K47" s="16"/>
      <c r="L47" s="16"/>
    </row>
    <row r="48" spans="1:12" s="22" customFormat="1" x14ac:dyDescent="0.2">
      <c r="A48" s="18" t="s">
        <v>157</v>
      </c>
      <c r="B48" s="20">
        <v>7</v>
      </c>
      <c r="C48" s="21">
        <v>56</v>
      </c>
      <c r="D48" s="21">
        <v>0</v>
      </c>
      <c r="E48" s="21">
        <v>63</v>
      </c>
      <c r="F48" s="19">
        <v>5</v>
      </c>
      <c r="G48" s="19">
        <v>56</v>
      </c>
      <c r="H48" s="84">
        <v>1.125</v>
      </c>
      <c r="J48" s="16"/>
      <c r="K48" s="16"/>
      <c r="L48" s="16"/>
    </row>
    <row r="49" spans="1:12" s="22" customFormat="1" x14ac:dyDescent="0.2">
      <c r="A49" s="18" t="s">
        <v>162</v>
      </c>
      <c r="B49" s="20">
        <v>2</v>
      </c>
      <c r="C49" s="21">
        <v>17</v>
      </c>
      <c r="D49" s="21">
        <v>0</v>
      </c>
      <c r="E49" s="21">
        <f t="shared" si="0"/>
        <v>19</v>
      </c>
      <c r="F49" s="19">
        <v>2</v>
      </c>
      <c r="G49" s="19">
        <v>17</v>
      </c>
      <c r="H49" s="84">
        <f t="shared" si="1"/>
        <v>1.1176470588235294</v>
      </c>
      <c r="J49" s="16"/>
      <c r="K49" s="16"/>
      <c r="L49" s="16"/>
    </row>
    <row r="50" spans="1:12" s="22" customFormat="1" x14ac:dyDescent="0.2">
      <c r="A50" s="18" t="s">
        <v>165</v>
      </c>
      <c r="B50" s="20">
        <v>6</v>
      </c>
      <c r="C50" s="21">
        <v>111</v>
      </c>
      <c r="D50" s="21">
        <v>0</v>
      </c>
      <c r="E50" s="21">
        <f t="shared" si="0"/>
        <v>117</v>
      </c>
      <c r="F50" s="19">
        <v>6</v>
      </c>
      <c r="G50" s="19">
        <v>68</v>
      </c>
      <c r="H50" s="84">
        <f t="shared" si="1"/>
        <v>1.7205882352941178</v>
      </c>
      <c r="J50" s="16"/>
      <c r="K50" s="16"/>
      <c r="L50" s="16"/>
    </row>
    <row r="51" spans="1:12" s="22" customFormat="1" x14ac:dyDescent="0.2">
      <c r="A51" s="18" t="s">
        <v>168</v>
      </c>
      <c r="B51" s="20">
        <v>7</v>
      </c>
      <c r="C51" s="21">
        <v>74</v>
      </c>
      <c r="D51" s="21">
        <v>0</v>
      </c>
      <c r="E51" s="21">
        <f t="shared" si="0"/>
        <v>81</v>
      </c>
      <c r="F51" s="19">
        <v>7</v>
      </c>
      <c r="G51" s="19">
        <v>82</v>
      </c>
      <c r="H51" s="84">
        <f t="shared" si="1"/>
        <v>0.98780487804878048</v>
      </c>
      <c r="J51" s="16"/>
      <c r="K51" s="16"/>
      <c r="L51" s="16"/>
    </row>
    <row r="52" spans="1:12" s="22" customFormat="1" x14ac:dyDescent="0.2">
      <c r="A52" s="18" t="s">
        <v>171</v>
      </c>
      <c r="B52" s="20">
        <v>4</v>
      </c>
      <c r="C52" s="21">
        <v>20</v>
      </c>
      <c r="D52" s="21">
        <v>0</v>
      </c>
      <c r="E52" s="21">
        <f t="shared" si="0"/>
        <v>24</v>
      </c>
      <c r="F52" s="19">
        <v>2</v>
      </c>
      <c r="G52" s="19">
        <v>21</v>
      </c>
      <c r="H52" s="84">
        <f t="shared" si="1"/>
        <v>1.1428571428571428</v>
      </c>
      <c r="J52" s="16"/>
      <c r="K52" s="16"/>
      <c r="L52" s="16"/>
    </row>
    <row r="53" spans="1:12" s="22" customFormat="1" x14ac:dyDescent="0.2">
      <c r="A53" s="18" t="s">
        <v>174</v>
      </c>
      <c r="B53" s="20">
        <v>19</v>
      </c>
      <c r="C53" s="21">
        <v>138</v>
      </c>
      <c r="D53" s="21">
        <v>0</v>
      </c>
      <c r="E53" s="21">
        <f t="shared" si="0"/>
        <v>157</v>
      </c>
      <c r="F53" s="19">
        <v>6</v>
      </c>
      <c r="G53" s="19">
        <v>163</v>
      </c>
      <c r="H53" s="84">
        <f t="shared" si="1"/>
        <v>0.96319018404907975</v>
      </c>
      <c r="J53" s="16"/>
      <c r="K53" s="16"/>
      <c r="L53" s="16"/>
    </row>
    <row r="54" spans="1:12" s="22" customFormat="1" x14ac:dyDescent="0.2">
      <c r="A54" s="18" t="s">
        <v>176</v>
      </c>
      <c r="B54" s="20">
        <v>2</v>
      </c>
      <c r="C54" s="21">
        <v>60</v>
      </c>
      <c r="D54" s="21">
        <v>0</v>
      </c>
      <c r="E54" s="21">
        <f t="shared" si="0"/>
        <v>62</v>
      </c>
      <c r="F54" s="19">
        <v>2</v>
      </c>
      <c r="G54" s="19">
        <v>30</v>
      </c>
      <c r="H54" s="84">
        <f t="shared" si="1"/>
        <v>2.0666666666666669</v>
      </c>
      <c r="J54" s="16"/>
      <c r="K54" s="16"/>
      <c r="L54" s="16"/>
    </row>
    <row r="55" spans="1:12" s="22" customFormat="1" x14ac:dyDescent="0.2">
      <c r="A55" s="18" t="s">
        <v>179</v>
      </c>
      <c r="B55" s="20">
        <v>3</v>
      </c>
      <c r="C55" s="21">
        <v>29</v>
      </c>
      <c r="D55" s="21">
        <v>0</v>
      </c>
      <c r="E55" s="21">
        <f t="shared" si="0"/>
        <v>32</v>
      </c>
      <c r="F55" s="19">
        <v>0</v>
      </c>
      <c r="G55" s="19">
        <v>32</v>
      </c>
      <c r="H55" s="84">
        <f t="shared" si="1"/>
        <v>1</v>
      </c>
      <c r="J55" s="16"/>
      <c r="K55" s="16"/>
      <c r="L55" s="16"/>
    </row>
    <row r="56" spans="1:12" s="22" customFormat="1" x14ac:dyDescent="0.2">
      <c r="A56" s="18" t="s">
        <v>500</v>
      </c>
      <c r="B56" s="20">
        <v>146</v>
      </c>
      <c r="C56" s="21">
        <v>2734</v>
      </c>
      <c r="D56" s="21">
        <v>2</v>
      </c>
      <c r="E56" s="21">
        <v>2882</v>
      </c>
      <c r="F56" s="19">
        <v>104</v>
      </c>
      <c r="G56" s="19">
        <v>2830</v>
      </c>
      <c r="H56" s="84">
        <v>1.018374558303887</v>
      </c>
      <c r="J56" s="16"/>
      <c r="K56" s="16"/>
      <c r="L56" s="16"/>
    </row>
    <row r="57" spans="1:12" s="22" customFormat="1" x14ac:dyDescent="0.2">
      <c r="A57" s="18" t="s">
        <v>208</v>
      </c>
      <c r="B57" s="20">
        <v>7</v>
      </c>
      <c r="C57" s="21">
        <v>65</v>
      </c>
      <c r="D57" s="21">
        <v>0</v>
      </c>
      <c r="E57" s="21">
        <f t="shared" ref="E57:E78" si="2">B57+C57+D57</f>
        <v>72</v>
      </c>
      <c r="F57" s="19">
        <v>1</v>
      </c>
      <c r="G57" s="19">
        <v>72</v>
      </c>
      <c r="H57" s="84">
        <f t="shared" ref="H57:H77" si="3">E57/G57</f>
        <v>1</v>
      </c>
      <c r="J57" s="16"/>
      <c r="K57" s="16"/>
      <c r="L57" s="16"/>
    </row>
    <row r="58" spans="1:12" s="22" customFormat="1" x14ac:dyDescent="0.2">
      <c r="A58" s="18" t="s">
        <v>210</v>
      </c>
      <c r="B58" s="20">
        <v>0</v>
      </c>
      <c r="C58" s="21">
        <v>9</v>
      </c>
      <c r="D58" s="21">
        <v>1</v>
      </c>
      <c r="E58" s="21">
        <f t="shared" si="2"/>
        <v>10</v>
      </c>
      <c r="F58" s="19">
        <v>0</v>
      </c>
      <c r="G58" s="19">
        <v>6</v>
      </c>
      <c r="H58" s="84">
        <f t="shared" si="3"/>
        <v>1.6666666666666667</v>
      </c>
      <c r="J58" s="16"/>
      <c r="K58" s="16"/>
      <c r="L58" s="16"/>
    </row>
    <row r="59" spans="1:12" s="22" customFormat="1" x14ac:dyDescent="0.2">
      <c r="A59" s="18" t="s">
        <v>213</v>
      </c>
      <c r="B59" s="20">
        <v>2</v>
      </c>
      <c r="C59" s="21">
        <v>71</v>
      </c>
      <c r="D59" s="21">
        <v>0</v>
      </c>
      <c r="E59" s="21">
        <f t="shared" si="2"/>
        <v>73</v>
      </c>
      <c r="F59" s="19">
        <v>2</v>
      </c>
      <c r="G59" s="19">
        <v>70</v>
      </c>
      <c r="H59" s="84">
        <f t="shared" si="3"/>
        <v>1.0428571428571429</v>
      </c>
      <c r="J59" s="16"/>
      <c r="K59" s="16"/>
      <c r="L59" s="16"/>
    </row>
    <row r="60" spans="1:12" s="22" customFormat="1" x14ac:dyDescent="0.2">
      <c r="A60" s="18" t="s">
        <v>216</v>
      </c>
      <c r="B60" s="20">
        <v>2</v>
      </c>
      <c r="C60" s="21">
        <v>55</v>
      </c>
      <c r="D60" s="21">
        <v>7</v>
      </c>
      <c r="E60" s="21">
        <v>64</v>
      </c>
      <c r="F60" s="19">
        <v>2</v>
      </c>
      <c r="G60" s="19">
        <v>35</v>
      </c>
      <c r="H60" s="84">
        <v>1.8285714285714285</v>
      </c>
      <c r="J60" s="16"/>
      <c r="K60" s="16"/>
      <c r="L60" s="16"/>
    </row>
    <row r="61" spans="1:12" s="22" customFormat="1" x14ac:dyDescent="0.2">
      <c r="A61" s="18" t="s">
        <v>219</v>
      </c>
      <c r="B61" s="20">
        <v>36</v>
      </c>
      <c r="C61" s="21">
        <v>500</v>
      </c>
      <c r="D61" s="21">
        <v>1</v>
      </c>
      <c r="E61" s="21">
        <v>537</v>
      </c>
      <c r="F61" s="19">
        <v>36</v>
      </c>
      <c r="G61" s="19">
        <v>172</v>
      </c>
      <c r="H61" s="84">
        <v>3.1220930232558142</v>
      </c>
      <c r="J61" s="16"/>
      <c r="K61" s="16"/>
      <c r="L61" s="16"/>
    </row>
    <row r="62" spans="1:12" s="22" customFormat="1" x14ac:dyDescent="0.2">
      <c r="A62" s="18" t="s">
        <v>224</v>
      </c>
      <c r="B62" s="20">
        <v>8</v>
      </c>
      <c r="C62" s="21">
        <v>102</v>
      </c>
      <c r="D62" s="21">
        <v>8</v>
      </c>
      <c r="E62" s="21">
        <f>B62+C62+D62</f>
        <v>118</v>
      </c>
      <c r="F62" s="19">
        <v>8</v>
      </c>
      <c r="G62" s="19">
        <v>109</v>
      </c>
      <c r="H62" s="84">
        <f t="shared" si="3"/>
        <v>1.0825688073394495</v>
      </c>
      <c r="J62" s="16"/>
      <c r="K62" s="16"/>
      <c r="L62" s="16"/>
    </row>
    <row r="63" spans="1:12" s="22" customFormat="1" x14ac:dyDescent="0.2">
      <c r="A63" s="18" t="s">
        <v>227</v>
      </c>
      <c r="B63" s="20">
        <v>5</v>
      </c>
      <c r="C63" s="21">
        <v>78</v>
      </c>
      <c r="D63" s="21">
        <v>0</v>
      </c>
      <c r="E63" s="21">
        <f t="shared" si="2"/>
        <v>83</v>
      </c>
      <c r="F63" s="19">
        <v>4</v>
      </c>
      <c r="G63" s="19">
        <v>65</v>
      </c>
      <c r="H63" s="84">
        <f t="shared" si="3"/>
        <v>1.2769230769230768</v>
      </c>
      <c r="J63" s="16"/>
      <c r="K63" s="16"/>
      <c r="L63" s="16"/>
    </row>
    <row r="64" spans="1:12" s="22" customFormat="1" x14ac:dyDescent="0.2">
      <c r="A64" s="18" t="s">
        <v>230</v>
      </c>
      <c r="B64" s="20">
        <v>11</v>
      </c>
      <c r="C64" s="21">
        <v>159</v>
      </c>
      <c r="D64" s="21">
        <v>0</v>
      </c>
      <c r="E64" s="21">
        <f t="shared" si="2"/>
        <v>170</v>
      </c>
      <c r="F64" s="19">
        <v>8</v>
      </c>
      <c r="G64" s="19">
        <v>188</v>
      </c>
      <c r="H64" s="84">
        <f t="shared" si="3"/>
        <v>0.9042553191489362</v>
      </c>
      <c r="J64" s="16"/>
      <c r="K64" s="16"/>
      <c r="L64" s="16"/>
    </row>
    <row r="65" spans="1:12" s="22" customFormat="1" x14ac:dyDescent="0.2">
      <c r="A65" s="18" t="s">
        <v>233</v>
      </c>
      <c r="B65" s="20">
        <v>4</v>
      </c>
      <c r="C65" s="21">
        <v>40</v>
      </c>
      <c r="D65" s="21">
        <v>0</v>
      </c>
      <c r="E65" s="21">
        <v>44</v>
      </c>
      <c r="F65" s="19">
        <v>2</v>
      </c>
      <c r="G65" s="19">
        <v>28</v>
      </c>
      <c r="H65" s="84">
        <v>1.5714285714285714</v>
      </c>
      <c r="J65" s="16"/>
      <c r="K65" s="16"/>
      <c r="L65" s="16"/>
    </row>
    <row r="66" spans="1:12" s="22" customFormat="1" x14ac:dyDescent="0.2">
      <c r="A66" s="18" t="s">
        <v>238</v>
      </c>
      <c r="B66" s="20">
        <v>0</v>
      </c>
      <c r="C66" s="21">
        <v>4</v>
      </c>
      <c r="D66" s="21">
        <v>0</v>
      </c>
      <c r="E66" s="21">
        <f t="shared" si="2"/>
        <v>4</v>
      </c>
      <c r="F66" s="19">
        <v>0</v>
      </c>
      <c r="G66" s="19">
        <v>3</v>
      </c>
      <c r="H66" s="84">
        <f t="shared" si="3"/>
        <v>1.3333333333333333</v>
      </c>
      <c r="J66" s="16"/>
      <c r="K66" s="16"/>
      <c r="L66" s="16"/>
    </row>
    <row r="67" spans="1:12" s="22" customFormat="1" x14ac:dyDescent="0.2">
      <c r="A67" s="18" t="s">
        <v>241</v>
      </c>
      <c r="B67" s="20">
        <v>8</v>
      </c>
      <c r="C67" s="21">
        <v>123</v>
      </c>
      <c r="D67" s="21">
        <v>3</v>
      </c>
      <c r="E67" s="21">
        <f t="shared" si="2"/>
        <v>134</v>
      </c>
      <c r="F67" s="19">
        <v>7</v>
      </c>
      <c r="G67" s="19">
        <v>126</v>
      </c>
      <c r="H67" s="84">
        <f t="shared" si="3"/>
        <v>1.0634920634920635</v>
      </c>
      <c r="J67" s="16"/>
      <c r="K67" s="16"/>
      <c r="L67" s="16"/>
    </row>
    <row r="68" spans="1:12" s="22" customFormat="1" x14ac:dyDescent="0.2">
      <c r="A68" s="18" t="s">
        <v>244</v>
      </c>
      <c r="B68" s="20">
        <v>3</v>
      </c>
      <c r="C68" s="21">
        <v>98</v>
      </c>
      <c r="D68" s="21">
        <v>0</v>
      </c>
      <c r="E68" s="21">
        <v>101</v>
      </c>
      <c r="F68" s="19">
        <v>3</v>
      </c>
      <c r="G68" s="19">
        <v>104</v>
      </c>
      <c r="H68" s="84">
        <v>0.91346153846153799</v>
      </c>
      <c r="J68" s="16"/>
      <c r="K68" s="16"/>
      <c r="L68" s="16"/>
    </row>
    <row r="69" spans="1:12" s="22" customFormat="1" x14ac:dyDescent="0.2">
      <c r="A69" s="18" t="s">
        <v>248</v>
      </c>
      <c r="B69" s="20">
        <v>8</v>
      </c>
      <c r="C69" s="21">
        <v>95</v>
      </c>
      <c r="D69" s="21">
        <v>0</v>
      </c>
      <c r="E69" s="21">
        <f t="shared" si="2"/>
        <v>103</v>
      </c>
      <c r="F69" s="19">
        <v>3</v>
      </c>
      <c r="G69" s="19">
        <v>104</v>
      </c>
      <c r="H69" s="84">
        <f t="shared" si="3"/>
        <v>0.99038461538461542</v>
      </c>
      <c r="J69" s="16"/>
      <c r="K69" s="16"/>
      <c r="L69" s="16"/>
    </row>
    <row r="70" spans="1:12" s="22" customFormat="1" x14ac:dyDescent="0.2">
      <c r="A70" s="18" t="s">
        <v>251</v>
      </c>
      <c r="B70" s="20">
        <v>3</v>
      </c>
      <c r="C70" s="21">
        <v>73</v>
      </c>
      <c r="D70" s="21">
        <v>0</v>
      </c>
      <c r="E70" s="21">
        <f t="shared" si="2"/>
        <v>76</v>
      </c>
      <c r="F70" s="19">
        <v>2</v>
      </c>
      <c r="G70" s="19">
        <v>74</v>
      </c>
      <c r="H70" s="84">
        <f t="shared" si="3"/>
        <v>1.027027027027027</v>
      </c>
      <c r="J70" s="16"/>
      <c r="K70" s="16"/>
      <c r="L70" s="16"/>
    </row>
    <row r="71" spans="1:12" s="22" customFormat="1" x14ac:dyDescent="0.2">
      <c r="A71" s="18" t="s">
        <v>254</v>
      </c>
      <c r="B71" s="20">
        <v>16</v>
      </c>
      <c r="C71" s="21">
        <v>119</v>
      </c>
      <c r="D71" s="21">
        <v>0</v>
      </c>
      <c r="E71" s="21">
        <f t="shared" si="2"/>
        <v>135</v>
      </c>
      <c r="F71" s="19">
        <v>1</v>
      </c>
      <c r="G71" s="19">
        <v>119</v>
      </c>
      <c r="H71" s="84">
        <f t="shared" si="3"/>
        <v>1.134453781512605</v>
      </c>
      <c r="J71" s="16"/>
      <c r="K71" s="16"/>
      <c r="L71" s="16"/>
    </row>
    <row r="72" spans="1:12" s="22" customFormat="1" x14ac:dyDescent="0.2">
      <c r="A72" s="18" t="s">
        <v>257</v>
      </c>
      <c r="B72" s="20">
        <v>4</v>
      </c>
      <c r="C72" s="21">
        <v>35</v>
      </c>
      <c r="D72" s="21">
        <v>1</v>
      </c>
      <c r="E72" s="21">
        <f t="shared" si="2"/>
        <v>40</v>
      </c>
      <c r="F72" s="19">
        <v>0</v>
      </c>
      <c r="G72" s="19">
        <v>34</v>
      </c>
      <c r="H72" s="84">
        <f t="shared" si="3"/>
        <v>1.1764705882352942</v>
      </c>
      <c r="J72" s="16"/>
      <c r="K72" s="16"/>
      <c r="L72" s="16"/>
    </row>
    <row r="73" spans="1:12" s="22" customFormat="1" x14ac:dyDescent="0.2">
      <c r="A73" s="18" t="s">
        <v>260</v>
      </c>
      <c r="B73" s="20">
        <v>145</v>
      </c>
      <c r="C73" s="21">
        <v>1910</v>
      </c>
      <c r="D73" s="21">
        <v>6</v>
      </c>
      <c r="E73" s="21">
        <v>2061</v>
      </c>
      <c r="F73" s="19">
        <v>91</v>
      </c>
      <c r="G73" s="19">
        <v>2165</v>
      </c>
      <c r="H73" s="84">
        <v>0.95196304849884528</v>
      </c>
      <c r="J73" s="16"/>
      <c r="K73" s="16"/>
      <c r="L73" s="16"/>
    </row>
    <row r="74" spans="1:12" s="22" customFormat="1" x14ac:dyDescent="0.2">
      <c r="A74" s="18" t="s">
        <v>285</v>
      </c>
      <c r="B74" s="20">
        <v>11</v>
      </c>
      <c r="C74" s="21">
        <v>108</v>
      </c>
      <c r="D74" s="21">
        <v>4</v>
      </c>
      <c r="E74" s="21">
        <v>123</v>
      </c>
      <c r="F74" s="19">
        <v>10</v>
      </c>
      <c r="G74" s="19">
        <v>110</v>
      </c>
      <c r="H74" s="84">
        <v>1.1181818181818182</v>
      </c>
      <c r="J74" s="16"/>
      <c r="K74" s="16"/>
      <c r="L74" s="16"/>
    </row>
    <row r="75" spans="1:12" x14ac:dyDescent="0.2">
      <c r="A75" s="18" t="s">
        <v>289</v>
      </c>
      <c r="B75" s="20">
        <v>9</v>
      </c>
      <c r="C75" s="21">
        <v>82</v>
      </c>
      <c r="D75" s="21">
        <v>0</v>
      </c>
      <c r="E75" s="21">
        <f t="shared" si="2"/>
        <v>91</v>
      </c>
      <c r="F75" s="19">
        <v>6</v>
      </c>
      <c r="G75" s="19">
        <v>93</v>
      </c>
      <c r="H75" s="84">
        <f t="shared" si="3"/>
        <v>0.978494623655914</v>
      </c>
    </row>
    <row r="76" spans="1:12" x14ac:dyDescent="0.2">
      <c r="A76" s="18" t="s">
        <v>292</v>
      </c>
      <c r="B76" s="20">
        <v>0</v>
      </c>
      <c r="C76" s="21">
        <v>6</v>
      </c>
      <c r="D76" s="21">
        <v>0</v>
      </c>
      <c r="E76" s="21">
        <f t="shared" si="2"/>
        <v>6</v>
      </c>
      <c r="F76" s="19">
        <v>0</v>
      </c>
      <c r="G76" s="19">
        <v>6</v>
      </c>
      <c r="H76" s="84">
        <f t="shared" si="3"/>
        <v>1</v>
      </c>
    </row>
    <row r="77" spans="1:12" x14ac:dyDescent="0.2">
      <c r="A77" s="18" t="s">
        <v>295</v>
      </c>
      <c r="B77" s="20">
        <v>6</v>
      </c>
      <c r="C77" s="21">
        <v>23</v>
      </c>
      <c r="D77" s="21">
        <v>0</v>
      </c>
      <c r="E77" s="21">
        <f t="shared" si="2"/>
        <v>29</v>
      </c>
      <c r="F77" s="19">
        <v>5</v>
      </c>
      <c r="G77" s="19">
        <v>30</v>
      </c>
      <c r="H77" s="84">
        <f t="shared" si="3"/>
        <v>0.96666666666666667</v>
      </c>
    </row>
    <row r="78" spans="1:12" ht="13.5" thickBot="1" x14ac:dyDescent="0.25">
      <c r="A78" s="26" t="s">
        <v>298</v>
      </c>
      <c r="B78" s="28">
        <v>5</v>
      </c>
      <c r="C78" s="26">
        <v>60</v>
      </c>
      <c r="D78" s="26">
        <v>0</v>
      </c>
      <c r="E78" s="26">
        <f t="shared" si="2"/>
        <v>65</v>
      </c>
      <c r="F78" s="27">
        <v>1</v>
      </c>
      <c r="G78" s="27">
        <v>62</v>
      </c>
      <c r="H78" s="85">
        <f>E78/G78</f>
        <v>1.0483870967741935</v>
      </c>
      <c r="L78" s="16" t="s">
        <v>477</v>
      </c>
    </row>
    <row r="79" spans="1:12" ht="13.5" thickTop="1" x14ac:dyDescent="0.2">
      <c r="A79" s="21"/>
      <c r="B79" s="20">
        <f t="shared" ref="B79:F79" si="4">SUM(B3:B78)</f>
        <v>850</v>
      </c>
      <c r="C79" s="21">
        <f t="shared" si="4"/>
        <v>11902</v>
      </c>
      <c r="D79" s="21">
        <f t="shared" si="4"/>
        <v>45</v>
      </c>
      <c r="E79" s="21">
        <f t="shared" si="4"/>
        <v>12797</v>
      </c>
      <c r="F79" s="90">
        <f t="shared" si="4"/>
        <v>581</v>
      </c>
      <c r="G79" s="90">
        <f>SUM(G3:G78)</f>
        <v>11035</v>
      </c>
      <c r="H79" s="88">
        <f>E79/G79</f>
        <v>1.159673765292252</v>
      </c>
      <c r="I79" s="89"/>
    </row>
    <row r="80" spans="1:12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2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2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2" x14ac:dyDescent="0.2">
      <c r="A83" s="18"/>
      <c r="B83" s="18"/>
      <c r="C83" s="18"/>
      <c r="D83" s="21"/>
      <c r="E83" s="18"/>
      <c r="F83" s="18"/>
      <c r="G83" s="18"/>
    </row>
    <row r="84" spans="1:12" x14ac:dyDescent="0.2">
      <c r="A84" s="18"/>
      <c r="B84" s="18"/>
      <c r="C84" s="18"/>
      <c r="D84" s="21"/>
      <c r="E84" s="18"/>
      <c r="F84" s="18"/>
      <c r="G84" s="18"/>
    </row>
    <row r="85" spans="1:12" x14ac:dyDescent="0.2">
      <c r="A85" s="18"/>
      <c r="B85" s="18"/>
      <c r="C85" s="18"/>
      <c r="D85" s="21"/>
      <c r="E85" s="18"/>
      <c r="F85" s="18"/>
      <c r="G85" s="18"/>
    </row>
    <row r="86" spans="1:12" x14ac:dyDescent="0.2">
      <c r="A86" s="18"/>
      <c r="B86" s="18"/>
      <c r="C86" s="18"/>
      <c r="D86" s="21"/>
      <c r="E86" s="18"/>
      <c r="F86" s="18"/>
      <c r="G86" s="18"/>
    </row>
    <row r="87" spans="1:12" x14ac:dyDescent="0.2">
      <c r="A87" s="18"/>
      <c r="B87" s="18"/>
      <c r="C87" s="18"/>
      <c r="D87" s="21"/>
      <c r="E87" s="18"/>
      <c r="F87" s="18"/>
      <c r="G87" s="18"/>
    </row>
    <row r="88" spans="1:12" x14ac:dyDescent="0.2">
      <c r="A88" s="18"/>
      <c r="B88" s="18"/>
      <c r="C88" s="18"/>
      <c r="D88" s="21"/>
      <c r="E88" s="18"/>
      <c r="F88" s="18"/>
      <c r="G88" s="18"/>
    </row>
    <row r="89" spans="1:12" x14ac:dyDescent="0.2">
      <c r="A89" s="18"/>
      <c r="B89" s="18"/>
      <c r="C89" s="18"/>
      <c r="D89" s="21"/>
      <c r="E89" s="18"/>
      <c r="F89" s="18"/>
      <c r="G89" s="18"/>
    </row>
    <row r="90" spans="1:12" x14ac:dyDescent="0.2">
      <c r="A90" s="18"/>
      <c r="B90" s="18"/>
      <c r="C90" s="18"/>
      <c r="D90" s="21"/>
      <c r="E90" s="18"/>
      <c r="F90" s="18"/>
      <c r="G90" s="18"/>
    </row>
    <row r="91" spans="1:12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</row>
    <row r="92" spans="1:12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</row>
    <row r="93" spans="1:12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</row>
    <row r="94" spans="1:12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</row>
    <row r="95" spans="1:12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</row>
    <row r="96" spans="1:12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</row>
    <row r="97" spans="1:12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</row>
    <row r="98" spans="1:12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6"/>
  <sheetViews>
    <sheetView zoomScaleNormal="100" workbookViewId="0">
      <pane xSplit="3" ySplit="2" topLeftCell="D117" activePane="bottomRight" state="frozen"/>
      <selection activeCell="D3" sqref="D3"/>
      <selection pane="topRight" activeCell="D3" sqref="D3"/>
      <selection pane="bottomLeft" activeCell="D3" sqref="D3"/>
      <selection pane="bottomRight" activeCell="A102" sqref="A102:J102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8.140625" style="16" customWidth="1"/>
    <col min="4" max="5" width="6.28515625" style="16" customWidth="1"/>
    <col min="6" max="6" width="9.140625" style="37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2" s="6" customFormat="1" x14ac:dyDescent="0.2">
      <c r="A1" s="1"/>
      <c r="B1" s="2"/>
      <c r="C1" s="3"/>
      <c r="D1" s="124">
        <v>42903</v>
      </c>
      <c r="E1" s="125"/>
      <c r="F1" s="125"/>
      <c r="G1" s="125"/>
      <c r="H1" s="125"/>
      <c r="I1" s="126"/>
      <c r="J1" s="4"/>
      <c r="K1" s="5"/>
    </row>
    <row r="2" spans="1:12" s="114" customFormat="1" ht="38.25" x14ac:dyDescent="0.2">
      <c r="A2" s="104" t="s">
        <v>0</v>
      </c>
      <c r="B2" s="105" t="s">
        <v>1</v>
      </c>
      <c r="C2" s="106" t="s">
        <v>2</v>
      </c>
      <c r="D2" s="107" t="s">
        <v>3</v>
      </c>
      <c r="E2" s="105" t="s">
        <v>4</v>
      </c>
      <c r="F2" s="108" t="s">
        <v>5</v>
      </c>
      <c r="G2" s="109" t="s">
        <v>302</v>
      </c>
      <c r="H2" s="110" t="s">
        <v>303</v>
      </c>
      <c r="I2" s="111" t="s">
        <v>6</v>
      </c>
      <c r="J2" s="112" t="s">
        <v>7</v>
      </c>
      <c r="K2" s="113"/>
    </row>
    <row r="3" spans="1:12" x14ac:dyDescent="0.2">
      <c r="A3" s="17" t="s">
        <v>8</v>
      </c>
      <c r="B3" s="18" t="s">
        <v>9</v>
      </c>
      <c r="C3" s="19" t="s">
        <v>10</v>
      </c>
      <c r="D3" s="20">
        <v>3</v>
      </c>
      <c r="E3" s="21">
        <v>68</v>
      </c>
      <c r="F3" s="21">
        <v>0</v>
      </c>
      <c r="G3" s="21">
        <f>D3+E3+F3</f>
        <v>71</v>
      </c>
      <c r="H3" s="19">
        <v>3</v>
      </c>
      <c r="I3" s="102">
        <v>48</v>
      </c>
      <c r="J3" s="84">
        <f t="shared" ref="J3:J34" si="0">G3/I3</f>
        <v>1.4791666666666667</v>
      </c>
      <c r="K3" s="100"/>
      <c r="L3" s="101"/>
    </row>
    <row r="4" spans="1:12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2</v>
      </c>
      <c r="F4" s="21">
        <v>0</v>
      </c>
      <c r="G4" s="21">
        <f t="shared" ref="G4:G67" si="1">D4+E4+F4</f>
        <v>2</v>
      </c>
      <c r="H4" s="19">
        <v>0</v>
      </c>
      <c r="I4" s="102">
        <v>2</v>
      </c>
      <c r="J4" s="84">
        <f t="shared" si="0"/>
        <v>1</v>
      </c>
      <c r="K4" s="100"/>
      <c r="L4" s="101"/>
    </row>
    <row r="5" spans="1:12" x14ac:dyDescent="0.2">
      <c r="A5" s="17" t="s">
        <v>14</v>
      </c>
      <c r="B5" s="18" t="s">
        <v>15</v>
      </c>
      <c r="C5" s="19" t="s">
        <v>15</v>
      </c>
      <c r="D5" s="20">
        <v>3</v>
      </c>
      <c r="E5" s="21">
        <v>40</v>
      </c>
      <c r="F5" s="21">
        <v>0</v>
      </c>
      <c r="G5" s="21">
        <f t="shared" si="1"/>
        <v>43</v>
      </c>
      <c r="H5" s="19">
        <v>0</v>
      </c>
      <c r="I5" s="102">
        <v>44</v>
      </c>
      <c r="J5" s="84">
        <f t="shared" si="0"/>
        <v>0.97727272727272729</v>
      </c>
      <c r="K5" s="100"/>
      <c r="L5" s="101"/>
    </row>
    <row r="6" spans="1:12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9</v>
      </c>
      <c r="F6" s="21">
        <v>0</v>
      </c>
      <c r="G6" s="21">
        <f t="shared" si="1"/>
        <v>9</v>
      </c>
      <c r="H6" s="19">
        <v>0</v>
      </c>
      <c r="I6" s="102">
        <v>10</v>
      </c>
      <c r="J6" s="84">
        <f t="shared" si="0"/>
        <v>0.9</v>
      </c>
      <c r="K6" s="100"/>
      <c r="L6" s="101"/>
    </row>
    <row r="7" spans="1:12" x14ac:dyDescent="0.2">
      <c r="A7" s="17" t="s">
        <v>18</v>
      </c>
      <c r="B7" s="18" t="s">
        <v>19</v>
      </c>
      <c r="C7" s="19" t="s">
        <v>20</v>
      </c>
      <c r="D7" s="20">
        <v>8</v>
      </c>
      <c r="E7" s="21">
        <v>35</v>
      </c>
      <c r="F7" s="21">
        <v>0</v>
      </c>
      <c r="G7" s="21">
        <f t="shared" si="1"/>
        <v>43</v>
      </c>
      <c r="H7" s="19">
        <v>7</v>
      </c>
      <c r="I7" s="102">
        <v>23</v>
      </c>
      <c r="J7" s="84">
        <f t="shared" si="0"/>
        <v>1.8695652173913044</v>
      </c>
      <c r="K7" s="100"/>
      <c r="L7" s="101"/>
    </row>
    <row r="8" spans="1:12" x14ac:dyDescent="0.2">
      <c r="A8" s="17" t="s">
        <v>21</v>
      </c>
      <c r="B8" s="18" t="s">
        <v>19</v>
      </c>
      <c r="C8" s="19" t="s">
        <v>22</v>
      </c>
      <c r="D8" s="20">
        <v>5</v>
      </c>
      <c r="E8" s="21">
        <v>84</v>
      </c>
      <c r="F8" s="21">
        <v>0</v>
      </c>
      <c r="G8" s="21">
        <f t="shared" si="1"/>
        <v>89</v>
      </c>
      <c r="H8" s="19">
        <v>5</v>
      </c>
      <c r="I8" s="102">
        <v>69</v>
      </c>
      <c r="J8" s="84">
        <f t="shared" si="0"/>
        <v>1.2898550724637681</v>
      </c>
      <c r="K8" s="100"/>
      <c r="L8" s="101"/>
    </row>
    <row r="9" spans="1:12" x14ac:dyDescent="0.2">
      <c r="A9" s="17" t="s">
        <v>23</v>
      </c>
      <c r="B9" s="18" t="s">
        <v>24</v>
      </c>
      <c r="C9" s="19" t="s">
        <v>25</v>
      </c>
      <c r="D9" s="20">
        <v>1</v>
      </c>
      <c r="E9" s="21">
        <v>107</v>
      </c>
      <c r="F9" s="21">
        <v>0</v>
      </c>
      <c r="G9" s="21">
        <f t="shared" si="1"/>
        <v>108</v>
      </c>
      <c r="H9" s="19">
        <v>1</v>
      </c>
      <c r="I9" s="102">
        <v>34</v>
      </c>
      <c r="J9" s="84">
        <f t="shared" si="0"/>
        <v>3.1764705882352939</v>
      </c>
      <c r="K9" s="100"/>
      <c r="L9" s="101"/>
    </row>
    <row r="10" spans="1:12" x14ac:dyDescent="0.2">
      <c r="A10" s="17" t="s">
        <v>26</v>
      </c>
      <c r="B10" s="18" t="s">
        <v>27</v>
      </c>
      <c r="C10" s="19" t="s">
        <v>28</v>
      </c>
      <c r="D10" s="20">
        <v>15</v>
      </c>
      <c r="E10" s="21">
        <v>185</v>
      </c>
      <c r="F10" s="21">
        <v>0</v>
      </c>
      <c r="G10" s="21">
        <f t="shared" si="1"/>
        <v>200</v>
      </c>
      <c r="H10" s="19">
        <v>12</v>
      </c>
      <c r="I10" s="102">
        <v>168</v>
      </c>
      <c r="J10" s="84">
        <f t="shared" si="0"/>
        <v>1.1904761904761905</v>
      </c>
      <c r="K10" s="100"/>
      <c r="L10" s="101"/>
    </row>
    <row r="11" spans="1:12" x14ac:dyDescent="0.2">
      <c r="A11" s="17" t="s">
        <v>29</v>
      </c>
      <c r="B11" s="18" t="s">
        <v>30</v>
      </c>
      <c r="C11" s="19" t="s">
        <v>31</v>
      </c>
      <c r="D11" s="20">
        <v>4</v>
      </c>
      <c r="E11" s="21">
        <v>40</v>
      </c>
      <c r="F11" s="21">
        <v>0</v>
      </c>
      <c r="G11" s="21">
        <f t="shared" si="1"/>
        <v>44</v>
      </c>
      <c r="H11" s="19">
        <v>2</v>
      </c>
      <c r="I11" s="102">
        <v>44</v>
      </c>
      <c r="J11" s="84">
        <f t="shared" si="0"/>
        <v>1</v>
      </c>
      <c r="K11" s="100"/>
      <c r="L11" s="101"/>
    </row>
    <row r="12" spans="1:12" x14ac:dyDescent="0.2">
      <c r="A12" s="17" t="s">
        <v>32</v>
      </c>
      <c r="B12" s="18" t="s">
        <v>33</v>
      </c>
      <c r="C12" s="19" t="s">
        <v>34</v>
      </c>
      <c r="D12" s="20">
        <v>13</v>
      </c>
      <c r="E12" s="21">
        <v>83</v>
      </c>
      <c r="F12" s="21">
        <v>0</v>
      </c>
      <c r="G12" s="21">
        <f t="shared" si="1"/>
        <v>96</v>
      </c>
      <c r="H12" s="19">
        <v>10</v>
      </c>
      <c r="I12" s="102">
        <v>56</v>
      </c>
      <c r="J12" s="84">
        <f t="shared" si="0"/>
        <v>1.7142857142857142</v>
      </c>
      <c r="K12" s="100"/>
      <c r="L12" s="101"/>
    </row>
    <row r="13" spans="1:12" x14ac:dyDescent="0.2">
      <c r="A13" s="17" t="s">
        <v>35</v>
      </c>
      <c r="B13" s="18" t="s">
        <v>33</v>
      </c>
      <c r="C13" s="19" t="s">
        <v>36</v>
      </c>
      <c r="D13" s="20">
        <v>41</v>
      </c>
      <c r="E13" s="21">
        <v>310</v>
      </c>
      <c r="F13" s="21">
        <v>0</v>
      </c>
      <c r="G13" s="21">
        <f t="shared" si="1"/>
        <v>351</v>
      </c>
      <c r="H13" s="19">
        <v>29</v>
      </c>
      <c r="I13" s="102">
        <v>202</v>
      </c>
      <c r="J13" s="84">
        <f t="shared" si="0"/>
        <v>1.7376237623762376</v>
      </c>
      <c r="K13" s="100"/>
      <c r="L13" s="101"/>
    </row>
    <row r="14" spans="1:12" x14ac:dyDescent="0.2">
      <c r="A14" s="17" t="s">
        <v>37</v>
      </c>
      <c r="B14" s="18" t="s">
        <v>38</v>
      </c>
      <c r="C14" s="19" t="s">
        <v>39</v>
      </c>
      <c r="D14" s="20">
        <v>24</v>
      </c>
      <c r="E14" s="21">
        <v>156</v>
      </c>
      <c r="F14" s="21">
        <v>0</v>
      </c>
      <c r="G14" s="21">
        <f t="shared" si="1"/>
        <v>180</v>
      </c>
      <c r="H14" s="19">
        <v>22</v>
      </c>
      <c r="I14" s="102">
        <v>98</v>
      </c>
      <c r="J14" s="84">
        <f t="shared" si="0"/>
        <v>1.8367346938775511</v>
      </c>
      <c r="K14" s="100"/>
      <c r="L14" s="101"/>
    </row>
    <row r="15" spans="1:12" x14ac:dyDescent="0.2">
      <c r="A15" s="129" t="s">
        <v>40</v>
      </c>
      <c r="B15" s="130" t="s">
        <v>38</v>
      </c>
      <c r="C15" s="131" t="s">
        <v>41</v>
      </c>
      <c r="D15" s="132">
        <v>0</v>
      </c>
      <c r="E15" s="133">
        <v>9</v>
      </c>
      <c r="F15" s="133">
        <v>0</v>
      </c>
      <c r="G15" s="133">
        <f t="shared" si="1"/>
        <v>9</v>
      </c>
      <c r="H15" s="131">
        <v>0</v>
      </c>
      <c r="I15" s="142">
        <v>12</v>
      </c>
      <c r="J15" s="134">
        <f t="shared" si="0"/>
        <v>0.75</v>
      </c>
      <c r="K15" s="100"/>
      <c r="L15" s="101"/>
    </row>
    <row r="16" spans="1:12" x14ac:dyDescent="0.2">
      <c r="A16" s="17" t="s">
        <v>42</v>
      </c>
      <c r="B16" s="18" t="s">
        <v>43</v>
      </c>
      <c r="C16" s="19" t="s">
        <v>44</v>
      </c>
      <c r="D16" s="20">
        <v>5</v>
      </c>
      <c r="E16" s="21">
        <v>72</v>
      </c>
      <c r="F16" s="21">
        <v>0</v>
      </c>
      <c r="G16" s="21">
        <f t="shared" si="1"/>
        <v>77</v>
      </c>
      <c r="H16" s="19">
        <v>0</v>
      </c>
      <c r="I16" s="102">
        <v>73</v>
      </c>
      <c r="J16" s="84">
        <f t="shared" si="0"/>
        <v>1.0547945205479452</v>
      </c>
      <c r="K16" s="100"/>
      <c r="L16" s="101"/>
    </row>
    <row r="17" spans="1:12" x14ac:dyDescent="0.2">
      <c r="A17" s="17" t="s">
        <v>45</v>
      </c>
      <c r="B17" s="18" t="s">
        <v>46</v>
      </c>
      <c r="C17" s="19" t="s">
        <v>47</v>
      </c>
      <c r="D17" s="20">
        <v>4</v>
      </c>
      <c r="E17" s="21">
        <v>58</v>
      </c>
      <c r="F17" s="21">
        <v>0</v>
      </c>
      <c r="G17" s="21">
        <f t="shared" si="1"/>
        <v>62</v>
      </c>
      <c r="H17" s="19">
        <v>1</v>
      </c>
      <c r="I17" s="102">
        <v>61</v>
      </c>
      <c r="J17" s="84">
        <f t="shared" si="0"/>
        <v>1.0163934426229508</v>
      </c>
      <c r="K17" s="100"/>
      <c r="L17" s="101"/>
    </row>
    <row r="18" spans="1:12" x14ac:dyDescent="0.2">
      <c r="A18" s="17" t="s">
        <v>48</v>
      </c>
      <c r="B18" s="18" t="s">
        <v>49</v>
      </c>
      <c r="C18" s="19" t="s">
        <v>50</v>
      </c>
      <c r="D18" s="20">
        <v>1</v>
      </c>
      <c r="E18" s="21">
        <v>3</v>
      </c>
      <c r="F18" s="21">
        <v>0</v>
      </c>
      <c r="G18" s="21">
        <f t="shared" si="1"/>
        <v>4</v>
      </c>
      <c r="H18" s="19">
        <v>0</v>
      </c>
      <c r="I18" s="102">
        <v>4</v>
      </c>
      <c r="J18" s="84">
        <f t="shared" si="0"/>
        <v>1</v>
      </c>
      <c r="K18" s="100"/>
      <c r="L18" s="101"/>
    </row>
    <row r="19" spans="1:12" x14ac:dyDescent="0.2">
      <c r="A19" s="17" t="s">
        <v>51</v>
      </c>
      <c r="B19" s="18" t="s">
        <v>52</v>
      </c>
      <c r="C19" s="19" t="s">
        <v>53</v>
      </c>
      <c r="D19" s="20">
        <v>22</v>
      </c>
      <c r="E19" s="21">
        <v>352</v>
      </c>
      <c r="F19" s="21">
        <v>0</v>
      </c>
      <c r="G19" s="21">
        <f t="shared" si="1"/>
        <v>374</v>
      </c>
      <c r="H19" s="19">
        <v>12</v>
      </c>
      <c r="I19" s="102">
        <v>348</v>
      </c>
      <c r="J19" s="84">
        <f t="shared" si="0"/>
        <v>1.0747126436781609</v>
      </c>
      <c r="K19" s="100"/>
      <c r="L19" s="101"/>
    </row>
    <row r="20" spans="1:12" x14ac:dyDescent="0.2">
      <c r="A20" s="17" t="s">
        <v>54</v>
      </c>
      <c r="B20" s="18" t="s">
        <v>52</v>
      </c>
      <c r="C20" s="19" t="s">
        <v>55</v>
      </c>
      <c r="D20" s="20">
        <v>17</v>
      </c>
      <c r="E20" s="21">
        <v>233</v>
      </c>
      <c r="F20" s="21">
        <v>4</v>
      </c>
      <c r="G20" s="21">
        <f t="shared" si="1"/>
        <v>254</v>
      </c>
      <c r="H20" s="19">
        <v>14</v>
      </c>
      <c r="I20" s="102">
        <v>243</v>
      </c>
      <c r="J20" s="84">
        <f t="shared" si="0"/>
        <v>1.0452674897119341</v>
      </c>
      <c r="K20" s="100"/>
      <c r="L20" s="101"/>
    </row>
    <row r="21" spans="1:12" x14ac:dyDescent="0.2">
      <c r="A21" s="17" t="s">
        <v>56</v>
      </c>
      <c r="B21" s="18" t="s">
        <v>57</v>
      </c>
      <c r="C21" s="19" t="s">
        <v>58</v>
      </c>
      <c r="D21" s="20">
        <v>1</v>
      </c>
      <c r="E21" s="21">
        <v>11</v>
      </c>
      <c r="F21" s="21">
        <v>0</v>
      </c>
      <c r="G21" s="21">
        <f t="shared" si="1"/>
        <v>12</v>
      </c>
      <c r="H21" s="19">
        <v>1</v>
      </c>
      <c r="I21" s="102">
        <v>13</v>
      </c>
      <c r="J21" s="84">
        <f t="shared" si="0"/>
        <v>0.92307692307692313</v>
      </c>
      <c r="K21" s="100"/>
      <c r="L21" s="101"/>
    </row>
    <row r="22" spans="1:12" x14ac:dyDescent="0.2">
      <c r="A22" s="17" t="s">
        <v>59</v>
      </c>
      <c r="B22" s="18" t="s">
        <v>60</v>
      </c>
      <c r="C22" s="19" t="s">
        <v>61</v>
      </c>
      <c r="D22" s="20">
        <v>46</v>
      </c>
      <c r="E22" s="21">
        <v>822</v>
      </c>
      <c r="F22" s="21">
        <v>6</v>
      </c>
      <c r="G22" s="21">
        <f t="shared" si="1"/>
        <v>874</v>
      </c>
      <c r="H22" s="19">
        <v>47</v>
      </c>
      <c r="I22" s="102">
        <v>450</v>
      </c>
      <c r="J22" s="84">
        <f t="shared" si="0"/>
        <v>1.9422222222222223</v>
      </c>
      <c r="K22" s="100"/>
      <c r="L22" s="101"/>
    </row>
    <row r="23" spans="1:12" x14ac:dyDescent="0.2">
      <c r="A23" s="17" t="s">
        <v>62</v>
      </c>
      <c r="B23" s="18" t="s">
        <v>63</v>
      </c>
      <c r="C23" s="19" t="s">
        <v>64</v>
      </c>
      <c r="D23" s="20">
        <v>3</v>
      </c>
      <c r="E23" s="21">
        <v>22</v>
      </c>
      <c r="F23" s="21">
        <v>0</v>
      </c>
      <c r="G23" s="21">
        <f t="shared" si="1"/>
        <v>25</v>
      </c>
      <c r="H23" s="19">
        <v>2</v>
      </c>
      <c r="I23" s="102">
        <v>23</v>
      </c>
      <c r="J23" s="84">
        <f t="shared" si="0"/>
        <v>1.0869565217391304</v>
      </c>
      <c r="K23" s="100"/>
      <c r="L23" s="101"/>
    </row>
    <row r="24" spans="1:12" x14ac:dyDescent="0.2">
      <c r="A24" s="17" t="s">
        <v>65</v>
      </c>
      <c r="B24" s="18" t="s">
        <v>66</v>
      </c>
      <c r="C24" s="19" t="s">
        <v>67</v>
      </c>
      <c r="D24" s="20">
        <v>2</v>
      </c>
      <c r="E24" s="21">
        <v>48</v>
      </c>
      <c r="F24" s="21">
        <v>0</v>
      </c>
      <c r="G24" s="21">
        <f t="shared" si="1"/>
        <v>50</v>
      </c>
      <c r="H24" s="19">
        <v>2</v>
      </c>
      <c r="I24" s="102">
        <v>47</v>
      </c>
      <c r="J24" s="84">
        <f t="shared" si="0"/>
        <v>1.0638297872340425</v>
      </c>
      <c r="K24" s="100"/>
      <c r="L24" s="101"/>
    </row>
    <row r="25" spans="1:12" x14ac:dyDescent="0.2">
      <c r="A25" s="17" t="s">
        <v>68</v>
      </c>
      <c r="B25" s="18" t="s">
        <v>69</v>
      </c>
      <c r="C25" s="19" t="s">
        <v>70</v>
      </c>
      <c r="D25" s="20">
        <v>15</v>
      </c>
      <c r="E25" s="21">
        <v>149</v>
      </c>
      <c r="F25" s="21">
        <v>0</v>
      </c>
      <c r="G25" s="21">
        <f t="shared" si="1"/>
        <v>164</v>
      </c>
      <c r="H25" s="19">
        <v>7</v>
      </c>
      <c r="I25" s="102">
        <v>161</v>
      </c>
      <c r="J25" s="84">
        <f t="shared" si="0"/>
        <v>1.0186335403726707</v>
      </c>
      <c r="K25" s="100"/>
      <c r="L25" s="101"/>
    </row>
    <row r="26" spans="1:12" x14ac:dyDescent="0.2">
      <c r="A26" s="17" t="s">
        <v>71</v>
      </c>
      <c r="B26" s="18" t="s">
        <v>69</v>
      </c>
      <c r="C26" s="19" t="s">
        <v>72</v>
      </c>
      <c r="D26" s="20">
        <v>2</v>
      </c>
      <c r="E26" s="21">
        <v>55</v>
      </c>
      <c r="F26" s="21">
        <v>0</v>
      </c>
      <c r="G26" s="21">
        <f t="shared" si="1"/>
        <v>57</v>
      </c>
      <c r="H26" s="19">
        <v>2</v>
      </c>
      <c r="I26" s="102">
        <v>45</v>
      </c>
      <c r="J26" s="84">
        <f t="shared" si="0"/>
        <v>1.2666666666666666</v>
      </c>
      <c r="K26" s="100"/>
      <c r="L26" s="101"/>
    </row>
    <row r="27" spans="1:12" x14ac:dyDescent="0.2">
      <c r="A27" s="17" t="s">
        <v>73</v>
      </c>
      <c r="B27" s="18" t="s">
        <v>74</v>
      </c>
      <c r="C27" s="19" t="s">
        <v>75</v>
      </c>
      <c r="D27" s="20">
        <v>9</v>
      </c>
      <c r="E27" s="21">
        <v>84</v>
      </c>
      <c r="F27" s="21">
        <v>0</v>
      </c>
      <c r="G27" s="21">
        <f t="shared" si="1"/>
        <v>93</v>
      </c>
      <c r="H27" s="19">
        <v>2</v>
      </c>
      <c r="I27" s="102">
        <v>78</v>
      </c>
      <c r="J27" s="84">
        <f t="shared" si="0"/>
        <v>1.1923076923076923</v>
      </c>
      <c r="K27" s="100"/>
      <c r="L27" s="101"/>
    </row>
    <row r="28" spans="1:12" x14ac:dyDescent="0.2">
      <c r="A28" s="17" t="s">
        <v>76</v>
      </c>
      <c r="B28" s="18" t="s">
        <v>74</v>
      </c>
      <c r="C28" s="19" t="s">
        <v>77</v>
      </c>
      <c r="D28" s="20">
        <v>5</v>
      </c>
      <c r="E28" s="21">
        <v>51</v>
      </c>
      <c r="F28" s="21">
        <v>0</v>
      </c>
      <c r="G28" s="21">
        <f t="shared" si="1"/>
        <v>56</v>
      </c>
      <c r="H28" s="19">
        <v>4</v>
      </c>
      <c r="I28" s="102">
        <v>49</v>
      </c>
      <c r="J28" s="84">
        <f t="shared" si="0"/>
        <v>1.1428571428571428</v>
      </c>
      <c r="K28" s="100"/>
      <c r="L28" s="101"/>
    </row>
    <row r="29" spans="1:12" x14ac:dyDescent="0.2">
      <c r="A29" s="17" t="s">
        <v>78</v>
      </c>
      <c r="B29" s="18" t="s">
        <v>79</v>
      </c>
      <c r="C29" s="19" t="s">
        <v>80</v>
      </c>
      <c r="D29" s="20">
        <v>8</v>
      </c>
      <c r="E29" s="21">
        <v>58</v>
      </c>
      <c r="F29" s="21">
        <v>0</v>
      </c>
      <c r="G29" s="21">
        <f t="shared" si="1"/>
        <v>66</v>
      </c>
      <c r="H29" s="19">
        <v>8</v>
      </c>
      <c r="I29" s="102">
        <v>57</v>
      </c>
      <c r="J29" s="84">
        <f t="shared" si="0"/>
        <v>1.1578947368421053</v>
      </c>
      <c r="K29" s="100"/>
      <c r="L29" s="101"/>
    </row>
    <row r="30" spans="1:12" x14ac:dyDescent="0.2">
      <c r="A30" s="129" t="s">
        <v>81</v>
      </c>
      <c r="B30" s="130" t="s">
        <v>82</v>
      </c>
      <c r="C30" s="131" t="s">
        <v>83</v>
      </c>
      <c r="D30" s="132">
        <v>0</v>
      </c>
      <c r="E30" s="133">
        <v>0</v>
      </c>
      <c r="F30" s="133">
        <v>0</v>
      </c>
      <c r="G30" s="133">
        <f t="shared" si="1"/>
        <v>0</v>
      </c>
      <c r="H30" s="131">
        <v>0</v>
      </c>
      <c r="I30" s="142">
        <v>1</v>
      </c>
      <c r="J30" s="134">
        <f t="shared" si="0"/>
        <v>0</v>
      </c>
      <c r="K30" s="100"/>
      <c r="L30" s="101"/>
    </row>
    <row r="31" spans="1:12" x14ac:dyDescent="0.2">
      <c r="A31" s="17" t="s">
        <v>84</v>
      </c>
      <c r="B31" s="18" t="s">
        <v>85</v>
      </c>
      <c r="C31" s="19" t="s">
        <v>86</v>
      </c>
      <c r="D31" s="20">
        <v>2</v>
      </c>
      <c r="E31" s="21">
        <v>6</v>
      </c>
      <c r="F31" s="21">
        <v>0</v>
      </c>
      <c r="G31" s="21">
        <f t="shared" si="1"/>
        <v>8</v>
      </c>
      <c r="H31" s="19">
        <v>2</v>
      </c>
      <c r="I31" s="102">
        <v>4</v>
      </c>
      <c r="J31" s="84">
        <f t="shared" si="0"/>
        <v>2</v>
      </c>
      <c r="K31" s="100"/>
      <c r="L31" s="101"/>
    </row>
    <row r="32" spans="1:12" x14ac:dyDescent="0.2">
      <c r="A32" s="17" t="s">
        <v>87</v>
      </c>
      <c r="B32" s="18" t="s">
        <v>88</v>
      </c>
      <c r="C32" s="19" t="s">
        <v>89</v>
      </c>
      <c r="D32" s="20">
        <v>15</v>
      </c>
      <c r="E32" s="21">
        <v>193</v>
      </c>
      <c r="F32" s="21">
        <v>0</v>
      </c>
      <c r="G32" s="21">
        <f t="shared" si="1"/>
        <v>208</v>
      </c>
      <c r="H32" s="19">
        <v>8</v>
      </c>
      <c r="I32" s="102">
        <v>239</v>
      </c>
      <c r="J32" s="84">
        <f t="shared" si="0"/>
        <v>0.87029288702928875</v>
      </c>
      <c r="K32" s="100"/>
      <c r="L32" s="101"/>
    </row>
    <row r="33" spans="1:14" x14ac:dyDescent="0.2">
      <c r="A33" s="17" t="s">
        <v>90</v>
      </c>
      <c r="B33" s="18" t="s">
        <v>91</v>
      </c>
      <c r="C33" s="19" t="s">
        <v>92</v>
      </c>
      <c r="D33" s="20">
        <v>11</v>
      </c>
      <c r="E33" s="21">
        <v>66</v>
      </c>
      <c r="F33" s="21">
        <v>0</v>
      </c>
      <c r="G33" s="21">
        <f t="shared" si="1"/>
        <v>77</v>
      </c>
      <c r="H33" s="19">
        <v>8</v>
      </c>
      <c r="I33" s="102">
        <v>74</v>
      </c>
      <c r="J33" s="84">
        <f t="shared" si="0"/>
        <v>1.0405405405405406</v>
      </c>
      <c r="K33" s="100"/>
      <c r="L33" s="101"/>
    </row>
    <row r="34" spans="1:14" x14ac:dyDescent="0.2">
      <c r="A34" s="17" t="s">
        <v>93</v>
      </c>
      <c r="B34" s="18" t="s">
        <v>94</v>
      </c>
      <c r="C34" s="19" t="s">
        <v>95</v>
      </c>
      <c r="D34" s="20">
        <v>16</v>
      </c>
      <c r="E34" s="21">
        <v>135</v>
      </c>
      <c r="F34" s="21">
        <v>0</v>
      </c>
      <c r="G34" s="21">
        <f t="shared" si="1"/>
        <v>151</v>
      </c>
      <c r="H34" s="19">
        <v>16</v>
      </c>
      <c r="I34" s="103">
        <v>141</v>
      </c>
      <c r="J34" s="84">
        <f t="shared" si="0"/>
        <v>1.0709219858156029</v>
      </c>
      <c r="K34" s="100"/>
      <c r="L34" s="101"/>
    </row>
    <row r="35" spans="1:14" x14ac:dyDescent="0.2">
      <c r="A35" s="17" t="s">
        <v>96</v>
      </c>
      <c r="B35" s="18" t="s">
        <v>97</v>
      </c>
      <c r="C35" s="19" t="s">
        <v>98</v>
      </c>
      <c r="D35" s="20">
        <v>0</v>
      </c>
      <c r="E35" s="21">
        <v>15</v>
      </c>
      <c r="F35" s="21">
        <v>0</v>
      </c>
      <c r="G35" s="21">
        <f t="shared" si="1"/>
        <v>15</v>
      </c>
      <c r="H35" s="19">
        <v>0</v>
      </c>
      <c r="I35" s="102">
        <v>14</v>
      </c>
      <c r="J35" s="84">
        <f t="shared" ref="J35:J66" si="2">G35/I35</f>
        <v>1.0714285714285714</v>
      </c>
      <c r="K35" s="100"/>
      <c r="L35" s="101"/>
    </row>
    <row r="36" spans="1:14" x14ac:dyDescent="0.2">
      <c r="A36" s="17" t="s">
        <v>99</v>
      </c>
      <c r="B36" s="18" t="s">
        <v>100</v>
      </c>
      <c r="C36" s="19" t="s">
        <v>101</v>
      </c>
      <c r="D36" s="20">
        <v>3</v>
      </c>
      <c r="E36" s="21">
        <v>16</v>
      </c>
      <c r="F36" s="21">
        <v>0</v>
      </c>
      <c r="G36" s="21">
        <f t="shared" si="1"/>
        <v>19</v>
      </c>
      <c r="H36" s="19">
        <v>3</v>
      </c>
      <c r="I36" s="102">
        <v>21</v>
      </c>
      <c r="J36" s="84">
        <f t="shared" si="2"/>
        <v>0.90476190476190477</v>
      </c>
      <c r="K36" s="100"/>
      <c r="L36" s="101"/>
    </row>
    <row r="37" spans="1:14" x14ac:dyDescent="0.2">
      <c r="A37" s="17" t="s">
        <v>102</v>
      </c>
      <c r="B37" s="18" t="s">
        <v>103</v>
      </c>
      <c r="C37" s="19" t="s">
        <v>104</v>
      </c>
      <c r="D37" s="20">
        <v>2</v>
      </c>
      <c r="E37" s="21">
        <v>23</v>
      </c>
      <c r="F37" s="21">
        <v>0</v>
      </c>
      <c r="G37" s="21">
        <f t="shared" si="1"/>
        <v>25</v>
      </c>
      <c r="H37" s="19">
        <v>2</v>
      </c>
      <c r="I37" s="102">
        <v>23</v>
      </c>
      <c r="J37" s="84">
        <f t="shared" si="2"/>
        <v>1.0869565217391304</v>
      </c>
      <c r="K37" s="100"/>
      <c r="L37" s="101"/>
    </row>
    <row r="38" spans="1:14" x14ac:dyDescent="0.2">
      <c r="A38" s="24" t="s">
        <v>106</v>
      </c>
      <c r="B38" s="18" t="s">
        <v>105</v>
      </c>
      <c r="C38" s="19" t="s">
        <v>107</v>
      </c>
      <c r="D38" s="20">
        <v>0</v>
      </c>
      <c r="E38" s="21">
        <v>13</v>
      </c>
      <c r="F38" s="21">
        <v>0</v>
      </c>
      <c r="G38" s="21">
        <f t="shared" si="1"/>
        <v>13</v>
      </c>
      <c r="H38" s="19">
        <v>0</v>
      </c>
      <c r="I38" s="103">
        <v>14</v>
      </c>
      <c r="J38" s="84">
        <f t="shared" si="2"/>
        <v>0.9285714285714286</v>
      </c>
      <c r="K38" s="100"/>
      <c r="L38" s="101"/>
    </row>
    <row r="39" spans="1:14" x14ac:dyDescent="0.2">
      <c r="A39" s="24" t="s">
        <v>108</v>
      </c>
      <c r="B39" s="18" t="s">
        <v>109</v>
      </c>
      <c r="C39" s="19" t="s">
        <v>110</v>
      </c>
      <c r="D39" s="20">
        <v>4</v>
      </c>
      <c r="E39" s="21">
        <v>56</v>
      </c>
      <c r="F39" s="21">
        <v>0</v>
      </c>
      <c r="G39" s="21">
        <f t="shared" si="1"/>
        <v>60</v>
      </c>
      <c r="H39" s="19">
        <v>4</v>
      </c>
      <c r="I39" s="102">
        <v>41</v>
      </c>
      <c r="J39" s="84">
        <f t="shared" si="2"/>
        <v>1.4634146341463414</v>
      </c>
      <c r="K39" s="100"/>
      <c r="L39" s="101"/>
    </row>
    <row r="40" spans="1:14" x14ac:dyDescent="0.2">
      <c r="A40" s="17" t="s">
        <v>111</v>
      </c>
      <c r="B40" s="18" t="s">
        <v>112</v>
      </c>
      <c r="C40" s="19" t="s">
        <v>113</v>
      </c>
      <c r="D40" s="20">
        <v>3</v>
      </c>
      <c r="E40" s="21">
        <v>61</v>
      </c>
      <c r="F40" s="21">
        <v>0</v>
      </c>
      <c r="G40" s="21">
        <f t="shared" si="1"/>
        <v>64</v>
      </c>
      <c r="H40" s="19">
        <v>0</v>
      </c>
      <c r="I40" s="102">
        <v>63</v>
      </c>
      <c r="J40" s="84">
        <f t="shared" si="2"/>
        <v>1.0158730158730158</v>
      </c>
      <c r="K40" s="100"/>
      <c r="L40" s="101"/>
    </row>
    <row r="41" spans="1:14" x14ac:dyDescent="0.2">
      <c r="A41" s="17" t="s">
        <v>114</v>
      </c>
      <c r="B41" s="18" t="s">
        <v>115</v>
      </c>
      <c r="C41" s="19" t="s">
        <v>116</v>
      </c>
      <c r="D41" s="20">
        <v>4</v>
      </c>
      <c r="E41" s="21">
        <v>79</v>
      </c>
      <c r="F41" s="21">
        <v>1</v>
      </c>
      <c r="G41" s="21">
        <f t="shared" si="1"/>
        <v>84</v>
      </c>
      <c r="H41" s="19">
        <v>1</v>
      </c>
      <c r="I41" s="102">
        <v>100</v>
      </c>
      <c r="J41" s="84">
        <f t="shared" si="2"/>
        <v>0.84</v>
      </c>
      <c r="K41" s="100"/>
      <c r="L41" s="101"/>
    </row>
    <row r="42" spans="1:14" x14ac:dyDescent="0.2">
      <c r="A42" s="17" t="s">
        <v>117</v>
      </c>
      <c r="B42" s="18" t="s">
        <v>118</v>
      </c>
      <c r="C42" s="19" t="s">
        <v>119</v>
      </c>
      <c r="D42" s="20">
        <v>2</v>
      </c>
      <c r="E42" s="21">
        <v>10</v>
      </c>
      <c r="F42" s="21">
        <v>1</v>
      </c>
      <c r="G42" s="21">
        <f t="shared" si="1"/>
        <v>13</v>
      </c>
      <c r="H42" s="19">
        <v>1</v>
      </c>
      <c r="I42" s="103">
        <v>14</v>
      </c>
      <c r="J42" s="84">
        <f t="shared" si="2"/>
        <v>0.9285714285714286</v>
      </c>
      <c r="K42" s="100"/>
      <c r="L42" s="101"/>
    </row>
    <row r="43" spans="1:14" x14ac:dyDescent="0.2">
      <c r="A43" s="17" t="s">
        <v>120</v>
      </c>
      <c r="B43" s="18" t="s">
        <v>121</v>
      </c>
      <c r="C43" s="19" t="s">
        <v>122</v>
      </c>
      <c r="D43" s="20">
        <v>3</v>
      </c>
      <c r="E43" s="21">
        <v>54</v>
      </c>
      <c r="F43" s="21">
        <v>0</v>
      </c>
      <c r="G43" s="21">
        <f t="shared" si="1"/>
        <v>57</v>
      </c>
      <c r="H43" s="19">
        <v>0</v>
      </c>
      <c r="I43" s="102">
        <v>41</v>
      </c>
      <c r="J43" s="84">
        <f t="shared" si="2"/>
        <v>1.3902439024390243</v>
      </c>
      <c r="K43" s="100"/>
      <c r="L43" s="101"/>
    </row>
    <row r="44" spans="1:14" x14ac:dyDescent="0.2">
      <c r="A44" s="17" t="s">
        <v>123</v>
      </c>
      <c r="B44" s="18" t="s">
        <v>124</v>
      </c>
      <c r="C44" s="19" t="s">
        <v>125</v>
      </c>
      <c r="D44" s="20">
        <v>26</v>
      </c>
      <c r="E44" s="21">
        <v>245</v>
      </c>
      <c r="F44" s="21">
        <v>0</v>
      </c>
      <c r="G44" s="21">
        <f t="shared" si="1"/>
        <v>271</v>
      </c>
      <c r="H44" s="19">
        <v>25</v>
      </c>
      <c r="I44" s="102">
        <v>144</v>
      </c>
      <c r="J44" s="84">
        <f t="shared" si="2"/>
        <v>1.8819444444444444</v>
      </c>
      <c r="K44" s="100"/>
      <c r="L44" s="101"/>
    </row>
    <row r="45" spans="1:14" x14ac:dyDescent="0.2">
      <c r="A45" s="17" t="s">
        <v>126</v>
      </c>
      <c r="B45" s="18" t="s">
        <v>124</v>
      </c>
      <c r="C45" s="19" t="s">
        <v>127</v>
      </c>
      <c r="D45" s="20">
        <v>3</v>
      </c>
      <c r="E45" s="21">
        <v>57</v>
      </c>
      <c r="F45" s="21">
        <v>2</v>
      </c>
      <c r="G45" s="21">
        <f t="shared" si="1"/>
        <v>62</v>
      </c>
      <c r="H45" s="19">
        <v>3</v>
      </c>
      <c r="I45" s="102">
        <v>37</v>
      </c>
      <c r="J45" s="84">
        <f t="shared" si="2"/>
        <v>1.6756756756756757</v>
      </c>
      <c r="K45" s="100"/>
      <c r="L45" s="101"/>
      <c r="N45" s="16" t="s">
        <v>506</v>
      </c>
    </row>
    <row r="46" spans="1:14" x14ac:dyDescent="0.2">
      <c r="A46" s="17" t="s">
        <v>128</v>
      </c>
      <c r="B46" s="18" t="s">
        <v>129</v>
      </c>
      <c r="C46" s="19" t="s">
        <v>129</v>
      </c>
      <c r="D46" s="20">
        <v>5</v>
      </c>
      <c r="E46" s="21">
        <v>67</v>
      </c>
      <c r="F46" s="21">
        <v>0</v>
      </c>
      <c r="G46" s="21">
        <f t="shared" si="1"/>
        <v>72</v>
      </c>
      <c r="H46" s="19">
        <v>1</v>
      </c>
      <c r="I46" s="102">
        <v>49</v>
      </c>
      <c r="J46" s="84">
        <f t="shared" si="2"/>
        <v>1.4693877551020409</v>
      </c>
      <c r="K46" s="100"/>
      <c r="L46" s="101"/>
    </row>
    <row r="47" spans="1:14" x14ac:dyDescent="0.2">
      <c r="A47" s="17" t="s">
        <v>130</v>
      </c>
      <c r="B47" s="18" t="s">
        <v>131</v>
      </c>
      <c r="C47" s="19" t="s">
        <v>132</v>
      </c>
      <c r="D47" s="20">
        <v>5</v>
      </c>
      <c r="E47" s="21">
        <v>54</v>
      </c>
      <c r="F47" s="21">
        <v>0</v>
      </c>
      <c r="G47" s="21">
        <f t="shared" si="1"/>
        <v>59</v>
      </c>
      <c r="H47" s="19">
        <v>3</v>
      </c>
      <c r="I47" s="103">
        <v>51</v>
      </c>
      <c r="J47" s="84">
        <f t="shared" si="2"/>
        <v>1.1568627450980393</v>
      </c>
      <c r="K47" s="100"/>
      <c r="L47" s="101"/>
    </row>
    <row r="48" spans="1:14" x14ac:dyDescent="0.2">
      <c r="A48" s="17" t="s">
        <v>133</v>
      </c>
      <c r="B48" s="18" t="s">
        <v>134</v>
      </c>
      <c r="C48" s="19" t="s">
        <v>135</v>
      </c>
      <c r="D48" s="20">
        <v>2</v>
      </c>
      <c r="E48" s="21">
        <v>17</v>
      </c>
      <c r="F48" s="21">
        <v>0</v>
      </c>
      <c r="G48" s="21">
        <f t="shared" si="1"/>
        <v>19</v>
      </c>
      <c r="H48" s="19">
        <v>0</v>
      </c>
      <c r="I48" s="103">
        <v>19</v>
      </c>
      <c r="J48" s="84">
        <f t="shared" si="2"/>
        <v>1</v>
      </c>
      <c r="K48" s="100"/>
      <c r="L48" s="101"/>
    </row>
    <row r="49" spans="1:21" x14ac:dyDescent="0.2">
      <c r="A49" s="17" t="s">
        <v>136</v>
      </c>
      <c r="B49" s="18" t="s">
        <v>137</v>
      </c>
      <c r="C49" s="19" t="s">
        <v>138</v>
      </c>
      <c r="D49" s="20">
        <v>11</v>
      </c>
      <c r="E49" s="21">
        <v>249</v>
      </c>
      <c r="F49" s="21">
        <v>0</v>
      </c>
      <c r="G49" s="21">
        <f t="shared" si="1"/>
        <v>260</v>
      </c>
      <c r="H49" s="19">
        <v>9</v>
      </c>
      <c r="I49" s="102">
        <v>155</v>
      </c>
      <c r="J49" s="84">
        <f t="shared" si="2"/>
        <v>1.6774193548387097</v>
      </c>
      <c r="K49" s="100"/>
      <c r="L49" s="101"/>
    </row>
    <row r="50" spans="1:21" x14ac:dyDescent="0.2">
      <c r="A50" s="17" t="s">
        <v>139</v>
      </c>
      <c r="B50" s="18" t="s">
        <v>140</v>
      </c>
      <c r="C50" s="19" t="s">
        <v>141</v>
      </c>
      <c r="D50" s="20">
        <v>8</v>
      </c>
      <c r="E50" s="21">
        <v>97</v>
      </c>
      <c r="F50" s="21">
        <v>0</v>
      </c>
      <c r="G50" s="21">
        <v>105</v>
      </c>
      <c r="H50" s="19">
        <v>8</v>
      </c>
      <c r="I50" s="102">
        <v>89</v>
      </c>
      <c r="J50" s="84">
        <f t="shared" si="2"/>
        <v>1.1797752808988764</v>
      </c>
      <c r="K50" s="100"/>
      <c r="L50" s="101"/>
    </row>
    <row r="51" spans="1:21" x14ac:dyDescent="0.2">
      <c r="A51" s="17" t="s">
        <v>142</v>
      </c>
      <c r="B51" s="18" t="s">
        <v>143</v>
      </c>
      <c r="C51" s="19" t="s">
        <v>144</v>
      </c>
      <c r="D51" s="20">
        <v>19</v>
      </c>
      <c r="E51" s="21">
        <v>176</v>
      </c>
      <c r="F51" s="21">
        <v>0</v>
      </c>
      <c r="G51" s="21">
        <f t="shared" si="1"/>
        <v>195</v>
      </c>
      <c r="H51" s="19">
        <v>9</v>
      </c>
      <c r="I51" s="102">
        <v>98</v>
      </c>
      <c r="J51" s="84">
        <f t="shared" si="2"/>
        <v>1.989795918367347</v>
      </c>
      <c r="K51" s="100"/>
      <c r="L51" s="101"/>
      <c r="U51" s="16" t="s">
        <v>507</v>
      </c>
    </row>
    <row r="52" spans="1:21" x14ac:dyDescent="0.2">
      <c r="A52" s="24" t="s">
        <v>145</v>
      </c>
      <c r="B52" s="18" t="s">
        <v>146</v>
      </c>
      <c r="C52" s="19" t="s">
        <v>147</v>
      </c>
      <c r="D52" s="20">
        <v>0</v>
      </c>
      <c r="E52" s="21">
        <v>54</v>
      </c>
      <c r="F52" s="21">
        <v>0</v>
      </c>
      <c r="G52" s="21">
        <f t="shared" si="1"/>
        <v>54</v>
      </c>
      <c r="H52" s="19">
        <v>0</v>
      </c>
      <c r="I52" s="102">
        <v>53</v>
      </c>
      <c r="J52" s="84">
        <f t="shared" si="2"/>
        <v>1.0188679245283019</v>
      </c>
      <c r="K52" s="100"/>
      <c r="L52" s="101"/>
    </row>
    <row r="53" spans="1:21" x14ac:dyDescent="0.2">
      <c r="A53" s="17" t="s">
        <v>148</v>
      </c>
      <c r="B53" s="18" t="s">
        <v>149</v>
      </c>
      <c r="C53" s="19" t="s">
        <v>150</v>
      </c>
      <c r="D53" s="20">
        <v>1</v>
      </c>
      <c r="E53" s="21">
        <v>27</v>
      </c>
      <c r="F53" s="21">
        <v>0</v>
      </c>
      <c r="G53" s="21">
        <f t="shared" si="1"/>
        <v>28</v>
      </c>
      <c r="H53" s="19">
        <v>1</v>
      </c>
      <c r="I53" s="102">
        <v>27</v>
      </c>
      <c r="J53" s="84">
        <f t="shared" si="2"/>
        <v>1.037037037037037</v>
      </c>
      <c r="K53" s="100"/>
      <c r="L53" s="101"/>
    </row>
    <row r="54" spans="1:21" x14ac:dyDescent="0.2">
      <c r="A54" s="17" t="s">
        <v>151</v>
      </c>
      <c r="B54" s="18" t="s">
        <v>149</v>
      </c>
      <c r="C54" s="19" t="s">
        <v>152</v>
      </c>
      <c r="D54" s="20">
        <v>2</v>
      </c>
      <c r="E54" s="21">
        <v>27</v>
      </c>
      <c r="F54" s="21">
        <v>0</v>
      </c>
      <c r="G54" s="21">
        <f t="shared" si="1"/>
        <v>29</v>
      </c>
      <c r="H54" s="19">
        <v>1</v>
      </c>
      <c r="I54" s="102">
        <v>32</v>
      </c>
      <c r="J54" s="84">
        <f t="shared" si="2"/>
        <v>0.90625</v>
      </c>
      <c r="K54" s="100"/>
      <c r="L54" s="101"/>
    </row>
    <row r="55" spans="1:21" x14ac:dyDescent="0.2">
      <c r="A55" s="17" t="s">
        <v>153</v>
      </c>
      <c r="B55" s="18" t="s">
        <v>154</v>
      </c>
      <c r="C55" s="19" t="s">
        <v>155</v>
      </c>
      <c r="D55" s="20">
        <v>7</v>
      </c>
      <c r="E55" s="21">
        <v>102</v>
      </c>
      <c r="F55" s="21">
        <v>0</v>
      </c>
      <c r="G55" s="21">
        <f t="shared" si="1"/>
        <v>109</v>
      </c>
      <c r="H55" s="19">
        <v>5</v>
      </c>
      <c r="I55" s="102">
        <v>82</v>
      </c>
      <c r="J55" s="84">
        <f t="shared" si="2"/>
        <v>1.3292682926829269</v>
      </c>
      <c r="K55" s="100"/>
      <c r="L55" s="101"/>
    </row>
    <row r="56" spans="1:21" x14ac:dyDescent="0.2">
      <c r="A56" s="17" t="s">
        <v>156</v>
      </c>
      <c r="B56" s="18" t="s">
        <v>157</v>
      </c>
      <c r="C56" s="19" t="s">
        <v>158</v>
      </c>
      <c r="D56" s="20">
        <v>0</v>
      </c>
      <c r="E56" s="21">
        <v>25</v>
      </c>
      <c r="F56" s="21">
        <v>0</v>
      </c>
      <c r="G56" s="21">
        <f t="shared" si="1"/>
        <v>25</v>
      </c>
      <c r="H56" s="19">
        <v>0</v>
      </c>
      <c r="I56" s="102">
        <v>24</v>
      </c>
      <c r="J56" s="84">
        <f t="shared" si="2"/>
        <v>1.0416666666666667</v>
      </c>
      <c r="K56" s="100"/>
      <c r="L56" s="101"/>
    </row>
    <row r="57" spans="1:21" x14ac:dyDescent="0.2">
      <c r="A57" s="17" t="s">
        <v>159</v>
      </c>
      <c r="B57" s="18" t="s">
        <v>157</v>
      </c>
      <c r="C57" s="19" t="s">
        <v>160</v>
      </c>
      <c r="D57" s="20">
        <v>3</v>
      </c>
      <c r="E57" s="21">
        <v>22</v>
      </c>
      <c r="F57" s="21">
        <v>0</v>
      </c>
      <c r="G57" s="21">
        <f t="shared" si="1"/>
        <v>25</v>
      </c>
      <c r="H57" s="19">
        <v>3</v>
      </c>
      <c r="I57" s="102">
        <v>21</v>
      </c>
      <c r="J57" s="84">
        <f t="shared" si="2"/>
        <v>1.1904761904761905</v>
      </c>
      <c r="K57" s="100"/>
      <c r="L57" s="101"/>
    </row>
    <row r="58" spans="1:21" x14ac:dyDescent="0.2">
      <c r="A58" s="17" t="s">
        <v>161</v>
      </c>
      <c r="B58" s="18" t="s">
        <v>162</v>
      </c>
      <c r="C58" s="19" t="s">
        <v>163</v>
      </c>
      <c r="D58" s="20">
        <v>0</v>
      </c>
      <c r="E58" s="21">
        <v>30</v>
      </c>
      <c r="F58" s="21">
        <v>0</v>
      </c>
      <c r="G58" s="21">
        <f t="shared" si="1"/>
        <v>30</v>
      </c>
      <c r="H58" s="19">
        <v>0</v>
      </c>
      <c r="I58" s="102">
        <v>25</v>
      </c>
      <c r="J58" s="84">
        <f t="shared" si="2"/>
        <v>1.2</v>
      </c>
      <c r="K58" s="100"/>
      <c r="L58" s="101"/>
    </row>
    <row r="59" spans="1:21" x14ac:dyDescent="0.2">
      <c r="A59" s="17" t="s">
        <v>164</v>
      </c>
      <c r="B59" s="18" t="s">
        <v>165</v>
      </c>
      <c r="C59" s="19" t="s">
        <v>166</v>
      </c>
      <c r="D59" s="20">
        <v>3</v>
      </c>
      <c r="E59" s="21">
        <v>100</v>
      </c>
      <c r="F59" s="21">
        <v>0</v>
      </c>
      <c r="G59" s="21">
        <f t="shared" si="1"/>
        <v>103</v>
      </c>
      <c r="H59" s="19">
        <v>3</v>
      </c>
      <c r="I59" s="102">
        <v>65</v>
      </c>
      <c r="J59" s="84">
        <f t="shared" si="2"/>
        <v>1.5846153846153845</v>
      </c>
      <c r="K59" s="100"/>
      <c r="L59" s="101"/>
    </row>
    <row r="60" spans="1:21" x14ac:dyDescent="0.2">
      <c r="A60" s="17" t="s">
        <v>167</v>
      </c>
      <c r="B60" s="18" t="s">
        <v>168</v>
      </c>
      <c r="C60" s="19" t="s">
        <v>169</v>
      </c>
      <c r="D60" s="20">
        <v>6</v>
      </c>
      <c r="E60" s="21">
        <v>80</v>
      </c>
      <c r="F60" s="21">
        <v>0</v>
      </c>
      <c r="G60" s="21">
        <f t="shared" si="1"/>
        <v>86</v>
      </c>
      <c r="H60" s="19">
        <v>6</v>
      </c>
      <c r="I60" s="102">
        <v>76</v>
      </c>
      <c r="J60" s="84">
        <f t="shared" si="2"/>
        <v>1.131578947368421</v>
      </c>
      <c r="K60" s="100"/>
      <c r="L60" s="101"/>
    </row>
    <row r="61" spans="1:21" x14ac:dyDescent="0.2">
      <c r="A61" s="17" t="s">
        <v>170</v>
      </c>
      <c r="B61" s="18" t="s">
        <v>171</v>
      </c>
      <c r="C61" s="19" t="s">
        <v>172</v>
      </c>
      <c r="D61" s="20">
        <v>1</v>
      </c>
      <c r="E61" s="21">
        <v>28</v>
      </c>
      <c r="F61" s="21">
        <v>0</v>
      </c>
      <c r="G61" s="21">
        <f t="shared" si="1"/>
        <v>29</v>
      </c>
      <c r="H61" s="19">
        <v>1</v>
      </c>
      <c r="I61" s="102">
        <v>26</v>
      </c>
      <c r="J61" s="84">
        <f t="shared" si="2"/>
        <v>1.1153846153846154</v>
      </c>
      <c r="K61" s="100"/>
      <c r="L61" s="101"/>
    </row>
    <row r="62" spans="1:21" x14ac:dyDescent="0.2">
      <c r="A62" s="17" t="s">
        <v>173</v>
      </c>
      <c r="B62" s="18" t="s">
        <v>174</v>
      </c>
      <c r="C62" s="19" t="s">
        <v>174</v>
      </c>
      <c r="D62" s="20">
        <v>22</v>
      </c>
      <c r="E62" s="21">
        <v>176</v>
      </c>
      <c r="F62" s="21">
        <v>0</v>
      </c>
      <c r="G62" s="21">
        <f t="shared" si="1"/>
        <v>198</v>
      </c>
      <c r="H62" s="19">
        <v>4</v>
      </c>
      <c r="I62" s="102">
        <v>177</v>
      </c>
      <c r="J62" s="84">
        <f t="shared" si="2"/>
        <v>1.1186440677966101</v>
      </c>
      <c r="K62" s="100"/>
      <c r="L62" s="101"/>
    </row>
    <row r="63" spans="1:21" x14ac:dyDescent="0.2">
      <c r="A63" s="17" t="s">
        <v>175</v>
      </c>
      <c r="B63" s="18" t="s">
        <v>176</v>
      </c>
      <c r="C63" s="19" t="s">
        <v>177</v>
      </c>
      <c r="D63" s="20">
        <v>1</v>
      </c>
      <c r="E63" s="21">
        <v>73</v>
      </c>
      <c r="F63" s="21">
        <v>0</v>
      </c>
      <c r="G63" s="21">
        <f t="shared" si="1"/>
        <v>74</v>
      </c>
      <c r="H63" s="19">
        <v>1</v>
      </c>
      <c r="I63" s="102">
        <v>39</v>
      </c>
      <c r="J63" s="84">
        <f t="shared" si="2"/>
        <v>1.8974358974358974</v>
      </c>
      <c r="K63" s="100"/>
      <c r="L63" s="101"/>
    </row>
    <row r="64" spans="1:21" x14ac:dyDescent="0.2">
      <c r="A64" s="17" t="s">
        <v>178</v>
      </c>
      <c r="B64" s="18" t="s">
        <v>179</v>
      </c>
      <c r="C64" s="19" t="s">
        <v>180</v>
      </c>
      <c r="D64" s="20">
        <v>1</v>
      </c>
      <c r="E64" s="21">
        <v>35</v>
      </c>
      <c r="F64" s="21">
        <v>0</v>
      </c>
      <c r="G64" s="21">
        <f t="shared" si="1"/>
        <v>36</v>
      </c>
      <c r="H64" s="19">
        <v>1</v>
      </c>
      <c r="I64" s="102">
        <v>36</v>
      </c>
      <c r="J64" s="84">
        <f t="shared" si="2"/>
        <v>1</v>
      </c>
      <c r="K64" s="100"/>
      <c r="L64" s="101"/>
    </row>
    <row r="65" spans="1:12" x14ac:dyDescent="0.2">
      <c r="A65" s="17" t="s">
        <v>181</v>
      </c>
      <c r="B65" s="18" t="s">
        <v>182</v>
      </c>
      <c r="C65" s="19" t="s">
        <v>183</v>
      </c>
      <c r="D65" s="20">
        <v>14</v>
      </c>
      <c r="E65" s="21">
        <v>176</v>
      </c>
      <c r="F65" s="21">
        <v>0</v>
      </c>
      <c r="G65" s="21">
        <f t="shared" si="1"/>
        <v>190</v>
      </c>
      <c r="H65" s="19">
        <v>9</v>
      </c>
      <c r="I65" s="102">
        <v>189</v>
      </c>
      <c r="J65" s="84">
        <f t="shared" si="2"/>
        <v>1.0052910052910053</v>
      </c>
      <c r="K65" s="100"/>
      <c r="L65" s="101"/>
    </row>
    <row r="66" spans="1:12" x14ac:dyDescent="0.2">
      <c r="A66" s="17" t="s">
        <v>184</v>
      </c>
      <c r="B66" s="18" t="s">
        <v>182</v>
      </c>
      <c r="C66" s="19" t="s">
        <v>185</v>
      </c>
      <c r="D66" s="20">
        <v>9</v>
      </c>
      <c r="E66" s="21">
        <v>164</v>
      </c>
      <c r="F66" s="21">
        <v>0</v>
      </c>
      <c r="G66" s="21">
        <f t="shared" si="1"/>
        <v>173</v>
      </c>
      <c r="H66" s="19">
        <v>9</v>
      </c>
      <c r="I66" s="102">
        <v>153</v>
      </c>
      <c r="J66" s="84">
        <f t="shared" si="2"/>
        <v>1.130718954248366</v>
      </c>
      <c r="K66" s="100"/>
      <c r="L66" s="101"/>
    </row>
    <row r="67" spans="1:12" x14ac:dyDescent="0.2">
      <c r="A67" s="17" t="s">
        <v>186</v>
      </c>
      <c r="B67" s="18" t="s">
        <v>182</v>
      </c>
      <c r="C67" s="19" t="s">
        <v>187</v>
      </c>
      <c r="D67" s="20">
        <v>11</v>
      </c>
      <c r="E67" s="21">
        <v>154</v>
      </c>
      <c r="F67" s="21">
        <v>0</v>
      </c>
      <c r="G67" s="21">
        <f t="shared" si="1"/>
        <v>165</v>
      </c>
      <c r="H67" s="19">
        <v>7</v>
      </c>
      <c r="I67" s="102">
        <v>168</v>
      </c>
      <c r="J67" s="84">
        <f t="shared" ref="J67:J98" si="3">G67/I67</f>
        <v>0.9821428571428571</v>
      </c>
      <c r="K67" s="100"/>
      <c r="L67" s="101"/>
    </row>
    <row r="68" spans="1:12" x14ac:dyDescent="0.2">
      <c r="A68" s="24" t="s">
        <v>188</v>
      </c>
      <c r="B68" s="18" t="s">
        <v>182</v>
      </c>
      <c r="C68" s="19" t="s">
        <v>189</v>
      </c>
      <c r="D68" s="20">
        <v>5</v>
      </c>
      <c r="E68" s="21">
        <v>225</v>
      </c>
      <c r="F68" s="21">
        <v>0</v>
      </c>
      <c r="G68" s="21">
        <f t="shared" ref="G68:G117" si="4">D68+E68+F68</f>
        <v>230</v>
      </c>
      <c r="H68" s="19">
        <v>0</v>
      </c>
      <c r="I68" s="102">
        <v>220</v>
      </c>
      <c r="J68" s="84">
        <f t="shared" si="3"/>
        <v>1.0454545454545454</v>
      </c>
      <c r="K68" s="100"/>
      <c r="L68" s="101"/>
    </row>
    <row r="69" spans="1:12" x14ac:dyDescent="0.2">
      <c r="A69" s="17" t="s">
        <v>206</v>
      </c>
      <c r="B69" s="18" t="s">
        <v>182</v>
      </c>
      <c r="C69" s="19" t="s">
        <v>444</v>
      </c>
      <c r="D69" s="20">
        <v>2</v>
      </c>
      <c r="E69" s="21">
        <v>61</v>
      </c>
      <c r="F69" s="21">
        <v>0</v>
      </c>
      <c r="G69" s="21">
        <f t="shared" si="4"/>
        <v>63</v>
      </c>
      <c r="H69" s="19">
        <v>1</v>
      </c>
      <c r="I69" s="102">
        <v>71</v>
      </c>
      <c r="J69" s="84">
        <f t="shared" si="3"/>
        <v>0.88732394366197187</v>
      </c>
      <c r="K69" s="100"/>
      <c r="L69" s="101"/>
    </row>
    <row r="70" spans="1:12" x14ac:dyDescent="0.2">
      <c r="A70" s="24" t="s">
        <v>190</v>
      </c>
      <c r="B70" s="18" t="s">
        <v>182</v>
      </c>
      <c r="C70" s="19" t="s">
        <v>476</v>
      </c>
      <c r="D70" s="20">
        <v>17</v>
      </c>
      <c r="E70" s="21">
        <v>108</v>
      </c>
      <c r="F70" s="21">
        <v>0</v>
      </c>
      <c r="G70" s="21">
        <f t="shared" si="4"/>
        <v>125</v>
      </c>
      <c r="H70" s="19">
        <v>19</v>
      </c>
      <c r="I70" s="102">
        <v>127</v>
      </c>
      <c r="J70" s="84">
        <f t="shared" si="3"/>
        <v>0.98425196850393704</v>
      </c>
      <c r="K70" s="100"/>
      <c r="L70" s="101"/>
    </row>
    <row r="71" spans="1:12" x14ac:dyDescent="0.2">
      <c r="A71" s="17" t="s">
        <v>191</v>
      </c>
      <c r="B71" s="18" t="s">
        <v>182</v>
      </c>
      <c r="C71" s="19" t="s">
        <v>192</v>
      </c>
      <c r="D71" s="20">
        <v>8</v>
      </c>
      <c r="E71" s="21">
        <v>96</v>
      </c>
      <c r="F71" s="21">
        <v>0</v>
      </c>
      <c r="G71" s="21">
        <f t="shared" si="4"/>
        <v>104</v>
      </c>
      <c r="H71" s="19">
        <v>3</v>
      </c>
      <c r="I71" s="102">
        <v>57</v>
      </c>
      <c r="J71" s="84">
        <f t="shared" si="3"/>
        <v>1.8245614035087718</v>
      </c>
      <c r="K71" s="100"/>
      <c r="L71" s="101"/>
    </row>
    <row r="72" spans="1:12" x14ac:dyDescent="0.2">
      <c r="A72" s="24" t="s">
        <v>193</v>
      </c>
      <c r="B72" s="18" t="s">
        <v>182</v>
      </c>
      <c r="C72" s="19" t="s">
        <v>194</v>
      </c>
      <c r="D72" s="20">
        <v>4</v>
      </c>
      <c r="E72" s="21">
        <v>70</v>
      </c>
      <c r="F72" s="21">
        <v>0</v>
      </c>
      <c r="G72" s="21">
        <f t="shared" si="4"/>
        <v>74</v>
      </c>
      <c r="H72" s="19">
        <v>0</v>
      </c>
      <c r="I72" s="102">
        <v>55</v>
      </c>
      <c r="J72" s="84">
        <f t="shared" si="3"/>
        <v>1.3454545454545455</v>
      </c>
      <c r="K72" s="100"/>
      <c r="L72" s="101"/>
    </row>
    <row r="73" spans="1:12" x14ac:dyDescent="0.2">
      <c r="A73" s="17" t="s">
        <v>195</v>
      </c>
      <c r="B73" s="18" t="s">
        <v>182</v>
      </c>
      <c r="C73" s="19" t="s">
        <v>196</v>
      </c>
      <c r="D73" s="20">
        <v>11</v>
      </c>
      <c r="E73" s="21">
        <v>149</v>
      </c>
      <c r="F73" s="21">
        <v>2</v>
      </c>
      <c r="G73" s="21">
        <f t="shared" si="4"/>
        <v>162</v>
      </c>
      <c r="H73" s="19">
        <v>9</v>
      </c>
      <c r="I73" s="102">
        <v>171</v>
      </c>
      <c r="J73" s="84">
        <f t="shared" si="3"/>
        <v>0.94736842105263153</v>
      </c>
      <c r="K73" s="100"/>
      <c r="L73" s="101"/>
    </row>
    <row r="74" spans="1:12" x14ac:dyDescent="0.2">
      <c r="A74" s="17" t="s">
        <v>197</v>
      </c>
      <c r="B74" s="18" t="s">
        <v>182</v>
      </c>
      <c r="C74" s="19" t="s">
        <v>304</v>
      </c>
      <c r="D74" s="20">
        <v>34</v>
      </c>
      <c r="E74" s="21">
        <v>610</v>
      </c>
      <c r="F74" s="21">
        <v>0</v>
      </c>
      <c r="G74" s="21">
        <f t="shared" si="4"/>
        <v>644</v>
      </c>
      <c r="H74" s="19">
        <v>32</v>
      </c>
      <c r="I74" s="102">
        <v>634</v>
      </c>
      <c r="J74" s="84">
        <f t="shared" si="3"/>
        <v>1.0157728706624605</v>
      </c>
      <c r="K74" s="100"/>
      <c r="L74" s="101"/>
    </row>
    <row r="75" spans="1:12" x14ac:dyDescent="0.2">
      <c r="A75" s="24" t="s">
        <v>198</v>
      </c>
      <c r="B75" s="18" t="s">
        <v>182</v>
      </c>
      <c r="C75" s="19" t="s">
        <v>199</v>
      </c>
      <c r="D75" s="20">
        <v>7</v>
      </c>
      <c r="E75" s="21">
        <v>201</v>
      </c>
      <c r="F75" s="21">
        <v>0</v>
      </c>
      <c r="G75" s="21">
        <f t="shared" si="4"/>
        <v>208</v>
      </c>
      <c r="H75" s="19">
        <v>1</v>
      </c>
      <c r="I75" s="102">
        <v>207</v>
      </c>
      <c r="J75" s="84">
        <f t="shared" si="3"/>
        <v>1.0048309178743962</v>
      </c>
      <c r="K75" s="100"/>
      <c r="L75" s="101"/>
    </row>
    <row r="76" spans="1:12" x14ac:dyDescent="0.2">
      <c r="A76" s="17" t="s">
        <v>200</v>
      </c>
      <c r="B76" s="18" t="s">
        <v>182</v>
      </c>
      <c r="C76" s="19" t="s">
        <v>201</v>
      </c>
      <c r="D76" s="20">
        <v>25</v>
      </c>
      <c r="E76" s="21">
        <v>518</v>
      </c>
      <c r="F76" s="21">
        <v>0</v>
      </c>
      <c r="G76" s="21">
        <f t="shared" si="4"/>
        <v>543</v>
      </c>
      <c r="H76" s="19">
        <v>12</v>
      </c>
      <c r="I76" s="102">
        <v>576</v>
      </c>
      <c r="J76" s="84">
        <f t="shared" si="3"/>
        <v>0.94270833333333337</v>
      </c>
      <c r="K76" s="100"/>
      <c r="L76" s="101"/>
    </row>
    <row r="77" spans="1:12" x14ac:dyDescent="0.2">
      <c r="A77" s="17" t="s">
        <v>202</v>
      </c>
      <c r="B77" s="18" t="s">
        <v>182</v>
      </c>
      <c r="C77" s="19" t="s">
        <v>203</v>
      </c>
      <c r="D77" s="20">
        <v>13</v>
      </c>
      <c r="E77" s="21">
        <v>188</v>
      </c>
      <c r="F77" s="21">
        <v>0</v>
      </c>
      <c r="G77" s="21">
        <f t="shared" si="4"/>
        <v>201</v>
      </c>
      <c r="H77" s="19">
        <v>13</v>
      </c>
      <c r="I77" s="102">
        <v>235</v>
      </c>
      <c r="J77" s="84">
        <f t="shared" si="3"/>
        <v>0.85531914893617023</v>
      </c>
      <c r="K77" s="100"/>
      <c r="L77" s="101"/>
    </row>
    <row r="78" spans="1:12" x14ac:dyDescent="0.2">
      <c r="A78" s="24" t="s">
        <v>204</v>
      </c>
      <c r="B78" s="18" t="s">
        <v>182</v>
      </c>
      <c r="C78" s="19" t="s">
        <v>205</v>
      </c>
      <c r="D78" s="20">
        <v>2</v>
      </c>
      <c r="E78" s="21">
        <v>65</v>
      </c>
      <c r="F78" s="21">
        <v>0</v>
      </c>
      <c r="G78" s="21">
        <f t="shared" si="4"/>
        <v>67</v>
      </c>
      <c r="H78" s="19">
        <v>2</v>
      </c>
      <c r="I78" s="102">
        <v>73</v>
      </c>
      <c r="J78" s="84">
        <f t="shared" si="3"/>
        <v>0.9178082191780822</v>
      </c>
      <c r="K78" s="100"/>
      <c r="L78" s="101"/>
    </row>
    <row r="79" spans="1:12" x14ac:dyDescent="0.2">
      <c r="A79" s="24" t="s">
        <v>207</v>
      </c>
      <c r="B79" s="18" t="s">
        <v>208</v>
      </c>
      <c r="C79" s="19" t="s">
        <v>208</v>
      </c>
      <c r="D79" s="20">
        <v>10</v>
      </c>
      <c r="E79" s="21">
        <v>76</v>
      </c>
      <c r="F79" s="21">
        <v>1</v>
      </c>
      <c r="G79" s="21">
        <f t="shared" si="4"/>
        <v>87</v>
      </c>
      <c r="H79" s="19">
        <v>8</v>
      </c>
      <c r="I79" s="102">
        <v>84</v>
      </c>
      <c r="J79" s="84">
        <f t="shared" si="3"/>
        <v>1.0357142857142858</v>
      </c>
      <c r="K79" s="100"/>
      <c r="L79" s="101"/>
    </row>
    <row r="80" spans="1:12" x14ac:dyDescent="0.2">
      <c r="A80" s="17" t="s">
        <v>209</v>
      </c>
      <c r="B80" s="18" t="s">
        <v>210</v>
      </c>
      <c r="C80" s="19" t="s">
        <v>211</v>
      </c>
      <c r="D80" s="20">
        <v>2</v>
      </c>
      <c r="E80" s="21">
        <v>4</v>
      </c>
      <c r="F80" s="21">
        <v>0</v>
      </c>
      <c r="G80" s="21">
        <v>6</v>
      </c>
      <c r="H80" s="19">
        <v>2</v>
      </c>
      <c r="I80" s="102">
        <v>7</v>
      </c>
      <c r="J80" s="84">
        <f t="shared" si="3"/>
        <v>0.8571428571428571</v>
      </c>
      <c r="K80" s="100"/>
      <c r="L80" s="101"/>
    </row>
    <row r="81" spans="1:12" x14ac:dyDescent="0.2">
      <c r="A81" s="17" t="s">
        <v>212</v>
      </c>
      <c r="B81" s="18" t="s">
        <v>213</v>
      </c>
      <c r="C81" s="19" t="s">
        <v>214</v>
      </c>
      <c r="D81" s="20">
        <v>8</v>
      </c>
      <c r="E81" s="21">
        <v>70</v>
      </c>
      <c r="F81" s="21">
        <v>0</v>
      </c>
      <c r="G81" s="21">
        <f t="shared" si="4"/>
        <v>78</v>
      </c>
      <c r="H81" s="19">
        <v>8</v>
      </c>
      <c r="I81" s="102">
        <v>74</v>
      </c>
      <c r="J81" s="84">
        <f t="shared" si="3"/>
        <v>1.0540540540540539</v>
      </c>
      <c r="K81" s="100"/>
      <c r="L81" s="101"/>
    </row>
    <row r="82" spans="1:12" x14ac:dyDescent="0.2">
      <c r="A82" s="17" t="s">
        <v>215</v>
      </c>
      <c r="B82" s="18" t="s">
        <v>216</v>
      </c>
      <c r="C82" s="19" t="s">
        <v>216</v>
      </c>
      <c r="D82" s="20">
        <v>0</v>
      </c>
      <c r="E82" s="21">
        <v>14</v>
      </c>
      <c r="F82" s="21">
        <v>0</v>
      </c>
      <c r="G82" s="21">
        <f t="shared" si="4"/>
        <v>14</v>
      </c>
      <c r="H82" s="19">
        <v>0</v>
      </c>
      <c r="I82" s="102">
        <v>10</v>
      </c>
      <c r="J82" s="84">
        <f t="shared" si="3"/>
        <v>1.4</v>
      </c>
      <c r="K82" s="100"/>
      <c r="L82" s="101"/>
    </row>
    <row r="83" spans="1:12" x14ac:dyDescent="0.2">
      <c r="A83" s="17" t="s">
        <v>217</v>
      </c>
      <c r="B83" s="18" t="s">
        <v>216</v>
      </c>
      <c r="C83" s="19" t="s">
        <v>52</v>
      </c>
      <c r="D83" s="20">
        <v>5</v>
      </c>
      <c r="E83" s="21">
        <v>30</v>
      </c>
      <c r="F83" s="21">
        <v>1</v>
      </c>
      <c r="G83" s="21">
        <f t="shared" si="4"/>
        <v>36</v>
      </c>
      <c r="H83" s="19">
        <v>5</v>
      </c>
      <c r="I83" s="102">
        <v>25</v>
      </c>
      <c r="J83" s="84">
        <f t="shared" si="3"/>
        <v>1.44</v>
      </c>
      <c r="K83" s="100"/>
      <c r="L83" s="101"/>
    </row>
    <row r="84" spans="1:12" ht="12" customHeight="1" x14ac:dyDescent="0.2">
      <c r="A84" s="17" t="s">
        <v>218</v>
      </c>
      <c r="B84" s="18" t="s">
        <v>219</v>
      </c>
      <c r="C84" s="19" t="s">
        <v>220</v>
      </c>
      <c r="D84" s="20">
        <v>18</v>
      </c>
      <c r="E84" s="21">
        <v>436</v>
      </c>
      <c r="F84" s="21">
        <v>0</v>
      </c>
      <c r="G84" s="21">
        <f t="shared" si="4"/>
        <v>454</v>
      </c>
      <c r="H84" s="19">
        <v>17</v>
      </c>
      <c r="I84" s="102">
        <v>137</v>
      </c>
      <c r="J84" s="84">
        <f t="shared" si="3"/>
        <v>3.3138686131386863</v>
      </c>
      <c r="K84" s="100"/>
      <c r="L84" s="101"/>
    </row>
    <row r="85" spans="1:12" x14ac:dyDescent="0.2">
      <c r="A85" s="17" t="s">
        <v>221</v>
      </c>
      <c r="B85" s="18" t="s">
        <v>219</v>
      </c>
      <c r="C85" s="19" t="s">
        <v>222</v>
      </c>
      <c r="D85" s="20">
        <v>8</v>
      </c>
      <c r="E85" s="21">
        <v>73</v>
      </c>
      <c r="F85" s="21">
        <v>0</v>
      </c>
      <c r="G85" s="21">
        <f t="shared" si="4"/>
        <v>81</v>
      </c>
      <c r="H85" s="19">
        <v>6</v>
      </c>
      <c r="I85" s="102">
        <v>56</v>
      </c>
      <c r="J85" s="84">
        <f t="shared" si="3"/>
        <v>1.4464285714285714</v>
      </c>
      <c r="K85" s="100"/>
      <c r="L85" s="101"/>
    </row>
    <row r="86" spans="1:12" x14ac:dyDescent="0.2">
      <c r="A86" s="17" t="s">
        <v>223</v>
      </c>
      <c r="B86" s="18" t="s">
        <v>224</v>
      </c>
      <c r="C86" s="19" t="s">
        <v>225</v>
      </c>
      <c r="D86" s="20">
        <v>15</v>
      </c>
      <c r="E86" s="21">
        <v>117</v>
      </c>
      <c r="F86" s="21">
        <v>3</v>
      </c>
      <c r="G86" s="21">
        <f t="shared" si="4"/>
        <v>135</v>
      </c>
      <c r="H86" s="19">
        <v>15</v>
      </c>
      <c r="I86" s="102">
        <v>113</v>
      </c>
      <c r="J86" s="84">
        <f t="shared" si="3"/>
        <v>1.1946902654867257</v>
      </c>
      <c r="K86" s="100"/>
      <c r="L86" s="101"/>
    </row>
    <row r="87" spans="1:12" x14ac:dyDescent="0.2">
      <c r="A87" s="17" t="s">
        <v>226</v>
      </c>
      <c r="B87" s="18" t="s">
        <v>227</v>
      </c>
      <c r="C87" s="19" t="s">
        <v>228</v>
      </c>
      <c r="D87" s="20">
        <v>4</v>
      </c>
      <c r="E87" s="21">
        <v>67</v>
      </c>
      <c r="F87" s="21">
        <v>0</v>
      </c>
      <c r="G87" s="21">
        <f t="shared" si="4"/>
        <v>71</v>
      </c>
      <c r="H87" s="19">
        <v>2</v>
      </c>
      <c r="I87" s="102">
        <v>57</v>
      </c>
      <c r="J87" s="84">
        <f t="shared" si="3"/>
        <v>1.2456140350877194</v>
      </c>
      <c r="K87" s="100"/>
      <c r="L87" s="101"/>
    </row>
    <row r="88" spans="1:12" x14ac:dyDescent="0.2">
      <c r="A88" s="17" t="s">
        <v>229</v>
      </c>
      <c r="B88" s="18" t="s">
        <v>230</v>
      </c>
      <c r="C88" s="19" t="s">
        <v>231</v>
      </c>
      <c r="D88" s="20">
        <v>15</v>
      </c>
      <c r="E88" s="21">
        <v>187</v>
      </c>
      <c r="F88" s="21">
        <v>0</v>
      </c>
      <c r="G88" s="21">
        <f t="shared" si="4"/>
        <v>202</v>
      </c>
      <c r="H88" s="19">
        <v>6</v>
      </c>
      <c r="I88" s="102">
        <v>221</v>
      </c>
      <c r="J88" s="84">
        <f t="shared" si="3"/>
        <v>0.91402714932126694</v>
      </c>
      <c r="K88" s="100"/>
      <c r="L88" s="101"/>
    </row>
    <row r="89" spans="1:12" x14ac:dyDescent="0.2">
      <c r="A89" s="17" t="s">
        <v>232</v>
      </c>
      <c r="B89" s="18" t="s">
        <v>233</v>
      </c>
      <c r="C89" s="19" t="s">
        <v>234</v>
      </c>
      <c r="D89" s="20">
        <v>1</v>
      </c>
      <c r="E89" s="21">
        <v>38</v>
      </c>
      <c r="F89" s="21">
        <v>0</v>
      </c>
      <c r="G89" s="21">
        <f t="shared" si="4"/>
        <v>39</v>
      </c>
      <c r="H89" s="19">
        <v>1</v>
      </c>
      <c r="I89" s="102">
        <v>35</v>
      </c>
      <c r="J89" s="84">
        <f t="shared" si="3"/>
        <v>1.1142857142857143</v>
      </c>
      <c r="K89" s="100"/>
      <c r="L89" s="101"/>
    </row>
    <row r="90" spans="1:12" x14ac:dyDescent="0.2">
      <c r="A90" s="17" t="s">
        <v>235</v>
      </c>
      <c r="B90" s="18" t="s">
        <v>233</v>
      </c>
      <c r="C90" s="19" t="s">
        <v>236</v>
      </c>
      <c r="D90" s="20">
        <v>0</v>
      </c>
      <c r="E90" s="21">
        <v>6</v>
      </c>
      <c r="F90" s="21">
        <v>0</v>
      </c>
      <c r="G90" s="21">
        <f t="shared" si="4"/>
        <v>6</v>
      </c>
      <c r="H90" s="19">
        <v>0</v>
      </c>
      <c r="I90" s="103">
        <v>6</v>
      </c>
      <c r="J90" s="84">
        <f t="shared" si="3"/>
        <v>1</v>
      </c>
      <c r="K90" s="100"/>
      <c r="L90" s="101"/>
    </row>
    <row r="91" spans="1:12" x14ac:dyDescent="0.2">
      <c r="A91" s="17" t="s">
        <v>237</v>
      </c>
      <c r="B91" s="18" t="s">
        <v>238</v>
      </c>
      <c r="C91" s="19" t="s">
        <v>239</v>
      </c>
      <c r="D91" s="20">
        <v>0</v>
      </c>
      <c r="E91" s="21">
        <v>8</v>
      </c>
      <c r="F91" s="21">
        <v>0</v>
      </c>
      <c r="G91" s="21">
        <f t="shared" si="4"/>
        <v>8</v>
      </c>
      <c r="H91" s="19">
        <v>0</v>
      </c>
      <c r="I91" s="102">
        <v>7</v>
      </c>
      <c r="J91" s="84">
        <f t="shared" si="3"/>
        <v>1.1428571428571428</v>
      </c>
      <c r="K91" s="100"/>
      <c r="L91" s="101"/>
    </row>
    <row r="92" spans="1:12" x14ac:dyDescent="0.2">
      <c r="A92" s="17" t="s">
        <v>240</v>
      </c>
      <c r="B92" s="18" t="s">
        <v>241</v>
      </c>
      <c r="C92" s="19" t="s">
        <v>242</v>
      </c>
      <c r="D92" s="20">
        <v>8</v>
      </c>
      <c r="E92" s="21">
        <v>113</v>
      </c>
      <c r="F92" s="21">
        <v>2</v>
      </c>
      <c r="G92" s="21">
        <f t="shared" si="4"/>
        <v>123</v>
      </c>
      <c r="H92" s="19">
        <v>4</v>
      </c>
      <c r="I92" s="102">
        <v>118</v>
      </c>
      <c r="J92" s="84">
        <f t="shared" si="3"/>
        <v>1.0423728813559323</v>
      </c>
      <c r="K92" s="100"/>
      <c r="L92" s="101"/>
    </row>
    <row r="93" spans="1:12" x14ac:dyDescent="0.2">
      <c r="A93" s="17" t="s">
        <v>243</v>
      </c>
      <c r="B93" s="18" t="s">
        <v>244</v>
      </c>
      <c r="C93" s="19" t="s">
        <v>245</v>
      </c>
      <c r="D93" s="20">
        <v>1</v>
      </c>
      <c r="E93" s="21">
        <v>16</v>
      </c>
      <c r="F93" s="21">
        <v>0</v>
      </c>
      <c r="G93" s="21">
        <f t="shared" si="4"/>
        <v>17</v>
      </c>
      <c r="H93" s="19">
        <v>1</v>
      </c>
      <c r="I93" s="102">
        <v>16</v>
      </c>
      <c r="J93" s="84">
        <f t="shared" si="3"/>
        <v>1.0625</v>
      </c>
      <c r="K93" s="100"/>
      <c r="L93" s="101"/>
    </row>
    <row r="94" spans="1:12" x14ac:dyDescent="0.2">
      <c r="A94" s="17" t="s">
        <v>246</v>
      </c>
      <c r="B94" s="18" t="s">
        <v>244</v>
      </c>
      <c r="C94" s="19" t="s">
        <v>244</v>
      </c>
      <c r="D94" s="20">
        <v>3</v>
      </c>
      <c r="E94" s="21">
        <v>72</v>
      </c>
      <c r="F94" s="21">
        <v>0</v>
      </c>
      <c r="G94" s="21">
        <f t="shared" si="4"/>
        <v>75</v>
      </c>
      <c r="H94" s="19">
        <v>3</v>
      </c>
      <c r="I94" s="102">
        <v>74</v>
      </c>
      <c r="J94" s="84">
        <f t="shared" si="3"/>
        <v>1.0135135135135136</v>
      </c>
      <c r="K94" s="100"/>
      <c r="L94" s="101"/>
    </row>
    <row r="95" spans="1:12" x14ac:dyDescent="0.2">
      <c r="A95" s="17" t="s">
        <v>247</v>
      </c>
      <c r="B95" s="18" t="s">
        <v>248</v>
      </c>
      <c r="C95" s="19" t="s">
        <v>249</v>
      </c>
      <c r="D95" s="20">
        <v>13</v>
      </c>
      <c r="E95" s="21">
        <v>111</v>
      </c>
      <c r="F95" s="21">
        <v>0</v>
      </c>
      <c r="G95" s="21">
        <f t="shared" si="4"/>
        <v>124</v>
      </c>
      <c r="H95" s="19">
        <v>4</v>
      </c>
      <c r="I95" s="102">
        <v>126</v>
      </c>
      <c r="J95" s="84">
        <f t="shared" si="3"/>
        <v>0.98412698412698407</v>
      </c>
      <c r="K95" s="100"/>
      <c r="L95" s="101"/>
    </row>
    <row r="96" spans="1:12" x14ac:dyDescent="0.2">
      <c r="A96" s="17" t="s">
        <v>250</v>
      </c>
      <c r="B96" s="18" t="s">
        <v>251</v>
      </c>
      <c r="C96" s="19" t="s">
        <v>252</v>
      </c>
      <c r="D96" s="20">
        <v>1</v>
      </c>
      <c r="E96" s="21">
        <v>80</v>
      </c>
      <c r="F96" s="21">
        <v>0</v>
      </c>
      <c r="G96" s="21">
        <f t="shared" si="4"/>
        <v>81</v>
      </c>
      <c r="H96" s="19">
        <v>1</v>
      </c>
      <c r="I96" s="102">
        <v>72</v>
      </c>
      <c r="J96" s="84">
        <f t="shared" si="3"/>
        <v>1.125</v>
      </c>
      <c r="K96" s="100"/>
      <c r="L96" s="101"/>
    </row>
    <row r="97" spans="1:12" x14ac:dyDescent="0.2">
      <c r="A97" s="17" t="s">
        <v>253</v>
      </c>
      <c r="B97" s="18" t="s">
        <v>254</v>
      </c>
      <c r="C97" s="19" t="s">
        <v>255</v>
      </c>
      <c r="D97" s="20">
        <v>11</v>
      </c>
      <c r="E97" s="21">
        <v>118</v>
      </c>
      <c r="F97" s="21">
        <v>0</v>
      </c>
      <c r="G97" s="21">
        <f t="shared" si="4"/>
        <v>129</v>
      </c>
      <c r="H97" s="19">
        <v>2</v>
      </c>
      <c r="I97" s="102">
        <v>125</v>
      </c>
      <c r="J97" s="84">
        <f t="shared" si="3"/>
        <v>1.032</v>
      </c>
      <c r="K97" s="100"/>
      <c r="L97" s="101"/>
    </row>
    <row r="98" spans="1:12" x14ac:dyDescent="0.2">
      <c r="A98" s="17" t="s">
        <v>256</v>
      </c>
      <c r="B98" s="18" t="s">
        <v>257</v>
      </c>
      <c r="C98" s="19" t="s">
        <v>258</v>
      </c>
      <c r="D98" s="20">
        <v>3</v>
      </c>
      <c r="E98" s="21">
        <v>36</v>
      </c>
      <c r="F98" s="21">
        <v>0</v>
      </c>
      <c r="G98" s="21">
        <f t="shared" si="4"/>
        <v>39</v>
      </c>
      <c r="H98" s="19">
        <v>0</v>
      </c>
      <c r="I98" s="102">
        <v>39</v>
      </c>
      <c r="J98" s="84">
        <f t="shared" si="3"/>
        <v>1</v>
      </c>
      <c r="K98" s="100"/>
      <c r="L98" s="101"/>
    </row>
    <row r="99" spans="1:12" x14ac:dyDescent="0.2">
      <c r="A99" s="17" t="s">
        <v>259</v>
      </c>
      <c r="B99" s="18" t="s">
        <v>260</v>
      </c>
      <c r="C99" s="19" t="s">
        <v>261</v>
      </c>
      <c r="D99" s="20">
        <v>12</v>
      </c>
      <c r="E99" s="21">
        <v>159</v>
      </c>
      <c r="F99" s="21">
        <v>0</v>
      </c>
      <c r="G99" s="21">
        <f t="shared" si="4"/>
        <v>171</v>
      </c>
      <c r="H99" s="19">
        <v>0</v>
      </c>
      <c r="I99" s="102">
        <v>157</v>
      </c>
      <c r="J99" s="84">
        <f t="shared" ref="J99:J117" si="5">G99/I99</f>
        <v>1.089171974522293</v>
      </c>
      <c r="K99" s="100"/>
      <c r="L99" s="101"/>
    </row>
    <row r="100" spans="1:12" x14ac:dyDescent="0.2">
      <c r="A100" s="17" t="s">
        <v>262</v>
      </c>
      <c r="B100" s="18" t="s">
        <v>260</v>
      </c>
      <c r="C100" s="19" t="s">
        <v>263</v>
      </c>
      <c r="D100" s="20">
        <v>6</v>
      </c>
      <c r="E100" s="21">
        <v>281</v>
      </c>
      <c r="F100" s="21">
        <v>0</v>
      </c>
      <c r="G100" s="21">
        <f t="shared" si="4"/>
        <v>287</v>
      </c>
      <c r="H100" s="19">
        <v>6</v>
      </c>
      <c r="I100" s="102">
        <v>280</v>
      </c>
      <c r="J100" s="84">
        <f t="shared" si="5"/>
        <v>1.0249999999999999</v>
      </c>
      <c r="K100" s="100"/>
      <c r="L100" s="101"/>
    </row>
    <row r="101" spans="1:12" x14ac:dyDescent="0.2">
      <c r="A101" s="17" t="s">
        <v>264</v>
      </c>
      <c r="B101" s="18" t="s">
        <v>260</v>
      </c>
      <c r="C101" s="19" t="s">
        <v>265</v>
      </c>
      <c r="D101" s="20">
        <v>3</v>
      </c>
      <c r="E101" s="21">
        <v>26</v>
      </c>
      <c r="F101" s="21">
        <v>0</v>
      </c>
      <c r="G101" s="21">
        <f t="shared" si="4"/>
        <v>29</v>
      </c>
      <c r="H101" s="19">
        <v>2</v>
      </c>
      <c r="I101" s="102">
        <v>27</v>
      </c>
      <c r="J101" s="84">
        <f t="shared" si="5"/>
        <v>1.0740740740740742</v>
      </c>
      <c r="K101" s="100"/>
      <c r="L101" s="101"/>
    </row>
    <row r="102" spans="1:12" x14ac:dyDescent="0.2">
      <c r="A102" s="129" t="s">
        <v>266</v>
      </c>
      <c r="B102" s="130" t="s">
        <v>260</v>
      </c>
      <c r="C102" s="131" t="s">
        <v>267</v>
      </c>
      <c r="D102" s="132">
        <v>23</v>
      </c>
      <c r="E102" s="133">
        <v>259</v>
      </c>
      <c r="F102" s="133">
        <v>0</v>
      </c>
      <c r="G102" s="133">
        <f t="shared" si="4"/>
        <v>282</v>
      </c>
      <c r="H102" s="131">
        <v>9</v>
      </c>
      <c r="I102" s="142">
        <v>398</v>
      </c>
      <c r="J102" s="134">
        <f t="shared" si="5"/>
        <v>0.70854271356783916</v>
      </c>
      <c r="K102" s="100"/>
      <c r="L102" s="101"/>
    </row>
    <row r="103" spans="1:12" x14ac:dyDescent="0.2">
      <c r="A103" s="17" t="s">
        <v>268</v>
      </c>
      <c r="B103" s="18" t="s">
        <v>260</v>
      </c>
      <c r="C103" s="19" t="s">
        <v>269</v>
      </c>
      <c r="D103" s="20">
        <v>9</v>
      </c>
      <c r="E103" s="21">
        <v>98</v>
      </c>
      <c r="F103" s="21">
        <v>0</v>
      </c>
      <c r="G103" s="21">
        <f t="shared" si="4"/>
        <v>107</v>
      </c>
      <c r="H103" s="19">
        <v>9</v>
      </c>
      <c r="I103" s="102">
        <v>86</v>
      </c>
      <c r="J103" s="84">
        <f t="shared" si="5"/>
        <v>1.2441860465116279</v>
      </c>
      <c r="K103" s="100"/>
      <c r="L103" s="101"/>
    </row>
    <row r="104" spans="1:12" x14ac:dyDescent="0.2">
      <c r="A104" s="17" t="s">
        <v>270</v>
      </c>
      <c r="B104" s="18" t="s">
        <v>260</v>
      </c>
      <c r="C104" s="19" t="s">
        <v>271</v>
      </c>
      <c r="D104" s="20">
        <v>12</v>
      </c>
      <c r="E104" s="21">
        <v>104</v>
      </c>
      <c r="F104" s="21">
        <v>0</v>
      </c>
      <c r="G104" s="21">
        <f t="shared" si="4"/>
        <v>116</v>
      </c>
      <c r="H104" s="19">
        <v>10</v>
      </c>
      <c r="I104" s="102">
        <v>127</v>
      </c>
      <c r="J104" s="84">
        <f t="shared" si="5"/>
        <v>0.91338582677165359</v>
      </c>
      <c r="K104" s="100"/>
      <c r="L104" s="101"/>
    </row>
    <row r="105" spans="1:12" x14ac:dyDescent="0.2">
      <c r="A105" s="17" t="s">
        <v>272</v>
      </c>
      <c r="B105" s="18" t="s">
        <v>260</v>
      </c>
      <c r="C105" s="19" t="s">
        <v>273</v>
      </c>
      <c r="D105" s="20">
        <v>18</v>
      </c>
      <c r="E105" s="21">
        <v>111</v>
      </c>
      <c r="F105" s="21">
        <v>0</v>
      </c>
      <c r="G105" s="21">
        <f t="shared" si="4"/>
        <v>129</v>
      </c>
      <c r="H105" s="19">
        <v>12</v>
      </c>
      <c r="I105" s="102">
        <v>149</v>
      </c>
      <c r="J105" s="84">
        <f t="shared" si="5"/>
        <v>0.86577181208053688</v>
      </c>
      <c r="K105" s="100"/>
      <c r="L105" s="101"/>
    </row>
    <row r="106" spans="1:12" x14ac:dyDescent="0.2">
      <c r="A106" s="17" t="s">
        <v>274</v>
      </c>
      <c r="B106" s="18" t="s">
        <v>260</v>
      </c>
      <c r="C106" s="19" t="s">
        <v>275</v>
      </c>
      <c r="D106" s="16">
        <v>16</v>
      </c>
      <c r="E106" s="21">
        <v>450</v>
      </c>
      <c r="F106" s="21">
        <v>0</v>
      </c>
      <c r="G106" s="21">
        <f t="shared" si="4"/>
        <v>466</v>
      </c>
      <c r="H106" s="19">
        <v>5</v>
      </c>
      <c r="I106" s="102">
        <v>458</v>
      </c>
      <c r="J106" s="84">
        <f t="shared" si="5"/>
        <v>1.017467248908297</v>
      </c>
      <c r="K106" s="100"/>
      <c r="L106" s="101"/>
    </row>
    <row r="107" spans="1:12" x14ac:dyDescent="0.2">
      <c r="A107" s="17" t="s">
        <v>276</v>
      </c>
      <c r="B107" s="18" t="s">
        <v>260</v>
      </c>
      <c r="C107" s="19" t="s">
        <v>277</v>
      </c>
      <c r="D107" s="20">
        <v>20</v>
      </c>
      <c r="E107" s="21">
        <v>382</v>
      </c>
      <c r="F107" s="21">
        <v>0</v>
      </c>
      <c r="G107" s="21">
        <f t="shared" si="4"/>
        <v>402</v>
      </c>
      <c r="H107" s="19">
        <v>14</v>
      </c>
      <c r="I107" s="102">
        <v>405</v>
      </c>
      <c r="J107" s="84">
        <f t="shared" si="5"/>
        <v>0.99259259259259258</v>
      </c>
      <c r="K107" s="100"/>
      <c r="L107" s="101"/>
    </row>
    <row r="108" spans="1:12" x14ac:dyDescent="0.2">
      <c r="A108" s="17" t="s">
        <v>278</v>
      </c>
      <c r="B108" s="18" t="s">
        <v>260</v>
      </c>
      <c r="C108" s="19" t="s">
        <v>501</v>
      </c>
      <c r="D108" s="20">
        <v>1</v>
      </c>
      <c r="E108" s="21">
        <v>28</v>
      </c>
      <c r="F108" s="21">
        <v>0</v>
      </c>
      <c r="G108" s="21">
        <f t="shared" si="4"/>
        <v>29</v>
      </c>
      <c r="H108" s="19">
        <v>0</v>
      </c>
      <c r="I108" s="102">
        <v>16</v>
      </c>
      <c r="J108" s="84">
        <f t="shared" si="5"/>
        <v>1.8125</v>
      </c>
      <c r="K108" s="100"/>
      <c r="L108" s="101"/>
    </row>
    <row r="109" spans="1:12" x14ac:dyDescent="0.2">
      <c r="A109" s="24" t="s">
        <v>280</v>
      </c>
      <c r="B109" s="18" t="s">
        <v>260</v>
      </c>
      <c r="C109" s="19" t="s">
        <v>281</v>
      </c>
      <c r="D109" s="20">
        <v>2</v>
      </c>
      <c r="E109" s="21">
        <v>72</v>
      </c>
      <c r="F109" s="21">
        <v>0</v>
      </c>
      <c r="G109" s="21">
        <f t="shared" si="4"/>
        <v>74</v>
      </c>
      <c r="H109" s="19">
        <v>1</v>
      </c>
      <c r="I109" s="103">
        <v>72</v>
      </c>
      <c r="J109" s="84">
        <f t="shared" si="5"/>
        <v>1.0277777777777777</v>
      </c>
      <c r="K109" s="100"/>
      <c r="L109" s="101"/>
    </row>
    <row r="110" spans="1:12" x14ac:dyDescent="0.2">
      <c r="A110" s="17" t="s">
        <v>282</v>
      </c>
      <c r="B110" s="18" t="s">
        <v>260</v>
      </c>
      <c r="C110" s="19" t="s">
        <v>283</v>
      </c>
      <c r="D110" s="20">
        <v>3</v>
      </c>
      <c r="E110" s="21">
        <v>79</v>
      </c>
      <c r="F110" s="21">
        <v>0</v>
      </c>
      <c r="G110" s="21">
        <f t="shared" si="4"/>
        <v>82</v>
      </c>
      <c r="H110" s="19">
        <v>0</v>
      </c>
      <c r="I110" s="103">
        <v>92</v>
      </c>
      <c r="J110" s="84">
        <f t="shared" si="5"/>
        <v>0.89130434782608692</v>
      </c>
      <c r="K110" s="100"/>
      <c r="L110" s="101"/>
    </row>
    <row r="111" spans="1:12" x14ac:dyDescent="0.2">
      <c r="A111" s="17" t="s">
        <v>284</v>
      </c>
      <c r="B111" s="18" t="s">
        <v>285</v>
      </c>
      <c r="C111" s="19" t="s">
        <v>285</v>
      </c>
      <c r="D111" s="20">
        <v>4</v>
      </c>
      <c r="E111" s="21">
        <v>36</v>
      </c>
      <c r="F111" s="21">
        <v>0</v>
      </c>
      <c r="G111" s="21">
        <f t="shared" si="4"/>
        <v>40</v>
      </c>
      <c r="H111" s="19">
        <v>4</v>
      </c>
      <c r="I111" s="102">
        <v>46</v>
      </c>
      <c r="J111" s="84">
        <f t="shared" si="5"/>
        <v>0.86956521739130432</v>
      </c>
      <c r="K111" s="100"/>
      <c r="L111" s="101"/>
    </row>
    <row r="112" spans="1:12" x14ac:dyDescent="0.2">
      <c r="A112" s="17" t="s">
        <v>286</v>
      </c>
      <c r="B112" s="18" t="s">
        <v>285</v>
      </c>
      <c r="C112" s="19" t="s">
        <v>287</v>
      </c>
      <c r="D112" s="20">
        <v>6</v>
      </c>
      <c r="E112" s="21">
        <v>39</v>
      </c>
      <c r="F112" s="21">
        <v>1</v>
      </c>
      <c r="G112" s="21">
        <f t="shared" si="4"/>
        <v>46</v>
      </c>
      <c r="H112" s="19">
        <v>5</v>
      </c>
      <c r="I112" s="102">
        <v>46</v>
      </c>
      <c r="J112" s="84">
        <f t="shared" si="5"/>
        <v>1</v>
      </c>
      <c r="K112" s="100"/>
      <c r="L112" s="101"/>
    </row>
    <row r="113" spans="1:14" x14ac:dyDescent="0.2">
      <c r="A113" s="17" t="s">
        <v>288</v>
      </c>
      <c r="B113" s="18" t="s">
        <v>289</v>
      </c>
      <c r="C113" s="19" t="s">
        <v>290</v>
      </c>
      <c r="D113" s="20">
        <v>11</v>
      </c>
      <c r="E113" s="21">
        <v>125</v>
      </c>
      <c r="F113" s="21">
        <v>0</v>
      </c>
      <c r="G113" s="21">
        <f t="shared" si="4"/>
        <v>136</v>
      </c>
      <c r="H113" s="19">
        <v>8</v>
      </c>
      <c r="I113" s="102">
        <v>141</v>
      </c>
      <c r="J113" s="84">
        <f t="shared" si="5"/>
        <v>0.96453900709219853</v>
      </c>
      <c r="K113" s="100"/>
      <c r="L113" s="101"/>
    </row>
    <row r="114" spans="1:14" x14ac:dyDescent="0.2">
      <c r="A114" s="17" t="s">
        <v>291</v>
      </c>
      <c r="B114" s="18" t="s">
        <v>292</v>
      </c>
      <c r="C114" s="19" t="s">
        <v>293</v>
      </c>
      <c r="D114" s="20">
        <v>1</v>
      </c>
      <c r="E114" s="21">
        <v>12</v>
      </c>
      <c r="F114" s="21">
        <v>0</v>
      </c>
      <c r="G114" s="21">
        <f t="shared" si="4"/>
        <v>13</v>
      </c>
      <c r="H114" s="19">
        <v>1</v>
      </c>
      <c r="I114" s="102">
        <v>14</v>
      </c>
      <c r="J114" s="84">
        <f t="shared" si="5"/>
        <v>0.9285714285714286</v>
      </c>
      <c r="K114" s="100"/>
      <c r="L114" s="101"/>
    </row>
    <row r="115" spans="1:14" x14ac:dyDescent="0.2">
      <c r="A115" s="17" t="s">
        <v>294</v>
      </c>
      <c r="B115" s="18" t="s">
        <v>295</v>
      </c>
      <c r="C115" s="19" t="s">
        <v>296</v>
      </c>
      <c r="D115" s="20">
        <v>4</v>
      </c>
      <c r="E115" s="21">
        <v>19</v>
      </c>
      <c r="F115" s="21">
        <v>0</v>
      </c>
      <c r="G115" s="21">
        <f t="shared" si="4"/>
        <v>23</v>
      </c>
      <c r="H115" s="19">
        <v>3</v>
      </c>
      <c r="I115" s="102">
        <v>23</v>
      </c>
      <c r="J115" s="84">
        <f t="shared" si="5"/>
        <v>1</v>
      </c>
      <c r="K115" s="100"/>
      <c r="L115" s="101"/>
    </row>
    <row r="116" spans="1:14" ht="13.5" thickBot="1" x14ac:dyDescent="0.25">
      <c r="A116" s="25" t="s">
        <v>297</v>
      </c>
      <c r="B116" s="26" t="s">
        <v>298</v>
      </c>
      <c r="C116" s="27" t="s">
        <v>298</v>
      </c>
      <c r="D116" s="28">
        <v>5</v>
      </c>
      <c r="E116" s="26">
        <v>53</v>
      </c>
      <c r="F116" s="26">
        <v>0</v>
      </c>
      <c r="G116" s="26">
        <f t="shared" si="4"/>
        <v>58</v>
      </c>
      <c r="H116" s="27">
        <v>2</v>
      </c>
      <c r="I116" s="103">
        <v>65</v>
      </c>
      <c r="J116" s="85">
        <f t="shared" si="5"/>
        <v>0.89230769230769236</v>
      </c>
      <c r="K116" s="100"/>
      <c r="L116" s="101"/>
      <c r="N116" s="16" t="s">
        <v>477</v>
      </c>
    </row>
    <row r="117" spans="1:14" ht="13.5" thickTop="1" x14ac:dyDescent="0.2">
      <c r="A117" s="29" t="s">
        <v>299</v>
      </c>
      <c r="B117" s="21"/>
      <c r="C117" s="19"/>
      <c r="D117" s="20">
        <f>SUM(D3:D116)</f>
        <v>892</v>
      </c>
      <c r="E117" s="21">
        <f>SUM(E3:E116)</f>
        <v>12404</v>
      </c>
      <c r="F117" s="21">
        <f>SUM(F3:F116)</f>
        <v>24</v>
      </c>
      <c r="G117" s="21">
        <f t="shared" si="4"/>
        <v>13320</v>
      </c>
      <c r="H117" s="90">
        <f>SUM(H3:H116)</f>
        <v>615</v>
      </c>
      <c r="I117" s="90">
        <f>SUM(I3:I116)</f>
        <v>11517</v>
      </c>
      <c r="J117" s="88">
        <f t="shared" si="5"/>
        <v>1.1565511852044803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300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301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8"/>
  <sheetViews>
    <sheetView zoomScaleNormal="100" workbookViewId="0">
      <pane xSplit="1" ySplit="2" topLeftCell="B33" activePane="bottomRight" state="frozen"/>
      <selection activeCell="D3" sqref="D3"/>
      <selection pane="topRight" activeCell="D3" sqref="D3"/>
      <selection pane="bottomLeft" activeCell="D3" sqref="D3"/>
      <selection pane="bottomRight" activeCell="H33" sqref="H33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10" s="6" customFormat="1" x14ac:dyDescent="0.2">
      <c r="A1" s="2"/>
      <c r="B1" s="124">
        <v>42903</v>
      </c>
      <c r="C1" s="125"/>
      <c r="D1" s="125"/>
      <c r="E1" s="125"/>
      <c r="F1" s="125"/>
      <c r="G1" s="126"/>
      <c r="H1" s="4"/>
      <c r="I1" s="5"/>
    </row>
    <row r="2" spans="1:10" s="114" customFormat="1" ht="38.25" x14ac:dyDescent="0.2">
      <c r="A2" s="105" t="s">
        <v>1</v>
      </c>
      <c r="B2" s="107" t="s">
        <v>3</v>
      </c>
      <c r="C2" s="105" t="s">
        <v>4</v>
      </c>
      <c r="D2" s="108" t="s">
        <v>5</v>
      </c>
      <c r="E2" s="109" t="s">
        <v>302</v>
      </c>
      <c r="F2" s="110" t="s">
        <v>303</v>
      </c>
      <c r="G2" s="111" t="s">
        <v>6</v>
      </c>
      <c r="H2" s="112" t="s">
        <v>7</v>
      </c>
      <c r="I2" s="113"/>
    </row>
    <row r="3" spans="1:10" x14ac:dyDescent="0.2">
      <c r="A3" s="18" t="s">
        <v>9</v>
      </c>
      <c r="B3" s="20">
        <v>3</v>
      </c>
      <c r="C3" s="21">
        <v>68</v>
      </c>
      <c r="D3" s="21">
        <v>0</v>
      </c>
      <c r="E3" s="21">
        <f>B3+C3+D3</f>
        <v>71</v>
      </c>
      <c r="F3" s="19">
        <v>3</v>
      </c>
      <c r="G3" s="102">
        <v>48</v>
      </c>
      <c r="H3" s="84">
        <f t="shared" ref="H3:H55" si="0">E3/G3</f>
        <v>1.4791666666666667</v>
      </c>
      <c r="I3" s="100"/>
      <c r="J3" s="101"/>
    </row>
    <row r="4" spans="1:10" x14ac:dyDescent="0.2">
      <c r="A4" s="18" t="s">
        <v>12</v>
      </c>
      <c r="B4" s="20">
        <v>0</v>
      </c>
      <c r="C4" s="21">
        <v>2</v>
      </c>
      <c r="D4" s="21">
        <v>0</v>
      </c>
      <c r="E4" s="21">
        <f t="shared" ref="E4:E55" si="1">B4+C4+D4</f>
        <v>2</v>
      </c>
      <c r="F4" s="19">
        <v>0</v>
      </c>
      <c r="G4" s="102">
        <v>2</v>
      </c>
      <c r="H4" s="84">
        <f t="shared" si="0"/>
        <v>1</v>
      </c>
      <c r="I4" s="100"/>
      <c r="J4" s="101"/>
    </row>
    <row r="5" spans="1:10" x14ac:dyDescent="0.2">
      <c r="A5" s="18" t="s">
        <v>15</v>
      </c>
      <c r="B5" s="20">
        <v>3</v>
      </c>
      <c r="C5" s="21">
        <v>40</v>
      </c>
      <c r="D5" s="21">
        <v>0</v>
      </c>
      <c r="E5" s="21">
        <f t="shared" si="1"/>
        <v>43</v>
      </c>
      <c r="F5" s="19">
        <v>0</v>
      </c>
      <c r="G5" s="102">
        <v>44</v>
      </c>
      <c r="H5" s="84">
        <f t="shared" si="0"/>
        <v>0.97727272727272729</v>
      </c>
      <c r="I5" s="100"/>
      <c r="J5" s="101"/>
    </row>
    <row r="6" spans="1:10" x14ac:dyDescent="0.2">
      <c r="A6" s="18" t="s">
        <v>17</v>
      </c>
      <c r="B6" s="20">
        <v>0</v>
      </c>
      <c r="C6" s="21">
        <v>9</v>
      </c>
      <c r="D6" s="21">
        <v>0</v>
      </c>
      <c r="E6" s="21">
        <f t="shared" si="1"/>
        <v>9</v>
      </c>
      <c r="F6" s="19">
        <v>0</v>
      </c>
      <c r="G6" s="102">
        <v>10</v>
      </c>
      <c r="H6" s="84">
        <f t="shared" si="0"/>
        <v>0.9</v>
      </c>
      <c r="I6" s="100"/>
      <c r="J6" s="101"/>
    </row>
    <row r="7" spans="1:10" x14ac:dyDescent="0.2">
      <c r="A7" s="18" t="s">
        <v>19</v>
      </c>
      <c r="B7" s="20">
        <v>13</v>
      </c>
      <c r="C7" s="21">
        <v>119</v>
      </c>
      <c r="D7" s="21">
        <v>0</v>
      </c>
      <c r="E7" s="21">
        <v>132</v>
      </c>
      <c r="F7" s="19">
        <v>12</v>
      </c>
      <c r="G7" s="102">
        <v>92</v>
      </c>
      <c r="H7" s="84">
        <v>1.4347826086956521</v>
      </c>
      <c r="I7" s="100"/>
      <c r="J7" s="101"/>
    </row>
    <row r="8" spans="1:10" x14ac:dyDescent="0.2">
      <c r="A8" s="18" t="s">
        <v>24</v>
      </c>
      <c r="B8" s="20">
        <v>1</v>
      </c>
      <c r="C8" s="21">
        <v>107</v>
      </c>
      <c r="D8" s="21">
        <v>0</v>
      </c>
      <c r="E8" s="21">
        <f t="shared" si="1"/>
        <v>108</v>
      </c>
      <c r="F8" s="19">
        <v>1</v>
      </c>
      <c r="G8" s="102">
        <v>34</v>
      </c>
      <c r="H8" s="84">
        <f t="shared" si="0"/>
        <v>3.1764705882352939</v>
      </c>
      <c r="I8" s="100"/>
      <c r="J8" s="101"/>
    </row>
    <row r="9" spans="1:10" x14ac:dyDescent="0.2">
      <c r="A9" s="18" t="s">
        <v>27</v>
      </c>
      <c r="B9" s="20">
        <v>15</v>
      </c>
      <c r="C9" s="21">
        <v>185</v>
      </c>
      <c r="D9" s="21">
        <v>0</v>
      </c>
      <c r="E9" s="21">
        <f t="shared" si="1"/>
        <v>200</v>
      </c>
      <c r="F9" s="19">
        <v>12</v>
      </c>
      <c r="G9" s="102">
        <v>168</v>
      </c>
      <c r="H9" s="84">
        <f t="shared" si="0"/>
        <v>1.1904761904761905</v>
      </c>
      <c r="I9" s="100"/>
      <c r="J9" s="101"/>
    </row>
    <row r="10" spans="1:10" x14ac:dyDescent="0.2">
      <c r="A10" s="18" t="s">
        <v>30</v>
      </c>
      <c r="B10" s="20">
        <v>4</v>
      </c>
      <c r="C10" s="21">
        <v>40</v>
      </c>
      <c r="D10" s="21">
        <v>0</v>
      </c>
      <c r="E10" s="21">
        <f t="shared" si="1"/>
        <v>44</v>
      </c>
      <c r="F10" s="19">
        <v>2</v>
      </c>
      <c r="G10" s="102">
        <v>44</v>
      </c>
      <c r="H10" s="84">
        <f t="shared" si="0"/>
        <v>1</v>
      </c>
      <c r="I10" s="100"/>
      <c r="J10" s="101"/>
    </row>
    <row r="11" spans="1:10" x14ac:dyDescent="0.2">
      <c r="A11" s="18" t="s">
        <v>33</v>
      </c>
      <c r="B11" s="20">
        <v>54</v>
      </c>
      <c r="C11" s="21">
        <v>393</v>
      </c>
      <c r="D11" s="21">
        <v>0</v>
      </c>
      <c r="E11" s="21">
        <v>447</v>
      </c>
      <c r="F11" s="19">
        <v>39</v>
      </c>
      <c r="G11" s="102">
        <v>258</v>
      </c>
      <c r="H11" s="84">
        <v>1.7325581395348837</v>
      </c>
      <c r="I11" s="100"/>
      <c r="J11" s="101"/>
    </row>
    <row r="12" spans="1:10" x14ac:dyDescent="0.2">
      <c r="A12" s="18" t="s">
        <v>38</v>
      </c>
      <c r="B12" s="20">
        <v>24</v>
      </c>
      <c r="C12" s="21">
        <v>165</v>
      </c>
      <c r="D12" s="21">
        <v>0</v>
      </c>
      <c r="E12" s="21">
        <v>189</v>
      </c>
      <c r="F12" s="19">
        <v>22</v>
      </c>
      <c r="G12" s="103">
        <v>110</v>
      </c>
      <c r="H12" s="84">
        <v>1.7181818181818183</v>
      </c>
      <c r="I12" s="100"/>
      <c r="J12" s="101"/>
    </row>
    <row r="13" spans="1:10" x14ac:dyDescent="0.2">
      <c r="A13" s="18" t="s">
        <v>43</v>
      </c>
      <c r="B13" s="20">
        <v>5</v>
      </c>
      <c r="C13" s="21">
        <v>72</v>
      </c>
      <c r="D13" s="21">
        <v>0</v>
      </c>
      <c r="E13" s="21">
        <f t="shared" si="1"/>
        <v>77</v>
      </c>
      <c r="F13" s="19">
        <v>0</v>
      </c>
      <c r="G13" s="102">
        <v>73</v>
      </c>
      <c r="H13" s="84">
        <f t="shared" si="0"/>
        <v>1.0547945205479452</v>
      </c>
      <c r="I13" s="100"/>
      <c r="J13" s="101"/>
    </row>
    <row r="14" spans="1:10" x14ac:dyDescent="0.2">
      <c r="A14" s="18" t="s">
        <v>46</v>
      </c>
      <c r="B14" s="20">
        <v>4</v>
      </c>
      <c r="C14" s="21">
        <v>58</v>
      </c>
      <c r="D14" s="21">
        <v>0</v>
      </c>
      <c r="E14" s="21">
        <f t="shared" si="1"/>
        <v>62</v>
      </c>
      <c r="F14" s="19">
        <v>1</v>
      </c>
      <c r="G14" s="102">
        <v>61</v>
      </c>
      <c r="H14" s="84">
        <f t="shared" si="0"/>
        <v>1.0163934426229508</v>
      </c>
      <c r="I14" s="100"/>
      <c r="J14" s="101"/>
    </row>
    <row r="15" spans="1:10" x14ac:dyDescent="0.2">
      <c r="A15" s="18" t="s">
        <v>49</v>
      </c>
      <c r="B15" s="20">
        <v>1</v>
      </c>
      <c r="C15" s="21">
        <v>3</v>
      </c>
      <c r="D15" s="21">
        <v>0</v>
      </c>
      <c r="E15" s="21">
        <f t="shared" si="1"/>
        <v>4</v>
      </c>
      <c r="F15" s="19">
        <v>0</v>
      </c>
      <c r="G15" s="102">
        <v>4</v>
      </c>
      <c r="H15" s="84">
        <f t="shared" si="0"/>
        <v>1</v>
      </c>
      <c r="I15" s="100"/>
      <c r="J15" s="101"/>
    </row>
    <row r="16" spans="1:10" x14ac:dyDescent="0.2">
      <c r="A16" s="18" t="s">
        <v>52</v>
      </c>
      <c r="B16" s="20">
        <v>39</v>
      </c>
      <c r="C16" s="21">
        <v>585</v>
      </c>
      <c r="D16" s="21">
        <v>4</v>
      </c>
      <c r="E16" s="21">
        <v>628</v>
      </c>
      <c r="F16" s="19">
        <v>26</v>
      </c>
      <c r="G16" s="102">
        <v>591</v>
      </c>
      <c r="H16" s="84">
        <v>1.0626057529610828</v>
      </c>
      <c r="I16" s="100"/>
      <c r="J16" s="101"/>
    </row>
    <row r="17" spans="1:10" x14ac:dyDescent="0.2">
      <c r="A17" s="18" t="s">
        <v>57</v>
      </c>
      <c r="B17" s="20">
        <v>1</v>
      </c>
      <c r="C17" s="21">
        <v>11</v>
      </c>
      <c r="D17" s="21">
        <v>0</v>
      </c>
      <c r="E17" s="21">
        <f t="shared" si="1"/>
        <v>12</v>
      </c>
      <c r="F17" s="19">
        <v>1</v>
      </c>
      <c r="G17" s="102">
        <v>13</v>
      </c>
      <c r="H17" s="84">
        <f t="shared" si="0"/>
        <v>0.92307692307692313</v>
      </c>
      <c r="I17" s="100"/>
      <c r="J17" s="101"/>
    </row>
    <row r="18" spans="1:10" x14ac:dyDescent="0.2">
      <c r="A18" s="18" t="s">
        <v>60</v>
      </c>
      <c r="B18" s="20">
        <v>46</v>
      </c>
      <c r="C18" s="21">
        <v>822</v>
      </c>
      <c r="D18" s="21">
        <v>6</v>
      </c>
      <c r="E18" s="21">
        <f t="shared" si="1"/>
        <v>874</v>
      </c>
      <c r="F18" s="19">
        <v>47</v>
      </c>
      <c r="G18" s="102">
        <v>450</v>
      </c>
      <c r="H18" s="84">
        <f t="shared" si="0"/>
        <v>1.9422222222222223</v>
      </c>
      <c r="I18" s="100"/>
      <c r="J18" s="101"/>
    </row>
    <row r="19" spans="1:10" x14ac:dyDescent="0.2">
      <c r="A19" s="18" t="s">
        <v>63</v>
      </c>
      <c r="B19" s="20">
        <v>3</v>
      </c>
      <c r="C19" s="21">
        <v>22</v>
      </c>
      <c r="D19" s="21">
        <v>0</v>
      </c>
      <c r="E19" s="21">
        <f t="shared" si="1"/>
        <v>25</v>
      </c>
      <c r="F19" s="19">
        <v>2</v>
      </c>
      <c r="G19" s="102">
        <v>23</v>
      </c>
      <c r="H19" s="84">
        <f t="shared" si="0"/>
        <v>1.0869565217391304</v>
      </c>
      <c r="I19" s="100"/>
      <c r="J19" s="101"/>
    </row>
    <row r="20" spans="1:10" x14ac:dyDescent="0.2">
      <c r="A20" s="18" t="s">
        <v>66</v>
      </c>
      <c r="B20" s="20">
        <v>2</v>
      </c>
      <c r="C20" s="21">
        <v>48</v>
      </c>
      <c r="D20" s="21">
        <v>0</v>
      </c>
      <c r="E20" s="21">
        <f t="shared" si="1"/>
        <v>50</v>
      </c>
      <c r="F20" s="19">
        <v>2</v>
      </c>
      <c r="G20" s="102">
        <v>47</v>
      </c>
      <c r="H20" s="84">
        <f t="shared" si="0"/>
        <v>1.0638297872340425</v>
      </c>
      <c r="I20" s="100"/>
      <c r="J20" s="101"/>
    </row>
    <row r="21" spans="1:10" x14ac:dyDescent="0.2">
      <c r="A21" s="18" t="s">
        <v>69</v>
      </c>
      <c r="B21" s="20">
        <v>17</v>
      </c>
      <c r="C21" s="21">
        <v>204</v>
      </c>
      <c r="D21" s="21">
        <v>0</v>
      </c>
      <c r="E21" s="21">
        <v>221</v>
      </c>
      <c r="F21" s="19">
        <v>9</v>
      </c>
      <c r="G21" s="102">
        <v>206</v>
      </c>
      <c r="H21" s="84">
        <v>1.0728155339805825</v>
      </c>
      <c r="I21" s="100"/>
      <c r="J21" s="101"/>
    </row>
    <row r="22" spans="1:10" x14ac:dyDescent="0.2">
      <c r="A22" s="18" t="s">
        <v>74</v>
      </c>
      <c r="B22" s="20">
        <v>14</v>
      </c>
      <c r="C22" s="21">
        <v>135</v>
      </c>
      <c r="D22" s="21">
        <v>0</v>
      </c>
      <c r="E22" s="21">
        <v>149</v>
      </c>
      <c r="F22" s="19">
        <v>6</v>
      </c>
      <c r="G22" s="102">
        <v>127</v>
      </c>
      <c r="H22" s="84">
        <v>1.1732283464566928</v>
      </c>
      <c r="I22" s="100"/>
      <c r="J22" s="101"/>
    </row>
    <row r="23" spans="1:10" x14ac:dyDescent="0.2">
      <c r="A23" s="18" t="s">
        <v>79</v>
      </c>
      <c r="B23" s="20">
        <v>8</v>
      </c>
      <c r="C23" s="21">
        <v>58</v>
      </c>
      <c r="D23" s="21">
        <v>0</v>
      </c>
      <c r="E23" s="21">
        <f t="shared" si="1"/>
        <v>66</v>
      </c>
      <c r="F23" s="19">
        <v>8</v>
      </c>
      <c r="G23" s="102">
        <v>57</v>
      </c>
      <c r="H23" s="84">
        <f t="shared" si="0"/>
        <v>1.1578947368421053</v>
      </c>
      <c r="I23" s="100"/>
      <c r="J23" s="101"/>
    </row>
    <row r="24" spans="1:10" x14ac:dyDescent="0.2">
      <c r="A24" s="18" t="s">
        <v>82</v>
      </c>
      <c r="B24" s="20">
        <v>0</v>
      </c>
      <c r="C24" s="21">
        <v>0</v>
      </c>
      <c r="D24" s="21">
        <v>0</v>
      </c>
      <c r="E24" s="21">
        <f t="shared" si="1"/>
        <v>0</v>
      </c>
      <c r="F24" s="19">
        <v>0</v>
      </c>
      <c r="G24" s="103">
        <v>1</v>
      </c>
      <c r="H24" s="84">
        <f t="shared" si="0"/>
        <v>0</v>
      </c>
      <c r="I24" s="100"/>
      <c r="J24" s="101"/>
    </row>
    <row r="25" spans="1:10" x14ac:dyDescent="0.2">
      <c r="A25" s="18" t="s">
        <v>85</v>
      </c>
      <c r="B25" s="20">
        <v>2</v>
      </c>
      <c r="C25" s="21">
        <v>6</v>
      </c>
      <c r="D25" s="21">
        <v>0</v>
      </c>
      <c r="E25" s="21">
        <f t="shared" si="1"/>
        <v>8</v>
      </c>
      <c r="F25" s="19">
        <v>2</v>
      </c>
      <c r="G25" s="102">
        <v>4</v>
      </c>
      <c r="H25" s="84">
        <f t="shared" si="0"/>
        <v>2</v>
      </c>
      <c r="I25" s="100"/>
      <c r="J25" s="101"/>
    </row>
    <row r="26" spans="1:10" x14ac:dyDescent="0.2">
      <c r="A26" s="18" t="s">
        <v>88</v>
      </c>
      <c r="B26" s="20">
        <v>15</v>
      </c>
      <c r="C26" s="21">
        <v>193</v>
      </c>
      <c r="D26" s="21">
        <v>0</v>
      </c>
      <c r="E26" s="21">
        <f t="shared" si="1"/>
        <v>208</v>
      </c>
      <c r="F26" s="19">
        <v>8</v>
      </c>
      <c r="G26" s="102">
        <v>239</v>
      </c>
      <c r="H26" s="84">
        <f t="shared" si="0"/>
        <v>0.87029288702928875</v>
      </c>
      <c r="I26" s="100"/>
      <c r="J26" s="101"/>
    </row>
    <row r="27" spans="1:10" x14ac:dyDescent="0.2">
      <c r="A27" s="18" t="s">
        <v>91</v>
      </c>
      <c r="B27" s="20">
        <v>11</v>
      </c>
      <c r="C27" s="21">
        <v>66</v>
      </c>
      <c r="D27" s="21">
        <v>0</v>
      </c>
      <c r="E27" s="21">
        <f t="shared" si="1"/>
        <v>77</v>
      </c>
      <c r="F27" s="19">
        <v>8</v>
      </c>
      <c r="G27" s="102">
        <v>74</v>
      </c>
      <c r="H27" s="84">
        <f t="shared" si="0"/>
        <v>1.0405405405405406</v>
      </c>
      <c r="I27" s="100"/>
      <c r="J27" s="101"/>
    </row>
    <row r="28" spans="1:10" x14ac:dyDescent="0.2">
      <c r="A28" s="18" t="s">
        <v>94</v>
      </c>
      <c r="B28" s="20">
        <v>16</v>
      </c>
      <c r="C28" s="21">
        <v>135</v>
      </c>
      <c r="D28" s="21">
        <v>0</v>
      </c>
      <c r="E28" s="21">
        <f t="shared" si="1"/>
        <v>151</v>
      </c>
      <c r="F28" s="19">
        <v>16</v>
      </c>
      <c r="G28" s="103">
        <v>141</v>
      </c>
      <c r="H28" s="84">
        <f t="shared" si="0"/>
        <v>1.0709219858156029</v>
      </c>
      <c r="I28" s="100"/>
      <c r="J28" s="101"/>
    </row>
    <row r="29" spans="1:10" x14ac:dyDescent="0.2">
      <c r="A29" s="18" t="s">
        <v>97</v>
      </c>
      <c r="B29" s="20">
        <v>0</v>
      </c>
      <c r="C29" s="21">
        <v>15</v>
      </c>
      <c r="D29" s="21">
        <v>0</v>
      </c>
      <c r="E29" s="21">
        <f t="shared" si="1"/>
        <v>15</v>
      </c>
      <c r="F29" s="19">
        <v>0</v>
      </c>
      <c r="G29" s="102">
        <v>14</v>
      </c>
      <c r="H29" s="84">
        <f t="shared" si="0"/>
        <v>1.0714285714285714</v>
      </c>
      <c r="I29" s="100"/>
      <c r="J29" s="101"/>
    </row>
    <row r="30" spans="1:10" x14ac:dyDescent="0.2">
      <c r="A30" s="18" t="s">
        <v>100</v>
      </c>
      <c r="B30" s="20">
        <v>3</v>
      </c>
      <c r="C30" s="21">
        <v>16</v>
      </c>
      <c r="D30" s="21">
        <v>0</v>
      </c>
      <c r="E30" s="21">
        <f t="shared" si="1"/>
        <v>19</v>
      </c>
      <c r="F30" s="19">
        <v>3</v>
      </c>
      <c r="G30" s="102">
        <v>21</v>
      </c>
      <c r="H30" s="84">
        <f t="shared" si="0"/>
        <v>0.90476190476190477</v>
      </c>
      <c r="I30" s="100"/>
      <c r="J30" s="101"/>
    </row>
    <row r="31" spans="1:10" x14ac:dyDescent="0.2">
      <c r="A31" s="18" t="s">
        <v>103</v>
      </c>
      <c r="B31" s="20">
        <v>2</v>
      </c>
      <c r="C31" s="21">
        <v>23</v>
      </c>
      <c r="D31" s="21">
        <v>0</v>
      </c>
      <c r="E31" s="21">
        <f t="shared" si="1"/>
        <v>25</v>
      </c>
      <c r="F31" s="19">
        <v>2</v>
      </c>
      <c r="G31" s="102">
        <v>23</v>
      </c>
      <c r="H31" s="84">
        <f t="shared" si="0"/>
        <v>1.0869565217391304</v>
      </c>
      <c r="I31" s="100"/>
      <c r="J31" s="101"/>
    </row>
    <row r="32" spans="1:10" x14ac:dyDescent="0.2">
      <c r="A32" s="18" t="s">
        <v>105</v>
      </c>
      <c r="B32" s="20">
        <v>0</v>
      </c>
      <c r="C32" s="21">
        <v>13</v>
      </c>
      <c r="D32" s="21">
        <v>0</v>
      </c>
      <c r="E32" s="21">
        <f t="shared" si="1"/>
        <v>13</v>
      </c>
      <c r="F32" s="19">
        <v>0</v>
      </c>
      <c r="G32" s="103">
        <v>14</v>
      </c>
      <c r="H32" s="84">
        <f t="shared" si="0"/>
        <v>0.9285714285714286</v>
      </c>
      <c r="I32" s="100"/>
      <c r="J32" s="101"/>
    </row>
    <row r="33" spans="1:19" x14ac:dyDescent="0.2">
      <c r="A33" s="18" t="s">
        <v>109</v>
      </c>
      <c r="B33" s="20">
        <v>4</v>
      </c>
      <c r="C33" s="21">
        <v>56</v>
      </c>
      <c r="D33" s="21">
        <v>0</v>
      </c>
      <c r="E33" s="21">
        <f t="shared" si="1"/>
        <v>60</v>
      </c>
      <c r="F33" s="19">
        <v>4</v>
      </c>
      <c r="G33" s="102">
        <v>41</v>
      </c>
      <c r="H33" s="84">
        <f t="shared" si="0"/>
        <v>1.4634146341463414</v>
      </c>
      <c r="I33" s="100"/>
      <c r="J33" s="101"/>
    </row>
    <row r="34" spans="1:19" x14ac:dyDescent="0.2">
      <c r="A34" s="18" t="s">
        <v>112</v>
      </c>
      <c r="B34" s="20">
        <v>3</v>
      </c>
      <c r="C34" s="21">
        <v>61</v>
      </c>
      <c r="D34" s="21">
        <v>0</v>
      </c>
      <c r="E34" s="21">
        <f t="shared" si="1"/>
        <v>64</v>
      </c>
      <c r="F34" s="19">
        <v>0</v>
      </c>
      <c r="G34" s="102">
        <v>63</v>
      </c>
      <c r="H34" s="84">
        <f t="shared" si="0"/>
        <v>1.0158730158730158</v>
      </c>
      <c r="I34" s="100"/>
      <c r="J34" s="101"/>
    </row>
    <row r="35" spans="1:19" x14ac:dyDescent="0.2">
      <c r="A35" s="18" t="s">
        <v>115</v>
      </c>
      <c r="B35" s="20">
        <v>4</v>
      </c>
      <c r="C35" s="21">
        <v>79</v>
      </c>
      <c r="D35" s="21">
        <v>1</v>
      </c>
      <c r="E35" s="21">
        <f t="shared" si="1"/>
        <v>84</v>
      </c>
      <c r="F35" s="19">
        <v>1</v>
      </c>
      <c r="G35" s="102">
        <v>100</v>
      </c>
      <c r="H35" s="84">
        <f t="shared" si="0"/>
        <v>0.84</v>
      </c>
      <c r="I35" s="100"/>
      <c r="J35" s="101"/>
    </row>
    <row r="36" spans="1:19" x14ac:dyDescent="0.2">
      <c r="A36" s="18" t="s">
        <v>118</v>
      </c>
      <c r="B36" s="20">
        <v>2</v>
      </c>
      <c r="C36" s="21">
        <v>10</v>
      </c>
      <c r="D36" s="21">
        <v>1</v>
      </c>
      <c r="E36" s="21">
        <f t="shared" si="1"/>
        <v>13</v>
      </c>
      <c r="F36" s="19">
        <v>1</v>
      </c>
      <c r="G36" s="103">
        <v>14</v>
      </c>
      <c r="H36" s="84">
        <f t="shared" si="0"/>
        <v>0.9285714285714286</v>
      </c>
      <c r="I36" s="100"/>
      <c r="J36" s="101"/>
    </row>
    <row r="37" spans="1:19" x14ac:dyDescent="0.2">
      <c r="A37" s="18" t="s">
        <v>121</v>
      </c>
      <c r="B37" s="20">
        <v>3</v>
      </c>
      <c r="C37" s="21">
        <v>54</v>
      </c>
      <c r="D37" s="21">
        <v>0</v>
      </c>
      <c r="E37" s="21">
        <f t="shared" si="1"/>
        <v>57</v>
      </c>
      <c r="F37" s="19">
        <v>0</v>
      </c>
      <c r="G37" s="102">
        <v>41</v>
      </c>
      <c r="H37" s="84">
        <f t="shared" si="0"/>
        <v>1.3902439024390243</v>
      </c>
      <c r="I37" s="100"/>
      <c r="J37" s="101"/>
    </row>
    <row r="38" spans="1:19" x14ac:dyDescent="0.2">
      <c r="A38" s="18" t="s">
        <v>124</v>
      </c>
      <c r="B38" s="20">
        <v>29</v>
      </c>
      <c r="C38" s="21">
        <v>302</v>
      </c>
      <c r="D38" s="21">
        <v>2</v>
      </c>
      <c r="E38" s="21">
        <v>333</v>
      </c>
      <c r="F38" s="19">
        <v>28</v>
      </c>
      <c r="G38" s="102">
        <v>181</v>
      </c>
      <c r="H38" s="84">
        <v>1.839779005524862</v>
      </c>
      <c r="I38" s="100"/>
      <c r="J38" s="101"/>
    </row>
    <row r="39" spans="1:19" x14ac:dyDescent="0.2">
      <c r="A39" s="18" t="s">
        <v>129</v>
      </c>
      <c r="B39" s="20">
        <v>5</v>
      </c>
      <c r="C39" s="21">
        <v>67</v>
      </c>
      <c r="D39" s="21">
        <v>0</v>
      </c>
      <c r="E39" s="21">
        <f t="shared" si="1"/>
        <v>72</v>
      </c>
      <c r="F39" s="19">
        <v>1</v>
      </c>
      <c r="G39" s="102">
        <v>49</v>
      </c>
      <c r="H39" s="84">
        <f t="shared" si="0"/>
        <v>1.4693877551020409</v>
      </c>
      <c r="I39" s="100"/>
      <c r="J39" s="101"/>
    </row>
    <row r="40" spans="1:19" x14ac:dyDescent="0.2">
      <c r="A40" s="18" t="s">
        <v>131</v>
      </c>
      <c r="B40" s="20">
        <v>5</v>
      </c>
      <c r="C40" s="21">
        <v>54</v>
      </c>
      <c r="D40" s="21">
        <v>0</v>
      </c>
      <c r="E40" s="21">
        <f t="shared" si="1"/>
        <v>59</v>
      </c>
      <c r="F40" s="19">
        <v>3</v>
      </c>
      <c r="G40" s="103">
        <v>51</v>
      </c>
      <c r="H40" s="84">
        <f t="shared" si="0"/>
        <v>1.1568627450980393</v>
      </c>
      <c r="I40" s="100"/>
      <c r="J40" s="101"/>
    </row>
    <row r="41" spans="1:19" x14ac:dyDescent="0.2">
      <c r="A41" s="18" t="s">
        <v>134</v>
      </c>
      <c r="B41" s="20">
        <v>2</v>
      </c>
      <c r="C41" s="21">
        <v>17</v>
      </c>
      <c r="D41" s="21">
        <v>0</v>
      </c>
      <c r="E41" s="21">
        <f t="shared" si="1"/>
        <v>19</v>
      </c>
      <c r="F41" s="19">
        <v>0</v>
      </c>
      <c r="G41" s="103">
        <v>19</v>
      </c>
      <c r="H41" s="84">
        <f t="shared" si="0"/>
        <v>1</v>
      </c>
      <c r="I41" s="100"/>
      <c r="J41" s="101"/>
    </row>
    <row r="42" spans="1:19" x14ac:dyDescent="0.2">
      <c r="A42" s="18" t="s">
        <v>137</v>
      </c>
      <c r="B42" s="20">
        <v>11</v>
      </c>
      <c r="C42" s="21">
        <v>249</v>
      </c>
      <c r="D42" s="21">
        <v>0</v>
      </c>
      <c r="E42" s="21">
        <f t="shared" si="1"/>
        <v>260</v>
      </c>
      <c r="F42" s="19">
        <v>9</v>
      </c>
      <c r="G42" s="102">
        <v>155</v>
      </c>
      <c r="H42" s="84">
        <f t="shared" si="0"/>
        <v>1.6774193548387097</v>
      </c>
      <c r="I42" s="100"/>
      <c r="J42" s="101"/>
    </row>
    <row r="43" spans="1:19" x14ac:dyDescent="0.2">
      <c r="A43" s="18" t="s">
        <v>140</v>
      </c>
      <c r="B43" s="20">
        <v>8</v>
      </c>
      <c r="C43" s="21">
        <v>97</v>
      </c>
      <c r="D43" s="21">
        <v>0</v>
      </c>
      <c r="E43" s="21">
        <v>105</v>
      </c>
      <c r="F43" s="19">
        <v>8</v>
      </c>
      <c r="G43" s="102">
        <v>89</v>
      </c>
      <c r="H43" s="84">
        <f t="shared" si="0"/>
        <v>1.1797752808988764</v>
      </c>
      <c r="I43" s="100"/>
      <c r="J43" s="101"/>
    </row>
    <row r="44" spans="1:19" x14ac:dyDescent="0.2">
      <c r="A44" s="18" t="s">
        <v>143</v>
      </c>
      <c r="B44" s="20">
        <v>19</v>
      </c>
      <c r="C44" s="21">
        <v>176</v>
      </c>
      <c r="D44" s="21">
        <v>0</v>
      </c>
      <c r="E44" s="21">
        <f t="shared" si="1"/>
        <v>195</v>
      </c>
      <c r="F44" s="19">
        <v>9</v>
      </c>
      <c r="G44" s="102">
        <v>98</v>
      </c>
      <c r="H44" s="84">
        <f t="shared" si="0"/>
        <v>1.989795918367347</v>
      </c>
      <c r="I44" s="100"/>
      <c r="J44" s="101"/>
      <c r="S44" s="16" t="s">
        <v>507</v>
      </c>
    </row>
    <row r="45" spans="1:19" x14ac:dyDescent="0.2">
      <c r="A45" s="18" t="s">
        <v>146</v>
      </c>
      <c r="B45" s="20">
        <v>0</v>
      </c>
      <c r="C45" s="21">
        <v>54</v>
      </c>
      <c r="D45" s="21">
        <v>0</v>
      </c>
      <c r="E45" s="21">
        <f t="shared" si="1"/>
        <v>54</v>
      </c>
      <c r="F45" s="19">
        <v>0</v>
      </c>
      <c r="G45" s="102">
        <v>53</v>
      </c>
      <c r="H45" s="84">
        <f t="shared" si="0"/>
        <v>1.0188679245283019</v>
      </c>
      <c r="I45" s="100"/>
      <c r="J45" s="101"/>
    </row>
    <row r="46" spans="1:19" x14ac:dyDescent="0.2">
      <c r="A46" s="18" t="s">
        <v>149</v>
      </c>
      <c r="B46" s="20">
        <v>3</v>
      </c>
      <c r="C46" s="21">
        <v>54</v>
      </c>
      <c r="D46" s="21">
        <v>0</v>
      </c>
      <c r="E46" s="21">
        <v>57</v>
      </c>
      <c r="F46" s="19">
        <v>2</v>
      </c>
      <c r="G46" s="102">
        <v>59</v>
      </c>
      <c r="H46" s="84">
        <v>0.96610169491525422</v>
      </c>
      <c r="I46" s="100"/>
      <c r="J46" s="101"/>
    </row>
    <row r="47" spans="1:19" x14ac:dyDescent="0.2">
      <c r="A47" s="18" t="s">
        <v>154</v>
      </c>
      <c r="B47" s="20">
        <v>7</v>
      </c>
      <c r="C47" s="21">
        <v>102</v>
      </c>
      <c r="D47" s="21">
        <v>0</v>
      </c>
      <c r="E47" s="21">
        <f t="shared" si="1"/>
        <v>109</v>
      </c>
      <c r="F47" s="19">
        <v>5</v>
      </c>
      <c r="G47" s="102">
        <v>82</v>
      </c>
      <c r="H47" s="84">
        <f t="shared" si="0"/>
        <v>1.3292682926829269</v>
      </c>
      <c r="I47" s="100"/>
      <c r="J47" s="101"/>
    </row>
    <row r="48" spans="1:19" x14ac:dyDescent="0.2">
      <c r="A48" s="18" t="s">
        <v>157</v>
      </c>
      <c r="B48" s="20">
        <v>3</v>
      </c>
      <c r="C48" s="21">
        <v>47</v>
      </c>
      <c r="D48" s="21">
        <v>0</v>
      </c>
      <c r="E48" s="21">
        <v>50</v>
      </c>
      <c r="F48" s="19">
        <v>3</v>
      </c>
      <c r="G48" s="102">
        <v>45</v>
      </c>
      <c r="H48" s="84">
        <v>1.1111111111111112</v>
      </c>
      <c r="I48" s="100"/>
      <c r="J48" s="101"/>
    </row>
    <row r="49" spans="1:10" x14ac:dyDescent="0.2">
      <c r="A49" s="18" t="s">
        <v>162</v>
      </c>
      <c r="B49" s="20">
        <v>0</v>
      </c>
      <c r="C49" s="21">
        <v>30</v>
      </c>
      <c r="D49" s="21">
        <v>0</v>
      </c>
      <c r="E49" s="21">
        <f t="shared" si="1"/>
        <v>30</v>
      </c>
      <c r="F49" s="19">
        <v>0</v>
      </c>
      <c r="G49" s="102">
        <v>25</v>
      </c>
      <c r="H49" s="84">
        <f t="shared" si="0"/>
        <v>1.2</v>
      </c>
      <c r="I49" s="100"/>
      <c r="J49" s="101"/>
    </row>
    <row r="50" spans="1:10" x14ac:dyDescent="0.2">
      <c r="A50" s="18" t="s">
        <v>165</v>
      </c>
      <c r="B50" s="20">
        <v>3</v>
      </c>
      <c r="C50" s="21">
        <v>100</v>
      </c>
      <c r="D50" s="21">
        <v>0</v>
      </c>
      <c r="E50" s="21">
        <f t="shared" si="1"/>
        <v>103</v>
      </c>
      <c r="F50" s="19">
        <v>3</v>
      </c>
      <c r="G50" s="102">
        <v>65</v>
      </c>
      <c r="H50" s="84">
        <f t="shared" si="0"/>
        <v>1.5846153846153845</v>
      </c>
      <c r="I50" s="100"/>
      <c r="J50" s="101"/>
    </row>
    <row r="51" spans="1:10" x14ac:dyDescent="0.2">
      <c r="A51" s="18" t="s">
        <v>168</v>
      </c>
      <c r="B51" s="20">
        <v>6</v>
      </c>
      <c r="C51" s="21">
        <v>80</v>
      </c>
      <c r="D51" s="21">
        <v>0</v>
      </c>
      <c r="E51" s="21">
        <f t="shared" si="1"/>
        <v>86</v>
      </c>
      <c r="F51" s="19">
        <v>6</v>
      </c>
      <c r="G51" s="102">
        <v>76</v>
      </c>
      <c r="H51" s="84">
        <f t="shared" si="0"/>
        <v>1.131578947368421</v>
      </c>
      <c r="I51" s="100"/>
      <c r="J51" s="101"/>
    </row>
    <row r="52" spans="1:10" x14ac:dyDescent="0.2">
      <c r="A52" s="18" t="s">
        <v>171</v>
      </c>
      <c r="B52" s="20">
        <v>1</v>
      </c>
      <c r="C52" s="21">
        <v>28</v>
      </c>
      <c r="D52" s="21">
        <v>0</v>
      </c>
      <c r="E52" s="21">
        <f t="shared" si="1"/>
        <v>29</v>
      </c>
      <c r="F52" s="19">
        <v>1</v>
      </c>
      <c r="G52" s="102">
        <v>26</v>
      </c>
      <c r="H52" s="84">
        <f t="shared" si="0"/>
        <v>1.1153846153846154</v>
      </c>
      <c r="I52" s="100"/>
      <c r="J52" s="101"/>
    </row>
    <row r="53" spans="1:10" x14ac:dyDescent="0.2">
      <c r="A53" s="18" t="s">
        <v>174</v>
      </c>
      <c r="B53" s="20">
        <v>22</v>
      </c>
      <c r="C53" s="21">
        <v>176</v>
      </c>
      <c r="D53" s="21">
        <v>0</v>
      </c>
      <c r="E53" s="21">
        <f t="shared" si="1"/>
        <v>198</v>
      </c>
      <c r="F53" s="19">
        <v>4</v>
      </c>
      <c r="G53" s="102">
        <v>177</v>
      </c>
      <c r="H53" s="84">
        <f t="shared" si="0"/>
        <v>1.1186440677966101</v>
      </c>
      <c r="I53" s="100"/>
      <c r="J53" s="101"/>
    </row>
    <row r="54" spans="1:10" x14ac:dyDescent="0.2">
      <c r="A54" s="18" t="s">
        <v>176</v>
      </c>
      <c r="B54" s="20">
        <v>1</v>
      </c>
      <c r="C54" s="21">
        <v>73</v>
      </c>
      <c r="D54" s="21">
        <v>0</v>
      </c>
      <c r="E54" s="21">
        <f t="shared" si="1"/>
        <v>74</v>
      </c>
      <c r="F54" s="19">
        <v>1</v>
      </c>
      <c r="G54" s="102">
        <v>39</v>
      </c>
      <c r="H54" s="84">
        <f t="shared" si="0"/>
        <v>1.8974358974358974</v>
      </c>
      <c r="I54" s="100"/>
      <c r="J54" s="101"/>
    </row>
    <row r="55" spans="1:10" x14ac:dyDescent="0.2">
      <c r="A55" s="18" t="s">
        <v>179</v>
      </c>
      <c r="B55" s="20">
        <v>1</v>
      </c>
      <c r="C55" s="21">
        <v>35</v>
      </c>
      <c r="D55" s="21">
        <v>0</v>
      </c>
      <c r="E55" s="21">
        <f t="shared" si="1"/>
        <v>36</v>
      </c>
      <c r="F55" s="19">
        <v>1</v>
      </c>
      <c r="G55" s="102">
        <v>36</v>
      </c>
      <c r="H55" s="84">
        <f t="shared" si="0"/>
        <v>1</v>
      </c>
      <c r="I55" s="100"/>
      <c r="J55" s="101"/>
    </row>
    <row r="56" spans="1:10" x14ac:dyDescent="0.2">
      <c r="A56" s="18" t="s">
        <v>182</v>
      </c>
      <c r="B56" s="20">
        <v>162</v>
      </c>
      <c r="C56" s="21">
        <v>2785</v>
      </c>
      <c r="D56" s="21">
        <v>2</v>
      </c>
      <c r="E56" s="21">
        <v>2949</v>
      </c>
      <c r="F56" s="19">
        <v>117</v>
      </c>
      <c r="G56" s="102">
        <v>2936</v>
      </c>
      <c r="H56" s="84">
        <v>1.0044277929155314</v>
      </c>
      <c r="I56" s="100"/>
      <c r="J56" s="101"/>
    </row>
    <row r="57" spans="1:10" x14ac:dyDescent="0.2">
      <c r="A57" s="18" t="s">
        <v>208</v>
      </c>
      <c r="B57" s="20">
        <v>10</v>
      </c>
      <c r="C57" s="21">
        <v>76</v>
      </c>
      <c r="D57" s="21">
        <v>1</v>
      </c>
      <c r="E57" s="21">
        <f t="shared" ref="E57:E79" si="2">B57+C57+D57</f>
        <v>87</v>
      </c>
      <c r="F57" s="19">
        <v>8</v>
      </c>
      <c r="G57" s="102">
        <v>84</v>
      </c>
      <c r="H57" s="84">
        <f t="shared" ref="H57:H79" si="3">E57/G57</f>
        <v>1.0357142857142858</v>
      </c>
      <c r="I57" s="100"/>
      <c r="J57" s="101"/>
    </row>
    <row r="58" spans="1:10" x14ac:dyDescent="0.2">
      <c r="A58" s="18" t="s">
        <v>210</v>
      </c>
      <c r="B58" s="20">
        <v>2</v>
      </c>
      <c r="C58" s="21">
        <v>4</v>
      </c>
      <c r="D58" s="21">
        <v>0</v>
      </c>
      <c r="E58" s="21">
        <v>6</v>
      </c>
      <c r="F58" s="19">
        <v>2</v>
      </c>
      <c r="G58" s="102">
        <v>7</v>
      </c>
      <c r="H58" s="84">
        <f t="shared" si="3"/>
        <v>0.8571428571428571</v>
      </c>
      <c r="I58" s="100"/>
      <c r="J58" s="101"/>
    </row>
    <row r="59" spans="1:10" x14ac:dyDescent="0.2">
      <c r="A59" s="18" t="s">
        <v>213</v>
      </c>
      <c r="B59" s="20">
        <v>8</v>
      </c>
      <c r="C59" s="21">
        <v>70</v>
      </c>
      <c r="D59" s="21">
        <v>0</v>
      </c>
      <c r="E59" s="21">
        <f t="shared" si="2"/>
        <v>78</v>
      </c>
      <c r="F59" s="19">
        <v>8</v>
      </c>
      <c r="G59" s="102">
        <v>74</v>
      </c>
      <c r="H59" s="84">
        <f t="shared" si="3"/>
        <v>1.0540540540540539</v>
      </c>
      <c r="I59" s="100"/>
      <c r="J59" s="101"/>
    </row>
    <row r="60" spans="1:10" x14ac:dyDescent="0.2">
      <c r="A60" s="18" t="s">
        <v>216</v>
      </c>
      <c r="B60" s="20">
        <v>5</v>
      </c>
      <c r="C60" s="21">
        <v>44</v>
      </c>
      <c r="D60" s="21">
        <v>1</v>
      </c>
      <c r="E60" s="21">
        <v>50</v>
      </c>
      <c r="F60" s="19">
        <v>5</v>
      </c>
      <c r="G60" s="102">
        <v>35</v>
      </c>
      <c r="H60" s="84">
        <v>1.4285714285714286</v>
      </c>
      <c r="I60" s="100"/>
      <c r="J60" s="101"/>
    </row>
    <row r="61" spans="1:10" x14ac:dyDescent="0.2">
      <c r="A61" s="18" t="s">
        <v>219</v>
      </c>
      <c r="B61" s="20">
        <v>26</v>
      </c>
      <c r="C61" s="21">
        <v>509</v>
      </c>
      <c r="D61" s="21">
        <v>0</v>
      </c>
      <c r="E61" s="21">
        <v>535</v>
      </c>
      <c r="F61" s="19">
        <v>23</v>
      </c>
      <c r="G61" s="102">
        <v>193</v>
      </c>
      <c r="H61" s="84">
        <v>2.7720207253886011</v>
      </c>
      <c r="I61" s="100"/>
      <c r="J61" s="101"/>
    </row>
    <row r="62" spans="1:10" x14ac:dyDescent="0.2">
      <c r="A62" s="18" t="s">
        <v>224</v>
      </c>
      <c r="B62" s="20">
        <v>15</v>
      </c>
      <c r="C62" s="21">
        <v>117</v>
      </c>
      <c r="D62" s="21">
        <v>3</v>
      </c>
      <c r="E62" s="21">
        <f t="shared" si="2"/>
        <v>135</v>
      </c>
      <c r="F62" s="19">
        <v>15</v>
      </c>
      <c r="G62" s="102">
        <v>113</v>
      </c>
      <c r="H62" s="84">
        <f t="shared" si="3"/>
        <v>1.1946902654867257</v>
      </c>
      <c r="I62" s="100"/>
      <c r="J62" s="101"/>
    </row>
    <row r="63" spans="1:10" x14ac:dyDescent="0.2">
      <c r="A63" s="18" t="s">
        <v>227</v>
      </c>
      <c r="B63" s="20">
        <v>4</v>
      </c>
      <c r="C63" s="21">
        <v>67</v>
      </c>
      <c r="D63" s="21">
        <v>0</v>
      </c>
      <c r="E63" s="21">
        <f t="shared" si="2"/>
        <v>71</v>
      </c>
      <c r="F63" s="19">
        <v>2</v>
      </c>
      <c r="G63" s="102">
        <v>57</v>
      </c>
      <c r="H63" s="84">
        <f t="shared" si="3"/>
        <v>1.2456140350877194</v>
      </c>
      <c r="I63" s="100"/>
      <c r="J63" s="101"/>
    </row>
    <row r="64" spans="1:10" x14ac:dyDescent="0.2">
      <c r="A64" s="18" t="s">
        <v>230</v>
      </c>
      <c r="B64" s="20">
        <v>15</v>
      </c>
      <c r="C64" s="21">
        <v>187</v>
      </c>
      <c r="D64" s="21">
        <v>0</v>
      </c>
      <c r="E64" s="21">
        <f t="shared" si="2"/>
        <v>202</v>
      </c>
      <c r="F64" s="19">
        <v>6</v>
      </c>
      <c r="G64" s="102">
        <v>221</v>
      </c>
      <c r="H64" s="84">
        <f t="shared" si="3"/>
        <v>0.91402714932126694</v>
      </c>
      <c r="I64" s="100"/>
      <c r="J64" s="101"/>
    </row>
    <row r="65" spans="1:12" x14ac:dyDescent="0.2">
      <c r="A65" s="18" t="s">
        <v>233</v>
      </c>
      <c r="B65" s="20">
        <v>1</v>
      </c>
      <c r="C65" s="21">
        <v>44</v>
      </c>
      <c r="D65" s="21">
        <v>0</v>
      </c>
      <c r="E65" s="21">
        <v>45</v>
      </c>
      <c r="F65" s="19">
        <v>1</v>
      </c>
      <c r="G65" s="103">
        <v>41</v>
      </c>
      <c r="H65" s="84">
        <v>1.0975609756097562</v>
      </c>
      <c r="I65" s="100"/>
      <c r="J65" s="101"/>
    </row>
    <row r="66" spans="1:12" x14ac:dyDescent="0.2">
      <c r="A66" s="18" t="s">
        <v>238</v>
      </c>
      <c r="B66" s="20">
        <v>0</v>
      </c>
      <c r="C66" s="21">
        <v>8</v>
      </c>
      <c r="D66" s="21">
        <v>0</v>
      </c>
      <c r="E66" s="21">
        <f t="shared" si="2"/>
        <v>8</v>
      </c>
      <c r="F66" s="19">
        <v>0</v>
      </c>
      <c r="G66" s="102">
        <v>7</v>
      </c>
      <c r="H66" s="84">
        <f t="shared" si="3"/>
        <v>1.1428571428571428</v>
      </c>
      <c r="I66" s="100"/>
      <c r="J66" s="101"/>
    </row>
    <row r="67" spans="1:12" x14ac:dyDescent="0.2">
      <c r="A67" s="18" t="s">
        <v>241</v>
      </c>
      <c r="B67" s="20">
        <v>8</v>
      </c>
      <c r="C67" s="21">
        <v>113</v>
      </c>
      <c r="D67" s="21">
        <v>2</v>
      </c>
      <c r="E67" s="21">
        <f t="shared" si="2"/>
        <v>123</v>
      </c>
      <c r="F67" s="19">
        <v>4</v>
      </c>
      <c r="G67" s="102">
        <v>118</v>
      </c>
      <c r="H67" s="84">
        <f t="shared" si="3"/>
        <v>1.0423728813559323</v>
      </c>
      <c r="I67" s="100"/>
      <c r="J67" s="101"/>
    </row>
    <row r="68" spans="1:12" x14ac:dyDescent="0.2">
      <c r="A68" s="18" t="s">
        <v>244</v>
      </c>
      <c r="B68" s="20">
        <v>4</v>
      </c>
      <c r="C68" s="21">
        <v>88</v>
      </c>
      <c r="D68" s="21">
        <v>0</v>
      </c>
      <c r="E68" s="21">
        <v>92</v>
      </c>
      <c r="F68" s="19">
        <v>4</v>
      </c>
      <c r="G68" s="102">
        <v>90</v>
      </c>
      <c r="H68" s="84">
        <v>1.0222222222222221</v>
      </c>
      <c r="I68" s="100"/>
      <c r="J68" s="101"/>
    </row>
    <row r="69" spans="1:12" x14ac:dyDescent="0.2">
      <c r="A69" s="18" t="s">
        <v>248</v>
      </c>
      <c r="B69" s="20">
        <v>13</v>
      </c>
      <c r="C69" s="21">
        <v>111</v>
      </c>
      <c r="D69" s="21">
        <v>0</v>
      </c>
      <c r="E69" s="21">
        <f t="shared" si="2"/>
        <v>124</v>
      </c>
      <c r="F69" s="19">
        <v>4</v>
      </c>
      <c r="G69" s="102">
        <v>126</v>
      </c>
      <c r="H69" s="84">
        <f t="shared" si="3"/>
        <v>0.98412698412698407</v>
      </c>
      <c r="I69" s="100"/>
      <c r="J69" s="101"/>
    </row>
    <row r="70" spans="1:12" x14ac:dyDescent="0.2">
      <c r="A70" s="18" t="s">
        <v>251</v>
      </c>
      <c r="B70" s="20">
        <v>1</v>
      </c>
      <c r="C70" s="21">
        <v>80</v>
      </c>
      <c r="D70" s="21">
        <v>0</v>
      </c>
      <c r="E70" s="21">
        <f t="shared" si="2"/>
        <v>81</v>
      </c>
      <c r="F70" s="19">
        <v>1</v>
      </c>
      <c r="G70" s="102">
        <v>72</v>
      </c>
      <c r="H70" s="84">
        <f t="shared" si="3"/>
        <v>1.125</v>
      </c>
      <c r="I70" s="100"/>
      <c r="J70" s="101"/>
    </row>
    <row r="71" spans="1:12" x14ac:dyDescent="0.2">
      <c r="A71" s="18" t="s">
        <v>254</v>
      </c>
      <c r="B71" s="20">
        <v>11</v>
      </c>
      <c r="C71" s="21">
        <v>118</v>
      </c>
      <c r="D71" s="21">
        <v>0</v>
      </c>
      <c r="E71" s="21">
        <f t="shared" si="2"/>
        <v>129</v>
      </c>
      <c r="F71" s="19">
        <v>2</v>
      </c>
      <c r="G71" s="102">
        <v>125</v>
      </c>
      <c r="H71" s="84">
        <f t="shared" si="3"/>
        <v>1.032</v>
      </c>
      <c r="I71" s="100"/>
      <c r="J71" s="101"/>
    </row>
    <row r="72" spans="1:12" x14ac:dyDescent="0.2">
      <c r="A72" s="18" t="s">
        <v>257</v>
      </c>
      <c r="B72" s="20">
        <v>3</v>
      </c>
      <c r="C72" s="21">
        <v>36</v>
      </c>
      <c r="D72" s="21">
        <v>0</v>
      </c>
      <c r="E72" s="21">
        <f t="shared" si="2"/>
        <v>39</v>
      </c>
      <c r="F72" s="19">
        <v>0</v>
      </c>
      <c r="G72" s="102">
        <v>39</v>
      </c>
      <c r="H72" s="84">
        <f t="shared" si="3"/>
        <v>1</v>
      </c>
      <c r="I72" s="100"/>
      <c r="J72" s="101"/>
    </row>
    <row r="73" spans="1:12" x14ac:dyDescent="0.2">
      <c r="A73" s="18" t="s">
        <v>260</v>
      </c>
      <c r="B73" s="20">
        <v>125</v>
      </c>
      <c r="C73" s="21">
        <v>2049</v>
      </c>
      <c r="D73" s="21">
        <v>0</v>
      </c>
      <c r="E73" s="21">
        <v>2174</v>
      </c>
      <c r="F73" s="19">
        <v>68</v>
      </c>
      <c r="G73" s="103">
        <v>2267</v>
      </c>
      <c r="H73" s="84">
        <v>0.95897662108513448</v>
      </c>
      <c r="I73" s="100"/>
      <c r="J73" s="101"/>
    </row>
    <row r="74" spans="1:12" x14ac:dyDescent="0.2">
      <c r="A74" s="18" t="s">
        <v>285</v>
      </c>
      <c r="B74" s="20">
        <v>10</v>
      </c>
      <c r="C74" s="21">
        <v>75</v>
      </c>
      <c r="D74" s="21">
        <v>1</v>
      </c>
      <c r="E74" s="21">
        <v>86</v>
      </c>
      <c r="F74" s="19">
        <v>9</v>
      </c>
      <c r="G74" s="102">
        <v>92</v>
      </c>
      <c r="H74" s="84">
        <v>0.93478260869565222</v>
      </c>
      <c r="I74" s="100"/>
      <c r="J74" s="101"/>
    </row>
    <row r="75" spans="1:12" x14ac:dyDescent="0.2">
      <c r="A75" s="18" t="s">
        <v>289</v>
      </c>
      <c r="B75" s="20">
        <v>11</v>
      </c>
      <c r="C75" s="21">
        <v>125</v>
      </c>
      <c r="D75" s="21">
        <v>0</v>
      </c>
      <c r="E75" s="21">
        <f t="shared" si="2"/>
        <v>136</v>
      </c>
      <c r="F75" s="19">
        <v>8</v>
      </c>
      <c r="G75" s="102">
        <v>141</v>
      </c>
      <c r="H75" s="84">
        <f t="shared" si="3"/>
        <v>0.96453900709219853</v>
      </c>
      <c r="I75" s="100"/>
      <c r="J75" s="101"/>
    </row>
    <row r="76" spans="1:12" x14ac:dyDescent="0.2">
      <c r="A76" s="18" t="s">
        <v>292</v>
      </c>
      <c r="B76" s="20">
        <v>1</v>
      </c>
      <c r="C76" s="21">
        <v>12</v>
      </c>
      <c r="D76" s="21">
        <v>0</v>
      </c>
      <c r="E76" s="21">
        <f t="shared" si="2"/>
        <v>13</v>
      </c>
      <c r="F76" s="19">
        <v>1</v>
      </c>
      <c r="G76" s="102">
        <v>14</v>
      </c>
      <c r="H76" s="84">
        <f t="shared" si="3"/>
        <v>0.9285714285714286</v>
      </c>
      <c r="I76" s="100"/>
      <c r="J76" s="101"/>
    </row>
    <row r="77" spans="1:12" x14ac:dyDescent="0.2">
      <c r="A77" s="18" t="s">
        <v>295</v>
      </c>
      <c r="B77" s="20">
        <v>4</v>
      </c>
      <c r="C77" s="21">
        <v>19</v>
      </c>
      <c r="D77" s="21">
        <v>0</v>
      </c>
      <c r="E77" s="21">
        <f t="shared" si="2"/>
        <v>23</v>
      </c>
      <c r="F77" s="19">
        <v>3</v>
      </c>
      <c r="G77" s="102">
        <v>23</v>
      </c>
      <c r="H77" s="84">
        <f t="shared" si="3"/>
        <v>1</v>
      </c>
      <c r="I77" s="100"/>
      <c r="J77" s="101"/>
    </row>
    <row r="78" spans="1:12" ht="13.5" thickBot="1" x14ac:dyDescent="0.25">
      <c r="A78" s="26" t="s">
        <v>298</v>
      </c>
      <c r="B78" s="28">
        <v>5</v>
      </c>
      <c r="C78" s="26">
        <v>53</v>
      </c>
      <c r="D78" s="26">
        <v>0</v>
      </c>
      <c r="E78" s="26">
        <v>58</v>
      </c>
      <c r="F78" s="27">
        <v>2</v>
      </c>
      <c r="G78" s="103">
        <v>65</v>
      </c>
      <c r="H78" s="85">
        <v>0.89230769230769236</v>
      </c>
      <c r="I78" s="100"/>
      <c r="J78" s="101"/>
      <c r="L78" s="16" t="s">
        <v>477</v>
      </c>
    </row>
    <row r="79" spans="1:12" ht="13.5" thickTop="1" x14ac:dyDescent="0.2">
      <c r="A79" s="21"/>
      <c r="B79" s="20">
        <f>SUM(B3:B78)</f>
        <v>892</v>
      </c>
      <c r="C79" s="21">
        <f>SUM(C3:C78)</f>
        <v>12404</v>
      </c>
      <c r="D79" s="21">
        <f>SUM(D3:D78)</f>
        <v>24</v>
      </c>
      <c r="E79" s="21">
        <f t="shared" si="2"/>
        <v>13320</v>
      </c>
      <c r="F79" s="90">
        <f>SUM(F3:F78)</f>
        <v>615</v>
      </c>
      <c r="G79" s="90">
        <f>SUM(G3:G78)</f>
        <v>11517</v>
      </c>
      <c r="H79" s="88">
        <f t="shared" si="3"/>
        <v>1.1565511852044803</v>
      </c>
      <c r="I79" s="89"/>
    </row>
    <row r="80" spans="1:12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9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9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9" x14ac:dyDescent="0.2">
      <c r="A83" s="18"/>
      <c r="B83" s="18"/>
      <c r="C83" s="18"/>
      <c r="D83" s="21"/>
      <c r="E83" s="18"/>
      <c r="F83" s="18"/>
      <c r="G83" s="18"/>
    </row>
    <row r="84" spans="1:19" x14ac:dyDescent="0.2">
      <c r="A84" s="18"/>
      <c r="B84" s="18"/>
      <c r="C84" s="18"/>
      <c r="D84" s="21"/>
      <c r="E84" s="18"/>
      <c r="F84" s="18"/>
      <c r="G84" s="18"/>
    </row>
    <row r="85" spans="1:19" x14ac:dyDescent="0.2">
      <c r="A85" s="18"/>
      <c r="B85" s="18"/>
      <c r="C85" s="18"/>
      <c r="D85" s="21"/>
      <c r="E85" s="18"/>
      <c r="F85" s="18"/>
      <c r="G85" s="18"/>
    </row>
    <row r="86" spans="1:19" x14ac:dyDescent="0.2">
      <c r="A86" s="18"/>
      <c r="B86" s="18"/>
      <c r="C86" s="18"/>
      <c r="D86" s="21"/>
      <c r="E86" s="18"/>
      <c r="F86" s="18"/>
      <c r="G86" s="18"/>
    </row>
    <row r="87" spans="1:19" x14ac:dyDescent="0.2">
      <c r="A87" s="18"/>
      <c r="B87" s="18"/>
      <c r="C87" s="18"/>
      <c r="D87" s="21"/>
      <c r="E87" s="18"/>
      <c r="F87" s="18"/>
      <c r="G87" s="18"/>
    </row>
    <row r="88" spans="1:19" x14ac:dyDescent="0.2">
      <c r="A88" s="18"/>
      <c r="B88" s="18"/>
      <c r="C88" s="18"/>
      <c r="D88" s="21"/>
      <c r="E88" s="18"/>
      <c r="F88" s="18"/>
      <c r="G88" s="18"/>
    </row>
    <row r="89" spans="1:19" x14ac:dyDescent="0.2">
      <c r="A89" s="18"/>
      <c r="B89" s="18"/>
      <c r="C89" s="18"/>
      <c r="D89" s="21"/>
      <c r="E89" s="18"/>
      <c r="F89" s="18"/>
      <c r="G89" s="18"/>
    </row>
    <row r="90" spans="1:19" x14ac:dyDescent="0.2">
      <c r="A90" s="18"/>
      <c r="B90" s="18"/>
      <c r="C90" s="18"/>
      <c r="D90" s="21"/>
      <c r="E90" s="18"/>
      <c r="F90" s="18"/>
      <c r="G90" s="18"/>
    </row>
    <row r="91" spans="1:19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  <c r="P91" s="16"/>
      <c r="Q91" s="16"/>
      <c r="R91" s="16"/>
      <c r="S91" s="16"/>
    </row>
    <row r="92" spans="1:19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  <c r="P92" s="16"/>
      <c r="Q92" s="16"/>
      <c r="R92" s="16"/>
      <c r="S92" s="16"/>
    </row>
    <row r="93" spans="1:19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  <c r="P93" s="16"/>
      <c r="Q93" s="16"/>
      <c r="R93" s="16"/>
      <c r="S93" s="16"/>
    </row>
    <row r="94" spans="1:19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  <c r="P94" s="16"/>
      <c r="Q94" s="16"/>
      <c r="R94" s="16"/>
      <c r="S94" s="16"/>
    </row>
    <row r="95" spans="1:19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  <c r="P95" s="16"/>
      <c r="Q95" s="16"/>
      <c r="R95" s="16"/>
      <c r="S95" s="16"/>
    </row>
    <row r="96" spans="1:19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  <c r="P96" s="16"/>
      <c r="Q96" s="16"/>
      <c r="R96" s="16"/>
      <c r="S96" s="16"/>
    </row>
    <row r="97" spans="1:19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  <c r="P97" s="16"/>
      <c r="Q97" s="16"/>
      <c r="R97" s="16"/>
      <c r="S97" s="16"/>
    </row>
    <row r="98" spans="1:19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  <c r="P98" s="16"/>
      <c r="Q98" s="16"/>
      <c r="R98" s="16"/>
      <c r="S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6"/>
  <sheetViews>
    <sheetView zoomScaleNormal="100" workbookViewId="0">
      <pane xSplit="3" ySplit="2" topLeftCell="D120" activePane="bottomRight" state="frozen"/>
      <selection activeCell="D3" sqref="D3"/>
      <selection pane="topRight" activeCell="D3" sqref="D3"/>
      <selection pane="bottomLeft" activeCell="D3" sqref="D3"/>
      <selection pane="bottomRight" activeCell="A110" sqref="A110:J11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8.140625" style="16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24">
        <v>42933</v>
      </c>
      <c r="E1" s="125"/>
      <c r="F1" s="125"/>
      <c r="G1" s="125"/>
      <c r="H1" s="125"/>
      <c r="I1" s="126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302</v>
      </c>
      <c r="H2" s="12" t="s">
        <v>303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4</v>
      </c>
      <c r="E3" s="21">
        <v>60</v>
      </c>
      <c r="F3" s="21">
        <v>0</v>
      </c>
      <c r="G3" s="21">
        <f>D3+E3+F3</f>
        <v>64</v>
      </c>
      <c r="H3" s="19">
        <v>4</v>
      </c>
      <c r="I3" s="19">
        <v>43</v>
      </c>
      <c r="J3" s="84">
        <f>G3/I3</f>
        <v>1.4883720930232558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5</v>
      </c>
      <c r="F4" s="21">
        <v>0</v>
      </c>
      <c r="G4" s="21">
        <f t="shared" ref="G4:G67" si="0">D4+E4+F4</f>
        <v>5</v>
      </c>
      <c r="H4" s="19">
        <v>0</v>
      </c>
      <c r="I4" s="19">
        <v>5</v>
      </c>
      <c r="J4" s="84">
        <f>G4/I4</f>
        <v>1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1</v>
      </c>
      <c r="E5" s="21">
        <v>39</v>
      </c>
      <c r="F5" s="21">
        <v>0</v>
      </c>
      <c r="G5" s="21">
        <f t="shared" si="0"/>
        <v>40</v>
      </c>
      <c r="H5" s="19">
        <v>0</v>
      </c>
      <c r="I5" s="19">
        <v>40</v>
      </c>
      <c r="J5" s="84">
        <f t="shared" ref="J5:J69" si="1">G5/I5</f>
        <v>1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2</v>
      </c>
      <c r="E6" s="21">
        <v>11</v>
      </c>
      <c r="F6" s="21">
        <v>0</v>
      </c>
      <c r="G6" s="21">
        <f t="shared" si="0"/>
        <v>13</v>
      </c>
      <c r="H6" s="19">
        <v>2</v>
      </c>
      <c r="I6" s="19">
        <v>13</v>
      </c>
      <c r="J6" s="84">
        <f t="shared" si="1"/>
        <v>1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0</v>
      </c>
      <c r="E7" s="21">
        <v>24</v>
      </c>
      <c r="F7" s="21">
        <v>0</v>
      </c>
      <c r="G7" s="21">
        <f t="shared" si="0"/>
        <v>24</v>
      </c>
      <c r="H7" s="19">
        <v>0</v>
      </c>
      <c r="I7" s="19">
        <v>19</v>
      </c>
      <c r="J7" s="84">
        <f t="shared" si="1"/>
        <v>1.263157894736842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7</v>
      </c>
      <c r="E8" s="21">
        <v>95</v>
      </c>
      <c r="F8" s="21">
        <v>0</v>
      </c>
      <c r="G8" s="21">
        <f t="shared" si="0"/>
        <v>102</v>
      </c>
      <c r="H8" s="19">
        <v>6</v>
      </c>
      <c r="I8" s="19">
        <v>69</v>
      </c>
      <c r="J8" s="84">
        <f t="shared" si="1"/>
        <v>1.4782608695652173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4</v>
      </c>
      <c r="E9" s="21">
        <v>71</v>
      </c>
      <c r="F9" s="21">
        <v>0</v>
      </c>
      <c r="G9" s="21">
        <f t="shared" si="0"/>
        <v>75</v>
      </c>
      <c r="H9" s="19">
        <v>4</v>
      </c>
      <c r="I9" s="19">
        <v>45</v>
      </c>
      <c r="J9" s="84">
        <f t="shared" si="1"/>
        <v>1.6666666666666667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10</v>
      </c>
      <c r="E10" s="21">
        <v>175</v>
      </c>
      <c r="F10" s="21">
        <v>0</v>
      </c>
      <c r="G10" s="21">
        <f t="shared" si="0"/>
        <v>185</v>
      </c>
      <c r="H10" s="19">
        <v>7</v>
      </c>
      <c r="I10" s="19">
        <v>158</v>
      </c>
      <c r="J10" s="84">
        <f t="shared" si="1"/>
        <v>1.1708860759493671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2</v>
      </c>
      <c r="E11" s="21">
        <v>44</v>
      </c>
      <c r="F11" s="21">
        <v>0</v>
      </c>
      <c r="G11" s="21">
        <f t="shared" si="0"/>
        <v>46</v>
      </c>
      <c r="H11" s="19">
        <v>2</v>
      </c>
      <c r="I11" s="19">
        <v>38</v>
      </c>
      <c r="J11" s="84">
        <f t="shared" si="1"/>
        <v>1.2105263157894737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8</v>
      </c>
      <c r="E12" s="21">
        <v>89</v>
      </c>
      <c r="F12" s="21">
        <v>0</v>
      </c>
      <c r="G12" s="21">
        <f t="shared" si="0"/>
        <v>97</v>
      </c>
      <c r="H12" s="19">
        <v>3</v>
      </c>
      <c r="I12" s="19">
        <v>67</v>
      </c>
      <c r="J12" s="84">
        <f t="shared" si="1"/>
        <v>1.4477611940298507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33</v>
      </c>
      <c r="E13" s="21">
        <v>293</v>
      </c>
      <c r="F13" s="21">
        <v>0</v>
      </c>
      <c r="G13" s="21">
        <f t="shared" si="0"/>
        <v>326</v>
      </c>
      <c r="H13" s="19">
        <v>21</v>
      </c>
      <c r="I13" s="19">
        <v>173</v>
      </c>
      <c r="J13" s="84">
        <f t="shared" si="1"/>
        <v>1.8843930635838151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16</v>
      </c>
      <c r="E14" s="21">
        <v>133</v>
      </c>
      <c r="F14" s="21">
        <v>0</v>
      </c>
      <c r="G14" s="21">
        <f t="shared" si="0"/>
        <v>149</v>
      </c>
      <c r="H14" s="19">
        <v>17</v>
      </c>
      <c r="I14" s="19">
        <v>76</v>
      </c>
      <c r="J14" s="84">
        <f t="shared" si="1"/>
        <v>1.9605263157894737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0</v>
      </c>
      <c r="E15" s="21">
        <v>11</v>
      </c>
      <c r="F15" s="21">
        <v>2</v>
      </c>
      <c r="G15" s="21">
        <f t="shared" si="0"/>
        <v>13</v>
      </c>
      <c r="H15" s="19">
        <v>0</v>
      </c>
      <c r="I15" s="19">
        <v>11</v>
      </c>
      <c r="J15" s="84">
        <f t="shared" si="1"/>
        <v>1.1818181818181819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4</v>
      </c>
      <c r="E16" s="21">
        <v>56</v>
      </c>
      <c r="F16" s="21">
        <v>0</v>
      </c>
      <c r="G16" s="21">
        <f t="shared" si="0"/>
        <v>60</v>
      </c>
      <c r="H16" s="19">
        <v>1</v>
      </c>
      <c r="I16" s="19">
        <v>57</v>
      </c>
      <c r="J16" s="84">
        <f t="shared" si="1"/>
        <v>1.0526315789473684</v>
      </c>
    </row>
    <row r="17" spans="1:24" x14ac:dyDescent="0.2">
      <c r="A17" s="17" t="s">
        <v>45</v>
      </c>
      <c r="B17" s="18" t="s">
        <v>46</v>
      </c>
      <c r="C17" s="19" t="s">
        <v>47</v>
      </c>
      <c r="D17" s="20">
        <v>8</v>
      </c>
      <c r="E17" s="21">
        <v>60</v>
      </c>
      <c r="F17" s="21">
        <v>0</v>
      </c>
      <c r="G17" s="21">
        <f t="shared" si="0"/>
        <v>68</v>
      </c>
      <c r="H17" s="19">
        <v>4</v>
      </c>
      <c r="I17" s="19">
        <v>46</v>
      </c>
      <c r="J17" s="84">
        <f t="shared" si="1"/>
        <v>1.4782608695652173</v>
      </c>
    </row>
    <row r="18" spans="1:24" x14ac:dyDescent="0.2">
      <c r="A18" s="17" t="s">
        <v>48</v>
      </c>
      <c r="B18" s="18" t="s">
        <v>49</v>
      </c>
      <c r="C18" s="19" t="s">
        <v>50</v>
      </c>
      <c r="D18" s="20">
        <v>1</v>
      </c>
      <c r="E18" s="21">
        <v>3</v>
      </c>
      <c r="F18" s="21">
        <v>0</v>
      </c>
      <c r="G18" s="21">
        <f t="shared" si="0"/>
        <v>4</v>
      </c>
      <c r="H18" s="19">
        <v>0</v>
      </c>
      <c r="I18" s="19">
        <v>3</v>
      </c>
      <c r="J18" s="84">
        <f t="shared" si="1"/>
        <v>1.3333333333333333</v>
      </c>
    </row>
    <row r="19" spans="1:24" x14ac:dyDescent="0.2">
      <c r="A19" s="17" t="s">
        <v>51</v>
      </c>
      <c r="B19" s="18" t="s">
        <v>52</v>
      </c>
      <c r="C19" s="19" t="s">
        <v>53</v>
      </c>
      <c r="D19" s="20">
        <v>19</v>
      </c>
      <c r="E19" s="21">
        <v>321</v>
      </c>
      <c r="F19" s="21">
        <v>0</v>
      </c>
      <c r="G19" s="21">
        <f t="shared" si="0"/>
        <v>340</v>
      </c>
      <c r="H19" s="19">
        <v>7</v>
      </c>
      <c r="I19" s="19">
        <v>327</v>
      </c>
      <c r="J19" s="84">
        <f t="shared" si="1"/>
        <v>1.0397553516819571</v>
      </c>
    </row>
    <row r="20" spans="1:24" x14ac:dyDescent="0.2">
      <c r="A20" s="17" t="s">
        <v>54</v>
      </c>
      <c r="B20" s="18" t="s">
        <v>52</v>
      </c>
      <c r="C20" s="19" t="s">
        <v>55</v>
      </c>
      <c r="D20" s="20">
        <v>16</v>
      </c>
      <c r="E20" s="21">
        <v>196</v>
      </c>
      <c r="F20" s="21">
        <v>4</v>
      </c>
      <c r="G20" s="21">
        <f t="shared" si="0"/>
        <v>216</v>
      </c>
      <c r="H20" s="19">
        <v>8</v>
      </c>
      <c r="I20" s="19">
        <v>187</v>
      </c>
      <c r="J20" s="84">
        <f t="shared" si="1"/>
        <v>1.1550802139037433</v>
      </c>
    </row>
    <row r="21" spans="1:24" x14ac:dyDescent="0.2">
      <c r="A21" s="17" t="s">
        <v>56</v>
      </c>
      <c r="B21" s="18" t="s">
        <v>57</v>
      </c>
      <c r="C21" s="19" t="s">
        <v>58</v>
      </c>
      <c r="D21" s="20">
        <v>1</v>
      </c>
      <c r="E21" s="21">
        <v>9</v>
      </c>
      <c r="F21" s="21">
        <v>0</v>
      </c>
      <c r="G21" s="21">
        <f t="shared" si="0"/>
        <v>10</v>
      </c>
      <c r="H21" s="19">
        <v>1</v>
      </c>
      <c r="I21" s="19">
        <v>11</v>
      </c>
      <c r="J21" s="84">
        <f t="shared" si="1"/>
        <v>0.90909090909090906</v>
      </c>
    </row>
    <row r="22" spans="1:24" x14ac:dyDescent="0.2">
      <c r="A22" s="17" t="s">
        <v>59</v>
      </c>
      <c r="B22" s="18" t="s">
        <v>60</v>
      </c>
      <c r="C22" s="19" t="s">
        <v>61</v>
      </c>
      <c r="D22" s="20">
        <v>43</v>
      </c>
      <c r="E22" s="21">
        <v>770</v>
      </c>
      <c r="F22" s="21">
        <v>3</v>
      </c>
      <c r="G22" s="21">
        <f t="shared" si="0"/>
        <v>816</v>
      </c>
      <c r="H22" s="19">
        <v>31</v>
      </c>
      <c r="I22" s="19">
        <v>417</v>
      </c>
      <c r="J22" s="84">
        <f t="shared" si="1"/>
        <v>1.9568345323741008</v>
      </c>
    </row>
    <row r="23" spans="1:24" x14ac:dyDescent="0.2">
      <c r="A23" s="17" t="s">
        <v>509</v>
      </c>
      <c r="B23" s="18" t="s">
        <v>60</v>
      </c>
      <c r="C23" s="19" t="s">
        <v>508</v>
      </c>
      <c r="D23" s="20">
        <v>12</v>
      </c>
      <c r="E23" s="21">
        <v>2</v>
      </c>
      <c r="F23" s="21">
        <v>5</v>
      </c>
      <c r="G23" s="21">
        <f t="shared" si="0"/>
        <v>19</v>
      </c>
      <c r="H23" s="19">
        <v>2</v>
      </c>
      <c r="I23" s="19">
        <v>14</v>
      </c>
      <c r="J23" s="84">
        <f t="shared" si="1"/>
        <v>1.3571428571428572</v>
      </c>
    </row>
    <row r="24" spans="1:24" x14ac:dyDescent="0.2">
      <c r="A24" s="17" t="s">
        <v>62</v>
      </c>
      <c r="B24" s="18" t="s">
        <v>63</v>
      </c>
      <c r="C24" s="19" t="s">
        <v>64</v>
      </c>
      <c r="D24" s="20">
        <v>1</v>
      </c>
      <c r="E24" s="21">
        <v>18</v>
      </c>
      <c r="F24" s="21">
        <v>0</v>
      </c>
      <c r="G24" s="21">
        <f t="shared" si="0"/>
        <v>19</v>
      </c>
      <c r="H24" s="19">
        <v>1</v>
      </c>
      <c r="I24" s="19">
        <v>18</v>
      </c>
      <c r="J24" s="84">
        <f t="shared" si="1"/>
        <v>1.0555555555555556</v>
      </c>
    </row>
    <row r="25" spans="1:24" x14ac:dyDescent="0.2">
      <c r="A25" s="17" t="s">
        <v>65</v>
      </c>
      <c r="B25" s="18" t="s">
        <v>66</v>
      </c>
      <c r="C25" s="19" t="s">
        <v>67</v>
      </c>
      <c r="D25" s="20">
        <v>5</v>
      </c>
      <c r="E25" s="21">
        <v>50</v>
      </c>
      <c r="F25" s="21">
        <v>0</v>
      </c>
      <c r="G25" s="21">
        <f t="shared" si="0"/>
        <v>55</v>
      </c>
      <c r="H25" s="19">
        <v>4</v>
      </c>
      <c r="I25" s="19">
        <v>47</v>
      </c>
      <c r="J25" s="84">
        <f t="shared" si="1"/>
        <v>1.1702127659574468</v>
      </c>
    </row>
    <row r="26" spans="1:24" x14ac:dyDescent="0.2">
      <c r="A26" s="17" t="s">
        <v>68</v>
      </c>
      <c r="B26" s="18" t="s">
        <v>69</v>
      </c>
      <c r="C26" s="19" t="s">
        <v>70</v>
      </c>
      <c r="D26" s="20">
        <v>4</v>
      </c>
      <c r="E26" s="21">
        <v>155</v>
      </c>
      <c r="F26" s="21">
        <v>0</v>
      </c>
      <c r="G26" s="21">
        <f t="shared" si="0"/>
        <v>159</v>
      </c>
      <c r="H26" s="19">
        <v>1</v>
      </c>
      <c r="I26" s="19">
        <v>131</v>
      </c>
      <c r="J26" s="84">
        <f t="shared" si="1"/>
        <v>1.2137404580152671</v>
      </c>
    </row>
    <row r="27" spans="1:24" x14ac:dyDescent="0.2">
      <c r="A27" s="17" t="s">
        <v>71</v>
      </c>
      <c r="B27" s="18" t="s">
        <v>69</v>
      </c>
      <c r="C27" s="19" t="s">
        <v>72</v>
      </c>
      <c r="D27" s="20">
        <v>5</v>
      </c>
      <c r="E27" s="21">
        <v>53</v>
      </c>
      <c r="F27" s="21">
        <v>0</v>
      </c>
      <c r="G27" s="21">
        <f t="shared" si="0"/>
        <v>58</v>
      </c>
      <c r="H27" s="19">
        <v>4</v>
      </c>
      <c r="I27" s="19">
        <v>47</v>
      </c>
      <c r="J27" s="84">
        <f t="shared" si="1"/>
        <v>1.2340425531914894</v>
      </c>
    </row>
    <row r="28" spans="1:24" x14ac:dyDescent="0.2">
      <c r="A28" s="17" t="s">
        <v>73</v>
      </c>
      <c r="B28" s="18" t="s">
        <v>74</v>
      </c>
      <c r="C28" s="19" t="s">
        <v>75</v>
      </c>
      <c r="D28" s="20">
        <v>2</v>
      </c>
      <c r="E28" s="21">
        <v>65</v>
      </c>
      <c r="F28" s="21">
        <v>0</v>
      </c>
      <c r="G28" s="21">
        <f t="shared" si="0"/>
        <v>67</v>
      </c>
      <c r="H28" s="19">
        <v>0</v>
      </c>
      <c r="I28" s="19">
        <v>55</v>
      </c>
      <c r="J28" s="84">
        <f t="shared" si="1"/>
        <v>1.2181818181818183</v>
      </c>
    </row>
    <row r="29" spans="1:24" x14ac:dyDescent="0.2">
      <c r="A29" s="17" t="s">
        <v>76</v>
      </c>
      <c r="B29" s="18" t="s">
        <v>74</v>
      </c>
      <c r="C29" s="19" t="s">
        <v>77</v>
      </c>
      <c r="D29" s="20">
        <v>4</v>
      </c>
      <c r="E29" s="21">
        <v>48</v>
      </c>
      <c r="F29" s="21">
        <v>0</v>
      </c>
      <c r="G29" s="21">
        <f t="shared" si="0"/>
        <v>52</v>
      </c>
      <c r="H29" s="19">
        <v>0</v>
      </c>
      <c r="I29" s="19">
        <v>55</v>
      </c>
      <c r="J29" s="84">
        <f t="shared" si="1"/>
        <v>0.94545454545454544</v>
      </c>
    </row>
    <row r="30" spans="1:24" x14ac:dyDescent="0.2">
      <c r="A30" s="17" t="s">
        <v>78</v>
      </c>
      <c r="B30" s="18" t="s">
        <v>79</v>
      </c>
      <c r="C30" s="19" t="s">
        <v>80</v>
      </c>
      <c r="D30" s="20">
        <v>8</v>
      </c>
      <c r="E30" s="21">
        <v>64</v>
      </c>
      <c r="F30" s="21">
        <v>0</v>
      </c>
      <c r="G30" s="21">
        <f t="shared" si="0"/>
        <v>72</v>
      </c>
      <c r="H30" s="19">
        <v>8</v>
      </c>
      <c r="I30" s="19">
        <v>72</v>
      </c>
      <c r="J30" s="84">
        <f t="shared" si="1"/>
        <v>1</v>
      </c>
      <c r="X30" s="16" t="s">
        <v>481</v>
      </c>
    </row>
    <row r="31" spans="1:24" x14ac:dyDescent="0.2">
      <c r="A31" s="129" t="s">
        <v>81</v>
      </c>
      <c r="B31" s="130" t="s">
        <v>82</v>
      </c>
      <c r="C31" s="131" t="s">
        <v>83</v>
      </c>
      <c r="D31" s="132">
        <v>1</v>
      </c>
      <c r="E31" s="133">
        <v>0</v>
      </c>
      <c r="F31" s="133">
        <v>0</v>
      </c>
      <c r="G31" s="133">
        <f t="shared" si="0"/>
        <v>1</v>
      </c>
      <c r="H31" s="131">
        <v>1</v>
      </c>
      <c r="I31" s="131">
        <v>3</v>
      </c>
      <c r="J31" s="134">
        <f t="shared" si="1"/>
        <v>0.33333333333333331</v>
      </c>
    </row>
    <row r="32" spans="1:24" x14ac:dyDescent="0.2">
      <c r="A32" s="17" t="s">
        <v>84</v>
      </c>
      <c r="B32" s="18" t="s">
        <v>85</v>
      </c>
      <c r="C32" s="19" t="s">
        <v>86</v>
      </c>
      <c r="D32" s="20">
        <v>0</v>
      </c>
      <c r="E32" s="21">
        <v>6</v>
      </c>
      <c r="F32" s="21">
        <v>0</v>
      </c>
      <c r="G32" s="21">
        <f t="shared" si="0"/>
        <v>6</v>
      </c>
      <c r="H32" s="19">
        <v>0</v>
      </c>
      <c r="I32" s="19">
        <v>3</v>
      </c>
      <c r="J32" s="84">
        <f t="shared" si="1"/>
        <v>2</v>
      </c>
    </row>
    <row r="33" spans="1:10" x14ac:dyDescent="0.2">
      <c r="A33" s="17" t="s">
        <v>87</v>
      </c>
      <c r="B33" s="18" t="s">
        <v>88</v>
      </c>
      <c r="C33" s="19" t="s">
        <v>89</v>
      </c>
      <c r="D33" s="20">
        <v>24</v>
      </c>
      <c r="E33" s="21">
        <v>185</v>
      </c>
      <c r="F33" s="21">
        <v>0</v>
      </c>
      <c r="G33" s="21">
        <f t="shared" si="0"/>
        <v>209</v>
      </c>
      <c r="H33" s="19">
        <v>20</v>
      </c>
      <c r="I33" s="19">
        <v>216</v>
      </c>
      <c r="J33" s="84">
        <f t="shared" si="1"/>
        <v>0.96759259259259256</v>
      </c>
    </row>
    <row r="34" spans="1:10" x14ac:dyDescent="0.2">
      <c r="A34" s="17" t="s">
        <v>90</v>
      </c>
      <c r="B34" s="18" t="s">
        <v>91</v>
      </c>
      <c r="C34" s="19" t="s">
        <v>92</v>
      </c>
      <c r="D34" s="20">
        <v>2</v>
      </c>
      <c r="E34" s="21">
        <v>48</v>
      </c>
      <c r="F34" s="21">
        <v>0</v>
      </c>
      <c r="G34" s="21">
        <f t="shared" si="0"/>
        <v>50</v>
      </c>
      <c r="H34" s="19">
        <v>2</v>
      </c>
      <c r="I34" s="19">
        <v>49</v>
      </c>
      <c r="J34" s="84">
        <f t="shared" si="1"/>
        <v>1.0204081632653061</v>
      </c>
    </row>
    <row r="35" spans="1:10" x14ac:dyDescent="0.2">
      <c r="A35" s="17" t="s">
        <v>93</v>
      </c>
      <c r="B35" s="18" t="s">
        <v>94</v>
      </c>
      <c r="C35" s="19" t="s">
        <v>95</v>
      </c>
      <c r="D35" s="20">
        <v>7</v>
      </c>
      <c r="E35" s="21">
        <v>116</v>
      </c>
      <c r="F35" s="21">
        <v>0</v>
      </c>
      <c r="G35" s="21">
        <f t="shared" si="0"/>
        <v>123</v>
      </c>
      <c r="H35" s="19">
        <v>7</v>
      </c>
      <c r="I35" s="19">
        <v>92</v>
      </c>
      <c r="J35" s="84">
        <f t="shared" si="1"/>
        <v>1.3369565217391304</v>
      </c>
    </row>
    <row r="36" spans="1:10" x14ac:dyDescent="0.2">
      <c r="A36" s="17" t="s">
        <v>96</v>
      </c>
      <c r="B36" s="18" t="s">
        <v>97</v>
      </c>
      <c r="C36" s="19" t="s">
        <v>98</v>
      </c>
      <c r="D36" s="20">
        <v>3</v>
      </c>
      <c r="E36" s="21">
        <v>16</v>
      </c>
      <c r="F36" s="21">
        <v>0</v>
      </c>
      <c r="G36" s="21">
        <f t="shared" si="0"/>
        <v>19</v>
      </c>
      <c r="H36" s="19">
        <v>3</v>
      </c>
      <c r="I36" s="19">
        <v>13</v>
      </c>
      <c r="J36" s="84">
        <f t="shared" si="1"/>
        <v>1.4615384615384615</v>
      </c>
    </row>
    <row r="37" spans="1:10" x14ac:dyDescent="0.2">
      <c r="A37" s="17" t="s">
        <v>99</v>
      </c>
      <c r="B37" s="18" t="s">
        <v>100</v>
      </c>
      <c r="C37" s="19" t="s">
        <v>101</v>
      </c>
      <c r="D37" s="20">
        <v>0</v>
      </c>
      <c r="E37" s="21">
        <v>29</v>
      </c>
      <c r="F37" s="21">
        <v>0</v>
      </c>
      <c r="G37" s="21">
        <f t="shared" si="0"/>
        <v>29</v>
      </c>
      <c r="H37" s="19">
        <v>0</v>
      </c>
      <c r="I37" s="19">
        <v>28</v>
      </c>
      <c r="J37" s="84">
        <f t="shared" si="1"/>
        <v>1.0357142857142858</v>
      </c>
    </row>
    <row r="38" spans="1:10" x14ac:dyDescent="0.2">
      <c r="A38" s="17" t="s">
        <v>102</v>
      </c>
      <c r="B38" s="18" t="s">
        <v>103</v>
      </c>
      <c r="C38" s="19" t="s">
        <v>104</v>
      </c>
      <c r="D38" s="20">
        <v>0</v>
      </c>
      <c r="E38" s="21">
        <v>12</v>
      </c>
      <c r="F38" s="21">
        <v>0</v>
      </c>
      <c r="G38" s="21">
        <f t="shared" si="0"/>
        <v>12</v>
      </c>
      <c r="H38" s="19">
        <v>0</v>
      </c>
      <c r="I38" s="19">
        <v>13</v>
      </c>
      <c r="J38" s="84">
        <f t="shared" si="1"/>
        <v>0.92307692307692313</v>
      </c>
    </row>
    <row r="39" spans="1:10" x14ac:dyDescent="0.2">
      <c r="A39" s="24" t="s">
        <v>106</v>
      </c>
      <c r="B39" s="18" t="s">
        <v>105</v>
      </c>
      <c r="C39" s="19" t="s">
        <v>107</v>
      </c>
      <c r="D39" s="20">
        <v>0</v>
      </c>
      <c r="E39" s="21">
        <v>15</v>
      </c>
      <c r="F39" s="21">
        <v>0</v>
      </c>
      <c r="G39" s="21">
        <f t="shared" si="0"/>
        <v>15</v>
      </c>
      <c r="H39" s="19">
        <v>0</v>
      </c>
      <c r="I39" s="19">
        <v>14</v>
      </c>
      <c r="J39" s="84">
        <f t="shared" si="1"/>
        <v>1.0714285714285714</v>
      </c>
    </row>
    <row r="40" spans="1:10" x14ac:dyDescent="0.2">
      <c r="A40" s="24" t="s">
        <v>108</v>
      </c>
      <c r="B40" s="18" t="s">
        <v>109</v>
      </c>
      <c r="C40" s="19" t="s">
        <v>110</v>
      </c>
      <c r="D40" s="20">
        <v>1</v>
      </c>
      <c r="E40" s="21">
        <v>47</v>
      </c>
      <c r="F40" s="21">
        <v>0</v>
      </c>
      <c r="G40" s="21">
        <f t="shared" si="0"/>
        <v>48</v>
      </c>
      <c r="H40" s="19">
        <v>1</v>
      </c>
      <c r="I40" s="19">
        <v>36</v>
      </c>
      <c r="J40" s="84">
        <f t="shared" si="1"/>
        <v>1.3333333333333333</v>
      </c>
    </row>
    <row r="41" spans="1:10" x14ac:dyDescent="0.2">
      <c r="A41" s="17" t="s">
        <v>111</v>
      </c>
      <c r="B41" s="18" t="s">
        <v>112</v>
      </c>
      <c r="C41" s="19" t="s">
        <v>113</v>
      </c>
      <c r="D41" s="20">
        <v>2</v>
      </c>
      <c r="E41" s="21">
        <v>38</v>
      </c>
      <c r="F41" s="21">
        <v>0</v>
      </c>
      <c r="G41" s="21">
        <f t="shared" si="0"/>
        <v>40</v>
      </c>
      <c r="H41" s="19">
        <v>0</v>
      </c>
      <c r="I41" s="19">
        <v>39</v>
      </c>
      <c r="J41" s="84">
        <f t="shared" si="1"/>
        <v>1.0256410256410255</v>
      </c>
    </row>
    <row r="42" spans="1:10" x14ac:dyDescent="0.2">
      <c r="A42" s="17" t="s">
        <v>114</v>
      </c>
      <c r="B42" s="18" t="s">
        <v>115</v>
      </c>
      <c r="C42" s="19" t="s">
        <v>116</v>
      </c>
      <c r="D42" s="20">
        <v>5</v>
      </c>
      <c r="E42" s="21">
        <v>153</v>
      </c>
      <c r="F42" s="21">
        <v>1</v>
      </c>
      <c r="G42" s="21">
        <f t="shared" si="0"/>
        <v>159</v>
      </c>
      <c r="H42" s="19">
        <v>1</v>
      </c>
      <c r="I42" s="19">
        <v>140</v>
      </c>
      <c r="J42" s="84">
        <f t="shared" si="1"/>
        <v>1.1357142857142857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>
        <v>1</v>
      </c>
      <c r="E43" s="21">
        <v>15</v>
      </c>
      <c r="F43" s="21">
        <v>0</v>
      </c>
      <c r="G43" s="21">
        <f t="shared" si="0"/>
        <v>16</v>
      </c>
      <c r="H43" s="19">
        <v>0</v>
      </c>
      <c r="I43" s="19">
        <v>17</v>
      </c>
      <c r="J43" s="84">
        <f t="shared" si="1"/>
        <v>0.94117647058823528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>
        <v>5</v>
      </c>
      <c r="E44" s="21">
        <v>24</v>
      </c>
      <c r="F44" s="21">
        <v>0</v>
      </c>
      <c r="G44" s="21">
        <f t="shared" si="0"/>
        <v>29</v>
      </c>
      <c r="H44" s="19">
        <v>0</v>
      </c>
      <c r="I44" s="19">
        <v>24</v>
      </c>
      <c r="J44" s="84">
        <f t="shared" si="1"/>
        <v>1.2083333333333333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>
        <v>28</v>
      </c>
      <c r="E45" s="21">
        <v>342</v>
      </c>
      <c r="F45" s="21">
        <v>1</v>
      </c>
      <c r="G45" s="21">
        <f t="shared" si="0"/>
        <v>371</v>
      </c>
      <c r="H45" s="19">
        <v>26</v>
      </c>
      <c r="I45" s="19">
        <v>133</v>
      </c>
      <c r="J45" s="84">
        <f t="shared" si="1"/>
        <v>2.7894736842105261</v>
      </c>
    </row>
    <row r="46" spans="1:10" x14ac:dyDescent="0.2">
      <c r="A46" s="17" t="s">
        <v>126</v>
      </c>
      <c r="B46" s="18" t="s">
        <v>124</v>
      </c>
      <c r="C46" s="19" t="s">
        <v>127</v>
      </c>
      <c r="D46" s="20">
        <v>4</v>
      </c>
      <c r="E46" s="21">
        <v>33</v>
      </c>
      <c r="F46" s="21">
        <v>1</v>
      </c>
      <c r="G46" s="21">
        <f t="shared" si="0"/>
        <v>38</v>
      </c>
      <c r="H46" s="19">
        <v>4</v>
      </c>
      <c r="I46" s="19">
        <v>28</v>
      </c>
      <c r="J46" s="84">
        <f t="shared" si="1"/>
        <v>1.3571428571428572</v>
      </c>
    </row>
    <row r="47" spans="1:10" x14ac:dyDescent="0.2">
      <c r="A47" s="17" t="s">
        <v>128</v>
      </c>
      <c r="B47" s="18" t="s">
        <v>129</v>
      </c>
      <c r="C47" s="19" t="s">
        <v>129</v>
      </c>
      <c r="D47" s="20">
        <v>4</v>
      </c>
      <c r="E47" s="21">
        <v>64</v>
      </c>
      <c r="F47" s="21">
        <v>0</v>
      </c>
      <c r="G47" s="21">
        <f t="shared" si="0"/>
        <v>68</v>
      </c>
      <c r="H47" s="19">
        <v>0</v>
      </c>
      <c r="I47" s="19">
        <v>57</v>
      </c>
      <c r="J47" s="84">
        <f t="shared" si="1"/>
        <v>1.1929824561403508</v>
      </c>
    </row>
    <row r="48" spans="1:10" x14ac:dyDescent="0.2">
      <c r="A48" s="17" t="s">
        <v>130</v>
      </c>
      <c r="B48" s="18" t="s">
        <v>131</v>
      </c>
      <c r="C48" s="19" t="s">
        <v>132</v>
      </c>
      <c r="D48" s="20">
        <v>4</v>
      </c>
      <c r="E48" s="21">
        <v>38</v>
      </c>
      <c r="F48" s="21">
        <v>0</v>
      </c>
      <c r="G48" s="21">
        <f t="shared" si="0"/>
        <v>42</v>
      </c>
      <c r="H48" s="19">
        <v>3</v>
      </c>
      <c r="I48" s="19">
        <v>24</v>
      </c>
      <c r="J48" s="84">
        <f t="shared" si="1"/>
        <v>1.75</v>
      </c>
    </row>
    <row r="49" spans="1:10" x14ac:dyDescent="0.2">
      <c r="A49" s="17" t="s">
        <v>133</v>
      </c>
      <c r="B49" s="18" t="s">
        <v>134</v>
      </c>
      <c r="C49" s="19" t="s">
        <v>135</v>
      </c>
      <c r="D49" s="20">
        <v>2</v>
      </c>
      <c r="E49" s="21">
        <v>22</v>
      </c>
      <c r="F49" s="21">
        <v>0</v>
      </c>
      <c r="G49" s="21">
        <f t="shared" si="0"/>
        <v>24</v>
      </c>
      <c r="H49" s="19">
        <v>2</v>
      </c>
      <c r="I49" s="19">
        <v>20</v>
      </c>
      <c r="J49" s="84">
        <f t="shared" si="1"/>
        <v>1.2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>
        <v>9</v>
      </c>
      <c r="E50" s="21">
        <v>184</v>
      </c>
      <c r="F50" s="21">
        <v>0</v>
      </c>
      <c r="G50" s="21">
        <f t="shared" si="0"/>
        <v>193</v>
      </c>
      <c r="H50" s="19">
        <v>9</v>
      </c>
      <c r="I50" s="19">
        <v>133</v>
      </c>
      <c r="J50" s="84">
        <f t="shared" si="1"/>
        <v>1.4511278195488722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>
        <v>10</v>
      </c>
      <c r="E51" s="21">
        <v>104</v>
      </c>
      <c r="F51" s="21">
        <v>0</v>
      </c>
      <c r="G51" s="21">
        <f t="shared" si="0"/>
        <v>114</v>
      </c>
      <c r="H51" s="19">
        <v>10</v>
      </c>
      <c r="I51" s="19">
        <v>98</v>
      </c>
      <c r="J51" s="84">
        <f t="shared" si="1"/>
        <v>1.1632653061224489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>
        <v>14</v>
      </c>
      <c r="E52" s="21">
        <v>144</v>
      </c>
      <c r="F52" s="21">
        <v>0</v>
      </c>
      <c r="G52" s="21">
        <f t="shared" si="0"/>
        <v>158</v>
      </c>
      <c r="H52" s="19">
        <v>10</v>
      </c>
      <c r="I52" s="19">
        <v>104</v>
      </c>
      <c r="J52" s="84">
        <f t="shared" si="1"/>
        <v>1.5192307692307692</v>
      </c>
    </row>
    <row r="53" spans="1:10" x14ac:dyDescent="0.2">
      <c r="A53" s="24" t="s">
        <v>145</v>
      </c>
      <c r="B53" s="18" t="s">
        <v>146</v>
      </c>
      <c r="C53" s="19" t="s">
        <v>147</v>
      </c>
      <c r="D53" s="20">
        <v>1</v>
      </c>
      <c r="E53" s="21">
        <v>30</v>
      </c>
      <c r="F53" s="21">
        <v>0</v>
      </c>
      <c r="G53" s="21">
        <f t="shared" si="0"/>
        <v>31</v>
      </c>
      <c r="H53" s="19">
        <v>1</v>
      </c>
      <c r="I53" s="19">
        <v>30</v>
      </c>
      <c r="J53" s="84">
        <f t="shared" si="1"/>
        <v>1.0333333333333334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>
        <v>2</v>
      </c>
      <c r="E54" s="21">
        <v>30</v>
      </c>
      <c r="F54" s="21">
        <v>0</v>
      </c>
      <c r="G54" s="21">
        <f t="shared" si="0"/>
        <v>32</v>
      </c>
      <c r="H54" s="19">
        <v>1</v>
      </c>
      <c r="I54" s="19">
        <v>26</v>
      </c>
      <c r="J54" s="84">
        <f t="shared" si="1"/>
        <v>1.2307692307692308</v>
      </c>
    </row>
    <row r="55" spans="1:10" x14ac:dyDescent="0.2">
      <c r="A55" s="17" t="s">
        <v>151</v>
      </c>
      <c r="B55" s="18" t="s">
        <v>149</v>
      </c>
      <c r="C55" s="19" t="s">
        <v>152</v>
      </c>
      <c r="D55" s="20">
        <v>4</v>
      </c>
      <c r="E55" s="21">
        <v>36</v>
      </c>
      <c r="F55" s="21">
        <v>0</v>
      </c>
      <c r="G55" s="21">
        <f t="shared" si="0"/>
        <v>40</v>
      </c>
      <c r="H55" s="19">
        <v>1</v>
      </c>
      <c r="I55" s="19">
        <v>42</v>
      </c>
      <c r="J55" s="84">
        <f t="shared" si="1"/>
        <v>0.95238095238095233</v>
      </c>
    </row>
    <row r="56" spans="1:10" x14ac:dyDescent="0.2">
      <c r="A56" s="17" t="s">
        <v>153</v>
      </c>
      <c r="B56" s="18" t="s">
        <v>154</v>
      </c>
      <c r="C56" s="19" t="s">
        <v>155</v>
      </c>
      <c r="D56" s="20">
        <v>8</v>
      </c>
      <c r="E56" s="21">
        <v>88</v>
      </c>
      <c r="F56" s="21">
        <v>0</v>
      </c>
      <c r="G56" s="21">
        <f t="shared" si="0"/>
        <v>96</v>
      </c>
      <c r="H56" s="19">
        <v>8</v>
      </c>
      <c r="I56" s="19">
        <v>91</v>
      </c>
      <c r="J56" s="84">
        <f t="shared" si="1"/>
        <v>1.054945054945055</v>
      </c>
    </row>
    <row r="57" spans="1:10" x14ac:dyDescent="0.2">
      <c r="A57" s="17" t="s">
        <v>156</v>
      </c>
      <c r="B57" s="18" t="s">
        <v>157</v>
      </c>
      <c r="C57" s="19" t="s">
        <v>158</v>
      </c>
      <c r="D57" s="20">
        <v>2</v>
      </c>
      <c r="E57" s="21">
        <v>30</v>
      </c>
      <c r="F57" s="21">
        <v>0</v>
      </c>
      <c r="G57" s="21">
        <f t="shared" si="0"/>
        <v>32</v>
      </c>
      <c r="H57" s="19">
        <v>1</v>
      </c>
      <c r="I57" s="19">
        <v>31</v>
      </c>
      <c r="J57" s="84">
        <f t="shared" si="1"/>
        <v>1.032258064516129</v>
      </c>
    </row>
    <row r="58" spans="1:10" x14ac:dyDescent="0.2">
      <c r="A58" s="17" t="s">
        <v>159</v>
      </c>
      <c r="B58" s="18" t="s">
        <v>157</v>
      </c>
      <c r="C58" s="19" t="s">
        <v>160</v>
      </c>
      <c r="D58" s="20">
        <v>4</v>
      </c>
      <c r="E58" s="21">
        <v>47</v>
      </c>
      <c r="F58" s="21">
        <v>0</v>
      </c>
      <c r="G58" s="21">
        <f t="shared" si="0"/>
        <v>51</v>
      </c>
      <c r="H58" s="19">
        <v>3</v>
      </c>
      <c r="I58" s="19">
        <v>48</v>
      </c>
      <c r="J58" s="84">
        <f t="shared" si="1"/>
        <v>1.0625</v>
      </c>
    </row>
    <row r="59" spans="1:10" x14ac:dyDescent="0.2">
      <c r="A59" s="17" t="s">
        <v>161</v>
      </c>
      <c r="B59" s="18" t="s">
        <v>162</v>
      </c>
      <c r="C59" s="19" t="s">
        <v>163</v>
      </c>
      <c r="D59" s="20">
        <v>2</v>
      </c>
      <c r="E59" s="21">
        <v>30</v>
      </c>
      <c r="F59" s="21">
        <v>0</v>
      </c>
      <c r="G59" s="21">
        <f t="shared" si="0"/>
        <v>32</v>
      </c>
      <c r="H59" s="19">
        <v>2</v>
      </c>
      <c r="I59" s="19">
        <v>29</v>
      </c>
      <c r="J59" s="84">
        <f t="shared" si="1"/>
        <v>1.103448275862069</v>
      </c>
    </row>
    <row r="60" spans="1:10" x14ac:dyDescent="0.2">
      <c r="A60" s="17" t="s">
        <v>164</v>
      </c>
      <c r="B60" s="18" t="s">
        <v>165</v>
      </c>
      <c r="C60" s="19" t="s">
        <v>166</v>
      </c>
      <c r="D60" s="20">
        <v>9</v>
      </c>
      <c r="E60" s="21">
        <v>107</v>
      </c>
      <c r="F60" s="21">
        <v>0</v>
      </c>
      <c r="G60" s="21">
        <f t="shared" si="0"/>
        <v>116</v>
      </c>
      <c r="H60" s="19">
        <v>9</v>
      </c>
      <c r="I60" s="19">
        <v>49</v>
      </c>
      <c r="J60" s="84">
        <f t="shared" si="1"/>
        <v>2.3673469387755102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>
        <v>1</v>
      </c>
      <c r="E61" s="21">
        <v>73</v>
      </c>
      <c r="F61" s="21">
        <v>0</v>
      </c>
      <c r="G61" s="21">
        <f t="shared" si="0"/>
        <v>74</v>
      </c>
      <c r="H61" s="19">
        <v>1</v>
      </c>
      <c r="I61" s="19">
        <v>73</v>
      </c>
      <c r="J61" s="84">
        <f t="shared" si="1"/>
        <v>1.0136986301369864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>
        <v>4</v>
      </c>
      <c r="E62" s="21">
        <v>23</v>
      </c>
      <c r="F62" s="21">
        <v>0</v>
      </c>
      <c r="G62" s="21">
        <f t="shared" si="0"/>
        <v>27</v>
      </c>
      <c r="H62" s="19">
        <v>4</v>
      </c>
      <c r="I62" s="19">
        <v>26</v>
      </c>
      <c r="J62" s="84">
        <f t="shared" si="1"/>
        <v>1.0384615384615385</v>
      </c>
    </row>
    <row r="63" spans="1:10" x14ac:dyDescent="0.2">
      <c r="A63" s="17" t="s">
        <v>173</v>
      </c>
      <c r="B63" s="18" t="s">
        <v>174</v>
      </c>
      <c r="C63" s="19" t="s">
        <v>174</v>
      </c>
      <c r="D63" s="20">
        <v>14</v>
      </c>
      <c r="E63" s="21">
        <v>126</v>
      </c>
      <c r="F63" s="21">
        <v>0</v>
      </c>
      <c r="G63" s="21">
        <f t="shared" si="0"/>
        <v>140</v>
      </c>
      <c r="H63" s="19">
        <v>4</v>
      </c>
      <c r="I63" s="19">
        <v>150</v>
      </c>
      <c r="J63" s="84">
        <f t="shared" si="1"/>
        <v>0.93333333333333335</v>
      </c>
    </row>
    <row r="64" spans="1:10" x14ac:dyDescent="0.2">
      <c r="A64" s="17" t="s">
        <v>175</v>
      </c>
      <c r="B64" s="18" t="s">
        <v>176</v>
      </c>
      <c r="C64" s="19" t="s">
        <v>177</v>
      </c>
      <c r="D64" s="20">
        <v>6</v>
      </c>
      <c r="E64" s="21">
        <v>54</v>
      </c>
      <c r="F64" s="21">
        <v>0</v>
      </c>
      <c r="G64" s="21">
        <f t="shared" si="0"/>
        <v>60</v>
      </c>
      <c r="H64" s="19">
        <v>6</v>
      </c>
      <c r="I64" s="19">
        <v>33</v>
      </c>
      <c r="J64" s="84">
        <f t="shared" si="1"/>
        <v>1.8181818181818181</v>
      </c>
    </row>
    <row r="65" spans="1:10" x14ac:dyDescent="0.2">
      <c r="A65" s="17" t="s">
        <v>178</v>
      </c>
      <c r="B65" s="18" t="s">
        <v>179</v>
      </c>
      <c r="C65" s="19" t="s">
        <v>180</v>
      </c>
      <c r="D65" s="20">
        <v>5</v>
      </c>
      <c r="E65" s="21">
        <v>31</v>
      </c>
      <c r="F65" s="21">
        <v>0</v>
      </c>
      <c r="G65" s="21">
        <f t="shared" si="0"/>
        <v>36</v>
      </c>
      <c r="H65" s="19">
        <v>2</v>
      </c>
      <c r="I65" s="19">
        <v>34</v>
      </c>
      <c r="J65" s="84">
        <f t="shared" si="1"/>
        <v>1.0588235294117647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14</v>
      </c>
      <c r="E66" s="21">
        <v>162</v>
      </c>
      <c r="F66" s="21">
        <v>0</v>
      </c>
      <c r="G66" s="21">
        <f t="shared" si="0"/>
        <v>176</v>
      </c>
      <c r="H66" s="19">
        <v>16</v>
      </c>
      <c r="I66" s="19">
        <v>184</v>
      </c>
      <c r="J66" s="84">
        <f t="shared" si="1"/>
        <v>0.95652173913043481</v>
      </c>
    </row>
    <row r="67" spans="1:10" x14ac:dyDescent="0.2">
      <c r="A67" s="17" t="s">
        <v>184</v>
      </c>
      <c r="B67" s="18" t="s">
        <v>182</v>
      </c>
      <c r="C67" s="19" t="s">
        <v>185</v>
      </c>
      <c r="D67" s="20">
        <v>11</v>
      </c>
      <c r="E67" s="21">
        <v>144</v>
      </c>
      <c r="F67" s="21">
        <v>0</v>
      </c>
      <c r="G67" s="21">
        <f t="shared" si="0"/>
        <v>155</v>
      </c>
      <c r="H67" s="19">
        <v>10</v>
      </c>
      <c r="I67" s="19">
        <v>148</v>
      </c>
      <c r="J67" s="84">
        <f t="shared" si="1"/>
        <v>1.0472972972972974</v>
      </c>
    </row>
    <row r="68" spans="1:10" x14ac:dyDescent="0.2">
      <c r="A68" s="17" t="s">
        <v>186</v>
      </c>
      <c r="B68" s="18" t="s">
        <v>182</v>
      </c>
      <c r="C68" s="19" t="s">
        <v>187</v>
      </c>
      <c r="D68" s="20">
        <v>5</v>
      </c>
      <c r="E68" s="21">
        <v>142</v>
      </c>
      <c r="F68" s="21">
        <v>0</v>
      </c>
      <c r="G68" s="21">
        <f t="shared" ref="G68:G117" si="2">D68+E68+F68</f>
        <v>147</v>
      </c>
      <c r="H68" s="19">
        <v>8</v>
      </c>
      <c r="I68" s="19">
        <v>155</v>
      </c>
      <c r="J68" s="84">
        <f t="shared" si="1"/>
        <v>0.94838709677419353</v>
      </c>
    </row>
    <row r="69" spans="1:10" x14ac:dyDescent="0.2">
      <c r="A69" s="24" t="s">
        <v>188</v>
      </c>
      <c r="B69" s="18" t="s">
        <v>182</v>
      </c>
      <c r="C69" s="19" t="s">
        <v>189</v>
      </c>
      <c r="D69" s="20">
        <v>4</v>
      </c>
      <c r="E69" s="21">
        <v>254</v>
      </c>
      <c r="F69" s="21">
        <v>0</v>
      </c>
      <c r="G69" s="21">
        <f t="shared" si="2"/>
        <v>258</v>
      </c>
      <c r="H69" s="19">
        <v>1</v>
      </c>
      <c r="I69" s="19">
        <v>244</v>
      </c>
      <c r="J69" s="84">
        <f t="shared" si="1"/>
        <v>1.0573770491803278</v>
      </c>
    </row>
    <row r="70" spans="1:10" x14ac:dyDescent="0.2">
      <c r="A70" s="17" t="s">
        <v>206</v>
      </c>
      <c r="B70" s="18" t="s">
        <v>182</v>
      </c>
      <c r="C70" s="19" t="s">
        <v>444</v>
      </c>
      <c r="D70" s="20">
        <v>5</v>
      </c>
      <c r="E70" s="21">
        <v>44</v>
      </c>
      <c r="F70" s="21">
        <v>0</v>
      </c>
      <c r="G70" s="21">
        <f t="shared" si="2"/>
        <v>49</v>
      </c>
      <c r="H70" s="19">
        <v>1</v>
      </c>
      <c r="I70" s="19">
        <v>57</v>
      </c>
      <c r="J70" s="84">
        <f>G70/I70</f>
        <v>0.85964912280701755</v>
      </c>
    </row>
    <row r="71" spans="1:10" x14ac:dyDescent="0.2">
      <c r="A71" s="24" t="s">
        <v>190</v>
      </c>
      <c r="B71" s="18" t="s">
        <v>182</v>
      </c>
      <c r="C71" s="19" t="s">
        <v>476</v>
      </c>
      <c r="D71" s="20">
        <v>11</v>
      </c>
      <c r="E71" s="21">
        <v>118</v>
      </c>
      <c r="F71" s="21">
        <v>0</v>
      </c>
      <c r="G71" s="21">
        <f t="shared" si="2"/>
        <v>129</v>
      </c>
      <c r="H71" s="19">
        <v>11</v>
      </c>
      <c r="I71" s="19">
        <v>144</v>
      </c>
      <c r="J71" s="84">
        <f t="shared" ref="J71:J115" si="3">G71/I71</f>
        <v>0.89583333333333337</v>
      </c>
    </row>
    <row r="72" spans="1:10" x14ac:dyDescent="0.2">
      <c r="A72" s="17" t="s">
        <v>191</v>
      </c>
      <c r="B72" s="18" t="s">
        <v>182</v>
      </c>
      <c r="C72" s="19" t="s">
        <v>192</v>
      </c>
      <c r="D72" s="20">
        <v>8</v>
      </c>
      <c r="E72" s="21">
        <v>108</v>
      </c>
      <c r="F72" s="21">
        <v>0</v>
      </c>
      <c r="G72" s="21">
        <f t="shared" si="2"/>
        <v>116</v>
      </c>
      <c r="H72" s="19">
        <v>8</v>
      </c>
      <c r="I72" s="19">
        <v>69</v>
      </c>
      <c r="J72" s="84">
        <f t="shared" si="3"/>
        <v>1.681159420289855</v>
      </c>
    </row>
    <row r="73" spans="1:10" x14ac:dyDescent="0.2">
      <c r="A73" s="24" t="s">
        <v>193</v>
      </c>
      <c r="B73" s="18" t="s">
        <v>182</v>
      </c>
      <c r="C73" s="19" t="s">
        <v>194</v>
      </c>
      <c r="D73" s="20">
        <v>7</v>
      </c>
      <c r="E73" s="21">
        <v>65</v>
      </c>
      <c r="F73" s="21">
        <v>0</v>
      </c>
      <c r="G73" s="21">
        <f t="shared" si="2"/>
        <v>72</v>
      </c>
      <c r="H73" s="19">
        <v>2</v>
      </c>
      <c r="I73" s="19">
        <v>56</v>
      </c>
      <c r="J73" s="84">
        <f t="shared" si="3"/>
        <v>1.2857142857142858</v>
      </c>
    </row>
    <row r="74" spans="1:10" x14ac:dyDescent="0.2">
      <c r="A74" s="17" t="s">
        <v>195</v>
      </c>
      <c r="B74" s="18" t="s">
        <v>182</v>
      </c>
      <c r="C74" s="19" t="s">
        <v>196</v>
      </c>
      <c r="D74" s="20">
        <v>10</v>
      </c>
      <c r="E74" s="21">
        <v>144</v>
      </c>
      <c r="F74" s="21">
        <v>0</v>
      </c>
      <c r="G74" s="21">
        <f t="shared" si="2"/>
        <v>154</v>
      </c>
      <c r="H74" s="19">
        <v>7</v>
      </c>
      <c r="I74" s="19">
        <v>156</v>
      </c>
      <c r="J74" s="84">
        <f t="shared" si="3"/>
        <v>0.98717948717948723</v>
      </c>
    </row>
    <row r="75" spans="1:10" x14ac:dyDescent="0.2">
      <c r="A75" s="17" t="s">
        <v>197</v>
      </c>
      <c r="B75" s="18" t="s">
        <v>182</v>
      </c>
      <c r="C75" s="19" t="s">
        <v>304</v>
      </c>
      <c r="D75" s="20">
        <v>33</v>
      </c>
      <c r="E75" s="21">
        <v>577</v>
      </c>
      <c r="F75" s="21">
        <v>0</v>
      </c>
      <c r="G75" s="21">
        <f t="shared" si="2"/>
        <v>610</v>
      </c>
      <c r="H75" s="19">
        <v>32</v>
      </c>
      <c r="I75" s="19">
        <v>599</v>
      </c>
      <c r="J75" s="84">
        <f t="shared" si="3"/>
        <v>1.018363939899833</v>
      </c>
    </row>
    <row r="76" spans="1:10" x14ac:dyDescent="0.2">
      <c r="A76" s="24" t="s">
        <v>198</v>
      </c>
      <c r="B76" s="18" t="s">
        <v>182</v>
      </c>
      <c r="C76" s="19" t="s">
        <v>199</v>
      </c>
      <c r="D76" s="20">
        <v>10</v>
      </c>
      <c r="E76" s="21">
        <v>172</v>
      </c>
      <c r="F76" s="21">
        <v>0</v>
      </c>
      <c r="G76" s="21">
        <f t="shared" si="2"/>
        <v>182</v>
      </c>
      <c r="H76" s="19">
        <v>8</v>
      </c>
      <c r="I76" s="19">
        <v>184</v>
      </c>
      <c r="J76" s="84">
        <f>G76/I76</f>
        <v>0.98913043478260865</v>
      </c>
    </row>
    <row r="77" spans="1:10" x14ac:dyDescent="0.2">
      <c r="A77" s="17" t="s">
        <v>200</v>
      </c>
      <c r="B77" s="18" t="s">
        <v>182</v>
      </c>
      <c r="C77" s="19" t="s">
        <v>201</v>
      </c>
      <c r="D77" s="20">
        <v>12</v>
      </c>
      <c r="E77" s="21">
        <v>407</v>
      </c>
      <c r="F77" s="21">
        <v>0</v>
      </c>
      <c r="G77" s="21">
        <f t="shared" si="2"/>
        <v>419</v>
      </c>
      <c r="H77" s="19">
        <v>7</v>
      </c>
      <c r="I77" s="19">
        <v>475</v>
      </c>
      <c r="J77" s="84">
        <f t="shared" si="3"/>
        <v>0.88210526315789473</v>
      </c>
    </row>
    <row r="78" spans="1:10" x14ac:dyDescent="0.2">
      <c r="A78" s="17" t="s">
        <v>202</v>
      </c>
      <c r="B78" s="18" t="s">
        <v>182</v>
      </c>
      <c r="C78" s="19" t="s">
        <v>203</v>
      </c>
      <c r="D78" s="20">
        <v>6</v>
      </c>
      <c r="E78" s="21">
        <v>180</v>
      </c>
      <c r="F78" s="21">
        <v>0</v>
      </c>
      <c r="G78" s="21">
        <f t="shared" si="2"/>
        <v>186</v>
      </c>
      <c r="H78" s="19">
        <v>1</v>
      </c>
      <c r="I78" s="19">
        <v>214</v>
      </c>
      <c r="J78" s="84">
        <f>G78/I78</f>
        <v>0.86915887850467288</v>
      </c>
    </row>
    <row r="79" spans="1:10" x14ac:dyDescent="0.2">
      <c r="A79" s="24" t="s">
        <v>204</v>
      </c>
      <c r="B79" s="18" t="s">
        <v>182</v>
      </c>
      <c r="C79" s="19" t="s">
        <v>205</v>
      </c>
      <c r="D79" s="20">
        <v>3</v>
      </c>
      <c r="E79" s="21">
        <v>45</v>
      </c>
      <c r="F79" s="21">
        <v>0</v>
      </c>
      <c r="G79" s="21">
        <f t="shared" si="2"/>
        <v>48</v>
      </c>
      <c r="H79" s="19">
        <v>3</v>
      </c>
      <c r="I79" s="19">
        <v>52</v>
      </c>
      <c r="J79" s="84">
        <f t="shared" si="3"/>
        <v>0.92307692307692313</v>
      </c>
    </row>
    <row r="80" spans="1:10" x14ac:dyDescent="0.2">
      <c r="A80" s="24" t="s">
        <v>207</v>
      </c>
      <c r="B80" s="18" t="s">
        <v>208</v>
      </c>
      <c r="C80" s="19" t="s">
        <v>208</v>
      </c>
      <c r="D80" s="20">
        <v>13</v>
      </c>
      <c r="E80" s="21">
        <v>62</v>
      </c>
      <c r="F80" s="21">
        <v>0</v>
      </c>
      <c r="G80" s="21">
        <f t="shared" si="2"/>
        <v>75</v>
      </c>
      <c r="H80" s="19">
        <v>3</v>
      </c>
      <c r="I80" s="19">
        <v>78</v>
      </c>
      <c r="J80" s="84">
        <f t="shared" si="3"/>
        <v>0.96153846153846156</v>
      </c>
    </row>
    <row r="81" spans="1:10" x14ac:dyDescent="0.2">
      <c r="A81" s="17" t="s">
        <v>209</v>
      </c>
      <c r="B81" s="18" t="s">
        <v>210</v>
      </c>
      <c r="C81" s="19" t="s">
        <v>211</v>
      </c>
      <c r="D81" s="20">
        <v>2</v>
      </c>
      <c r="E81" s="21">
        <v>9</v>
      </c>
      <c r="F81" s="21">
        <v>0</v>
      </c>
      <c r="G81" s="21">
        <f t="shared" si="2"/>
        <v>11</v>
      </c>
      <c r="H81" s="19">
        <v>2</v>
      </c>
      <c r="I81" s="19">
        <v>10</v>
      </c>
      <c r="J81" s="84">
        <f t="shared" si="3"/>
        <v>1.1000000000000001</v>
      </c>
    </row>
    <row r="82" spans="1:10" x14ac:dyDescent="0.2">
      <c r="A82" s="17" t="s">
        <v>212</v>
      </c>
      <c r="B82" s="18" t="s">
        <v>213</v>
      </c>
      <c r="C82" s="19" t="s">
        <v>214</v>
      </c>
      <c r="D82" s="20">
        <v>6</v>
      </c>
      <c r="E82" s="21">
        <v>77</v>
      </c>
      <c r="F82" s="21">
        <v>0</v>
      </c>
      <c r="G82" s="21">
        <v>83</v>
      </c>
      <c r="H82" s="19">
        <v>6</v>
      </c>
      <c r="I82" s="19">
        <v>74</v>
      </c>
      <c r="J82" s="84">
        <f t="shared" si="3"/>
        <v>1.1216216216216217</v>
      </c>
    </row>
    <row r="83" spans="1:10" x14ac:dyDescent="0.2">
      <c r="A83" s="17" t="s">
        <v>215</v>
      </c>
      <c r="B83" s="18" t="s">
        <v>216</v>
      </c>
      <c r="C83" s="19" t="s">
        <v>216</v>
      </c>
      <c r="D83" s="20">
        <v>3</v>
      </c>
      <c r="E83" s="21">
        <v>16</v>
      </c>
      <c r="F83" s="21">
        <v>1</v>
      </c>
      <c r="G83" s="21">
        <f t="shared" si="2"/>
        <v>20</v>
      </c>
      <c r="H83" s="19">
        <v>3</v>
      </c>
      <c r="I83" s="19">
        <v>13</v>
      </c>
      <c r="J83" s="84">
        <f t="shared" si="3"/>
        <v>1.5384615384615385</v>
      </c>
    </row>
    <row r="84" spans="1:10" x14ac:dyDescent="0.2">
      <c r="A84" s="17" t="s">
        <v>217</v>
      </c>
      <c r="B84" s="18" t="s">
        <v>216</v>
      </c>
      <c r="C84" s="19" t="s">
        <v>52</v>
      </c>
      <c r="D84" s="20">
        <v>10</v>
      </c>
      <c r="E84" s="21">
        <v>47</v>
      </c>
      <c r="F84" s="21">
        <v>0</v>
      </c>
      <c r="G84" s="21">
        <f t="shared" si="2"/>
        <v>57</v>
      </c>
      <c r="H84" s="19">
        <v>10</v>
      </c>
      <c r="I84" s="19">
        <v>28</v>
      </c>
      <c r="J84" s="84">
        <f t="shared" si="3"/>
        <v>2.0357142857142856</v>
      </c>
    </row>
    <row r="85" spans="1:10" ht="12" customHeight="1" x14ac:dyDescent="0.2">
      <c r="A85" s="17" t="s">
        <v>218</v>
      </c>
      <c r="B85" s="18" t="s">
        <v>219</v>
      </c>
      <c r="C85" s="19" t="s">
        <v>220</v>
      </c>
      <c r="D85" s="20">
        <v>21</v>
      </c>
      <c r="E85" s="21">
        <v>432</v>
      </c>
      <c r="F85" s="21">
        <v>0</v>
      </c>
      <c r="G85" s="21">
        <f t="shared" si="2"/>
        <v>453</v>
      </c>
      <c r="H85" s="19">
        <v>25</v>
      </c>
      <c r="I85" s="19">
        <v>125</v>
      </c>
      <c r="J85" s="84">
        <f t="shared" si="3"/>
        <v>3.6240000000000001</v>
      </c>
    </row>
    <row r="86" spans="1:10" x14ac:dyDescent="0.2">
      <c r="A86" s="17" t="s">
        <v>221</v>
      </c>
      <c r="B86" s="18" t="s">
        <v>219</v>
      </c>
      <c r="C86" s="19" t="s">
        <v>222</v>
      </c>
      <c r="D86" s="20">
        <v>7</v>
      </c>
      <c r="E86" s="21">
        <v>78</v>
      </c>
      <c r="F86" s="21">
        <v>5</v>
      </c>
      <c r="G86" s="21">
        <f t="shared" si="2"/>
        <v>90</v>
      </c>
      <c r="H86" s="19">
        <v>5</v>
      </c>
      <c r="I86" s="19">
        <v>53</v>
      </c>
      <c r="J86" s="84">
        <f t="shared" si="3"/>
        <v>1.6981132075471699</v>
      </c>
    </row>
    <row r="87" spans="1:10" x14ac:dyDescent="0.2">
      <c r="A87" s="17" t="s">
        <v>223</v>
      </c>
      <c r="B87" s="18" t="s">
        <v>224</v>
      </c>
      <c r="C87" s="19" t="s">
        <v>225</v>
      </c>
      <c r="D87" s="20">
        <v>11</v>
      </c>
      <c r="E87" s="21">
        <v>80</v>
      </c>
      <c r="F87" s="21">
        <v>12</v>
      </c>
      <c r="G87" s="21">
        <f t="shared" si="2"/>
        <v>103</v>
      </c>
      <c r="H87" s="19">
        <v>8</v>
      </c>
      <c r="I87" s="19">
        <v>99</v>
      </c>
      <c r="J87" s="84">
        <f t="shared" si="3"/>
        <v>1.0404040404040404</v>
      </c>
    </row>
    <row r="88" spans="1:10" x14ac:dyDescent="0.2">
      <c r="A88" s="17" t="s">
        <v>226</v>
      </c>
      <c r="B88" s="18" t="s">
        <v>227</v>
      </c>
      <c r="C88" s="19" t="s">
        <v>228</v>
      </c>
      <c r="D88" s="20">
        <v>6</v>
      </c>
      <c r="E88" s="21">
        <v>78</v>
      </c>
      <c r="F88" s="21">
        <v>0</v>
      </c>
      <c r="G88" s="21">
        <f t="shared" si="2"/>
        <v>84</v>
      </c>
      <c r="H88" s="19">
        <v>5</v>
      </c>
      <c r="I88" s="19">
        <v>58</v>
      </c>
      <c r="J88" s="84">
        <f t="shared" si="3"/>
        <v>1.4482758620689655</v>
      </c>
    </row>
    <row r="89" spans="1:10" x14ac:dyDescent="0.2">
      <c r="A89" s="17" t="s">
        <v>229</v>
      </c>
      <c r="B89" s="18" t="s">
        <v>230</v>
      </c>
      <c r="C89" s="19" t="s">
        <v>231</v>
      </c>
      <c r="D89" s="20">
        <v>14</v>
      </c>
      <c r="E89" s="21">
        <v>149</v>
      </c>
      <c r="F89" s="21">
        <v>0</v>
      </c>
      <c r="G89" s="21">
        <f t="shared" si="2"/>
        <v>163</v>
      </c>
      <c r="H89" s="19">
        <v>10</v>
      </c>
      <c r="I89" s="19">
        <v>200</v>
      </c>
      <c r="J89" s="84">
        <f t="shared" si="3"/>
        <v>0.81499999999999995</v>
      </c>
    </row>
    <row r="90" spans="1:10" x14ac:dyDescent="0.2">
      <c r="A90" s="17" t="s">
        <v>232</v>
      </c>
      <c r="B90" s="18" t="s">
        <v>233</v>
      </c>
      <c r="C90" s="19" t="s">
        <v>234</v>
      </c>
      <c r="D90" s="20">
        <v>2</v>
      </c>
      <c r="E90" s="21">
        <v>66</v>
      </c>
      <c r="F90" s="21">
        <v>0</v>
      </c>
      <c r="G90" s="21">
        <f t="shared" si="2"/>
        <v>68</v>
      </c>
      <c r="H90" s="19">
        <v>2</v>
      </c>
      <c r="I90" s="19">
        <v>29</v>
      </c>
      <c r="J90" s="84">
        <f t="shared" si="3"/>
        <v>2.3448275862068964</v>
      </c>
    </row>
    <row r="91" spans="1:10" x14ac:dyDescent="0.2">
      <c r="A91" s="17" t="s">
        <v>235</v>
      </c>
      <c r="B91" s="18" t="s">
        <v>233</v>
      </c>
      <c r="C91" s="19" t="s">
        <v>236</v>
      </c>
      <c r="D91" s="20">
        <v>0</v>
      </c>
      <c r="E91" s="21">
        <v>5</v>
      </c>
      <c r="F91" s="21">
        <v>0</v>
      </c>
      <c r="G91" s="21">
        <f t="shared" si="2"/>
        <v>5</v>
      </c>
      <c r="H91" s="19">
        <v>0</v>
      </c>
      <c r="I91" s="19">
        <v>4</v>
      </c>
      <c r="J91" s="84">
        <f t="shared" si="3"/>
        <v>1.25</v>
      </c>
    </row>
    <row r="92" spans="1:10" x14ac:dyDescent="0.2">
      <c r="A92" s="17" t="s">
        <v>237</v>
      </c>
      <c r="B92" s="18" t="s">
        <v>238</v>
      </c>
      <c r="C92" s="19" t="s">
        <v>239</v>
      </c>
      <c r="D92" s="20">
        <v>0</v>
      </c>
      <c r="E92" s="21">
        <v>3</v>
      </c>
      <c r="F92" s="21">
        <v>0</v>
      </c>
      <c r="G92" s="21">
        <f t="shared" si="2"/>
        <v>3</v>
      </c>
      <c r="H92" s="19">
        <v>0</v>
      </c>
      <c r="I92" s="19">
        <v>2</v>
      </c>
      <c r="J92" s="84">
        <f t="shared" si="3"/>
        <v>1.5</v>
      </c>
    </row>
    <row r="93" spans="1:10" x14ac:dyDescent="0.2">
      <c r="A93" s="17" t="s">
        <v>240</v>
      </c>
      <c r="B93" s="18" t="s">
        <v>241</v>
      </c>
      <c r="C93" s="19" t="s">
        <v>242</v>
      </c>
      <c r="D93" s="20">
        <v>8</v>
      </c>
      <c r="E93" s="21">
        <v>98</v>
      </c>
      <c r="F93" s="21">
        <v>2</v>
      </c>
      <c r="G93" s="21">
        <f t="shared" si="2"/>
        <v>108</v>
      </c>
      <c r="H93" s="19">
        <v>6</v>
      </c>
      <c r="I93" s="19">
        <v>102</v>
      </c>
      <c r="J93" s="84">
        <f t="shared" si="3"/>
        <v>1.0588235294117647</v>
      </c>
    </row>
    <row r="94" spans="1:10" x14ac:dyDescent="0.2">
      <c r="A94" s="17" t="s">
        <v>243</v>
      </c>
      <c r="B94" s="18" t="s">
        <v>244</v>
      </c>
      <c r="C94" s="19" t="s">
        <v>245</v>
      </c>
      <c r="D94" s="20">
        <v>0</v>
      </c>
      <c r="E94" s="21">
        <v>17</v>
      </c>
      <c r="F94" s="21">
        <v>0</v>
      </c>
      <c r="G94" s="21">
        <f t="shared" si="2"/>
        <v>17</v>
      </c>
      <c r="H94" s="19">
        <v>0</v>
      </c>
      <c r="I94" s="19">
        <v>17</v>
      </c>
      <c r="J94" s="84">
        <f t="shared" si="3"/>
        <v>1</v>
      </c>
    </row>
    <row r="95" spans="1:10" x14ac:dyDescent="0.2">
      <c r="A95" s="17" t="s">
        <v>246</v>
      </c>
      <c r="B95" s="18" t="s">
        <v>244</v>
      </c>
      <c r="C95" s="19" t="s">
        <v>244</v>
      </c>
      <c r="D95" s="20">
        <v>6</v>
      </c>
      <c r="E95" s="21">
        <v>50</v>
      </c>
      <c r="F95" s="21">
        <v>0</v>
      </c>
      <c r="G95" s="21">
        <f t="shared" si="2"/>
        <v>56</v>
      </c>
      <c r="H95" s="19">
        <v>6</v>
      </c>
      <c r="I95" s="19">
        <v>61</v>
      </c>
      <c r="J95" s="84">
        <f t="shared" si="3"/>
        <v>0.91803278688524592</v>
      </c>
    </row>
    <row r="96" spans="1:10" x14ac:dyDescent="0.2">
      <c r="A96" s="17" t="s">
        <v>247</v>
      </c>
      <c r="B96" s="18" t="s">
        <v>248</v>
      </c>
      <c r="C96" s="19" t="s">
        <v>249</v>
      </c>
      <c r="D96" s="20">
        <v>12</v>
      </c>
      <c r="E96" s="21">
        <v>110</v>
      </c>
      <c r="F96" s="21">
        <v>0</v>
      </c>
      <c r="G96" s="21">
        <f t="shared" si="2"/>
        <v>122</v>
      </c>
      <c r="H96" s="19">
        <v>2</v>
      </c>
      <c r="I96" s="19">
        <v>122</v>
      </c>
      <c r="J96" s="84">
        <f t="shared" si="3"/>
        <v>1</v>
      </c>
    </row>
    <row r="97" spans="1:10" x14ac:dyDescent="0.2">
      <c r="A97" s="17" t="s">
        <v>250</v>
      </c>
      <c r="B97" s="18" t="s">
        <v>251</v>
      </c>
      <c r="C97" s="19" t="s">
        <v>252</v>
      </c>
      <c r="D97" s="20">
        <v>0</v>
      </c>
      <c r="E97" s="21">
        <v>90</v>
      </c>
      <c r="F97" s="21">
        <v>0</v>
      </c>
      <c r="G97" s="21">
        <f t="shared" si="2"/>
        <v>90</v>
      </c>
      <c r="H97" s="19">
        <v>0</v>
      </c>
      <c r="I97" s="19">
        <v>88</v>
      </c>
      <c r="J97" s="84">
        <f t="shared" si="3"/>
        <v>1.0227272727272727</v>
      </c>
    </row>
    <row r="98" spans="1:10" x14ac:dyDescent="0.2">
      <c r="A98" s="17" t="s">
        <v>253</v>
      </c>
      <c r="B98" s="18" t="s">
        <v>254</v>
      </c>
      <c r="C98" s="19" t="s">
        <v>255</v>
      </c>
      <c r="D98" s="20">
        <v>5</v>
      </c>
      <c r="E98" s="21">
        <v>77</v>
      </c>
      <c r="F98" s="21">
        <v>0</v>
      </c>
      <c r="G98" s="21">
        <f t="shared" si="2"/>
        <v>82</v>
      </c>
      <c r="H98" s="19">
        <v>0</v>
      </c>
      <c r="I98" s="19">
        <v>83</v>
      </c>
      <c r="J98" s="84">
        <f t="shared" si="3"/>
        <v>0.98795180722891562</v>
      </c>
    </row>
    <row r="99" spans="1:10" x14ac:dyDescent="0.2">
      <c r="A99" s="17" t="s">
        <v>256</v>
      </c>
      <c r="B99" s="18" t="s">
        <v>257</v>
      </c>
      <c r="C99" s="19" t="s">
        <v>258</v>
      </c>
      <c r="D99" s="20">
        <v>2</v>
      </c>
      <c r="E99" s="21">
        <v>28</v>
      </c>
      <c r="F99" s="21">
        <v>0</v>
      </c>
      <c r="G99" s="21">
        <f t="shared" si="2"/>
        <v>30</v>
      </c>
      <c r="H99" s="19">
        <v>0</v>
      </c>
      <c r="I99" s="19">
        <v>33</v>
      </c>
      <c r="J99" s="84">
        <f t="shared" si="3"/>
        <v>0.90909090909090906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>
        <v>18</v>
      </c>
      <c r="E100" s="21">
        <v>143</v>
      </c>
      <c r="F100" s="21">
        <v>0</v>
      </c>
      <c r="G100" s="21">
        <f t="shared" si="2"/>
        <v>161</v>
      </c>
      <c r="H100" s="19">
        <v>0</v>
      </c>
      <c r="I100" s="19">
        <v>154</v>
      </c>
      <c r="J100" s="84">
        <f t="shared" si="3"/>
        <v>1.0454545454545454</v>
      </c>
    </row>
    <row r="101" spans="1:10" x14ac:dyDescent="0.2">
      <c r="A101" s="17" t="s">
        <v>262</v>
      </c>
      <c r="B101" s="18" t="s">
        <v>260</v>
      </c>
      <c r="C101" s="19" t="s">
        <v>263</v>
      </c>
      <c r="D101" s="20">
        <v>9</v>
      </c>
      <c r="E101" s="21">
        <v>296</v>
      </c>
      <c r="F101" s="21">
        <v>0</v>
      </c>
      <c r="G101" s="21">
        <f t="shared" si="2"/>
        <v>305</v>
      </c>
      <c r="H101" s="19">
        <v>10</v>
      </c>
      <c r="I101" s="19">
        <v>308</v>
      </c>
      <c r="J101" s="84">
        <f t="shared" si="3"/>
        <v>0.99025974025974028</v>
      </c>
    </row>
    <row r="102" spans="1:10" x14ac:dyDescent="0.2">
      <c r="A102" s="17" t="s">
        <v>264</v>
      </c>
      <c r="B102" s="18" t="s">
        <v>260</v>
      </c>
      <c r="C102" s="19" t="s">
        <v>265</v>
      </c>
      <c r="D102" s="20">
        <v>1</v>
      </c>
      <c r="E102" s="21">
        <v>23</v>
      </c>
      <c r="F102" s="21">
        <v>0</v>
      </c>
      <c r="G102" s="21">
        <f t="shared" si="2"/>
        <v>24</v>
      </c>
      <c r="H102" s="19">
        <v>1</v>
      </c>
      <c r="I102" s="19">
        <v>23</v>
      </c>
      <c r="J102" s="84">
        <f t="shared" si="3"/>
        <v>1.0434782608695652</v>
      </c>
    </row>
    <row r="103" spans="1:10" x14ac:dyDescent="0.2">
      <c r="A103" s="17" t="s">
        <v>266</v>
      </c>
      <c r="B103" s="18" t="s">
        <v>260</v>
      </c>
      <c r="C103" s="19" t="s">
        <v>267</v>
      </c>
      <c r="D103" s="20">
        <v>19</v>
      </c>
      <c r="E103" s="21">
        <v>302</v>
      </c>
      <c r="F103" s="21">
        <v>0</v>
      </c>
      <c r="G103" s="21">
        <f t="shared" si="2"/>
        <v>321</v>
      </c>
      <c r="H103" s="19">
        <v>5</v>
      </c>
      <c r="I103" s="19">
        <v>349</v>
      </c>
      <c r="J103" s="84">
        <f t="shared" si="3"/>
        <v>0.91977077363896853</v>
      </c>
    </row>
    <row r="104" spans="1:10" x14ac:dyDescent="0.2">
      <c r="A104" s="17" t="s">
        <v>268</v>
      </c>
      <c r="B104" s="18" t="s">
        <v>260</v>
      </c>
      <c r="C104" s="19" t="s">
        <v>269</v>
      </c>
      <c r="D104" s="20">
        <v>4</v>
      </c>
      <c r="E104" s="21">
        <v>90</v>
      </c>
      <c r="F104" s="21">
        <v>0</v>
      </c>
      <c r="G104" s="21">
        <f t="shared" si="2"/>
        <v>94</v>
      </c>
      <c r="H104" s="19">
        <v>4</v>
      </c>
      <c r="I104" s="19">
        <v>86</v>
      </c>
      <c r="J104" s="84">
        <f t="shared" si="3"/>
        <v>1.0930232558139534</v>
      </c>
    </row>
    <row r="105" spans="1:10" x14ac:dyDescent="0.2">
      <c r="A105" s="17" t="s">
        <v>270</v>
      </c>
      <c r="B105" s="18" t="s">
        <v>260</v>
      </c>
      <c r="C105" s="19" t="s">
        <v>271</v>
      </c>
      <c r="D105" s="20">
        <v>6</v>
      </c>
      <c r="E105" s="21">
        <v>136</v>
      </c>
      <c r="F105" s="21">
        <v>0</v>
      </c>
      <c r="G105" s="21">
        <f t="shared" si="2"/>
        <v>142</v>
      </c>
      <c r="H105" s="19">
        <v>5</v>
      </c>
      <c r="I105" s="19">
        <v>128</v>
      </c>
      <c r="J105" s="84">
        <f t="shared" si="3"/>
        <v>1.109375</v>
      </c>
    </row>
    <row r="106" spans="1:10" x14ac:dyDescent="0.2">
      <c r="A106" s="17" t="s">
        <v>272</v>
      </c>
      <c r="B106" s="18" t="s">
        <v>260</v>
      </c>
      <c r="C106" s="19" t="s">
        <v>273</v>
      </c>
      <c r="D106" s="20">
        <v>4</v>
      </c>
      <c r="E106" s="21">
        <v>73</v>
      </c>
      <c r="F106" s="21">
        <v>0</v>
      </c>
      <c r="G106" s="21">
        <f t="shared" si="2"/>
        <v>77</v>
      </c>
      <c r="H106" s="19">
        <v>4</v>
      </c>
      <c r="I106" s="19">
        <v>92</v>
      </c>
      <c r="J106" s="84">
        <f t="shared" si="3"/>
        <v>0.83695652173913049</v>
      </c>
    </row>
    <row r="107" spans="1:10" x14ac:dyDescent="0.2">
      <c r="A107" s="129" t="s">
        <v>274</v>
      </c>
      <c r="B107" s="130" t="s">
        <v>260</v>
      </c>
      <c r="C107" s="131" t="s">
        <v>275</v>
      </c>
      <c r="D107" s="141">
        <v>24</v>
      </c>
      <c r="E107" s="133">
        <v>266</v>
      </c>
      <c r="F107" s="133">
        <v>2</v>
      </c>
      <c r="G107" s="133">
        <f t="shared" si="2"/>
        <v>292</v>
      </c>
      <c r="H107" s="131">
        <v>11</v>
      </c>
      <c r="I107" s="131">
        <v>406</v>
      </c>
      <c r="J107" s="134">
        <f t="shared" si="3"/>
        <v>0.71921182266009853</v>
      </c>
    </row>
    <row r="108" spans="1:10" x14ac:dyDescent="0.2">
      <c r="A108" s="17" t="s">
        <v>276</v>
      </c>
      <c r="B108" s="18" t="s">
        <v>260</v>
      </c>
      <c r="C108" s="19" t="s">
        <v>277</v>
      </c>
      <c r="D108" s="20">
        <v>18</v>
      </c>
      <c r="E108" s="21">
        <v>335</v>
      </c>
      <c r="F108" s="21">
        <v>0</v>
      </c>
      <c r="G108" s="21">
        <f t="shared" si="2"/>
        <v>353</v>
      </c>
      <c r="H108" s="19">
        <v>10</v>
      </c>
      <c r="I108" s="19">
        <v>359</v>
      </c>
      <c r="J108" s="84">
        <f t="shared" si="3"/>
        <v>0.98328690807799446</v>
      </c>
    </row>
    <row r="109" spans="1:10" x14ac:dyDescent="0.2">
      <c r="A109" s="24" t="s">
        <v>280</v>
      </c>
      <c r="B109" s="18" t="s">
        <v>260</v>
      </c>
      <c r="C109" s="19" t="s">
        <v>281</v>
      </c>
      <c r="D109" s="20">
        <v>0</v>
      </c>
      <c r="E109" s="21">
        <v>25</v>
      </c>
      <c r="F109" s="21">
        <v>0</v>
      </c>
      <c r="G109" s="21">
        <f t="shared" si="2"/>
        <v>25</v>
      </c>
      <c r="H109" s="19">
        <v>0</v>
      </c>
      <c r="I109" s="19">
        <v>25</v>
      </c>
      <c r="J109" s="84">
        <f t="shared" si="3"/>
        <v>1</v>
      </c>
    </row>
    <row r="110" spans="1:10" x14ac:dyDescent="0.2">
      <c r="A110" s="129" t="s">
        <v>282</v>
      </c>
      <c r="B110" s="130" t="s">
        <v>260</v>
      </c>
      <c r="C110" s="131" t="s">
        <v>283</v>
      </c>
      <c r="D110" s="132">
        <v>1</v>
      </c>
      <c r="E110" s="133">
        <v>46</v>
      </c>
      <c r="F110" s="133">
        <v>0</v>
      </c>
      <c r="G110" s="133">
        <f t="shared" si="2"/>
        <v>47</v>
      </c>
      <c r="H110" s="131">
        <v>1</v>
      </c>
      <c r="I110" s="131">
        <v>70</v>
      </c>
      <c r="J110" s="134">
        <f t="shared" si="3"/>
        <v>0.67142857142857137</v>
      </c>
    </row>
    <row r="111" spans="1:10" x14ac:dyDescent="0.2">
      <c r="A111" s="17" t="s">
        <v>284</v>
      </c>
      <c r="B111" s="18" t="s">
        <v>285</v>
      </c>
      <c r="C111" s="19" t="s">
        <v>285</v>
      </c>
      <c r="D111" s="20">
        <v>7</v>
      </c>
      <c r="E111" s="21">
        <v>40</v>
      </c>
      <c r="F111" s="21">
        <v>0</v>
      </c>
      <c r="G111" s="21">
        <f t="shared" si="2"/>
        <v>47</v>
      </c>
      <c r="H111" s="19">
        <v>7</v>
      </c>
      <c r="I111" s="19">
        <v>46</v>
      </c>
      <c r="J111" s="84">
        <f t="shared" si="3"/>
        <v>1.0217391304347827</v>
      </c>
    </row>
    <row r="112" spans="1:10" x14ac:dyDescent="0.2">
      <c r="A112" s="17" t="s">
        <v>286</v>
      </c>
      <c r="B112" s="18" t="s">
        <v>285</v>
      </c>
      <c r="C112" s="19" t="s">
        <v>287</v>
      </c>
      <c r="D112" s="20">
        <v>4</v>
      </c>
      <c r="E112" s="21">
        <v>50</v>
      </c>
      <c r="F112" s="21">
        <v>0</v>
      </c>
      <c r="G112" s="21">
        <f t="shared" si="2"/>
        <v>54</v>
      </c>
      <c r="H112" s="19">
        <v>2</v>
      </c>
      <c r="I112" s="19">
        <v>53</v>
      </c>
      <c r="J112" s="84">
        <f t="shared" si="3"/>
        <v>1.0188679245283019</v>
      </c>
    </row>
    <row r="113" spans="1:14" x14ac:dyDescent="0.2">
      <c r="A113" s="17" t="s">
        <v>288</v>
      </c>
      <c r="B113" s="18" t="s">
        <v>289</v>
      </c>
      <c r="C113" s="19" t="s">
        <v>290</v>
      </c>
      <c r="D113" s="20">
        <v>11</v>
      </c>
      <c r="E113" s="21">
        <v>105</v>
      </c>
      <c r="F113" s="21">
        <v>0</v>
      </c>
      <c r="G113" s="21">
        <f t="shared" si="2"/>
        <v>116</v>
      </c>
      <c r="H113" s="19">
        <v>9</v>
      </c>
      <c r="I113" s="19">
        <v>113</v>
      </c>
      <c r="J113" s="84">
        <f t="shared" si="3"/>
        <v>1.0265486725663717</v>
      </c>
    </row>
    <row r="114" spans="1:14" x14ac:dyDescent="0.2">
      <c r="A114" s="17" t="s">
        <v>291</v>
      </c>
      <c r="B114" s="18" t="s">
        <v>292</v>
      </c>
      <c r="C114" s="19" t="s">
        <v>293</v>
      </c>
      <c r="D114" s="20">
        <v>0</v>
      </c>
      <c r="E114" s="21">
        <v>6</v>
      </c>
      <c r="F114" s="21">
        <v>0</v>
      </c>
      <c r="G114" s="21">
        <f t="shared" si="2"/>
        <v>6</v>
      </c>
      <c r="H114" s="19">
        <v>0</v>
      </c>
      <c r="I114" s="19">
        <v>4</v>
      </c>
      <c r="J114" s="84">
        <f t="shared" si="3"/>
        <v>1.5</v>
      </c>
    </row>
    <row r="115" spans="1:14" x14ac:dyDescent="0.2">
      <c r="A115" s="17" t="s">
        <v>294</v>
      </c>
      <c r="B115" s="18" t="s">
        <v>295</v>
      </c>
      <c r="C115" s="19" t="s">
        <v>296</v>
      </c>
      <c r="D115" s="20">
        <v>3</v>
      </c>
      <c r="E115" s="21">
        <v>16</v>
      </c>
      <c r="F115" s="21">
        <v>0</v>
      </c>
      <c r="G115" s="21">
        <f t="shared" si="2"/>
        <v>19</v>
      </c>
      <c r="H115" s="19">
        <v>2</v>
      </c>
      <c r="I115" s="19">
        <v>19</v>
      </c>
      <c r="J115" s="84">
        <f t="shared" si="3"/>
        <v>1</v>
      </c>
    </row>
    <row r="116" spans="1:14" ht="13.5" thickBot="1" x14ac:dyDescent="0.25">
      <c r="A116" s="25" t="s">
        <v>297</v>
      </c>
      <c r="B116" s="26" t="s">
        <v>298</v>
      </c>
      <c r="C116" s="27" t="s">
        <v>298</v>
      </c>
      <c r="D116" s="28">
        <v>1</v>
      </c>
      <c r="E116" s="26">
        <v>53</v>
      </c>
      <c r="F116" s="26">
        <v>0</v>
      </c>
      <c r="G116" s="26">
        <f t="shared" si="2"/>
        <v>54</v>
      </c>
      <c r="H116" s="27">
        <v>1</v>
      </c>
      <c r="I116" s="27">
        <v>52</v>
      </c>
      <c r="J116" s="85">
        <f>G116/I116</f>
        <v>1.0384615384615385</v>
      </c>
      <c r="N116" s="16" t="s">
        <v>477</v>
      </c>
    </row>
    <row r="117" spans="1:14" ht="13.5" thickTop="1" x14ac:dyDescent="0.2">
      <c r="A117" s="29" t="s">
        <v>299</v>
      </c>
      <c r="B117" s="21"/>
      <c r="C117" s="19"/>
      <c r="D117" s="20">
        <f>SUM(D3:D116)</f>
        <v>805</v>
      </c>
      <c r="E117" s="21">
        <f>SUM(E3:E116)</f>
        <v>11399</v>
      </c>
      <c r="F117" s="21">
        <f>SUM(F3:F116)</f>
        <v>39</v>
      </c>
      <c r="G117" s="21">
        <f t="shared" si="2"/>
        <v>12243</v>
      </c>
      <c r="H117" s="90">
        <f>SUM(H3:H116)</f>
        <v>560</v>
      </c>
      <c r="I117" s="90">
        <f>SUM(I3:I116)</f>
        <v>10493</v>
      </c>
      <c r="J117" s="88">
        <f>G117/I117</f>
        <v>1.1667778519012675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300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301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8"/>
  <sheetViews>
    <sheetView zoomScaleNormal="100" workbookViewId="0">
      <pane xSplit="1" ySplit="2" topLeftCell="B3" activePane="bottomRight" state="frozen"/>
      <selection activeCell="D3" sqref="D3"/>
      <selection pane="topRight" activeCell="D3" sqref="D3"/>
      <selection pane="bottomLeft" activeCell="D3" sqref="D3"/>
      <selection pane="bottomRight" activeCell="G35" sqref="G35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9" s="6" customFormat="1" x14ac:dyDescent="0.2">
      <c r="A1" s="2"/>
      <c r="B1" s="124">
        <v>42933</v>
      </c>
      <c r="C1" s="125"/>
      <c r="D1" s="125"/>
      <c r="E1" s="125"/>
      <c r="F1" s="125"/>
      <c r="G1" s="126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302</v>
      </c>
      <c r="F2" s="12" t="s">
        <v>303</v>
      </c>
      <c r="G2" s="13" t="s">
        <v>6</v>
      </c>
      <c r="H2" s="14" t="s">
        <v>7</v>
      </c>
      <c r="I2" s="15"/>
    </row>
    <row r="3" spans="1:9" x14ac:dyDescent="0.2">
      <c r="A3" s="18" t="s">
        <v>9</v>
      </c>
      <c r="B3" s="20">
        <v>4</v>
      </c>
      <c r="C3" s="21">
        <v>60</v>
      </c>
      <c r="D3" s="21">
        <v>0</v>
      </c>
      <c r="E3" s="21">
        <f>B3+C3+D3</f>
        <v>64</v>
      </c>
      <c r="F3" s="19">
        <v>4</v>
      </c>
      <c r="G3" s="19">
        <v>43</v>
      </c>
      <c r="H3" s="84">
        <f>E3/G3</f>
        <v>1.4883720930232558</v>
      </c>
    </row>
    <row r="4" spans="1:9" x14ac:dyDescent="0.2">
      <c r="A4" s="18" t="s">
        <v>12</v>
      </c>
      <c r="B4" s="20">
        <v>0</v>
      </c>
      <c r="C4" s="21">
        <v>5</v>
      </c>
      <c r="D4" s="21">
        <v>0</v>
      </c>
      <c r="E4" s="21">
        <f t="shared" ref="E4:E55" si="0">B4+C4+D4</f>
        <v>5</v>
      </c>
      <c r="F4" s="19">
        <v>0</v>
      </c>
      <c r="G4" s="19">
        <v>5</v>
      </c>
      <c r="H4" s="84">
        <f>E4/G4</f>
        <v>1</v>
      </c>
    </row>
    <row r="5" spans="1:9" x14ac:dyDescent="0.2">
      <c r="A5" s="18" t="s">
        <v>15</v>
      </c>
      <c r="B5" s="20">
        <v>1</v>
      </c>
      <c r="C5" s="21">
        <v>39</v>
      </c>
      <c r="D5" s="21">
        <v>0</v>
      </c>
      <c r="E5" s="21">
        <f t="shared" si="0"/>
        <v>40</v>
      </c>
      <c r="F5" s="19">
        <v>0</v>
      </c>
      <c r="G5" s="19">
        <v>40</v>
      </c>
      <c r="H5" s="84">
        <f t="shared" ref="H5:H55" si="1">E5/G5</f>
        <v>1</v>
      </c>
    </row>
    <row r="6" spans="1:9" x14ac:dyDescent="0.2">
      <c r="A6" s="18" t="s">
        <v>17</v>
      </c>
      <c r="B6" s="20">
        <v>2</v>
      </c>
      <c r="C6" s="21">
        <v>11</v>
      </c>
      <c r="D6" s="21">
        <v>0</v>
      </c>
      <c r="E6" s="21">
        <f t="shared" si="0"/>
        <v>13</v>
      </c>
      <c r="F6" s="19">
        <v>2</v>
      </c>
      <c r="G6" s="19">
        <v>13</v>
      </c>
      <c r="H6" s="84">
        <f t="shared" si="1"/>
        <v>1</v>
      </c>
    </row>
    <row r="7" spans="1:9" x14ac:dyDescent="0.2">
      <c r="A7" s="18" t="s">
        <v>19</v>
      </c>
      <c r="B7" s="20">
        <v>7</v>
      </c>
      <c r="C7" s="21">
        <v>119</v>
      </c>
      <c r="D7" s="21">
        <v>0</v>
      </c>
      <c r="E7" s="21">
        <v>126</v>
      </c>
      <c r="F7" s="19">
        <v>6</v>
      </c>
      <c r="G7" s="19">
        <v>88</v>
      </c>
      <c r="H7" s="84">
        <v>1.4318181818181819</v>
      </c>
    </row>
    <row r="8" spans="1:9" x14ac:dyDescent="0.2">
      <c r="A8" s="18" t="s">
        <v>24</v>
      </c>
      <c r="B8" s="20">
        <v>4</v>
      </c>
      <c r="C8" s="21">
        <v>71</v>
      </c>
      <c r="D8" s="21">
        <v>0</v>
      </c>
      <c r="E8" s="21">
        <f t="shared" si="0"/>
        <v>75</v>
      </c>
      <c r="F8" s="19">
        <v>4</v>
      </c>
      <c r="G8" s="19">
        <v>45</v>
      </c>
      <c r="H8" s="84">
        <f t="shared" si="1"/>
        <v>1.6666666666666667</v>
      </c>
    </row>
    <row r="9" spans="1:9" x14ac:dyDescent="0.2">
      <c r="A9" s="18" t="s">
        <v>27</v>
      </c>
      <c r="B9" s="20">
        <v>10</v>
      </c>
      <c r="C9" s="21">
        <v>175</v>
      </c>
      <c r="D9" s="21">
        <v>0</v>
      </c>
      <c r="E9" s="21">
        <f t="shared" si="0"/>
        <v>185</v>
      </c>
      <c r="F9" s="19">
        <v>7</v>
      </c>
      <c r="G9" s="19">
        <v>158</v>
      </c>
      <c r="H9" s="84">
        <f t="shared" si="1"/>
        <v>1.1708860759493671</v>
      </c>
    </row>
    <row r="10" spans="1:9" x14ac:dyDescent="0.2">
      <c r="A10" s="18" t="s">
        <v>30</v>
      </c>
      <c r="B10" s="20">
        <v>2</v>
      </c>
      <c r="C10" s="21">
        <v>44</v>
      </c>
      <c r="D10" s="21">
        <v>0</v>
      </c>
      <c r="E10" s="21">
        <f t="shared" si="0"/>
        <v>46</v>
      </c>
      <c r="F10" s="19">
        <v>2</v>
      </c>
      <c r="G10" s="19">
        <v>38</v>
      </c>
      <c r="H10" s="84">
        <f t="shared" si="1"/>
        <v>1.2105263157894737</v>
      </c>
    </row>
    <row r="11" spans="1:9" x14ac:dyDescent="0.2">
      <c r="A11" s="18" t="s">
        <v>33</v>
      </c>
      <c r="B11" s="20">
        <v>41</v>
      </c>
      <c r="C11" s="21">
        <v>382</v>
      </c>
      <c r="D11" s="21">
        <v>0</v>
      </c>
      <c r="E11" s="21">
        <v>423</v>
      </c>
      <c r="F11" s="19">
        <v>24</v>
      </c>
      <c r="G11" s="19">
        <v>240</v>
      </c>
      <c r="H11" s="84">
        <v>1.7625</v>
      </c>
    </row>
    <row r="12" spans="1:9" x14ac:dyDescent="0.2">
      <c r="A12" s="18" t="s">
        <v>38</v>
      </c>
      <c r="B12" s="20">
        <v>16</v>
      </c>
      <c r="C12" s="21">
        <v>144</v>
      </c>
      <c r="D12" s="21">
        <v>2</v>
      </c>
      <c r="E12" s="21">
        <v>162</v>
      </c>
      <c r="F12" s="19">
        <v>17</v>
      </c>
      <c r="G12" s="19">
        <v>87</v>
      </c>
      <c r="H12" s="84">
        <v>1.8620689655172413</v>
      </c>
    </row>
    <row r="13" spans="1:9" x14ac:dyDescent="0.2">
      <c r="A13" s="18" t="s">
        <v>43</v>
      </c>
      <c r="B13" s="20">
        <v>4</v>
      </c>
      <c r="C13" s="21">
        <v>56</v>
      </c>
      <c r="D13" s="21">
        <v>0</v>
      </c>
      <c r="E13" s="21">
        <f t="shared" si="0"/>
        <v>60</v>
      </c>
      <c r="F13" s="19">
        <v>1</v>
      </c>
      <c r="G13" s="19">
        <v>57</v>
      </c>
      <c r="H13" s="84">
        <f t="shared" si="1"/>
        <v>1.0526315789473684</v>
      </c>
    </row>
    <row r="14" spans="1:9" x14ac:dyDescent="0.2">
      <c r="A14" s="18" t="s">
        <v>46</v>
      </c>
      <c r="B14" s="20">
        <v>8</v>
      </c>
      <c r="C14" s="21">
        <v>60</v>
      </c>
      <c r="D14" s="21">
        <v>0</v>
      </c>
      <c r="E14" s="21">
        <f t="shared" si="0"/>
        <v>68</v>
      </c>
      <c r="F14" s="19">
        <v>4</v>
      </c>
      <c r="G14" s="19">
        <v>46</v>
      </c>
      <c r="H14" s="84">
        <f t="shared" si="1"/>
        <v>1.4782608695652173</v>
      </c>
    </row>
    <row r="15" spans="1:9" x14ac:dyDescent="0.2">
      <c r="A15" s="18" t="s">
        <v>49</v>
      </c>
      <c r="B15" s="20">
        <v>1</v>
      </c>
      <c r="C15" s="21">
        <v>3</v>
      </c>
      <c r="D15" s="21">
        <v>0</v>
      </c>
      <c r="E15" s="21">
        <f t="shared" si="0"/>
        <v>4</v>
      </c>
      <c r="F15" s="19">
        <v>0</v>
      </c>
      <c r="G15" s="19">
        <v>3</v>
      </c>
      <c r="H15" s="84">
        <f t="shared" si="1"/>
        <v>1.3333333333333333</v>
      </c>
    </row>
    <row r="16" spans="1:9" x14ac:dyDescent="0.2">
      <c r="A16" s="18" t="s">
        <v>52</v>
      </c>
      <c r="B16" s="20">
        <v>35</v>
      </c>
      <c r="C16" s="21">
        <v>517</v>
      </c>
      <c r="D16" s="21">
        <v>4</v>
      </c>
      <c r="E16" s="21">
        <v>556</v>
      </c>
      <c r="F16" s="19">
        <v>15</v>
      </c>
      <c r="G16" s="19">
        <v>514</v>
      </c>
      <c r="H16" s="84">
        <v>1.0817120622568093</v>
      </c>
    </row>
    <row r="17" spans="1:22" x14ac:dyDescent="0.2">
      <c r="A17" s="18" t="s">
        <v>57</v>
      </c>
      <c r="B17" s="20">
        <v>1</v>
      </c>
      <c r="C17" s="21">
        <v>9</v>
      </c>
      <c r="D17" s="21">
        <v>0</v>
      </c>
      <c r="E17" s="21">
        <f t="shared" si="0"/>
        <v>10</v>
      </c>
      <c r="F17" s="19">
        <v>1</v>
      </c>
      <c r="G17" s="19">
        <v>11</v>
      </c>
      <c r="H17" s="84">
        <f t="shared" si="1"/>
        <v>0.90909090909090906</v>
      </c>
    </row>
    <row r="18" spans="1:22" x14ac:dyDescent="0.2">
      <c r="A18" s="18" t="s">
        <v>60</v>
      </c>
      <c r="B18" s="20">
        <v>55</v>
      </c>
      <c r="C18" s="21">
        <v>772</v>
      </c>
      <c r="D18" s="21">
        <v>8</v>
      </c>
      <c r="E18" s="21">
        <v>835</v>
      </c>
      <c r="F18" s="19">
        <v>33</v>
      </c>
      <c r="G18" s="19">
        <v>431</v>
      </c>
      <c r="H18" s="84">
        <v>1.9373549883990719</v>
      </c>
    </row>
    <row r="19" spans="1:22" x14ac:dyDescent="0.2">
      <c r="A19" s="18" t="s">
        <v>63</v>
      </c>
      <c r="B19" s="20">
        <v>1</v>
      </c>
      <c r="C19" s="21">
        <v>18</v>
      </c>
      <c r="D19" s="21">
        <v>0</v>
      </c>
      <c r="E19" s="21">
        <f t="shared" si="0"/>
        <v>19</v>
      </c>
      <c r="F19" s="19">
        <v>1</v>
      </c>
      <c r="G19" s="19">
        <v>18</v>
      </c>
      <c r="H19" s="84">
        <f t="shared" si="1"/>
        <v>1.0555555555555556</v>
      </c>
    </row>
    <row r="20" spans="1:22" x14ac:dyDescent="0.2">
      <c r="A20" s="18" t="s">
        <v>66</v>
      </c>
      <c r="B20" s="20">
        <v>5</v>
      </c>
      <c r="C20" s="21">
        <v>50</v>
      </c>
      <c r="D20" s="21">
        <v>0</v>
      </c>
      <c r="E20" s="21">
        <f t="shared" si="0"/>
        <v>55</v>
      </c>
      <c r="F20" s="19">
        <v>4</v>
      </c>
      <c r="G20" s="19">
        <v>47</v>
      </c>
      <c r="H20" s="84">
        <f t="shared" si="1"/>
        <v>1.1702127659574468</v>
      </c>
    </row>
    <row r="21" spans="1:22" x14ac:dyDescent="0.2">
      <c r="A21" s="18" t="s">
        <v>69</v>
      </c>
      <c r="B21" s="20">
        <v>9</v>
      </c>
      <c r="C21" s="21">
        <v>208</v>
      </c>
      <c r="D21" s="21">
        <v>0</v>
      </c>
      <c r="E21" s="21">
        <v>217</v>
      </c>
      <c r="F21" s="19">
        <v>5</v>
      </c>
      <c r="G21" s="19">
        <v>178</v>
      </c>
      <c r="H21" s="84">
        <v>1.2191011235955056</v>
      </c>
    </row>
    <row r="22" spans="1:22" x14ac:dyDescent="0.2">
      <c r="A22" s="18" t="s">
        <v>74</v>
      </c>
      <c r="B22" s="20">
        <v>6</v>
      </c>
      <c r="C22" s="21">
        <v>113</v>
      </c>
      <c r="D22" s="21">
        <v>0</v>
      </c>
      <c r="E22" s="21">
        <v>119</v>
      </c>
      <c r="F22" s="19">
        <v>0</v>
      </c>
      <c r="G22" s="19">
        <v>110</v>
      </c>
      <c r="H22" s="84">
        <v>1.0818181818181818</v>
      </c>
    </row>
    <row r="23" spans="1:22" x14ac:dyDescent="0.2">
      <c r="A23" s="18" t="s">
        <v>79</v>
      </c>
      <c r="B23" s="20">
        <v>8</v>
      </c>
      <c r="C23" s="21">
        <v>64</v>
      </c>
      <c r="D23" s="21">
        <v>0</v>
      </c>
      <c r="E23" s="21">
        <f t="shared" si="0"/>
        <v>72</v>
      </c>
      <c r="F23" s="19">
        <v>8</v>
      </c>
      <c r="G23" s="19">
        <v>72</v>
      </c>
      <c r="H23" s="84">
        <f t="shared" si="1"/>
        <v>1</v>
      </c>
      <c r="V23" s="16" t="s">
        <v>481</v>
      </c>
    </row>
    <row r="24" spans="1:22" x14ac:dyDescent="0.2">
      <c r="A24" s="18" t="s">
        <v>82</v>
      </c>
      <c r="B24" s="20">
        <v>1</v>
      </c>
      <c r="C24" s="21">
        <v>0</v>
      </c>
      <c r="D24" s="21">
        <v>0</v>
      </c>
      <c r="E24" s="21">
        <f t="shared" si="0"/>
        <v>1</v>
      </c>
      <c r="F24" s="19">
        <v>1</v>
      </c>
      <c r="G24" s="19">
        <v>3</v>
      </c>
      <c r="H24" s="84">
        <f t="shared" si="1"/>
        <v>0.33333333333333331</v>
      </c>
    </row>
    <row r="25" spans="1:22" x14ac:dyDescent="0.2">
      <c r="A25" s="18" t="s">
        <v>85</v>
      </c>
      <c r="B25" s="20">
        <v>0</v>
      </c>
      <c r="C25" s="21">
        <v>6</v>
      </c>
      <c r="D25" s="21">
        <v>0</v>
      </c>
      <c r="E25" s="21">
        <f t="shared" si="0"/>
        <v>6</v>
      </c>
      <c r="F25" s="19">
        <v>0</v>
      </c>
      <c r="G25" s="19">
        <v>3</v>
      </c>
      <c r="H25" s="84">
        <f t="shared" si="1"/>
        <v>2</v>
      </c>
    </row>
    <row r="26" spans="1:22" s="22" customFormat="1" x14ac:dyDescent="0.2">
      <c r="A26" s="18" t="s">
        <v>88</v>
      </c>
      <c r="B26" s="20">
        <v>24</v>
      </c>
      <c r="C26" s="21">
        <v>185</v>
      </c>
      <c r="D26" s="21">
        <v>0</v>
      </c>
      <c r="E26" s="21">
        <f t="shared" si="0"/>
        <v>209</v>
      </c>
      <c r="F26" s="19">
        <v>20</v>
      </c>
      <c r="G26" s="19">
        <v>216</v>
      </c>
      <c r="H26" s="84">
        <f t="shared" si="1"/>
        <v>0.96759259259259256</v>
      </c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</row>
    <row r="27" spans="1:22" s="22" customFormat="1" x14ac:dyDescent="0.2">
      <c r="A27" s="18" t="s">
        <v>91</v>
      </c>
      <c r="B27" s="20">
        <v>2</v>
      </c>
      <c r="C27" s="21">
        <v>48</v>
      </c>
      <c r="D27" s="21">
        <v>0</v>
      </c>
      <c r="E27" s="21">
        <f t="shared" si="0"/>
        <v>50</v>
      </c>
      <c r="F27" s="19">
        <v>2</v>
      </c>
      <c r="G27" s="19">
        <v>49</v>
      </c>
      <c r="H27" s="84">
        <f t="shared" si="1"/>
        <v>1.0204081632653061</v>
      </c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</row>
    <row r="28" spans="1:22" s="22" customFormat="1" x14ac:dyDescent="0.2">
      <c r="A28" s="18" t="s">
        <v>94</v>
      </c>
      <c r="B28" s="20">
        <v>7</v>
      </c>
      <c r="C28" s="21">
        <v>116</v>
      </c>
      <c r="D28" s="21">
        <v>0</v>
      </c>
      <c r="E28" s="21">
        <f t="shared" si="0"/>
        <v>123</v>
      </c>
      <c r="F28" s="19">
        <v>7</v>
      </c>
      <c r="G28" s="19">
        <v>92</v>
      </c>
      <c r="H28" s="84">
        <f t="shared" si="1"/>
        <v>1.3369565217391304</v>
      </c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</row>
    <row r="29" spans="1:22" s="22" customFormat="1" x14ac:dyDescent="0.2">
      <c r="A29" s="18" t="s">
        <v>97</v>
      </c>
      <c r="B29" s="20">
        <v>3</v>
      </c>
      <c r="C29" s="21">
        <v>16</v>
      </c>
      <c r="D29" s="21">
        <v>0</v>
      </c>
      <c r="E29" s="21">
        <f t="shared" si="0"/>
        <v>19</v>
      </c>
      <c r="F29" s="19">
        <v>3</v>
      </c>
      <c r="G29" s="19">
        <v>13</v>
      </c>
      <c r="H29" s="84">
        <f t="shared" si="1"/>
        <v>1.4615384615384615</v>
      </c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</row>
    <row r="30" spans="1:22" s="22" customFormat="1" x14ac:dyDescent="0.2">
      <c r="A30" s="18" t="s">
        <v>100</v>
      </c>
      <c r="B30" s="20">
        <v>0</v>
      </c>
      <c r="C30" s="21">
        <v>29</v>
      </c>
      <c r="D30" s="21">
        <v>0</v>
      </c>
      <c r="E30" s="21">
        <f t="shared" si="0"/>
        <v>29</v>
      </c>
      <c r="F30" s="19">
        <v>0</v>
      </c>
      <c r="G30" s="19">
        <v>28</v>
      </c>
      <c r="H30" s="84">
        <f t="shared" si="1"/>
        <v>1.0357142857142858</v>
      </c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</row>
    <row r="31" spans="1:22" s="22" customFormat="1" x14ac:dyDescent="0.2">
      <c r="A31" s="18" t="s">
        <v>103</v>
      </c>
      <c r="B31" s="20">
        <v>0</v>
      </c>
      <c r="C31" s="21">
        <v>12</v>
      </c>
      <c r="D31" s="21">
        <v>0</v>
      </c>
      <c r="E31" s="21">
        <f t="shared" si="0"/>
        <v>12</v>
      </c>
      <c r="F31" s="19">
        <v>0</v>
      </c>
      <c r="G31" s="19">
        <v>13</v>
      </c>
      <c r="H31" s="84">
        <f t="shared" si="1"/>
        <v>0.92307692307692313</v>
      </c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</row>
    <row r="32" spans="1:22" s="22" customFormat="1" x14ac:dyDescent="0.2">
      <c r="A32" s="18" t="s">
        <v>105</v>
      </c>
      <c r="B32" s="20">
        <v>0</v>
      </c>
      <c r="C32" s="21">
        <v>15</v>
      </c>
      <c r="D32" s="21">
        <v>0</v>
      </c>
      <c r="E32" s="21">
        <f t="shared" si="0"/>
        <v>15</v>
      </c>
      <c r="F32" s="19">
        <v>0</v>
      </c>
      <c r="G32" s="19">
        <v>14</v>
      </c>
      <c r="H32" s="84">
        <f t="shared" si="1"/>
        <v>1.0714285714285714</v>
      </c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</row>
    <row r="33" spans="1:22" s="22" customFormat="1" x14ac:dyDescent="0.2">
      <c r="A33" s="18" t="s">
        <v>109</v>
      </c>
      <c r="B33" s="20">
        <v>1</v>
      </c>
      <c r="C33" s="21">
        <v>47</v>
      </c>
      <c r="D33" s="21">
        <v>0</v>
      </c>
      <c r="E33" s="21">
        <f t="shared" si="0"/>
        <v>48</v>
      </c>
      <c r="F33" s="19">
        <v>1</v>
      </c>
      <c r="G33" s="19">
        <v>36</v>
      </c>
      <c r="H33" s="84">
        <f t="shared" si="1"/>
        <v>1.3333333333333333</v>
      </c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</row>
    <row r="34" spans="1:22" s="22" customFormat="1" x14ac:dyDescent="0.2">
      <c r="A34" s="18" t="s">
        <v>112</v>
      </c>
      <c r="B34" s="20">
        <v>2</v>
      </c>
      <c r="C34" s="21">
        <v>38</v>
      </c>
      <c r="D34" s="21">
        <v>0</v>
      </c>
      <c r="E34" s="21">
        <f t="shared" si="0"/>
        <v>40</v>
      </c>
      <c r="F34" s="19">
        <v>0</v>
      </c>
      <c r="G34" s="19">
        <v>39</v>
      </c>
      <c r="H34" s="84">
        <f t="shared" si="1"/>
        <v>1.0256410256410255</v>
      </c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</row>
    <row r="35" spans="1:22" s="22" customFormat="1" x14ac:dyDescent="0.2">
      <c r="A35" s="18" t="s">
        <v>115</v>
      </c>
      <c r="B35" s="20">
        <v>5</v>
      </c>
      <c r="C35" s="21">
        <v>153</v>
      </c>
      <c r="D35" s="21">
        <v>1</v>
      </c>
      <c r="E35" s="21">
        <f t="shared" si="0"/>
        <v>159</v>
      </c>
      <c r="F35" s="19">
        <v>1</v>
      </c>
      <c r="G35" s="19">
        <v>140</v>
      </c>
      <c r="H35" s="84">
        <f t="shared" si="1"/>
        <v>1.1357142857142857</v>
      </c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</row>
    <row r="36" spans="1:22" s="22" customFormat="1" x14ac:dyDescent="0.2">
      <c r="A36" s="18" t="s">
        <v>118</v>
      </c>
      <c r="B36" s="20">
        <v>1</v>
      </c>
      <c r="C36" s="21">
        <v>15</v>
      </c>
      <c r="D36" s="21">
        <v>0</v>
      </c>
      <c r="E36" s="21">
        <f t="shared" si="0"/>
        <v>16</v>
      </c>
      <c r="F36" s="19">
        <v>0</v>
      </c>
      <c r="G36" s="19">
        <v>17</v>
      </c>
      <c r="H36" s="84">
        <f t="shared" si="1"/>
        <v>0.94117647058823528</v>
      </c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</row>
    <row r="37" spans="1:22" s="22" customFormat="1" x14ac:dyDescent="0.2">
      <c r="A37" s="18" t="s">
        <v>121</v>
      </c>
      <c r="B37" s="20">
        <v>5</v>
      </c>
      <c r="C37" s="21">
        <v>24</v>
      </c>
      <c r="D37" s="21">
        <v>0</v>
      </c>
      <c r="E37" s="21">
        <f t="shared" si="0"/>
        <v>29</v>
      </c>
      <c r="F37" s="19">
        <v>0</v>
      </c>
      <c r="G37" s="19">
        <v>24</v>
      </c>
      <c r="H37" s="84">
        <f t="shared" si="1"/>
        <v>1.2083333333333333</v>
      </c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</row>
    <row r="38" spans="1:22" s="22" customFormat="1" x14ac:dyDescent="0.2">
      <c r="A38" s="18" t="s">
        <v>124</v>
      </c>
      <c r="B38" s="20">
        <v>32</v>
      </c>
      <c r="C38" s="21">
        <v>375</v>
      </c>
      <c r="D38" s="21">
        <v>2</v>
      </c>
      <c r="E38" s="21">
        <v>409</v>
      </c>
      <c r="F38" s="19">
        <v>30</v>
      </c>
      <c r="G38" s="19">
        <v>161</v>
      </c>
      <c r="H38" s="84">
        <v>2.5403726708074532</v>
      </c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</row>
    <row r="39" spans="1:22" s="22" customFormat="1" x14ac:dyDescent="0.2">
      <c r="A39" s="18" t="s">
        <v>129</v>
      </c>
      <c r="B39" s="20">
        <v>4</v>
      </c>
      <c r="C39" s="21">
        <v>64</v>
      </c>
      <c r="D39" s="21">
        <v>0</v>
      </c>
      <c r="E39" s="21">
        <f t="shared" si="0"/>
        <v>68</v>
      </c>
      <c r="F39" s="19">
        <v>0</v>
      </c>
      <c r="G39" s="19">
        <v>57</v>
      </c>
      <c r="H39" s="84">
        <f t="shared" si="1"/>
        <v>1.1929824561403508</v>
      </c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</row>
    <row r="40" spans="1:22" s="22" customFormat="1" x14ac:dyDescent="0.2">
      <c r="A40" s="18" t="s">
        <v>131</v>
      </c>
      <c r="B40" s="20">
        <v>4</v>
      </c>
      <c r="C40" s="21">
        <v>38</v>
      </c>
      <c r="D40" s="21">
        <v>0</v>
      </c>
      <c r="E40" s="21">
        <f t="shared" si="0"/>
        <v>42</v>
      </c>
      <c r="F40" s="19">
        <v>3</v>
      </c>
      <c r="G40" s="19">
        <v>24</v>
      </c>
      <c r="H40" s="84">
        <f t="shared" si="1"/>
        <v>1.75</v>
      </c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</row>
    <row r="41" spans="1:22" s="22" customFormat="1" x14ac:dyDescent="0.2">
      <c r="A41" s="18" t="s">
        <v>134</v>
      </c>
      <c r="B41" s="20">
        <v>2</v>
      </c>
      <c r="C41" s="21">
        <v>22</v>
      </c>
      <c r="D41" s="21">
        <v>0</v>
      </c>
      <c r="E41" s="21">
        <f t="shared" si="0"/>
        <v>24</v>
      </c>
      <c r="F41" s="19">
        <v>2</v>
      </c>
      <c r="G41" s="19">
        <v>20</v>
      </c>
      <c r="H41" s="84">
        <f t="shared" si="1"/>
        <v>1.2</v>
      </c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</row>
    <row r="42" spans="1:22" s="22" customFormat="1" x14ac:dyDescent="0.2">
      <c r="A42" s="18" t="s">
        <v>137</v>
      </c>
      <c r="B42" s="20">
        <v>9</v>
      </c>
      <c r="C42" s="21">
        <v>184</v>
      </c>
      <c r="D42" s="21">
        <v>0</v>
      </c>
      <c r="E42" s="21">
        <f t="shared" si="0"/>
        <v>193</v>
      </c>
      <c r="F42" s="19">
        <v>9</v>
      </c>
      <c r="G42" s="19">
        <v>133</v>
      </c>
      <c r="H42" s="84">
        <f t="shared" si="1"/>
        <v>1.4511278195488722</v>
      </c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</row>
    <row r="43" spans="1:22" s="22" customFormat="1" x14ac:dyDescent="0.2">
      <c r="A43" s="18" t="s">
        <v>140</v>
      </c>
      <c r="B43" s="20">
        <v>10</v>
      </c>
      <c r="C43" s="21">
        <v>104</v>
      </c>
      <c r="D43" s="21">
        <v>0</v>
      </c>
      <c r="E43" s="21">
        <f t="shared" si="0"/>
        <v>114</v>
      </c>
      <c r="F43" s="19">
        <v>10</v>
      </c>
      <c r="G43" s="19">
        <v>98</v>
      </c>
      <c r="H43" s="84">
        <f t="shared" si="1"/>
        <v>1.1632653061224489</v>
      </c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</row>
    <row r="44" spans="1:22" s="22" customFormat="1" x14ac:dyDescent="0.2">
      <c r="A44" s="18" t="s">
        <v>143</v>
      </c>
      <c r="B44" s="20">
        <v>14</v>
      </c>
      <c r="C44" s="21">
        <v>144</v>
      </c>
      <c r="D44" s="21">
        <v>0</v>
      </c>
      <c r="E44" s="21">
        <f t="shared" si="0"/>
        <v>158</v>
      </c>
      <c r="F44" s="19">
        <v>10</v>
      </c>
      <c r="G44" s="19">
        <v>104</v>
      </c>
      <c r="H44" s="84">
        <f t="shared" si="1"/>
        <v>1.5192307692307692</v>
      </c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</row>
    <row r="45" spans="1:22" s="22" customFormat="1" x14ac:dyDescent="0.2">
      <c r="A45" s="18" t="s">
        <v>146</v>
      </c>
      <c r="B45" s="20">
        <v>1</v>
      </c>
      <c r="C45" s="21">
        <v>30</v>
      </c>
      <c r="D45" s="21">
        <v>0</v>
      </c>
      <c r="E45" s="21">
        <f t="shared" si="0"/>
        <v>31</v>
      </c>
      <c r="F45" s="19">
        <v>1</v>
      </c>
      <c r="G45" s="19">
        <v>30</v>
      </c>
      <c r="H45" s="84">
        <f t="shared" si="1"/>
        <v>1.0333333333333334</v>
      </c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</row>
    <row r="46" spans="1:22" s="22" customFormat="1" x14ac:dyDescent="0.2">
      <c r="A46" s="18" t="s">
        <v>149</v>
      </c>
      <c r="B46" s="20">
        <v>6</v>
      </c>
      <c r="C46" s="21">
        <v>66</v>
      </c>
      <c r="D46" s="21">
        <v>0</v>
      </c>
      <c r="E46" s="21">
        <v>72</v>
      </c>
      <c r="F46" s="19">
        <v>2</v>
      </c>
      <c r="G46" s="19">
        <v>68</v>
      </c>
      <c r="H46" s="84">
        <v>1.0588235294117647</v>
      </c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</row>
    <row r="47" spans="1:22" s="22" customFormat="1" x14ac:dyDescent="0.2">
      <c r="A47" s="18" t="s">
        <v>154</v>
      </c>
      <c r="B47" s="20">
        <v>8</v>
      </c>
      <c r="C47" s="21">
        <v>88</v>
      </c>
      <c r="D47" s="21">
        <v>0</v>
      </c>
      <c r="E47" s="21">
        <f t="shared" si="0"/>
        <v>96</v>
      </c>
      <c r="F47" s="19">
        <v>8</v>
      </c>
      <c r="G47" s="19">
        <v>91</v>
      </c>
      <c r="H47" s="84">
        <f t="shared" si="1"/>
        <v>1.054945054945055</v>
      </c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</row>
    <row r="48" spans="1:22" s="22" customFormat="1" x14ac:dyDescent="0.2">
      <c r="A48" s="18" t="s">
        <v>157</v>
      </c>
      <c r="B48" s="20">
        <v>6</v>
      </c>
      <c r="C48" s="21">
        <v>77</v>
      </c>
      <c r="D48" s="21">
        <v>0</v>
      </c>
      <c r="E48" s="21">
        <v>83</v>
      </c>
      <c r="F48" s="19">
        <v>4</v>
      </c>
      <c r="G48" s="19">
        <v>79</v>
      </c>
      <c r="H48" s="84">
        <v>1.0506329113924051</v>
      </c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</row>
    <row r="49" spans="1:22" s="22" customFormat="1" x14ac:dyDescent="0.2">
      <c r="A49" s="18" t="s">
        <v>162</v>
      </c>
      <c r="B49" s="20">
        <v>2</v>
      </c>
      <c r="C49" s="21">
        <v>30</v>
      </c>
      <c r="D49" s="21">
        <v>0</v>
      </c>
      <c r="E49" s="21">
        <f t="shared" si="0"/>
        <v>32</v>
      </c>
      <c r="F49" s="19">
        <v>2</v>
      </c>
      <c r="G49" s="19">
        <v>29</v>
      </c>
      <c r="H49" s="84">
        <f t="shared" si="1"/>
        <v>1.103448275862069</v>
      </c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</row>
    <row r="50" spans="1:22" s="22" customFormat="1" x14ac:dyDescent="0.2">
      <c r="A50" s="18" t="s">
        <v>165</v>
      </c>
      <c r="B50" s="20">
        <v>9</v>
      </c>
      <c r="C50" s="21">
        <v>107</v>
      </c>
      <c r="D50" s="21">
        <v>0</v>
      </c>
      <c r="E50" s="21">
        <f t="shared" si="0"/>
        <v>116</v>
      </c>
      <c r="F50" s="19">
        <v>9</v>
      </c>
      <c r="G50" s="19">
        <v>49</v>
      </c>
      <c r="H50" s="84">
        <f t="shared" si="1"/>
        <v>2.3673469387755102</v>
      </c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</row>
    <row r="51" spans="1:22" s="22" customFormat="1" x14ac:dyDescent="0.2">
      <c r="A51" s="18" t="s">
        <v>168</v>
      </c>
      <c r="B51" s="20">
        <v>1</v>
      </c>
      <c r="C51" s="21">
        <v>73</v>
      </c>
      <c r="D51" s="21">
        <v>0</v>
      </c>
      <c r="E51" s="21">
        <f t="shared" si="0"/>
        <v>74</v>
      </c>
      <c r="F51" s="19">
        <v>1</v>
      </c>
      <c r="G51" s="19">
        <v>73</v>
      </c>
      <c r="H51" s="84">
        <f t="shared" si="1"/>
        <v>1.0136986301369864</v>
      </c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</row>
    <row r="52" spans="1:22" s="22" customFormat="1" x14ac:dyDescent="0.2">
      <c r="A52" s="18" t="s">
        <v>171</v>
      </c>
      <c r="B52" s="20">
        <v>4</v>
      </c>
      <c r="C52" s="21">
        <v>23</v>
      </c>
      <c r="D52" s="21">
        <v>0</v>
      </c>
      <c r="E52" s="21">
        <f t="shared" si="0"/>
        <v>27</v>
      </c>
      <c r="F52" s="19">
        <v>4</v>
      </c>
      <c r="G52" s="19">
        <v>26</v>
      </c>
      <c r="H52" s="84">
        <f t="shared" si="1"/>
        <v>1.0384615384615385</v>
      </c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</row>
    <row r="53" spans="1:22" s="22" customFormat="1" x14ac:dyDescent="0.2">
      <c r="A53" s="18" t="s">
        <v>174</v>
      </c>
      <c r="B53" s="20">
        <v>14</v>
      </c>
      <c r="C53" s="21">
        <v>126</v>
      </c>
      <c r="D53" s="21">
        <v>0</v>
      </c>
      <c r="E53" s="21">
        <f t="shared" si="0"/>
        <v>140</v>
      </c>
      <c r="F53" s="19">
        <v>4</v>
      </c>
      <c r="G53" s="19">
        <v>150</v>
      </c>
      <c r="H53" s="84">
        <f t="shared" si="1"/>
        <v>0.93333333333333335</v>
      </c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</row>
    <row r="54" spans="1:22" s="22" customFormat="1" x14ac:dyDescent="0.2">
      <c r="A54" s="18" t="s">
        <v>176</v>
      </c>
      <c r="B54" s="20">
        <v>6</v>
      </c>
      <c r="C54" s="21">
        <v>54</v>
      </c>
      <c r="D54" s="21">
        <v>0</v>
      </c>
      <c r="E54" s="21">
        <f t="shared" si="0"/>
        <v>60</v>
      </c>
      <c r="F54" s="19">
        <v>6</v>
      </c>
      <c r="G54" s="19">
        <v>33</v>
      </c>
      <c r="H54" s="84">
        <f t="shared" si="1"/>
        <v>1.8181818181818181</v>
      </c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</row>
    <row r="55" spans="1:22" s="22" customFormat="1" x14ac:dyDescent="0.2">
      <c r="A55" s="18" t="s">
        <v>179</v>
      </c>
      <c r="B55" s="20">
        <v>5</v>
      </c>
      <c r="C55" s="21">
        <v>31</v>
      </c>
      <c r="D55" s="21">
        <v>0</v>
      </c>
      <c r="E55" s="21">
        <f t="shared" si="0"/>
        <v>36</v>
      </c>
      <c r="F55" s="19">
        <v>2</v>
      </c>
      <c r="G55" s="19">
        <v>34</v>
      </c>
      <c r="H55" s="84">
        <f t="shared" si="1"/>
        <v>1.0588235294117647</v>
      </c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</row>
    <row r="56" spans="1:22" s="22" customFormat="1" x14ac:dyDescent="0.2">
      <c r="A56" s="18" t="s">
        <v>182</v>
      </c>
      <c r="B56" s="20">
        <v>139</v>
      </c>
      <c r="C56" s="21">
        <v>2562</v>
      </c>
      <c r="D56" s="21">
        <v>0</v>
      </c>
      <c r="E56" s="21">
        <v>2701</v>
      </c>
      <c r="F56" s="19">
        <v>115</v>
      </c>
      <c r="G56" s="19">
        <v>2737</v>
      </c>
      <c r="H56" s="84">
        <v>0.98684691267811475</v>
      </c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</row>
    <row r="57" spans="1:22" s="22" customFormat="1" x14ac:dyDescent="0.2">
      <c r="A57" s="18" t="s">
        <v>208</v>
      </c>
      <c r="B57" s="20">
        <v>13</v>
      </c>
      <c r="C57" s="21">
        <v>62</v>
      </c>
      <c r="D57" s="21">
        <v>0</v>
      </c>
      <c r="E57" s="21">
        <f t="shared" ref="E57:E79" si="2">B57+C57+D57</f>
        <v>75</v>
      </c>
      <c r="F57" s="19">
        <v>3</v>
      </c>
      <c r="G57" s="19">
        <v>78</v>
      </c>
      <c r="H57" s="84">
        <f t="shared" ref="H57:H77" si="3">E57/G57</f>
        <v>0.96153846153846156</v>
      </c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</row>
    <row r="58" spans="1:22" s="22" customFormat="1" x14ac:dyDescent="0.2">
      <c r="A58" s="18" t="s">
        <v>210</v>
      </c>
      <c r="B58" s="20">
        <v>2</v>
      </c>
      <c r="C58" s="21">
        <v>9</v>
      </c>
      <c r="D58" s="21">
        <v>0</v>
      </c>
      <c r="E58" s="21">
        <f t="shared" si="2"/>
        <v>11</v>
      </c>
      <c r="F58" s="19">
        <v>2</v>
      </c>
      <c r="G58" s="19">
        <v>10</v>
      </c>
      <c r="H58" s="84">
        <f t="shared" si="3"/>
        <v>1.1000000000000001</v>
      </c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</row>
    <row r="59" spans="1:22" s="22" customFormat="1" x14ac:dyDescent="0.2">
      <c r="A59" s="18" t="s">
        <v>213</v>
      </c>
      <c r="B59" s="20">
        <v>6</v>
      </c>
      <c r="C59" s="21">
        <v>77</v>
      </c>
      <c r="D59" s="21">
        <v>0</v>
      </c>
      <c r="E59" s="21">
        <v>83</v>
      </c>
      <c r="F59" s="19">
        <v>6</v>
      </c>
      <c r="G59" s="19">
        <v>74</v>
      </c>
      <c r="H59" s="84">
        <f t="shared" si="3"/>
        <v>1.1216216216216217</v>
      </c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</row>
    <row r="60" spans="1:22" s="22" customFormat="1" x14ac:dyDescent="0.2">
      <c r="A60" s="18" t="s">
        <v>216</v>
      </c>
      <c r="B60" s="20">
        <v>13</v>
      </c>
      <c r="C60" s="21">
        <v>63</v>
      </c>
      <c r="D60" s="21">
        <v>1</v>
      </c>
      <c r="E60" s="21">
        <v>77</v>
      </c>
      <c r="F60" s="19">
        <v>13</v>
      </c>
      <c r="G60" s="19">
        <v>41</v>
      </c>
      <c r="H60" s="84">
        <v>1.8780487804878048</v>
      </c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</row>
    <row r="61" spans="1:22" s="22" customFormat="1" x14ac:dyDescent="0.2">
      <c r="A61" s="18" t="s">
        <v>219</v>
      </c>
      <c r="B61" s="20">
        <v>28</v>
      </c>
      <c r="C61" s="21">
        <v>510</v>
      </c>
      <c r="D61" s="21">
        <v>5</v>
      </c>
      <c r="E61" s="21">
        <v>543</v>
      </c>
      <c r="F61" s="19">
        <v>30</v>
      </c>
      <c r="G61" s="19">
        <v>178</v>
      </c>
      <c r="H61" s="84">
        <v>3.0505617977528088</v>
      </c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</row>
    <row r="62" spans="1:22" s="22" customFormat="1" x14ac:dyDescent="0.2">
      <c r="A62" s="18" t="s">
        <v>224</v>
      </c>
      <c r="B62" s="20">
        <v>11</v>
      </c>
      <c r="C62" s="21">
        <v>80</v>
      </c>
      <c r="D62" s="21">
        <v>12</v>
      </c>
      <c r="E62" s="21">
        <f t="shared" si="2"/>
        <v>103</v>
      </c>
      <c r="F62" s="19">
        <v>8</v>
      </c>
      <c r="G62" s="19">
        <v>99</v>
      </c>
      <c r="H62" s="84">
        <f t="shared" si="3"/>
        <v>1.0404040404040404</v>
      </c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</row>
    <row r="63" spans="1:22" s="22" customFormat="1" x14ac:dyDescent="0.2">
      <c r="A63" s="18" t="s">
        <v>227</v>
      </c>
      <c r="B63" s="20">
        <v>6</v>
      </c>
      <c r="C63" s="21">
        <v>78</v>
      </c>
      <c r="D63" s="21">
        <v>0</v>
      </c>
      <c r="E63" s="21">
        <f t="shared" si="2"/>
        <v>84</v>
      </c>
      <c r="F63" s="19">
        <v>5</v>
      </c>
      <c r="G63" s="19">
        <v>58</v>
      </c>
      <c r="H63" s="84">
        <f t="shared" si="3"/>
        <v>1.4482758620689655</v>
      </c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</row>
    <row r="64" spans="1:22" s="22" customFormat="1" x14ac:dyDescent="0.2">
      <c r="A64" s="18" t="s">
        <v>230</v>
      </c>
      <c r="B64" s="20">
        <v>14</v>
      </c>
      <c r="C64" s="21">
        <v>149</v>
      </c>
      <c r="D64" s="21">
        <v>0</v>
      </c>
      <c r="E64" s="21">
        <f t="shared" si="2"/>
        <v>163</v>
      </c>
      <c r="F64" s="19">
        <v>10</v>
      </c>
      <c r="G64" s="19">
        <v>200</v>
      </c>
      <c r="H64" s="84">
        <f t="shared" si="3"/>
        <v>0.81499999999999995</v>
      </c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</row>
    <row r="65" spans="1:22" s="22" customFormat="1" x14ac:dyDescent="0.2">
      <c r="A65" s="18" t="s">
        <v>233</v>
      </c>
      <c r="B65" s="20">
        <v>2</v>
      </c>
      <c r="C65" s="21">
        <v>71</v>
      </c>
      <c r="D65" s="21">
        <v>0</v>
      </c>
      <c r="E65" s="21">
        <v>73</v>
      </c>
      <c r="F65" s="19">
        <v>2</v>
      </c>
      <c r="G65" s="19">
        <v>33</v>
      </c>
      <c r="H65" s="84">
        <v>2.2121212121212119</v>
      </c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</row>
    <row r="66" spans="1:22" s="22" customFormat="1" x14ac:dyDescent="0.2">
      <c r="A66" s="18" t="s">
        <v>238</v>
      </c>
      <c r="B66" s="20">
        <v>0</v>
      </c>
      <c r="C66" s="21">
        <v>3</v>
      </c>
      <c r="D66" s="21">
        <v>0</v>
      </c>
      <c r="E66" s="21">
        <f t="shared" si="2"/>
        <v>3</v>
      </c>
      <c r="F66" s="19">
        <v>0</v>
      </c>
      <c r="G66" s="19">
        <v>2</v>
      </c>
      <c r="H66" s="84">
        <f t="shared" si="3"/>
        <v>1.5</v>
      </c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</row>
    <row r="67" spans="1:22" s="22" customFormat="1" x14ac:dyDescent="0.2">
      <c r="A67" s="18" t="s">
        <v>241</v>
      </c>
      <c r="B67" s="20">
        <v>8</v>
      </c>
      <c r="C67" s="21">
        <v>98</v>
      </c>
      <c r="D67" s="21">
        <v>2</v>
      </c>
      <c r="E67" s="21">
        <f t="shared" si="2"/>
        <v>108</v>
      </c>
      <c r="F67" s="19">
        <v>6</v>
      </c>
      <c r="G67" s="19">
        <v>102</v>
      </c>
      <c r="H67" s="84">
        <f t="shared" si="3"/>
        <v>1.0588235294117647</v>
      </c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</row>
    <row r="68" spans="1:22" s="22" customFormat="1" x14ac:dyDescent="0.2">
      <c r="A68" s="18" t="s">
        <v>244</v>
      </c>
      <c r="B68" s="20">
        <v>6</v>
      </c>
      <c r="C68" s="21">
        <v>67</v>
      </c>
      <c r="D68" s="21">
        <v>0</v>
      </c>
      <c r="E68" s="21">
        <v>73</v>
      </c>
      <c r="F68" s="19">
        <v>6</v>
      </c>
      <c r="G68" s="19">
        <v>78</v>
      </c>
      <c r="H68" s="84">
        <v>0.9358974358974359</v>
      </c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</row>
    <row r="69" spans="1:22" s="22" customFormat="1" x14ac:dyDescent="0.2">
      <c r="A69" s="18" t="s">
        <v>248</v>
      </c>
      <c r="B69" s="20">
        <v>12</v>
      </c>
      <c r="C69" s="21">
        <v>110</v>
      </c>
      <c r="D69" s="21">
        <v>0</v>
      </c>
      <c r="E69" s="21">
        <f t="shared" si="2"/>
        <v>122</v>
      </c>
      <c r="F69" s="19">
        <v>2</v>
      </c>
      <c r="G69" s="19">
        <v>122</v>
      </c>
      <c r="H69" s="84">
        <f t="shared" si="3"/>
        <v>1</v>
      </c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</row>
    <row r="70" spans="1:22" s="22" customFormat="1" x14ac:dyDescent="0.2">
      <c r="A70" s="18" t="s">
        <v>251</v>
      </c>
      <c r="B70" s="20">
        <v>0</v>
      </c>
      <c r="C70" s="21">
        <v>90</v>
      </c>
      <c r="D70" s="21">
        <v>0</v>
      </c>
      <c r="E70" s="21">
        <f t="shared" si="2"/>
        <v>90</v>
      </c>
      <c r="F70" s="19">
        <v>0</v>
      </c>
      <c r="G70" s="19">
        <v>88</v>
      </c>
      <c r="H70" s="84">
        <f t="shared" si="3"/>
        <v>1.0227272727272727</v>
      </c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</row>
    <row r="71" spans="1:22" s="22" customFormat="1" x14ac:dyDescent="0.2">
      <c r="A71" s="18" t="s">
        <v>254</v>
      </c>
      <c r="B71" s="20">
        <v>5</v>
      </c>
      <c r="C71" s="21">
        <v>77</v>
      </c>
      <c r="D71" s="21">
        <v>0</v>
      </c>
      <c r="E71" s="21">
        <f t="shared" si="2"/>
        <v>82</v>
      </c>
      <c r="F71" s="19">
        <v>0</v>
      </c>
      <c r="G71" s="19">
        <v>83</v>
      </c>
      <c r="H71" s="84">
        <f t="shared" si="3"/>
        <v>0.98795180722891562</v>
      </c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</row>
    <row r="72" spans="1:22" s="22" customFormat="1" x14ac:dyDescent="0.2">
      <c r="A72" s="18" t="s">
        <v>257</v>
      </c>
      <c r="B72" s="20">
        <v>2</v>
      </c>
      <c r="C72" s="21">
        <v>28</v>
      </c>
      <c r="D72" s="21">
        <v>0</v>
      </c>
      <c r="E72" s="21">
        <f t="shared" si="2"/>
        <v>30</v>
      </c>
      <c r="F72" s="19">
        <v>0</v>
      </c>
      <c r="G72" s="19">
        <v>33</v>
      </c>
      <c r="H72" s="84">
        <f t="shared" si="3"/>
        <v>0.90909090909090906</v>
      </c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</row>
    <row r="73" spans="1:22" s="22" customFormat="1" x14ac:dyDescent="0.2">
      <c r="A73" s="18" t="s">
        <v>260</v>
      </c>
      <c r="B73" s="20">
        <v>104</v>
      </c>
      <c r="C73" s="21">
        <v>1735</v>
      </c>
      <c r="D73" s="21">
        <v>2</v>
      </c>
      <c r="E73" s="21">
        <v>1841</v>
      </c>
      <c r="F73" s="19">
        <v>51</v>
      </c>
      <c r="G73" s="19">
        <v>2000</v>
      </c>
      <c r="H73" s="84">
        <v>0.92049999999999998</v>
      </c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</row>
    <row r="74" spans="1:22" s="22" customFormat="1" x14ac:dyDescent="0.2">
      <c r="A74" s="18" t="s">
        <v>285</v>
      </c>
      <c r="B74" s="20">
        <v>11</v>
      </c>
      <c r="C74" s="21">
        <v>90</v>
      </c>
      <c r="D74" s="21">
        <v>0</v>
      </c>
      <c r="E74" s="21">
        <v>101</v>
      </c>
      <c r="F74" s="19">
        <v>9</v>
      </c>
      <c r="G74" s="19">
        <v>99</v>
      </c>
      <c r="H74" s="84">
        <v>1.0202020202020201</v>
      </c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</row>
    <row r="75" spans="1:22" x14ac:dyDescent="0.2">
      <c r="A75" s="18" t="s">
        <v>289</v>
      </c>
      <c r="B75" s="20">
        <v>11</v>
      </c>
      <c r="C75" s="21">
        <v>105</v>
      </c>
      <c r="D75" s="21">
        <v>0</v>
      </c>
      <c r="E75" s="21">
        <f t="shared" si="2"/>
        <v>116</v>
      </c>
      <c r="F75" s="19">
        <v>9</v>
      </c>
      <c r="G75" s="19">
        <v>113</v>
      </c>
      <c r="H75" s="84">
        <f t="shared" si="3"/>
        <v>1.0265486725663717</v>
      </c>
    </row>
    <row r="76" spans="1:22" x14ac:dyDescent="0.2">
      <c r="A76" s="18" t="s">
        <v>292</v>
      </c>
      <c r="B76" s="20">
        <v>0</v>
      </c>
      <c r="C76" s="21">
        <v>6</v>
      </c>
      <c r="D76" s="21">
        <v>0</v>
      </c>
      <c r="E76" s="21">
        <f t="shared" si="2"/>
        <v>6</v>
      </c>
      <c r="F76" s="19">
        <v>0</v>
      </c>
      <c r="G76" s="19">
        <v>4</v>
      </c>
      <c r="H76" s="84">
        <f t="shared" si="3"/>
        <v>1.5</v>
      </c>
    </row>
    <row r="77" spans="1:22" x14ac:dyDescent="0.2">
      <c r="A77" s="18" t="s">
        <v>295</v>
      </c>
      <c r="B77" s="20">
        <v>3</v>
      </c>
      <c r="C77" s="21">
        <v>16</v>
      </c>
      <c r="D77" s="21">
        <v>0</v>
      </c>
      <c r="E77" s="21">
        <f t="shared" si="2"/>
        <v>19</v>
      </c>
      <c r="F77" s="19">
        <v>2</v>
      </c>
      <c r="G77" s="19">
        <v>19</v>
      </c>
      <c r="H77" s="84">
        <f t="shared" si="3"/>
        <v>1</v>
      </c>
    </row>
    <row r="78" spans="1:22" ht="13.5" thickBot="1" x14ac:dyDescent="0.25">
      <c r="A78" s="26" t="s">
        <v>298</v>
      </c>
      <c r="B78" s="28">
        <v>1</v>
      </c>
      <c r="C78" s="26">
        <v>53</v>
      </c>
      <c r="D78" s="26">
        <v>0</v>
      </c>
      <c r="E78" s="26">
        <f t="shared" si="2"/>
        <v>54</v>
      </c>
      <c r="F78" s="27">
        <v>1</v>
      </c>
      <c r="G78" s="27">
        <v>52</v>
      </c>
      <c r="H78" s="85">
        <f>E78/G78</f>
        <v>1.0384615384615385</v>
      </c>
      <c r="L78" s="16" t="s">
        <v>477</v>
      </c>
    </row>
    <row r="79" spans="1:22" ht="13.5" thickTop="1" x14ac:dyDescent="0.2">
      <c r="A79" s="21"/>
      <c r="B79" s="20">
        <f>SUM(B3:B78)</f>
        <v>805</v>
      </c>
      <c r="C79" s="21">
        <f>SUM(C3:C78)</f>
        <v>11399</v>
      </c>
      <c r="D79" s="21">
        <f>SUM(D3:D78)</f>
        <v>39</v>
      </c>
      <c r="E79" s="21">
        <f t="shared" si="2"/>
        <v>12243</v>
      </c>
      <c r="F79" s="90">
        <f>SUM(F3:F78)</f>
        <v>560</v>
      </c>
      <c r="G79" s="90">
        <f>SUM(G3:G78)</f>
        <v>10493</v>
      </c>
      <c r="H79" s="88">
        <f>E79/G79</f>
        <v>1.1667778519012675</v>
      </c>
      <c r="I79" s="89"/>
    </row>
    <row r="80" spans="1:22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22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22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22" x14ac:dyDescent="0.2">
      <c r="A83" s="18"/>
      <c r="B83" s="18"/>
      <c r="C83" s="18"/>
      <c r="D83" s="21"/>
      <c r="E83" s="18"/>
      <c r="F83" s="18"/>
      <c r="G83" s="18"/>
    </row>
    <row r="84" spans="1:22" x14ac:dyDescent="0.2">
      <c r="A84" s="18"/>
      <c r="B84" s="18"/>
      <c r="C84" s="18"/>
      <c r="D84" s="21"/>
      <c r="E84" s="18"/>
      <c r="F84" s="18"/>
      <c r="G84" s="18"/>
    </row>
    <row r="85" spans="1:22" x14ac:dyDescent="0.2">
      <c r="A85" s="18"/>
      <c r="B85" s="18"/>
      <c r="C85" s="18"/>
      <c r="D85" s="21"/>
      <c r="E85" s="18"/>
      <c r="F85" s="18"/>
      <c r="G85" s="18"/>
    </row>
    <row r="86" spans="1:22" x14ac:dyDescent="0.2">
      <c r="A86" s="18"/>
      <c r="B86" s="18"/>
      <c r="C86" s="18"/>
      <c r="D86" s="21"/>
      <c r="E86" s="18"/>
      <c r="F86" s="18"/>
      <c r="G86" s="18"/>
    </row>
    <row r="87" spans="1:22" x14ac:dyDescent="0.2">
      <c r="A87" s="18"/>
      <c r="B87" s="18"/>
      <c r="C87" s="18"/>
      <c r="D87" s="21"/>
      <c r="E87" s="18"/>
      <c r="F87" s="18"/>
      <c r="G87" s="18"/>
    </row>
    <row r="88" spans="1:22" x14ac:dyDescent="0.2">
      <c r="A88" s="18"/>
      <c r="B88" s="18"/>
      <c r="C88" s="18"/>
      <c r="D88" s="21"/>
      <c r="E88" s="18"/>
      <c r="F88" s="18"/>
      <c r="G88" s="18"/>
    </row>
    <row r="89" spans="1:22" x14ac:dyDescent="0.2">
      <c r="A89" s="18"/>
      <c r="B89" s="18"/>
      <c r="C89" s="18"/>
      <c r="D89" s="21"/>
      <c r="E89" s="18"/>
      <c r="F89" s="18"/>
      <c r="G89" s="18"/>
    </row>
    <row r="90" spans="1:22" x14ac:dyDescent="0.2">
      <c r="A90" s="18"/>
      <c r="B90" s="18"/>
      <c r="C90" s="18"/>
      <c r="D90" s="21"/>
      <c r="E90" s="18"/>
      <c r="F90" s="18"/>
      <c r="G90" s="18"/>
    </row>
    <row r="91" spans="1:22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</row>
    <row r="92" spans="1:22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</row>
    <row r="93" spans="1:22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</row>
    <row r="94" spans="1:22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</row>
    <row r="95" spans="1:22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</row>
    <row r="96" spans="1:22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</row>
    <row r="97" spans="1:22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</row>
    <row r="98" spans="1:22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4"/>
  <sheetViews>
    <sheetView zoomScaleNormal="100" workbookViewId="0">
      <pane xSplit="3" ySplit="2" topLeftCell="D105" activePane="bottomRight" state="frozen"/>
      <selection activeCell="D3" sqref="D3"/>
      <selection pane="topRight" activeCell="D3" sqref="D3"/>
      <selection pane="bottomLeft" activeCell="D3" sqref="D3"/>
      <selection pane="bottomRight" activeCell="A31" sqref="A31:J31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7" s="6" customFormat="1" x14ac:dyDescent="0.2">
      <c r="A1" s="1"/>
      <c r="B1" s="2"/>
      <c r="C1" s="3"/>
      <c r="D1" s="124">
        <v>42964</v>
      </c>
      <c r="E1" s="125"/>
      <c r="F1" s="125"/>
      <c r="G1" s="125"/>
      <c r="H1" s="125"/>
      <c r="I1" s="126"/>
      <c r="J1" s="4"/>
      <c r="K1" s="5"/>
    </row>
    <row r="2" spans="1:17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302</v>
      </c>
      <c r="H2" s="12" t="s">
        <v>303</v>
      </c>
      <c r="I2" s="13" t="s">
        <v>6</v>
      </c>
      <c r="J2" s="14" t="s">
        <v>7</v>
      </c>
      <c r="K2" s="15"/>
    </row>
    <row r="3" spans="1:17" x14ac:dyDescent="0.2">
      <c r="A3" s="17" t="s">
        <v>8</v>
      </c>
      <c r="B3" s="18" t="s">
        <v>9</v>
      </c>
      <c r="C3" s="19" t="s">
        <v>10</v>
      </c>
      <c r="D3" s="20">
        <v>4</v>
      </c>
      <c r="E3" s="21">
        <v>55</v>
      </c>
      <c r="F3" s="21">
        <v>0</v>
      </c>
      <c r="G3" s="21">
        <f>D3+E3+F3</f>
        <v>59</v>
      </c>
      <c r="H3" s="19">
        <v>4</v>
      </c>
      <c r="I3" s="117">
        <v>56</v>
      </c>
      <c r="J3" s="84">
        <f>G3/I3</f>
        <v>1.0535714285714286</v>
      </c>
    </row>
    <row r="4" spans="1:17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3</v>
      </c>
      <c r="F4" s="21">
        <v>0</v>
      </c>
      <c r="G4" s="21">
        <f t="shared" ref="G4:G67" si="0">D4+E4+F4</f>
        <v>3</v>
      </c>
      <c r="H4" s="19">
        <v>0</v>
      </c>
      <c r="I4" s="118">
        <v>3</v>
      </c>
      <c r="J4" s="84">
        <f>G4/I4</f>
        <v>1</v>
      </c>
    </row>
    <row r="5" spans="1:17" x14ac:dyDescent="0.2">
      <c r="A5" s="17" t="s">
        <v>14</v>
      </c>
      <c r="B5" s="18" t="s">
        <v>15</v>
      </c>
      <c r="C5" s="19" t="s">
        <v>15</v>
      </c>
      <c r="D5" s="20">
        <v>1</v>
      </c>
      <c r="E5" s="21">
        <v>37</v>
      </c>
      <c r="F5" s="21">
        <v>0</v>
      </c>
      <c r="G5" s="21">
        <f t="shared" si="0"/>
        <v>38</v>
      </c>
      <c r="H5" s="19">
        <v>1</v>
      </c>
      <c r="I5" s="118">
        <v>34</v>
      </c>
      <c r="J5" s="84">
        <f t="shared" ref="J5:J69" si="1">G5/I5</f>
        <v>1.1176470588235294</v>
      </c>
    </row>
    <row r="6" spans="1:17" x14ac:dyDescent="0.2">
      <c r="A6" s="17" t="s">
        <v>16</v>
      </c>
      <c r="B6" s="18" t="s">
        <v>17</v>
      </c>
      <c r="C6" s="19" t="s">
        <v>17</v>
      </c>
      <c r="D6" s="20">
        <v>1</v>
      </c>
      <c r="E6" s="21">
        <v>5</v>
      </c>
      <c r="F6" s="21">
        <v>0</v>
      </c>
      <c r="G6" s="21">
        <f t="shared" si="0"/>
        <v>6</v>
      </c>
      <c r="H6" s="19">
        <v>0</v>
      </c>
      <c r="I6" s="117">
        <v>6</v>
      </c>
      <c r="J6" s="84">
        <f t="shared" si="1"/>
        <v>1</v>
      </c>
    </row>
    <row r="7" spans="1:17" x14ac:dyDescent="0.2">
      <c r="A7" s="17" t="s">
        <v>18</v>
      </c>
      <c r="B7" s="18" t="s">
        <v>19</v>
      </c>
      <c r="C7" s="19" t="s">
        <v>20</v>
      </c>
      <c r="D7" s="20">
        <v>6</v>
      </c>
      <c r="E7" s="21">
        <v>43</v>
      </c>
      <c r="F7" s="21">
        <v>0</v>
      </c>
      <c r="G7" s="21">
        <f t="shared" si="0"/>
        <v>49</v>
      </c>
      <c r="H7" s="19">
        <v>4</v>
      </c>
      <c r="I7" s="117">
        <v>26</v>
      </c>
      <c r="J7" s="84">
        <f t="shared" si="1"/>
        <v>1.8846153846153846</v>
      </c>
    </row>
    <row r="8" spans="1:17" x14ac:dyDescent="0.2">
      <c r="A8" s="17" t="s">
        <v>21</v>
      </c>
      <c r="B8" s="18" t="s">
        <v>19</v>
      </c>
      <c r="C8" s="19" t="s">
        <v>22</v>
      </c>
      <c r="D8" s="20">
        <v>8</v>
      </c>
      <c r="E8" s="21">
        <v>80</v>
      </c>
      <c r="F8" s="21">
        <v>0</v>
      </c>
      <c r="G8" s="21">
        <f t="shared" si="0"/>
        <v>88</v>
      </c>
      <c r="H8" s="19">
        <v>8</v>
      </c>
      <c r="I8" s="117">
        <v>81</v>
      </c>
      <c r="J8" s="84">
        <f t="shared" si="1"/>
        <v>1.0864197530864197</v>
      </c>
    </row>
    <row r="9" spans="1:17" x14ac:dyDescent="0.2">
      <c r="A9" s="17" t="s">
        <v>23</v>
      </c>
      <c r="B9" s="18" t="s">
        <v>24</v>
      </c>
      <c r="C9" s="19" t="s">
        <v>25</v>
      </c>
      <c r="D9" s="20">
        <v>5</v>
      </c>
      <c r="E9" s="21">
        <v>81</v>
      </c>
      <c r="F9" s="21">
        <v>0</v>
      </c>
      <c r="G9" s="21">
        <f t="shared" si="0"/>
        <v>86</v>
      </c>
      <c r="H9" s="19">
        <v>5</v>
      </c>
      <c r="I9" s="117">
        <v>38</v>
      </c>
      <c r="J9" s="84">
        <f t="shared" si="1"/>
        <v>2.263157894736842</v>
      </c>
    </row>
    <row r="10" spans="1:17" x14ac:dyDescent="0.2">
      <c r="A10" s="17" t="s">
        <v>26</v>
      </c>
      <c r="B10" s="18" t="s">
        <v>27</v>
      </c>
      <c r="C10" s="19" t="s">
        <v>28</v>
      </c>
      <c r="D10" s="20">
        <v>18</v>
      </c>
      <c r="E10" s="21">
        <v>161</v>
      </c>
      <c r="F10" s="21">
        <v>0</v>
      </c>
      <c r="G10" s="21">
        <f t="shared" si="0"/>
        <v>179</v>
      </c>
      <c r="H10" s="19">
        <v>10</v>
      </c>
      <c r="I10" s="118">
        <v>148</v>
      </c>
      <c r="J10" s="84">
        <f t="shared" si="1"/>
        <v>1.2094594594594594</v>
      </c>
    </row>
    <row r="11" spans="1:17" x14ac:dyDescent="0.2">
      <c r="A11" s="17" t="s">
        <v>29</v>
      </c>
      <c r="B11" s="18" t="s">
        <v>30</v>
      </c>
      <c r="C11" s="19" t="s">
        <v>31</v>
      </c>
      <c r="D11" s="20">
        <v>3</v>
      </c>
      <c r="E11" s="21">
        <v>42</v>
      </c>
      <c r="F11" s="21">
        <v>0</v>
      </c>
      <c r="G11" s="21">
        <f t="shared" si="0"/>
        <v>45</v>
      </c>
      <c r="H11" s="19">
        <v>3</v>
      </c>
      <c r="I11" s="117">
        <v>42</v>
      </c>
      <c r="J11" s="84">
        <f t="shared" si="1"/>
        <v>1.0714285714285714</v>
      </c>
    </row>
    <row r="12" spans="1:17" x14ac:dyDescent="0.2">
      <c r="A12" s="17" t="s">
        <v>32</v>
      </c>
      <c r="B12" s="18" t="s">
        <v>33</v>
      </c>
      <c r="C12" s="19" t="s">
        <v>34</v>
      </c>
      <c r="D12" s="20">
        <v>20</v>
      </c>
      <c r="E12" s="21">
        <v>134</v>
      </c>
      <c r="F12" s="21">
        <v>0</v>
      </c>
      <c r="G12" s="21">
        <f t="shared" si="0"/>
        <v>154</v>
      </c>
      <c r="H12" s="19">
        <v>11</v>
      </c>
      <c r="I12" s="117">
        <v>103</v>
      </c>
      <c r="J12" s="84">
        <f t="shared" si="1"/>
        <v>1.4951456310679612</v>
      </c>
    </row>
    <row r="13" spans="1:17" x14ac:dyDescent="0.2">
      <c r="A13" s="17" t="s">
        <v>35</v>
      </c>
      <c r="B13" s="18" t="s">
        <v>33</v>
      </c>
      <c r="C13" s="19" t="s">
        <v>36</v>
      </c>
      <c r="D13" s="20">
        <v>29</v>
      </c>
      <c r="E13" s="21">
        <v>235</v>
      </c>
      <c r="F13" s="21">
        <v>0</v>
      </c>
      <c r="G13" s="21">
        <f t="shared" si="0"/>
        <v>264</v>
      </c>
      <c r="H13" s="19">
        <v>11</v>
      </c>
      <c r="I13" s="117">
        <v>196</v>
      </c>
      <c r="J13" s="84">
        <f t="shared" si="1"/>
        <v>1.346938775510204</v>
      </c>
    </row>
    <row r="14" spans="1:17" x14ac:dyDescent="0.2">
      <c r="A14" s="17" t="s">
        <v>37</v>
      </c>
      <c r="B14" s="18" t="s">
        <v>38</v>
      </c>
      <c r="C14" s="19" t="s">
        <v>39</v>
      </c>
      <c r="D14" s="20">
        <v>24</v>
      </c>
      <c r="E14" s="21">
        <v>182</v>
      </c>
      <c r="F14" s="21">
        <v>0</v>
      </c>
      <c r="G14" s="21">
        <f t="shared" si="0"/>
        <v>206</v>
      </c>
      <c r="H14" s="19">
        <v>18</v>
      </c>
      <c r="I14" s="117">
        <v>93</v>
      </c>
      <c r="J14" s="84">
        <f t="shared" si="1"/>
        <v>2.21505376344086</v>
      </c>
    </row>
    <row r="15" spans="1:17" x14ac:dyDescent="0.2">
      <c r="A15" s="17" t="s">
        <v>40</v>
      </c>
      <c r="B15" s="18" t="s">
        <v>38</v>
      </c>
      <c r="C15" s="19" t="s">
        <v>41</v>
      </c>
      <c r="D15" s="20">
        <v>3</v>
      </c>
      <c r="E15" s="21">
        <v>19</v>
      </c>
      <c r="F15" s="21">
        <v>0</v>
      </c>
      <c r="G15" s="21">
        <f t="shared" si="0"/>
        <v>22</v>
      </c>
      <c r="H15" s="19">
        <v>3</v>
      </c>
      <c r="I15" s="117">
        <v>22</v>
      </c>
      <c r="J15" s="84">
        <f t="shared" si="1"/>
        <v>1</v>
      </c>
      <c r="Q15" s="16" t="s">
        <v>481</v>
      </c>
    </row>
    <row r="16" spans="1:17" x14ac:dyDescent="0.2">
      <c r="A16" s="17" t="s">
        <v>42</v>
      </c>
      <c r="B16" s="18" t="s">
        <v>43</v>
      </c>
      <c r="C16" s="19" t="s">
        <v>44</v>
      </c>
      <c r="D16" s="20">
        <v>9</v>
      </c>
      <c r="E16" s="21">
        <v>56</v>
      </c>
      <c r="F16" s="21">
        <v>0</v>
      </c>
      <c r="G16" s="21">
        <f t="shared" si="0"/>
        <v>65</v>
      </c>
      <c r="H16" s="19">
        <v>3</v>
      </c>
      <c r="I16" s="117">
        <v>62</v>
      </c>
      <c r="J16" s="84">
        <f t="shared" si="1"/>
        <v>1.0483870967741935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7</v>
      </c>
      <c r="E17" s="21">
        <v>68</v>
      </c>
      <c r="F17" s="21">
        <v>0</v>
      </c>
      <c r="G17" s="21">
        <f t="shared" si="0"/>
        <v>75</v>
      </c>
      <c r="H17" s="19">
        <v>4</v>
      </c>
      <c r="I17" s="117">
        <v>47</v>
      </c>
      <c r="J17" s="84">
        <f t="shared" si="1"/>
        <v>1.5957446808510638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1</v>
      </c>
      <c r="E18" s="21">
        <v>5</v>
      </c>
      <c r="F18" s="21">
        <v>0</v>
      </c>
      <c r="G18" s="21">
        <f t="shared" si="0"/>
        <v>6</v>
      </c>
      <c r="H18" s="19">
        <v>0</v>
      </c>
      <c r="I18" s="117">
        <v>7</v>
      </c>
      <c r="J18" s="84">
        <f t="shared" si="1"/>
        <v>0.8571428571428571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23</v>
      </c>
      <c r="E19" s="21">
        <v>316</v>
      </c>
      <c r="F19" s="21">
        <v>0</v>
      </c>
      <c r="G19" s="21">
        <f t="shared" si="0"/>
        <v>339</v>
      </c>
      <c r="H19" s="19">
        <v>10</v>
      </c>
      <c r="I19" s="117">
        <v>287</v>
      </c>
      <c r="J19" s="84">
        <f t="shared" si="1"/>
        <v>1.1811846689895471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14</v>
      </c>
      <c r="E20" s="21">
        <v>219</v>
      </c>
      <c r="F20" s="21">
        <v>5</v>
      </c>
      <c r="G20" s="21">
        <f t="shared" si="0"/>
        <v>238</v>
      </c>
      <c r="H20" s="19">
        <v>10</v>
      </c>
      <c r="I20" s="117">
        <v>180</v>
      </c>
      <c r="J20" s="84">
        <f t="shared" si="1"/>
        <v>1.3222222222222222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6</v>
      </c>
      <c r="E21" s="21">
        <v>23</v>
      </c>
      <c r="F21" s="21">
        <v>0</v>
      </c>
      <c r="G21" s="21">
        <f t="shared" si="0"/>
        <v>29</v>
      </c>
      <c r="H21" s="19">
        <v>6</v>
      </c>
      <c r="I21" s="117">
        <v>27</v>
      </c>
      <c r="J21" s="84">
        <f t="shared" si="1"/>
        <v>1.0740740740740742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43</v>
      </c>
      <c r="E22" s="21">
        <v>789</v>
      </c>
      <c r="F22" s="21">
        <v>3</v>
      </c>
      <c r="G22" s="21">
        <f t="shared" si="0"/>
        <v>835</v>
      </c>
      <c r="H22" s="19">
        <v>36</v>
      </c>
      <c r="I22" s="117">
        <v>435</v>
      </c>
      <c r="J22" s="84">
        <f t="shared" si="1"/>
        <v>1.9195402298850575</v>
      </c>
    </row>
    <row r="23" spans="1:10" x14ac:dyDescent="0.2">
      <c r="A23" s="17" t="s">
        <v>509</v>
      </c>
      <c r="B23" s="18" t="s">
        <v>60</v>
      </c>
      <c r="C23" s="19" t="s">
        <v>508</v>
      </c>
      <c r="D23" s="20">
        <v>4</v>
      </c>
      <c r="E23" s="21">
        <v>51</v>
      </c>
      <c r="F23" s="21">
        <v>1</v>
      </c>
      <c r="G23" s="21">
        <f t="shared" si="0"/>
        <v>56</v>
      </c>
      <c r="H23" s="19">
        <v>2</v>
      </c>
      <c r="I23" s="117">
        <v>44</v>
      </c>
      <c r="J23" s="84">
        <f t="shared" si="1"/>
        <v>1.2727272727272727</v>
      </c>
    </row>
    <row r="24" spans="1:10" x14ac:dyDescent="0.2">
      <c r="A24" s="17" t="s">
        <v>62</v>
      </c>
      <c r="B24" s="18" t="s">
        <v>63</v>
      </c>
      <c r="C24" s="19" t="s">
        <v>64</v>
      </c>
      <c r="D24" s="20">
        <v>8</v>
      </c>
      <c r="E24" s="21">
        <v>23</v>
      </c>
      <c r="F24" s="21">
        <v>0</v>
      </c>
      <c r="G24" s="21">
        <f t="shared" si="0"/>
        <v>31</v>
      </c>
      <c r="H24" s="19">
        <v>6</v>
      </c>
      <c r="I24" s="117">
        <v>31</v>
      </c>
      <c r="J24" s="84">
        <f t="shared" si="1"/>
        <v>1</v>
      </c>
    </row>
    <row r="25" spans="1:10" x14ac:dyDescent="0.2">
      <c r="A25" s="17" t="s">
        <v>65</v>
      </c>
      <c r="B25" s="18" t="s">
        <v>66</v>
      </c>
      <c r="C25" s="19" t="s">
        <v>67</v>
      </c>
      <c r="D25" s="20">
        <v>0</v>
      </c>
      <c r="E25" s="21">
        <v>54</v>
      </c>
      <c r="F25" s="21">
        <v>0</v>
      </c>
      <c r="G25" s="21">
        <f t="shared" si="0"/>
        <v>54</v>
      </c>
      <c r="H25" s="19">
        <v>0</v>
      </c>
      <c r="I25" s="117">
        <v>48</v>
      </c>
      <c r="J25" s="84">
        <f t="shared" si="1"/>
        <v>1.125</v>
      </c>
    </row>
    <row r="26" spans="1:10" x14ac:dyDescent="0.2">
      <c r="A26" s="17" t="s">
        <v>68</v>
      </c>
      <c r="B26" s="18" t="s">
        <v>69</v>
      </c>
      <c r="C26" s="19" t="s">
        <v>70</v>
      </c>
      <c r="D26" s="20">
        <v>7</v>
      </c>
      <c r="E26" s="21">
        <v>143</v>
      </c>
      <c r="F26" s="21">
        <v>0</v>
      </c>
      <c r="G26" s="21">
        <f t="shared" si="0"/>
        <v>150</v>
      </c>
      <c r="H26" s="19">
        <v>3</v>
      </c>
      <c r="I26" s="117">
        <v>159</v>
      </c>
      <c r="J26" s="84">
        <f t="shared" si="1"/>
        <v>0.94339622641509435</v>
      </c>
    </row>
    <row r="27" spans="1:10" x14ac:dyDescent="0.2">
      <c r="A27" s="17" t="s">
        <v>71</v>
      </c>
      <c r="B27" s="18" t="s">
        <v>69</v>
      </c>
      <c r="C27" s="19" t="s">
        <v>72</v>
      </c>
      <c r="D27" s="20">
        <v>2</v>
      </c>
      <c r="E27" s="21">
        <v>69</v>
      </c>
      <c r="F27" s="21">
        <v>0</v>
      </c>
      <c r="G27" s="21">
        <f t="shared" si="0"/>
        <v>71</v>
      </c>
      <c r="H27" s="19">
        <v>2</v>
      </c>
      <c r="I27" s="117">
        <v>62</v>
      </c>
      <c r="J27" s="84">
        <f t="shared" si="1"/>
        <v>1.1451612903225807</v>
      </c>
    </row>
    <row r="28" spans="1:10" x14ac:dyDescent="0.2">
      <c r="A28" s="17" t="s">
        <v>73</v>
      </c>
      <c r="B28" s="18" t="s">
        <v>74</v>
      </c>
      <c r="C28" s="19" t="s">
        <v>75</v>
      </c>
      <c r="D28" s="20">
        <v>10</v>
      </c>
      <c r="E28" s="21">
        <v>68</v>
      </c>
      <c r="F28" s="21">
        <v>0</v>
      </c>
      <c r="G28" s="21">
        <f t="shared" si="0"/>
        <v>78</v>
      </c>
      <c r="H28" s="19">
        <v>6</v>
      </c>
      <c r="I28" s="118">
        <v>71</v>
      </c>
      <c r="J28" s="84">
        <f t="shared" si="1"/>
        <v>1.0985915492957747</v>
      </c>
    </row>
    <row r="29" spans="1:10" x14ac:dyDescent="0.2">
      <c r="A29" s="17" t="s">
        <v>76</v>
      </c>
      <c r="B29" s="18" t="s">
        <v>74</v>
      </c>
      <c r="C29" s="19" t="s">
        <v>77</v>
      </c>
      <c r="D29" s="20">
        <v>2</v>
      </c>
      <c r="E29" s="21">
        <v>45</v>
      </c>
      <c r="F29" s="21">
        <v>0</v>
      </c>
      <c r="G29" s="21">
        <f t="shared" si="0"/>
        <v>47</v>
      </c>
      <c r="H29" s="19">
        <v>0</v>
      </c>
      <c r="I29" s="118">
        <v>55</v>
      </c>
      <c r="J29" s="84">
        <f t="shared" si="1"/>
        <v>0.8545454545454545</v>
      </c>
    </row>
    <row r="30" spans="1:10" x14ac:dyDescent="0.2">
      <c r="A30" s="17" t="s">
        <v>78</v>
      </c>
      <c r="B30" s="18" t="s">
        <v>79</v>
      </c>
      <c r="C30" s="19" t="s">
        <v>80</v>
      </c>
      <c r="D30" s="20">
        <v>11</v>
      </c>
      <c r="E30" s="21">
        <v>75</v>
      </c>
      <c r="F30" s="21">
        <v>0</v>
      </c>
      <c r="G30" s="21">
        <f t="shared" si="0"/>
        <v>86</v>
      </c>
      <c r="H30" s="19">
        <v>11</v>
      </c>
      <c r="I30" s="117">
        <v>77</v>
      </c>
      <c r="J30" s="84">
        <f t="shared" si="1"/>
        <v>1.1168831168831168</v>
      </c>
    </row>
    <row r="31" spans="1:10" x14ac:dyDescent="0.2">
      <c r="A31" s="129" t="s">
        <v>81</v>
      </c>
      <c r="B31" s="130" t="s">
        <v>82</v>
      </c>
      <c r="C31" s="131" t="s">
        <v>83</v>
      </c>
      <c r="D31" s="132">
        <v>0</v>
      </c>
      <c r="E31" s="133">
        <v>0</v>
      </c>
      <c r="F31" s="133">
        <v>0</v>
      </c>
      <c r="G31" s="133">
        <f t="shared" si="0"/>
        <v>0</v>
      </c>
      <c r="H31" s="131">
        <v>0</v>
      </c>
      <c r="I31" s="140">
        <v>1</v>
      </c>
      <c r="J31" s="134">
        <f t="shared" si="1"/>
        <v>0</v>
      </c>
    </row>
    <row r="32" spans="1:10" x14ac:dyDescent="0.2">
      <c r="A32" s="17" t="s">
        <v>84</v>
      </c>
      <c r="B32" s="18" t="s">
        <v>85</v>
      </c>
      <c r="C32" s="19" t="s">
        <v>86</v>
      </c>
      <c r="D32" s="20">
        <v>0</v>
      </c>
      <c r="E32" s="21">
        <v>7</v>
      </c>
      <c r="F32" s="21">
        <v>0</v>
      </c>
      <c r="G32" s="21">
        <f t="shared" si="0"/>
        <v>7</v>
      </c>
      <c r="H32" s="19">
        <v>0</v>
      </c>
      <c r="I32" s="117">
        <v>3</v>
      </c>
      <c r="J32" s="84">
        <f t="shared" si="1"/>
        <v>2.3333333333333335</v>
      </c>
    </row>
    <row r="33" spans="1:18" x14ac:dyDescent="0.2">
      <c r="A33" s="17" t="s">
        <v>87</v>
      </c>
      <c r="B33" s="18" t="s">
        <v>88</v>
      </c>
      <c r="C33" s="19" t="s">
        <v>89</v>
      </c>
      <c r="D33" s="20">
        <v>23</v>
      </c>
      <c r="E33" s="21">
        <v>280</v>
      </c>
      <c r="F33" s="21">
        <v>0</v>
      </c>
      <c r="G33" s="21">
        <f t="shared" si="0"/>
        <v>303</v>
      </c>
      <c r="H33" s="19">
        <v>20</v>
      </c>
      <c r="I33" s="117">
        <v>238</v>
      </c>
      <c r="J33" s="84">
        <f t="shared" si="1"/>
        <v>1.2731092436974789</v>
      </c>
      <c r="O33" s="17"/>
      <c r="P33" s="18"/>
      <c r="Q33" s="21"/>
      <c r="R33" s="37"/>
    </row>
    <row r="34" spans="1:18" x14ac:dyDescent="0.2">
      <c r="A34" s="17" t="s">
        <v>90</v>
      </c>
      <c r="B34" s="18" t="s">
        <v>91</v>
      </c>
      <c r="C34" s="19" t="s">
        <v>92</v>
      </c>
      <c r="D34" s="20">
        <v>3</v>
      </c>
      <c r="E34" s="21">
        <v>53</v>
      </c>
      <c r="F34" s="21">
        <v>0</v>
      </c>
      <c r="G34" s="21">
        <f t="shared" si="0"/>
        <v>56</v>
      </c>
      <c r="H34" s="19">
        <v>3</v>
      </c>
      <c r="I34" s="117">
        <v>56</v>
      </c>
      <c r="J34" s="84">
        <f t="shared" si="1"/>
        <v>1</v>
      </c>
    </row>
    <row r="35" spans="1:18" x14ac:dyDescent="0.2">
      <c r="A35" s="17" t="s">
        <v>93</v>
      </c>
      <c r="B35" s="18" t="s">
        <v>94</v>
      </c>
      <c r="C35" s="19" t="s">
        <v>95</v>
      </c>
      <c r="D35" s="20">
        <v>12</v>
      </c>
      <c r="E35" s="21">
        <v>185</v>
      </c>
      <c r="F35" s="21">
        <v>0</v>
      </c>
      <c r="G35" s="21">
        <f t="shared" si="0"/>
        <v>197</v>
      </c>
      <c r="H35" s="19">
        <v>12</v>
      </c>
      <c r="I35" s="117">
        <v>117</v>
      </c>
      <c r="J35" s="84">
        <f t="shared" si="1"/>
        <v>1.6837606837606838</v>
      </c>
    </row>
    <row r="36" spans="1:18" x14ac:dyDescent="0.2">
      <c r="A36" s="17" t="s">
        <v>96</v>
      </c>
      <c r="B36" s="18" t="s">
        <v>97</v>
      </c>
      <c r="C36" s="19" t="s">
        <v>98</v>
      </c>
      <c r="D36" s="20">
        <v>2</v>
      </c>
      <c r="E36" s="21">
        <v>14</v>
      </c>
      <c r="F36" s="21">
        <v>0</v>
      </c>
      <c r="G36" s="21">
        <f t="shared" si="0"/>
        <v>16</v>
      </c>
      <c r="H36" s="19">
        <v>2</v>
      </c>
      <c r="I36" s="117">
        <v>12</v>
      </c>
      <c r="J36" s="84">
        <f t="shared" si="1"/>
        <v>1.3333333333333333</v>
      </c>
    </row>
    <row r="37" spans="1:18" x14ac:dyDescent="0.2">
      <c r="A37" s="17" t="s">
        <v>99</v>
      </c>
      <c r="B37" s="18" t="s">
        <v>100</v>
      </c>
      <c r="C37" s="19" t="s">
        <v>101</v>
      </c>
      <c r="D37" s="20">
        <v>4</v>
      </c>
      <c r="E37" s="21">
        <v>26</v>
      </c>
      <c r="F37" s="21">
        <v>0</v>
      </c>
      <c r="G37" s="21">
        <f t="shared" si="0"/>
        <v>30</v>
      </c>
      <c r="H37" s="19">
        <v>3</v>
      </c>
      <c r="I37" s="117">
        <v>26</v>
      </c>
      <c r="J37" s="84">
        <f t="shared" si="1"/>
        <v>1.1538461538461537</v>
      </c>
    </row>
    <row r="38" spans="1:18" x14ac:dyDescent="0.2">
      <c r="A38" s="17" t="s">
        <v>102</v>
      </c>
      <c r="B38" s="18" t="s">
        <v>103</v>
      </c>
      <c r="C38" s="19" t="s">
        <v>104</v>
      </c>
      <c r="D38" s="20">
        <v>0</v>
      </c>
      <c r="E38" s="21">
        <v>22</v>
      </c>
      <c r="F38" s="21">
        <v>0</v>
      </c>
      <c r="G38" s="21">
        <f t="shared" si="0"/>
        <v>22</v>
      </c>
      <c r="H38" s="19">
        <v>0</v>
      </c>
      <c r="I38" s="117">
        <v>21</v>
      </c>
      <c r="J38" s="84">
        <f t="shared" si="1"/>
        <v>1.0476190476190477</v>
      </c>
    </row>
    <row r="39" spans="1:18" x14ac:dyDescent="0.2">
      <c r="A39" s="24" t="s">
        <v>106</v>
      </c>
      <c r="B39" s="18" t="s">
        <v>105</v>
      </c>
      <c r="C39" s="19" t="s">
        <v>107</v>
      </c>
      <c r="D39" s="20">
        <v>0</v>
      </c>
      <c r="E39" s="21">
        <v>17</v>
      </c>
      <c r="F39" s="21">
        <v>0</v>
      </c>
      <c r="G39" s="21">
        <f t="shared" si="0"/>
        <v>17</v>
      </c>
      <c r="H39" s="19">
        <v>0</v>
      </c>
      <c r="I39" s="117">
        <v>17</v>
      </c>
      <c r="J39" s="84">
        <f t="shared" si="1"/>
        <v>1</v>
      </c>
    </row>
    <row r="40" spans="1:18" x14ac:dyDescent="0.2">
      <c r="A40" s="24" t="s">
        <v>108</v>
      </c>
      <c r="B40" s="18" t="s">
        <v>109</v>
      </c>
      <c r="C40" s="19" t="s">
        <v>110</v>
      </c>
      <c r="D40" s="20">
        <v>3</v>
      </c>
      <c r="E40" s="21">
        <v>49</v>
      </c>
      <c r="F40" s="21">
        <v>0</v>
      </c>
      <c r="G40" s="21">
        <f t="shared" si="0"/>
        <v>52</v>
      </c>
      <c r="H40" s="19">
        <v>3</v>
      </c>
      <c r="I40" s="117">
        <v>35</v>
      </c>
      <c r="J40" s="84">
        <f t="shared" si="1"/>
        <v>1.4857142857142858</v>
      </c>
    </row>
    <row r="41" spans="1:18" x14ac:dyDescent="0.2">
      <c r="A41" s="17" t="s">
        <v>111</v>
      </c>
      <c r="B41" s="18" t="s">
        <v>112</v>
      </c>
      <c r="C41" s="19" t="s">
        <v>113</v>
      </c>
      <c r="D41" s="20">
        <v>2</v>
      </c>
      <c r="E41" s="21">
        <v>51</v>
      </c>
      <c r="F41" s="21">
        <v>0</v>
      </c>
      <c r="G41" s="21">
        <f t="shared" si="0"/>
        <v>53</v>
      </c>
      <c r="H41" s="19">
        <v>0</v>
      </c>
      <c r="I41" s="117">
        <v>51</v>
      </c>
      <c r="J41" s="84">
        <f t="shared" si="1"/>
        <v>1.0392156862745099</v>
      </c>
    </row>
    <row r="42" spans="1:18" x14ac:dyDescent="0.2">
      <c r="A42" s="17" t="s">
        <v>114</v>
      </c>
      <c r="B42" s="18" t="s">
        <v>115</v>
      </c>
      <c r="C42" s="19" t="s">
        <v>116</v>
      </c>
      <c r="D42" s="20">
        <v>13</v>
      </c>
      <c r="E42" s="21">
        <v>130</v>
      </c>
      <c r="F42" s="21">
        <v>0</v>
      </c>
      <c r="G42" s="21">
        <f t="shared" si="0"/>
        <v>143</v>
      </c>
      <c r="H42" s="19">
        <v>5</v>
      </c>
      <c r="I42" s="117">
        <v>125</v>
      </c>
      <c r="J42" s="84">
        <f t="shared" si="1"/>
        <v>1.1439999999999999</v>
      </c>
    </row>
    <row r="43" spans="1:18" x14ac:dyDescent="0.2">
      <c r="A43" s="17" t="s">
        <v>117</v>
      </c>
      <c r="B43" s="18" t="s">
        <v>118</v>
      </c>
      <c r="C43" s="19" t="s">
        <v>119</v>
      </c>
      <c r="D43" s="20">
        <v>0</v>
      </c>
      <c r="E43" s="21">
        <v>24</v>
      </c>
      <c r="F43" s="21">
        <v>0</v>
      </c>
      <c r="G43" s="21">
        <f t="shared" si="0"/>
        <v>24</v>
      </c>
      <c r="H43" s="19">
        <v>0</v>
      </c>
      <c r="I43" s="117">
        <v>21</v>
      </c>
      <c r="J43" s="84">
        <f t="shared" si="1"/>
        <v>1.1428571428571428</v>
      </c>
    </row>
    <row r="44" spans="1:18" x14ac:dyDescent="0.2">
      <c r="A44" s="17" t="s">
        <v>120</v>
      </c>
      <c r="B44" s="18" t="s">
        <v>121</v>
      </c>
      <c r="C44" s="19" t="s">
        <v>122</v>
      </c>
      <c r="D44" s="20">
        <v>3</v>
      </c>
      <c r="E44" s="21">
        <v>31</v>
      </c>
      <c r="F44" s="21">
        <v>0</v>
      </c>
      <c r="G44" s="21">
        <f t="shared" si="0"/>
        <v>34</v>
      </c>
      <c r="H44" s="19">
        <v>0</v>
      </c>
      <c r="I44" s="117">
        <v>26</v>
      </c>
      <c r="J44" s="84">
        <f t="shared" si="1"/>
        <v>1.3076923076923077</v>
      </c>
    </row>
    <row r="45" spans="1:18" x14ac:dyDescent="0.2">
      <c r="A45" s="17" t="s">
        <v>123</v>
      </c>
      <c r="B45" s="18" t="s">
        <v>124</v>
      </c>
      <c r="C45" s="19" t="s">
        <v>125</v>
      </c>
      <c r="D45" s="20">
        <v>38</v>
      </c>
      <c r="E45" s="21">
        <v>400</v>
      </c>
      <c r="F45" s="21">
        <v>2</v>
      </c>
      <c r="G45" s="21">
        <f t="shared" si="0"/>
        <v>440</v>
      </c>
      <c r="H45" s="19">
        <v>32</v>
      </c>
      <c r="I45" s="117">
        <v>158</v>
      </c>
      <c r="J45" s="84">
        <f t="shared" si="1"/>
        <v>2.7848101265822787</v>
      </c>
    </row>
    <row r="46" spans="1:18" x14ac:dyDescent="0.2">
      <c r="A46" s="17" t="s">
        <v>126</v>
      </c>
      <c r="B46" s="18" t="s">
        <v>124</v>
      </c>
      <c r="C46" s="19" t="s">
        <v>127</v>
      </c>
      <c r="D46" s="20">
        <v>3</v>
      </c>
      <c r="E46" s="21">
        <v>61</v>
      </c>
      <c r="F46" s="21">
        <v>0</v>
      </c>
      <c r="G46" s="21">
        <f t="shared" si="0"/>
        <v>64</v>
      </c>
      <c r="H46" s="19">
        <v>3</v>
      </c>
      <c r="I46" s="117">
        <v>31</v>
      </c>
      <c r="J46" s="84">
        <f t="shared" si="1"/>
        <v>2.064516129032258</v>
      </c>
    </row>
    <row r="47" spans="1:18" x14ac:dyDescent="0.2">
      <c r="A47" s="17" t="s">
        <v>128</v>
      </c>
      <c r="B47" s="18" t="s">
        <v>129</v>
      </c>
      <c r="C47" s="19" t="s">
        <v>129</v>
      </c>
      <c r="D47" s="20">
        <v>8</v>
      </c>
      <c r="E47" s="21">
        <v>81</v>
      </c>
      <c r="F47" s="21">
        <v>0</v>
      </c>
      <c r="G47" s="21">
        <f t="shared" si="0"/>
        <v>89</v>
      </c>
      <c r="H47" s="19">
        <v>1</v>
      </c>
      <c r="I47" s="117">
        <v>63</v>
      </c>
      <c r="J47" s="84">
        <f t="shared" si="1"/>
        <v>1.4126984126984128</v>
      </c>
    </row>
    <row r="48" spans="1:18" x14ac:dyDescent="0.2">
      <c r="A48" s="17" t="s">
        <v>130</v>
      </c>
      <c r="B48" s="18" t="s">
        <v>131</v>
      </c>
      <c r="C48" s="19" t="s">
        <v>132</v>
      </c>
      <c r="D48" s="20">
        <v>4</v>
      </c>
      <c r="E48" s="21">
        <v>53</v>
      </c>
      <c r="F48" s="21">
        <v>0</v>
      </c>
      <c r="G48" s="21">
        <f t="shared" si="0"/>
        <v>57</v>
      </c>
      <c r="H48" s="19">
        <v>3</v>
      </c>
      <c r="I48" s="117">
        <v>38</v>
      </c>
      <c r="J48" s="84">
        <f t="shared" si="1"/>
        <v>1.5</v>
      </c>
    </row>
    <row r="49" spans="1:10" x14ac:dyDescent="0.2">
      <c r="A49" s="17" t="s">
        <v>133</v>
      </c>
      <c r="B49" s="18" t="s">
        <v>134</v>
      </c>
      <c r="C49" s="19" t="s">
        <v>135</v>
      </c>
      <c r="D49" s="20">
        <v>5</v>
      </c>
      <c r="E49" s="21">
        <v>35</v>
      </c>
      <c r="F49" s="21">
        <v>0</v>
      </c>
      <c r="G49" s="21">
        <f t="shared" si="0"/>
        <v>40</v>
      </c>
      <c r="H49" s="19">
        <v>1</v>
      </c>
      <c r="I49" s="117">
        <v>38</v>
      </c>
      <c r="J49" s="84">
        <f t="shared" si="1"/>
        <v>1.0526315789473684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>
        <v>16</v>
      </c>
      <c r="E50" s="21">
        <v>229</v>
      </c>
      <c r="F50" s="21">
        <v>0</v>
      </c>
      <c r="G50" s="21">
        <f t="shared" si="0"/>
        <v>245</v>
      </c>
      <c r="H50" s="19">
        <v>14</v>
      </c>
      <c r="I50" s="117">
        <v>142</v>
      </c>
      <c r="J50" s="84">
        <f t="shared" si="1"/>
        <v>1.7253521126760563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>
        <v>10</v>
      </c>
      <c r="E51" s="21">
        <v>98</v>
      </c>
      <c r="F51" s="21">
        <v>0</v>
      </c>
      <c r="G51" s="21">
        <f t="shared" si="0"/>
        <v>108</v>
      </c>
      <c r="H51" s="19">
        <v>10</v>
      </c>
      <c r="I51" s="118">
        <v>98</v>
      </c>
      <c r="J51" s="84">
        <f t="shared" si="1"/>
        <v>1.1020408163265305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>
        <v>21</v>
      </c>
      <c r="E52" s="21">
        <v>185</v>
      </c>
      <c r="F52" s="21">
        <v>0</v>
      </c>
      <c r="G52" s="21">
        <f t="shared" si="0"/>
        <v>206</v>
      </c>
      <c r="H52" s="19">
        <v>17</v>
      </c>
      <c r="I52" s="118">
        <v>152</v>
      </c>
      <c r="J52" s="84">
        <f t="shared" si="1"/>
        <v>1.3552631578947369</v>
      </c>
    </row>
    <row r="53" spans="1:10" x14ac:dyDescent="0.2">
      <c r="A53" s="24" t="s">
        <v>145</v>
      </c>
      <c r="B53" s="18" t="s">
        <v>146</v>
      </c>
      <c r="C53" s="19" t="s">
        <v>147</v>
      </c>
      <c r="D53" s="20">
        <v>2</v>
      </c>
      <c r="E53" s="21">
        <v>42</v>
      </c>
      <c r="F53" s="21">
        <v>0</v>
      </c>
      <c r="G53" s="21">
        <f t="shared" si="0"/>
        <v>44</v>
      </c>
      <c r="H53" s="19">
        <v>1</v>
      </c>
      <c r="I53" s="117">
        <v>42</v>
      </c>
      <c r="J53" s="84">
        <f t="shared" si="1"/>
        <v>1.0476190476190477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>
        <v>3</v>
      </c>
      <c r="E54" s="21">
        <v>39</v>
      </c>
      <c r="F54" s="21">
        <v>0</v>
      </c>
      <c r="G54" s="21">
        <f t="shared" si="0"/>
        <v>42</v>
      </c>
      <c r="H54" s="19">
        <v>1</v>
      </c>
      <c r="I54" s="117">
        <v>36</v>
      </c>
      <c r="J54" s="84">
        <f t="shared" si="1"/>
        <v>1.1666666666666667</v>
      </c>
    </row>
    <row r="55" spans="1:10" x14ac:dyDescent="0.2">
      <c r="A55" s="17" t="s">
        <v>151</v>
      </c>
      <c r="B55" s="18" t="s">
        <v>149</v>
      </c>
      <c r="C55" s="19" t="s">
        <v>152</v>
      </c>
      <c r="D55" s="20">
        <v>10</v>
      </c>
      <c r="E55" s="21">
        <v>42</v>
      </c>
      <c r="F55" s="21">
        <v>0</v>
      </c>
      <c r="G55" s="21">
        <f t="shared" si="0"/>
        <v>52</v>
      </c>
      <c r="H55" s="19">
        <v>5</v>
      </c>
      <c r="I55" s="117">
        <v>55</v>
      </c>
      <c r="J55" s="84">
        <f t="shared" si="1"/>
        <v>0.94545454545454544</v>
      </c>
    </row>
    <row r="56" spans="1:10" x14ac:dyDescent="0.2">
      <c r="A56" s="17" t="s">
        <v>153</v>
      </c>
      <c r="B56" s="18" t="s">
        <v>154</v>
      </c>
      <c r="C56" s="19" t="s">
        <v>155</v>
      </c>
      <c r="D56" s="20">
        <v>12</v>
      </c>
      <c r="E56" s="21">
        <v>91</v>
      </c>
      <c r="F56" s="21">
        <v>0</v>
      </c>
      <c r="G56" s="21">
        <f t="shared" si="0"/>
        <v>103</v>
      </c>
      <c r="H56" s="19">
        <v>6</v>
      </c>
      <c r="I56" s="117">
        <v>90</v>
      </c>
      <c r="J56" s="84">
        <f t="shared" si="1"/>
        <v>1.1444444444444444</v>
      </c>
    </row>
    <row r="57" spans="1:10" x14ac:dyDescent="0.2">
      <c r="A57" s="17" t="s">
        <v>156</v>
      </c>
      <c r="B57" s="18" t="s">
        <v>157</v>
      </c>
      <c r="C57" s="19" t="s">
        <v>158</v>
      </c>
      <c r="D57" s="20">
        <v>1</v>
      </c>
      <c r="E57" s="21">
        <v>31</v>
      </c>
      <c r="F57" s="21">
        <v>0</v>
      </c>
      <c r="G57" s="21">
        <f t="shared" si="0"/>
        <v>32</v>
      </c>
      <c r="H57" s="19">
        <v>0</v>
      </c>
      <c r="I57" s="117">
        <v>30</v>
      </c>
      <c r="J57" s="84">
        <f t="shared" si="1"/>
        <v>1.0666666666666667</v>
      </c>
    </row>
    <row r="58" spans="1:10" x14ac:dyDescent="0.2">
      <c r="A58" s="17" t="s">
        <v>159</v>
      </c>
      <c r="B58" s="18" t="s">
        <v>157</v>
      </c>
      <c r="C58" s="19" t="s">
        <v>160</v>
      </c>
      <c r="D58" s="20">
        <v>7</v>
      </c>
      <c r="E58" s="21">
        <v>45</v>
      </c>
      <c r="F58" s="21">
        <v>0</v>
      </c>
      <c r="G58" s="21">
        <f t="shared" si="0"/>
        <v>52</v>
      </c>
      <c r="H58" s="19">
        <v>2</v>
      </c>
      <c r="I58" s="117">
        <v>50</v>
      </c>
      <c r="J58" s="84">
        <f t="shared" si="1"/>
        <v>1.04</v>
      </c>
    </row>
    <row r="59" spans="1:10" x14ac:dyDescent="0.2">
      <c r="A59" s="17" t="s">
        <v>161</v>
      </c>
      <c r="B59" s="18" t="s">
        <v>162</v>
      </c>
      <c r="C59" s="19" t="s">
        <v>163</v>
      </c>
      <c r="D59" s="20">
        <v>1</v>
      </c>
      <c r="E59" s="21">
        <v>22</v>
      </c>
      <c r="F59" s="21">
        <v>0</v>
      </c>
      <c r="G59" s="21">
        <f t="shared" si="0"/>
        <v>23</v>
      </c>
      <c r="H59" s="19">
        <v>1</v>
      </c>
      <c r="I59" s="117">
        <v>23</v>
      </c>
      <c r="J59" s="84">
        <f t="shared" si="1"/>
        <v>1</v>
      </c>
    </row>
    <row r="60" spans="1:10" x14ac:dyDescent="0.2">
      <c r="A60" s="17" t="s">
        <v>164</v>
      </c>
      <c r="B60" s="18" t="s">
        <v>165</v>
      </c>
      <c r="C60" s="19" t="s">
        <v>166</v>
      </c>
      <c r="D60" s="20">
        <v>4</v>
      </c>
      <c r="E60" s="21">
        <v>151</v>
      </c>
      <c r="F60" s="21">
        <v>0</v>
      </c>
      <c r="G60" s="21">
        <f t="shared" si="0"/>
        <v>155</v>
      </c>
      <c r="H60" s="19">
        <v>3</v>
      </c>
      <c r="I60" s="117">
        <v>60</v>
      </c>
      <c r="J60" s="84">
        <f t="shared" si="1"/>
        <v>2.5833333333333335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>
        <v>9</v>
      </c>
      <c r="E61" s="21">
        <v>108</v>
      </c>
      <c r="F61" s="21">
        <v>0</v>
      </c>
      <c r="G61" s="21">
        <f t="shared" si="0"/>
        <v>117</v>
      </c>
      <c r="H61" s="19">
        <v>4</v>
      </c>
      <c r="I61" s="117">
        <v>102</v>
      </c>
      <c r="J61" s="84">
        <f t="shared" si="1"/>
        <v>1.1470588235294117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>
        <v>2</v>
      </c>
      <c r="E62" s="21">
        <v>40</v>
      </c>
      <c r="F62" s="21">
        <v>0</v>
      </c>
      <c r="G62" s="21">
        <f t="shared" si="0"/>
        <v>42</v>
      </c>
      <c r="H62" s="19">
        <v>1</v>
      </c>
      <c r="I62" s="117">
        <v>36</v>
      </c>
      <c r="J62" s="84">
        <f t="shared" si="1"/>
        <v>1.1666666666666667</v>
      </c>
    </row>
    <row r="63" spans="1:10" x14ac:dyDescent="0.2">
      <c r="A63" s="17" t="s">
        <v>173</v>
      </c>
      <c r="B63" s="18" t="s">
        <v>174</v>
      </c>
      <c r="C63" s="19" t="s">
        <v>174</v>
      </c>
      <c r="D63" s="20">
        <v>7</v>
      </c>
      <c r="E63" s="21">
        <v>146</v>
      </c>
      <c r="F63" s="21">
        <v>0</v>
      </c>
      <c r="G63" s="21">
        <f t="shared" si="0"/>
        <v>153</v>
      </c>
      <c r="H63" s="19">
        <v>4</v>
      </c>
      <c r="I63" s="118">
        <v>156</v>
      </c>
      <c r="J63" s="84">
        <f t="shared" si="1"/>
        <v>0.98076923076923073</v>
      </c>
    </row>
    <row r="64" spans="1:10" x14ac:dyDescent="0.2">
      <c r="A64" s="17" t="s">
        <v>175</v>
      </c>
      <c r="B64" s="18" t="s">
        <v>176</v>
      </c>
      <c r="C64" s="19" t="s">
        <v>177</v>
      </c>
      <c r="D64" s="20">
        <v>4</v>
      </c>
      <c r="E64" s="21">
        <v>70</v>
      </c>
      <c r="F64" s="21">
        <v>0</v>
      </c>
      <c r="G64" s="21">
        <f t="shared" si="0"/>
        <v>74</v>
      </c>
      <c r="H64" s="19">
        <v>4</v>
      </c>
      <c r="I64" s="117">
        <v>33</v>
      </c>
      <c r="J64" s="84">
        <f t="shared" si="1"/>
        <v>2.2424242424242422</v>
      </c>
    </row>
    <row r="65" spans="1:10" x14ac:dyDescent="0.2">
      <c r="A65" s="17" t="s">
        <v>178</v>
      </c>
      <c r="B65" s="18" t="s">
        <v>179</v>
      </c>
      <c r="C65" s="19" t="s">
        <v>180</v>
      </c>
      <c r="D65" s="20">
        <v>5</v>
      </c>
      <c r="E65" s="21">
        <v>37</v>
      </c>
      <c r="F65" s="21">
        <v>0</v>
      </c>
      <c r="G65" s="21">
        <f t="shared" si="0"/>
        <v>42</v>
      </c>
      <c r="H65" s="19">
        <v>3</v>
      </c>
      <c r="I65" s="117">
        <v>41</v>
      </c>
      <c r="J65" s="84">
        <f t="shared" si="1"/>
        <v>1.024390243902439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10</v>
      </c>
      <c r="E66" s="21">
        <v>212</v>
      </c>
      <c r="F66" s="21">
        <v>1</v>
      </c>
      <c r="G66" s="21">
        <f t="shared" si="0"/>
        <v>223</v>
      </c>
      <c r="H66" s="19">
        <v>11</v>
      </c>
      <c r="I66" s="118">
        <v>206</v>
      </c>
      <c r="J66" s="84">
        <f t="shared" si="1"/>
        <v>1.0825242718446602</v>
      </c>
    </row>
    <row r="67" spans="1:10" x14ac:dyDescent="0.2">
      <c r="A67" s="17" t="s">
        <v>184</v>
      </c>
      <c r="B67" s="18" t="s">
        <v>182</v>
      </c>
      <c r="C67" s="19" t="s">
        <v>185</v>
      </c>
      <c r="D67" s="20">
        <v>6</v>
      </c>
      <c r="E67" s="21">
        <v>194</v>
      </c>
      <c r="F67" s="21">
        <v>0</v>
      </c>
      <c r="G67" s="21">
        <f t="shared" si="0"/>
        <v>200</v>
      </c>
      <c r="H67" s="19">
        <v>9</v>
      </c>
      <c r="I67" s="118">
        <v>163</v>
      </c>
      <c r="J67" s="84">
        <f t="shared" si="1"/>
        <v>1.2269938650306749</v>
      </c>
    </row>
    <row r="68" spans="1:10" x14ac:dyDescent="0.2">
      <c r="A68" s="17" t="s">
        <v>186</v>
      </c>
      <c r="B68" s="18" t="s">
        <v>182</v>
      </c>
      <c r="C68" s="19" t="s">
        <v>187</v>
      </c>
      <c r="D68" s="20">
        <v>13</v>
      </c>
      <c r="E68" s="21">
        <v>190</v>
      </c>
      <c r="F68" s="21">
        <v>0</v>
      </c>
      <c r="G68" s="21">
        <f t="shared" ref="G68:G115" si="2">D68+E68+F68</f>
        <v>203</v>
      </c>
      <c r="H68" s="19">
        <v>11</v>
      </c>
      <c r="I68" s="118">
        <v>193</v>
      </c>
      <c r="J68" s="84">
        <f t="shared" si="1"/>
        <v>1.0518134715025906</v>
      </c>
    </row>
    <row r="69" spans="1:10" x14ac:dyDescent="0.2">
      <c r="A69" s="24" t="s">
        <v>188</v>
      </c>
      <c r="B69" s="18" t="s">
        <v>182</v>
      </c>
      <c r="C69" s="19" t="s">
        <v>189</v>
      </c>
      <c r="D69" s="20">
        <v>7</v>
      </c>
      <c r="E69" s="21">
        <v>240</v>
      </c>
      <c r="F69" s="21">
        <v>0</v>
      </c>
      <c r="G69" s="21">
        <f t="shared" si="2"/>
        <v>247</v>
      </c>
      <c r="H69" s="19">
        <v>5</v>
      </c>
      <c r="I69" s="118">
        <v>279</v>
      </c>
      <c r="J69" s="84">
        <f t="shared" si="1"/>
        <v>0.88530465949820791</v>
      </c>
    </row>
    <row r="70" spans="1:10" x14ac:dyDescent="0.2">
      <c r="A70" s="17" t="s">
        <v>206</v>
      </c>
      <c r="B70" s="18" t="s">
        <v>182</v>
      </c>
      <c r="C70" s="19" t="s">
        <v>444</v>
      </c>
      <c r="D70" s="20">
        <v>3</v>
      </c>
      <c r="E70" s="21">
        <v>57</v>
      </c>
      <c r="F70" s="21">
        <v>0</v>
      </c>
      <c r="G70" s="21">
        <f t="shared" si="2"/>
        <v>60</v>
      </c>
      <c r="H70" s="19">
        <v>3</v>
      </c>
      <c r="I70" s="118">
        <v>68</v>
      </c>
      <c r="J70" s="84">
        <f>G70/I70</f>
        <v>0.88235294117647056</v>
      </c>
    </row>
    <row r="71" spans="1:10" x14ac:dyDescent="0.2">
      <c r="A71" s="24" t="s">
        <v>190</v>
      </c>
      <c r="B71" s="18" t="s">
        <v>182</v>
      </c>
      <c r="C71" s="19" t="s">
        <v>476</v>
      </c>
      <c r="D71" s="20">
        <v>9</v>
      </c>
      <c r="E71" s="21">
        <v>127</v>
      </c>
      <c r="F71" s="21">
        <v>0</v>
      </c>
      <c r="G71" s="21">
        <f t="shared" si="2"/>
        <v>136</v>
      </c>
      <c r="H71" s="19">
        <v>9</v>
      </c>
      <c r="I71" s="118">
        <v>148</v>
      </c>
      <c r="J71" s="84">
        <f t="shared" ref="J71:J113" si="3">G71/I71</f>
        <v>0.91891891891891897</v>
      </c>
    </row>
    <row r="72" spans="1:10" x14ac:dyDescent="0.2">
      <c r="A72" s="17" t="s">
        <v>191</v>
      </c>
      <c r="B72" s="18" t="s">
        <v>182</v>
      </c>
      <c r="C72" s="19" t="s">
        <v>192</v>
      </c>
      <c r="D72" s="20">
        <v>5</v>
      </c>
      <c r="E72" s="21">
        <v>116</v>
      </c>
      <c r="F72" s="21">
        <v>4</v>
      </c>
      <c r="G72" s="21">
        <f t="shared" si="2"/>
        <v>125</v>
      </c>
      <c r="H72" s="19">
        <v>6</v>
      </c>
      <c r="I72" s="118">
        <v>79</v>
      </c>
      <c r="J72" s="84">
        <f t="shared" si="3"/>
        <v>1.5822784810126582</v>
      </c>
    </row>
    <row r="73" spans="1:10" x14ac:dyDescent="0.2">
      <c r="A73" s="24" t="s">
        <v>193</v>
      </c>
      <c r="B73" s="18" t="s">
        <v>182</v>
      </c>
      <c r="C73" s="19" t="s">
        <v>194</v>
      </c>
      <c r="D73" s="20">
        <v>5</v>
      </c>
      <c r="E73" s="21">
        <v>72</v>
      </c>
      <c r="F73" s="21">
        <v>0</v>
      </c>
      <c r="G73" s="21">
        <f t="shared" si="2"/>
        <v>77</v>
      </c>
      <c r="H73" s="19">
        <v>1</v>
      </c>
      <c r="I73" s="117">
        <v>54</v>
      </c>
      <c r="J73" s="84">
        <f t="shared" si="3"/>
        <v>1.4259259259259258</v>
      </c>
    </row>
    <row r="74" spans="1:10" x14ac:dyDescent="0.2">
      <c r="A74" s="17" t="s">
        <v>195</v>
      </c>
      <c r="B74" s="18" t="s">
        <v>182</v>
      </c>
      <c r="C74" s="19" t="s">
        <v>196</v>
      </c>
      <c r="D74" s="20">
        <v>13</v>
      </c>
      <c r="E74" s="21">
        <v>162</v>
      </c>
      <c r="F74" s="21">
        <v>2</v>
      </c>
      <c r="G74" s="21">
        <f t="shared" si="2"/>
        <v>177</v>
      </c>
      <c r="H74" s="19">
        <v>9</v>
      </c>
      <c r="I74" s="117">
        <v>179</v>
      </c>
      <c r="J74" s="84">
        <f t="shared" si="3"/>
        <v>0.98882681564245811</v>
      </c>
    </row>
    <row r="75" spans="1:10" x14ac:dyDescent="0.2">
      <c r="A75" s="17" t="s">
        <v>197</v>
      </c>
      <c r="B75" s="18" t="s">
        <v>182</v>
      </c>
      <c r="C75" s="19" t="s">
        <v>304</v>
      </c>
      <c r="D75" s="20">
        <v>38</v>
      </c>
      <c r="E75" s="21">
        <v>560</v>
      </c>
      <c r="F75" s="21">
        <v>2</v>
      </c>
      <c r="G75" s="21">
        <f t="shared" si="2"/>
        <v>600</v>
      </c>
      <c r="H75" s="19">
        <v>37</v>
      </c>
      <c r="I75" s="117">
        <v>662</v>
      </c>
      <c r="J75" s="84">
        <f t="shared" si="3"/>
        <v>0.90634441087613293</v>
      </c>
    </row>
    <row r="76" spans="1:10" x14ac:dyDescent="0.2">
      <c r="A76" s="24" t="s">
        <v>198</v>
      </c>
      <c r="B76" s="18" t="s">
        <v>182</v>
      </c>
      <c r="C76" s="19" t="s">
        <v>199</v>
      </c>
      <c r="D76" s="20">
        <v>12</v>
      </c>
      <c r="E76" s="21">
        <v>189</v>
      </c>
      <c r="F76" s="21">
        <v>0</v>
      </c>
      <c r="G76" s="21">
        <f t="shared" si="2"/>
        <v>201</v>
      </c>
      <c r="H76" s="19">
        <v>12</v>
      </c>
      <c r="I76" s="117">
        <v>197</v>
      </c>
      <c r="J76" s="84">
        <f t="shared" si="3"/>
        <v>1.0203045685279188</v>
      </c>
    </row>
    <row r="77" spans="1:10" x14ac:dyDescent="0.2">
      <c r="A77" s="17" t="s">
        <v>200</v>
      </c>
      <c r="B77" s="18" t="s">
        <v>182</v>
      </c>
      <c r="C77" s="19" t="s">
        <v>201</v>
      </c>
      <c r="D77" s="20">
        <v>20</v>
      </c>
      <c r="E77" s="21">
        <v>492</v>
      </c>
      <c r="F77" s="21">
        <v>0</v>
      </c>
      <c r="G77" s="21">
        <f t="shared" si="2"/>
        <v>512</v>
      </c>
      <c r="H77" s="19">
        <v>14</v>
      </c>
      <c r="I77" s="117">
        <v>550</v>
      </c>
      <c r="J77" s="84">
        <f t="shared" si="3"/>
        <v>0.93090909090909091</v>
      </c>
    </row>
    <row r="78" spans="1:10" x14ac:dyDescent="0.2">
      <c r="A78" s="17" t="s">
        <v>202</v>
      </c>
      <c r="B78" s="18" t="s">
        <v>182</v>
      </c>
      <c r="C78" s="19" t="s">
        <v>203</v>
      </c>
      <c r="D78" s="20">
        <v>12</v>
      </c>
      <c r="E78" s="21">
        <v>210</v>
      </c>
      <c r="F78" s="21">
        <v>0</v>
      </c>
      <c r="G78" s="21">
        <f t="shared" si="2"/>
        <v>222</v>
      </c>
      <c r="H78" s="19">
        <v>12</v>
      </c>
      <c r="I78" s="117">
        <v>237</v>
      </c>
      <c r="J78" s="84">
        <f t="shared" si="3"/>
        <v>0.93670886075949367</v>
      </c>
    </row>
    <row r="79" spans="1:10" x14ac:dyDescent="0.2">
      <c r="A79" s="24" t="s">
        <v>204</v>
      </c>
      <c r="B79" s="18" t="s">
        <v>182</v>
      </c>
      <c r="C79" s="19" t="s">
        <v>205</v>
      </c>
      <c r="D79" s="20">
        <v>7</v>
      </c>
      <c r="E79" s="21">
        <v>29</v>
      </c>
      <c r="F79" s="21">
        <v>0</v>
      </c>
      <c r="G79" s="21">
        <f t="shared" si="2"/>
        <v>36</v>
      </c>
      <c r="H79" s="19">
        <v>6</v>
      </c>
      <c r="I79" s="117">
        <v>40</v>
      </c>
      <c r="J79" s="84">
        <f t="shared" si="3"/>
        <v>0.9</v>
      </c>
    </row>
    <row r="80" spans="1:10" x14ac:dyDescent="0.2">
      <c r="A80" s="24" t="s">
        <v>207</v>
      </c>
      <c r="B80" s="18" t="s">
        <v>208</v>
      </c>
      <c r="C80" s="19" t="s">
        <v>208</v>
      </c>
      <c r="D80" s="20">
        <v>11</v>
      </c>
      <c r="E80" s="21">
        <v>80</v>
      </c>
      <c r="F80" s="21">
        <v>0</v>
      </c>
      <c r="G80" s="21">
        <f t="shared" si="2"/>
        <v>91</v>
      </c>
      <c r="H80" s="19">
        <v>7</v>
      </c>
      <c r="I80" s="117">
        <v>87</v>
      </c>
      <c r="J80" s="84">
        <f t="shared" si="3"/>
        <v>1.0459770114942528</v>
      </c>
    </row>
    <row r="81" spans="1:19" x14ac:dyDescent="0.2">
      <c r="A81" s="17" t="s">
        <v>209</v>
      </c>
      <c r="B81" s="18" t="s">
        <v>210</v>
      </c>
      <c r="C81" s="19" t="s">
        <v>211</v>
      </c>
      <c r="D81" s="20">
        <v>3</v>
      </c>
      <c r="E81" s="21">
        <v>7</v>
      </c>
      <c r="F81" s="21">
        <v>0</v>
      </c>
      <c r="G81" s="21">
        <f t="shared" si="2"/>
        <v>10</v>
      </c>
      <c r="H81" s="19">
        <v>1</v>
      </c>
      <c r="I81" s="118">
        <v>11</v>
      </c>
      <c r="J81" s="84">
        <f t="shared" si="3"/>
        <v>0.90909090909090906</v>
      </c>
    </row>
    <row r="82" spans="1:19" x14ac:dyDescent="0.2">
      <c r="A82" s="17" t="s">
        <v>212</v>
      </c>
      <c r="B82" s="18" t="s">
        <v>213</v>
      </c>
      <c r="C82" s="19" t="s">
        <v>214</v>
      </c>
      <c r="D82" s="20">
        <v>5</v>
      </c>
      <c r="E82" s="21">
        <v>75</v>
      </c>
      <c r="F82" s="21">
        <v>0</v>
      </c>
      <c r="G82" s="21">
        <f t="shared" si="2"/>
        <v>80</v>
      </c>
      <c r="H82" s="19">
        <v>5</v>
      </c>
      <c r="I82" s="117">
        <v>68</v>
      </c>
      <c r="J82" s="84">
        <f t="shared" si="3"/>
        <v>1.1764705882352942</v>
      </c>
      <c r="S82" s="16" t="s">
        <v>483</v>
      </c>
    </row>
    <row r="83" spans="1:19" x14ac:dyDescent="0.2">
      <c r="A83" s="17" t="s">
        <v>215</v>
      </c>
      <c r="B83" s="18" t="s">
        <v>216</v>
      </c>
      <c r="C83" s="19" t="s">
        <v>216</v>
      </c>
      <c r="D83" s="20">
        <v>3</v>
      </c>
      <c r="E83" s="21">
        <v>23</v>
      </c>
      <c r="F83" s="21">
        <v>4</v>
      </c>
      <c r="G83" s="21">
        <f t="shared" si="2"/>
        <v>30</v>
      </c>
      <c r="H83" s="19">
        <v>3</v>
      </c>
      <c r="I83" s="117">
        <v>13</v>
      </c>
      <c r="J83" s="84">
        <f t="shared" si="3"/>
        <v>2.3076923076923075</v>
      </c>
    </row>
    <row r="84" spans="1:19" x14ac:dyDescent="0.2">
      <c r="A84" s="17" t="s">
        <v>217</v>
      </c>
      <c r="B84" s="18" t="s">
        <v>216</v>
      </c>
      <c r="C84" s="19" t="s">
        <v>52</v>
      </c>
      <c r="D84" s="20">
        <v>11</v>
      </c>
      <c r="E84" s="21">
        <v>55</v>
      </c>
      <c r="F84" s="21">
        <v>3</v>
      </c>
      <c r="G84" s="21">
        <f t="shared" si="2"/>
        <v>69</v>
      </c>
      <c r="H84" s="19">
        <v>11</v>
      </c>
      <c r="I84" s="117">
        <v>31</v>
      </c>
      <c r="J84" s="84">
        <f t="shared" si="3"/>
        <v>2.225806451612903</v>
      </c>
    </row>
    <row r="85" spans="1:19" ht="12" customHeight="1" x14ac:dyDescent="0.2">
      <c r="A85" s="17" t="s">
        <v>218</v>
      </c>
      <c r="B85" s="18" t="s">
        <v>219</v>
      </c>
      <c r="C85" s="19" t="s">
        <v>220</v>
      </c>
      <c r="D85" s="20">
        <v>42</v>
      </c>
      <c r="E85" s="21">
        <v>484</v>
      </c>
      <c r="F85" s="21">
        <v>0</v>
      </c>
      <c r="G85" s="21">
        <f t="shared" si="2"/>
        <v>526</v>
      </c>
      <c r="H85" s="19">
        <v>35</v>
      </c>
      <c r="I85" s="117">
        <v>121</v>
      </c>
      <c r="J85" s="84">
        <f t="shared" si="3"/>
        <v>4.3471074380165291</v>
      </c>
    </row>
    <row r="86" spans="1:19" x14ac:dyDescent="0.2">
      <c r="A86" s="17" t="s">
        <v>221</v>
      </c>
      <c r="B86" s="18" t="s">
        <v>219</v>
      </c>
      <c r="C86" s="19" t="s">
        <v>222</v>
      </c>
      <c r="D86" s="20">
        <v>9</v>
      </c>
      <c r="E86" s="21">
        <v>126</v>
      </c>
      <c r="F86" s="21">
        <v>1</v>
      </c>
      <c r="G86" s="21">
        <f t="shared" si="2"/>
        <v>136</v>
      </c>
      <c r="H86" s="19">
        <v>9</v>
      </c>
      <c r="I86" s="117">
        <v>54</v>
      </c>
      <c r="J86" s="84">
        <f t="shared" si="3"/>
        <v>2.5185185185185186</v>
      </c>
    </row>
    <row r="87" spans="1:19" x14ac:dyDescent="0.2">
      <c r="A87" s="17" t="s">
        <v>223</v>
      </c>
      <c r="B87" s="18" t="s">
        <v>224</v>
      </c>
      <c r="C87" s="19" t="s">
        <v>225</v>
      </c>
      <c r="D87" s="20">
        <v>13</v>
      </c>
      <c r="E87" s="21">
        <v>112</v>
      </c>
      <c r="F87" s="21">
        <v>8</v>
      </c>
      <c r="G87" s="21">
        <f t="shared" si="2"/>
        <v>133</v>
      </c>
      <c r="H87" s="19">
        <v>11</v>
      </c>
      <c r="I87" s="117">
        <v>103</v>
      </c>
      <c r="J87" s="84">
        <f t="shared" si="3"/>
        <v>1.2912621359223302</v>
      </c>
    </row>
    <row r="88" spans="1:19" x14ac:dyDescent="0.2">
      <c r="A88" s="17" t="s">
        <v>226</v>
      </c>
      <c r="B88" s="18" t="s">
        <v>227</v>
      </c>
      <c r="C88" s="19" t="s">
        <v>228</v>
      </c>
      <c r="D88" s="20">
        <v>6</v>
      </c>
      <c r="E88" s="21">
        <v>70</v>
      </c>
      <c r="F88" s="21">
        <v>0</v>
      </c>
      <c r="G88" s="21">
        <f t="shared" si="2"/>
        <v>76</v>
      </c>
      <c r="H88" s="19">
        <v>4</v>
      </c>
      <c r="I88" s="117">
        <v>58</v>
      </c>
      <c r="J88" s="84">
        <f t="shared" si="3"/>
        <v>1.3103448275862069</v>
      </c>
    </row>
    <row r="89" spans="1:19" x14ac:dyDescent="0.2">
      <c r="A89" s="17" t="s">
        <v>229</v>
      </c>
      <c r="B89" s="18" t="s">
        <v>230</v>
      </c>
      <c r="C89" s="19" t="s">
        <v>231</v>
      </c>
      <c r="D89" s="20">
        <v>15</v>
      </c>
      <c r="E89" s="21">
        <v>149</v>
      </c>
      <c r="F89" s="21">
        <v>0</v>
      </c>
      <c r="G89" s="21">
        <f t="shared" si="2"/>
        <v>164</v>
      </c>
      <c r="H89" s="19">
        <v>12</v>
      </c>
      <c r="I89" s="117">
        <v>178</v>
      </c>
      <c r="J89" s="84">
        <f t="shared" si="3"/>
        <v>0.9213483146067416</v>
      </c>
    </row>
    <row r="90" spans="1:19" x14ac:dyDescent="0.2">
      <c r="A90" s="17" t="s">
        <v>232</v>
      </c>
      <c r="B90" s="18" t="s">
        <v>233</v>
      </c>
      <c r="C90" s="19" t="s">
        <v>234</v>
      </c>
      <c r="D90" s="20">
        <v>6</v>
      </c>
      <c r="E90" s="21">
        <v>67</v>
      </c>
      <c r="F90" s="21">
        <v>0</v>
      </c>
      <c r="G90" s="21">
        <f t="shared" si="2"/>
        <v>73</v>
      </c>
      <c r="H90" s="19">
        <v>3</v>
      </c>
      <c r="I90" s="117">
        <v>42</v>
      </c>
      <c r="J90" s="84">
        <f t="shared" si="3"/>
        <v>1.7380952380952381</v>
      </c>
    </row>
    <row r="91" spans="1:19" x14ac:dyDescent="0.2">
      <c r="A91" s="17" t="s">
        <v>235</v>
      </c>
      <c r="B91" s="18" t="s">
        <v>233</v>
      </c>
      <c r="C91" s="19" t="s">
        <v>236</v>
      </c>
      <c r="D91" s="20">
        <v>0</v>
      </c>
      <c r="E91" s="21">
        <v>5</v>
      </c>
      <c r="F91" s="21">
        <v>0</v>
      </c>
      <c r="G91" s="21">
        <f t="shared" si="2"/>
        <v>5</v>
      </c>
      <c r="H91" s="19">
        <v>0</v>
      </c>
      <c r="I91" s="117">
        <v>4</v>
      </c>
      <c r="J91" s="84">
        <f t="shared" si="3"/>
        <v>1.25</v>
      </c>
    </row>
    <row r="92" spans="1:19" x14ac:dyDescent="0.2">
      <c r="A92" s="17" t="s">
        <v>237</v>
      </c>
      <c r="B92" s="18" t="s">
        <v>238</v>
      </c>
      <c r="C92" s="19" t="s">
        <v>239</v>
      </c>
      <c r="D92" s="20">
        <v>0</v>
      </c>
      <c r="E92" s="21">
        <v>4</v>
      </c>
      <c r="F92" s="21">
        <v>0</v>
      </c>
      <c r="G92" s="21">
        <f t="shared" si="2"/>
        <v>4</v>
      </c>
      <c r="H92" s="19">
        <v>0</v>
      </c>
      <c r="I92" s="118">
        <v>4</v>
      </c>
      <c r="J92" s="84">
        <f t="shared" si="3"/>
        <v>1</v>
      </c>
    </row>
    <row r="93" spans="1:19" x14ac:dyDescent="0.2">
      <c r="A93" s="17" t="s">
        <v>240</v>
      </c>
      <c r="B93" s="18" t="s">
        <v>241</v>
      </c>
      <c r="C93" s="19" t="s">
        <v>242</v>
      </c>
      <c r="D93" s="20">
        <v>11</v>
      </c>
      <c r="E93" s="21">
        <v>158</v>
      </c>
      <c r="F93" s="21">
        <v>4</v>
      </c>
      <c r="G93" s="21">
        <f t="shared" si="2"/>
        <v>173</v>
      </c>
      <c r="H93" s="19">
        <v>7</v>
      </c>
      <c r="I93" s="117">
        <v>160</v>
      </c>
      <c r="J93" s="84">
        <f t="shared" si="3"/>
        <v>1.08125</v>
      </c>
    </row>
    <row r="94" spans="1:19" x14ac:dyDescent="0.2">
      <c r="A94" s="17" t="s">
        <v>243</v>
      </c>
      <c r="B94" s="18" t="s">
        <v>244</v>
      </c>
      <c r="C94" s="19" t="s">
        <v>245</v>
      </c>
      <c r="D94" s="20">
        <v>1</v>
      </c>
      <c r="E94" s="21">
        <v>20</v>
      </c>
      <c r="F94" s="21">
        <v>0</v>
      </c>
      <c r="G94" s="21">
        <f t="shared" si="2"/>
        <v>21</v>
      </c>
      <c r="H94" s="19">
        <v>1</v>
      </c>
      <c r="I94" s="117">
        <v>18</v>
      </c>
      <c r="J94" s="84">
        <f t="shared" si="3"/>
        <v>1.1666666666666667</v>
      </c>
    </row>
    <row r="95" spans="1:19" x14ac:dyDescent="0.2">
      <c r="A95" s="17" t="s">
        <v>246</v>
      </c>
      <c r="B95" s="18" t="s">
        <v>244</v>
      </c>
      <c r="C95" s="19" t="s">
        <v>244</v>
      </c>
      <c r="D95" s="20">
        <v>7</v>
      </c>
      <c r="E95" s="21">
        <v>85</v>
      </c>
      <c r="F95" s="21">
        <v>0</v>
      </c>
      <c r="G95" s="21">
        <f t="shared" si="2"/>
        <v>92</v>
      </c>
      <c r="H95" s="19">
        <v>7</v>
      </c>
      <c r="I95" s="117">
        <v>93</v>
      </c>
      <c r="J95" s="84">
        <f t="shared" si="3"/>
        <v>0.989247311827957</v>
      </c>
    </row>
    <row r="96" spans="1:19" x14ac:dyDescent="0.2">
      <c r="A96" s="17" t="s">
        <v>247</v>
      </c>
      <c r="B96" s="18" t="s">
        <v>248</v>
      </c>
      <c r="C96" s="19" t="s">
        <v>249</v>
      </c>
      <c r="D96" s="20">
        <v>11</v>
      </c>
      <c r="E96" s="21">
        <v>143</v>
      </c>
      <c r="F96" s="21">
        <v>0</v>
      </c>
      <c r="G96" s="21">
        <f t="shared" si="2"/>
        <v>154</v>
      </c>
      <c r="H96" s="19">
        <v>3</v>
      </c>
      <c r="I96" s="117">
        <v>143</v>
      </c>
      <c r="J96" s="84">
        <f t="shared" si="3"/>
        <v>1.0769230769230769</v>
      </c>
    </row>
    <row r="97" spans="1:10" x14ac:dyDescent="0.2">
      <c r="A97" s="17" t="s">
        <v>250</v>
      </c>
      <c r="B97" s="18" t="s">
        <v>251</v>
      </c>
      <c r="C97" s="19" t="s">
        <v>252</v>
      </c>
      <c r="D97" s="20">
        <v>4</v>
      </c>
      <c r="E97" s="21">
        <v>114</v>
      </c>
      <c r="F97" s="21">
        <v>0</v>
      </c>
      <c r="G97" s="21">
        <f t="shared" si="2"/>
        <v>118</v>
      </c>
      <c r="H97" s="19">
        <v>3</v>
      </c>
      <c r="I97" s="117">
        <v>111</v>
      </c>
      <c r="J97" s="84">
        <f t="shared" si="3"/>
        <v>1.0630630630630631</v>
      </c>
    </row>
    <row r="98" spans="1:10" x14ac:dyDescent="0.2">
      <c r="A98" s="17" t="s">
        <v>253</v>
      </c>
      <c r="B98" s="18" t="s">
        <v>254</v>
      </c>
      <c r="C98" s="19" t="s">
        <v>255</v>
      </c>
      <c r="D98" s="20">
        <v>8</v>
      </c>
      <c r="E98" s="21">
        <v>102</v>
      </c>
      <c r="F98" s="21">
        <v>0</v>
      </c>
      <c r="G98" s="21">
        <f t="shared" si="2"/>
        <v>110</v>
      </c>
      <c r="H98" s="19">
        <v>2</v>
      </c>
      <c r="I98" s="117">
        <v>97</v>
      </c>
      <c r="J98" s="84">
        <f t="shared" si="3"/>
        <v>1.134020618556701</v>
      </c>
    </row>
    <row r="99" spans="1:10" x14ac:dyDescent="0.2">
      <c r="A99" s="17" t="s">
        <v>256</v>
      </c>
      <c r="B99" s="18" t="s">
        <v>257</v>
      </c>
      <c r="C99" s="19" t="s">
        <v>258</v>
      </c>
      <c r="D99" s="20">
        <v>1</v>
      </c>
      <c r="E99" s="21">
        <v>31</v>
      </c>
      <c r="F99" s="21">
        <v>0</v>
      </c>
      <c r="G99" s="21">
        <f t="shared" si="2"/>
        <v>32</v>
      </c>
      <c r="H99" s="19">
        <v>0</v>
      </c>
      <c r="I99" s="117">
        <v>40</v>
      </c>
      <c r="J99" s="84">
        <f t="shared" si="3"/>
        <v>0.8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>
        <v>13</v>
      </c>
      <c r="E100" s="21">
        <v>173</v>
      </c>
      <c r="F100" s="21">
        <v>0</v>
      </c>
      <c r="G100" s="21">
        <f t="shared" si="2"/>
        <v>186</v>
      </c>
      <c r="H100" s="19">
        <v>1</v>
      </c>
      <c r="I100" s="117">
        <v>163</v>
      </c>
      <c r="J100" s="84">
        <f t="shared" si="3"/>
        <v>1.1411042944785277</v>
      </c>
    </row>
    <row r="101" spans="1:10" x14ac:dyDescent="0.2">
      <c r="A101" s="17" t="s">
        <v>262</v>
      </c>
      <c r="B101" s="18" t="s">
        <v>260</v>
      </c>
      <c r="C101" s="19" t="s">
        <v>263</v>
      </c>
      <c r="D101" s="20">
        <v>11</v>
      </c>
      <c r="E101" s="21">
        <v>378</v>
      </c>
      <c r="F101" s="21">
        <v>0</v>
      </c>
      <c r="G101" s="21">
        <f t="shared" si="2"/>
        <v>389</v>
      </c>
      <c r="H101" s="19">
        <v>11</v>
      </c>
      <c r="I101" s="117">
        <v>339</v>
      </c>
      <c r="J101" s="84">
        <f t="shared" si="3"/>
        <v>1.1474926253687316</v>
      </c>
    </row>
    <row r="102" spans="1:10" x14ac:dyDescent="0.2">
      <c r="A102" s="17" t="s">
        <v>264</v>
      </c>
      <c r="B102" s="18" t="s">
        <v>260</v>
      </c>
      <c r="C102" s="19" t="s">
        <v>265</v>
      </c>
      <c r="D102" s="20">
        <v>7</v>
      </c>
      <c r="E102" s="21">
        <v>55</v>
      </c>
      <c r="F102" s="21">
        <v>0</v>
      </c>
      <c r="G102" s="21">
        <f t="shared" si="2"/>
        <v>62</v>
      </c>
      <c r="H102" s="19">
        <v>7</v>
      </c>
      <c r="I102" s="117">
        <v>54</v>
      </c>
      <c r="J102" s="84">
        <f t="shared" si="3"/>
        <v>1.1481481481481481</v>
      </c>
    </row>
    <row r="103" spans="1:10" x14ac:dyDescent="0.2">
      <c r="A103" s="17" t="s">
        <v>266</v>
      </c>
      <c r="B103" s="18" t="s">
        <v>260</v>
      </c>
      <c r="C103" s="19" t="s">
        <v>267</v>
      </c>
      <c r="D103" s="20">
        <v>15</v>
      </c>
      <c r="E103" s="21">
        <v>345</v>
      </c>
      <c r="F103" s="21">
        <v>0</v>
      </c>
      <c r="G103" s="21">
        <f t="shared" si="2"/>
        <v>360</v>
      </c>
      <c r="H103" s="19">
        <v>6</v>
      </c>
      <c r="I103" s="117">
        <v>391</v>
      </c>
      <c r="J103" s="84">
        <f t="shared" si="3"/>
        <v>0.92071611253196928</v>
      </c>
    </row>
    <row r="104" spans="1:10" x14ac:dyDescent="0.2">
      <c r="A104" s="17" t="s">
        <v>268</v>
      </c>
      <c r="B104" s="18" t="s">
        <v>260</v>
      </c>
      <c r="C104" s="19" t="s">
        <v>269</v>
      </c>
      <c r="D104" s="20">
        <v>5</v>
      </c>
      <c r="E104" s="21">
        <v>132</v>
      </c>
      <c r="F104" s="21">
        <v>0</v>
      </c>
      <c r="G104" s="21">
        <f t="shared" si="2"/>
        <v>137</v>
      </c>
      <c r="H104" s="19">
        <v>5</v>
      </c>
      <c r="I104" s="117">
        <v>117</v>
      </c>
      <c r="J104" s="84">
        <f t="shared" si="3"/>
        <v>1.170940170940171</v>
      </c>
    </row>
    <row r="105" spans="1:10" x14ac:dyDescent="0.2">
      <c r="A105" s="17" t="s">
        <v>270</v>
      </c>
      <c r="B105" s="18" t="s">
        <v>260</v>
      </c>
      <c r="C105" s="19" t="s">
        <v>271</v>
      </c>
      <c r="D105" s="20">
        <v>17</v>
      </c>
      <c r="E105" s="21">
        <v>150</v>
      </c>
      <c r="F105" s="21">
        <v>1</v>
      </c>
      <c r="G105" s="21">
        <f t="shared" si="2"/>
        <v>168</v>
      </c>
      <c r="H105" s="19">
        <v>10</v>
      </c>
      <c r="I105" s="117">
        <v>153</v>
      </c>
      <c r="J105" s="84">
        <f t="shared" si="3"/>
        <v>1.0980392156862746</v>
      </c>
    </row>
    <row r="106" spans="1:10" x14ac:dyDescent="0.2">
      <c r="A106" s="17" t="s">
        <v>272</v>
      </c>
      <c r="B106" s="18" t="s">
        <v>260</v>
      </c>
      <c r="C106" s="19" t="s">
        <v>273</v>
      </c>
      <c r="D106" s="20">
        <v>13</v>
      </c>
      <c r="E106" s="21">
        <v>150</v>
      </c>
      <c r="F106" s="21">
        <v>0</v>
      </c>
      <c r="G106" s="21">
        <f t="shared" si="2"/>
        <v>163</v>
      </c>
      <c r="H106" s="19">
        <v>13</v>
      </c>
      <c r="I106" s="117">
        <v>144</v>
      </c>
      <c r="J106" s="84">
        <f t="shared" si="3"/>
        <v>1.1319444444444444</v>
      </c>
    </row>
    <row r="107" spans="1:10" x14ac:dyDescent="0.2">
      <c r="A107" s="17" t="s">
        <v>274</v>
      </c>
      <c r="B107" s="18" t="s">
        <v>260</v>
      </c>
      <c r="C107" s="19" t="s">
        <v>275</v>
      </c>
      <c r="D107" s="16">
        <v>31</v>
      </c>
      <c r="E107" s="21">
        <v>501</v>
      </c>
      <c r="F107" s="21">
        <v>1</v>
      </c>
      <c r="G107" s="21">
        <f t="shared" si="2"/>
        <v>533</v>
      </c>
      <c r="H107" s="19">
        <v>11</v>
      </c>
      <c r="I107" s="117">
        <v>498</v>
      </c>
      <c r="J107" s="84">
        <f t="shared" si="3"/>
        <v>1.070281124497992</v>
      </c>
    </row>
    <row r="108" spans="1:10" x14ac:dyDescent="0.2">
      <c r="A108" s="17" t="s">
        <v>276</v>
      </c>
      <c r="B108" s="18" t="s">
        <v>260</v>
      </c>
      <c r="C108" s="19" t="s">
        <v>277</v>
      </c>
      <c r="D108" s="20">
        <v>23</v>
      </c>
      <c r="E108" s="21">
        <v>428</v>
      </c>
      <c r="F108" s="21">
        <v>0</v>
      </c>
      <c r="G108" s="21">
        <f t="shared" si="2"/>
        <v>451</v>
      </c>
      <c r="H108" s="19">
        <v>15</v>
      </c>
      <c r="I108" s="117">
        <v>413</v>
      </c>
      <c r="J108" s="84">
        <f t="shared" si="3"/>
        <v>1.0920096852300243</v>
      </c>
    </row>
    <row r="109" spans="1:10" x14ac:dyDescent="0.2">
      <c r="A109" s="17" t="s">
        <v>284</v>
      </c>
      <c r="B109" s="18" t="s">
        <v>285</v>
      </c>
      <c r="C109" s="19" t="s">
        <v>285</v>
      </c>
      <c r="D109" s="20">
        <v>4</v>
      </c>
      <c r="E109" s="21">
        <v>50</v>
      </c>
      <c r="F109" s="21">
        <v>2</v>
      </c>
      <c r="G109" s="21">
        <f t="shared" si="2"/>
        <v>56</v>
      </c>
      <c r="H109" s="19">
        <v>0</v>
      </c>
      <c r="I109" s="117">
        <v>61</v>
      </c>
      <c r="J109" s="84">
        <f t="shared" si="3"/>
        <v>0.91803278688524592</v>
      </c>
    </row>
    <row r="110" spans="1:10" x14ac:dyDescent="0.2">
      <c r="A110" s="17" t="s">
        <v>286</v>
      </c>
      <c r="B110" s="18" t="s">
        <v>285</v>
      </c>
      <c r="C110" s="19" t="s">
        <v>287</v>
      </c>
      <c r="D110" s="20">
        <v>3</v>
      </c>
      <c r="E110" s="21">
        <v>64</v>
      </c>
      <c r="F110" s="21">
        <v>1</v>
      </c>
      <c r="G110" s="21">
        <f t="shared" si="2"/>
        <v>68</v>
      </c>
      <c r="H110" s="19">
        <v>1</v>
      </c>
      <c r="I110" s="117">
        <v>56</v>
      </c>
      <c r="J110" s="84">
        <f t="shared" si="3"/>
        <v>1.2142857142857142</v>
      </c>
    </row>
    <row r="111" spans="1:10" x14ac:dyDescent="0.2">
      <c r="A111" s="17" t="s">
        <v>288</v>
      </c>
      <c r="B111" s="18" t="s">
        <v>289</v>
      </c>
      <c r="C111" s="19" t="s">
        <v>290</v>
      </c>
      <c r="D111" s="20">
        <v>13</v>
      </c>
      <c r="E111" s="21">
        <v>112</v>
      </c>
      <c r="F111" s="21">
        <v>0</v>
      </c>
      <c r="G111" s="21">
        <f t="shared" si="2"/>
        <v>125</v>
      </c>
      <c r="H111" s="19">
        <v>8</v>
      </c>
      <c r="I111" s="117">
        <v>124</v>
      </c>
      <c r="J111" s="84">
        <f t="shared" si="3"/>
        <v>1.0080645161290323</v>
      </c>
    </row>
    <row r="112" spans="1:10" x14ac:dyDescent="0.2">
      <c r="A112" s="17" t="s">
        <v>291</v>
      </c>
      <c r="B112" s="18" t="s">
        <v>292</v>
      </c>
      <c r="C112" s="19" t="s">
        <v>293</v>
      </c>
      <c r="D112" s="20">
        <v>0</v>
      </c>
      <c r="E112" s="21">
        <v>5</v>
      </c>
      <c r="F112" s="21">
        <v>0</v>
      </c>
      <c r="G112" s="21">
        <f t="shared" si="2"/>
        <v>5</v>
      </c>
      <c r="H112" s="19">
        <v>0</v>
      </c>
      <c r="I112" s="117">
        <v>5</v>
      </c>
      <c r="J112" s="84">
        <f t="shared" si="3"/>
        <v>1</v>
      </c>
    </row>
    <row r="113" spans="1:14" x14ac:dyDescent="0.2">
      <c r="A113" s="17" t="s">
        <v>294</v>
      </c>
      <c r="B113" s="18" t="s">
        <v>295</v>
      </c>
      <c r="C113" s="19" t="s">
        <v>296</v>
      </c>
      <c r="D113" s="20">
        <v>2</v>
      </c>
      <c r="E113" s="21">
        <v>15</v>
      </c>
      <c r="F113" s="21">
        <v>0</v>
      </c>
      <c r="G113" s="21">
        <f t="shared" si="2"/>
        <v>17</v>
      </c>
      <c r="H113" s="19">
        <v>2</v>
      </c>
      <c r="I113" s="117">
        <v>13</v>
      </c>
      <c r="J113" s="84">
        <f t="shared" si="3"/>
        <v>1.3076923076923077</v>
      </c>
    </row>
    <row r="114" spans="1:14" ht="13.5" thickBot="1" x14ac:dyDescent="0.25">
      <c r="A114" s="25" t="s">
        <v>297</v>
      </c>
      <c r="B114" s="26" t="s">
        <v>298</v>
      </c>
      <c r="C114" s="27" t="s">
        <v>298</v>
      </c>
      <c r="D114" s="28">
        <v>5</v>
      </c>
      <c r="E114" s="26">
        <v>66</v>
      </c>
      <c r="F114" s="26">
        <v>0</v>
      </c>
      <c r="G114" s="26">
        <f t="shared" si="2"/>
        <v>71</v>
      </c>
      <c r="H114" s="27">
        <v>2</v>
      </c>
      <c r="I114" s="118">
        <v>69</v>
      </c>
      <c r="J114" s="85">
        <f>G114/I114</f>
        <v>1.0289855072463767</v>
      </c>
      <c r="N114" s="16" t="s">
        <v>477</v>
      </c>
    </row>
    <row r="115" spans="1:14" ht="13.5" thickTop="1" x14ac:dyDescent="0.2">
      <c r="A115" s="29" t="s">
        <v>299</v>
      </c>
      <c r="B115" s="21"/>
      <c r="C115" s="19"/>
      <c r="D115" s="20">
        <f>SUM(D3:D114)</f>
        <v>995</v>
      </c>
      <c r="E115" s="21">
        <f>SUM(E3:E114)</f>
        <v>13360</v>
      </c>
      <c r="F115" s="21">
        <f>SUM(F3:F114)</f>
        <v>45</v>
      </c>
      <c r="G115" s="21">
        <f t="shared" si="2"/>
        <v>14400</v>
      </c>
      <c r="H115" s="90">
        <f>SUM(H3:H114)</f>
        <v>702</v>
      </c>
      <c r="I115" s="90">
        <f>SUM(I3:I114)</f>
        <v>11754</v>
      </c>
      <c r="J115" s="88">
        <f>G115/I115</f>
        <v>1.2251148545176109</v>
      </c>
      <c r="K115" s="89"/>
    </row>
    <row r="116" spans="1:14" x14ac:dyDescent="0.2">
      <c r="A116" s="77"/>
      <c r="B116" s="21"/>
      <c r="C116" s="19"/>
      <c r="D116" s="20"/>
      <c r="E116" s="21"/>
      <c r="F116" s="21"/>
      <c r="G116" s="21"/>
      <c r="H116" s="21"/>
      <c r="I116" s="21"/>
      <c r="J116" s="88"/>
      <c r="K116" s="89"/>
    </row>
    <row r="117" spans="1:14" x14ac:dyDescent="0.2">
      <c r="A117" s="77"/>
      <c r="B117" s="21"/>
      <c r="C117" s="19"/>
      <c r="D117" s="20"/>
      <c r="E117" s="21"/>
      <c r="F117" s="21"/>
      <c r="G117" s="21"/>
      <c r="H117" s="21"/>
      <c r="I117" s="21"/>
      <c r="J117" s="88"/>
      <c r="K117" s="89"/>
    </row>
    <row r="118" spans="1:14" ht="14.45" customHeight="1" x14ac:dyDescent="0.2">
      <c r="A118" s="29" t="s">
        <v>300</v>
      </c>
      <c r="B118" s="18"/>
      <c r="C118" s="19"/>
      <c r="D118" s="30"/>
      <c r="E118" s="31"/>
      <c r="F118" s="31"/>
      <c r="G118" s="31"/>
      <c r="H118" s="31"/>
      <c r="I118" s="31"/>
      <c r="J118" s="88"/>
    </row>
    <row r="119" spans="1:14" x14ac:dyDescent="0.2">
      <c r="A119" s="17"/>
      <c r="B119" s="18"/>
      <c r="C119" s="18"/>
      <c r="D119" s="18"/>
      <c r="E119" s="18"/>
      <c r="F119" s="21"/>
      <c r="G119" s="18"/>
      <c r="H119" s="18"/>
      <c r="I119" s="18"/>
    </row>
    <row r="120" spans="1:14" x14ac:dyDescent="0.2">
      <c r="A120" s="29" t="s">
        <v>301</v>
      </c>
      <c r="B120" s="18"/>
      <c r="C120" s="18"/>
      <c r="D120" s="18"/>
      <c r="E120" s="18"/>
      <c r="F120" s="21"/>
      <c r="G120" s="18"/>
      <c r="H120" s="18"/>
      <c r="I120" s="1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33"/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17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34"/>
      <c r="B134" s="35"/>
      <c r="C134" s="35"/>
      <c r="D134" s="18"/>
      <c r="E134" s="18"/>
      <c r="F134" s="21"/>
      <c r="G134" s="18"/>
      <c r="H134" s="18"/>
      <c r="I134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zoomScaleNormal="100" workbookViewId="0">
      <pane xSplit="1" ySplit="2" topLeftCell="B24" activePane="bottomRight" state="frozen"/>
      <selection activeCell="D3" sqref="D3"/>
      <selection pane="topRight" activeCell="D3" sqref="D3"/>
      <selection pane="bottomLeft" activeCell="D3" sqref="D3"/>
      <selection pane="bottomRight" activeCell="F51" sqref="F51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9" s="6" customFormat="1" x14ac:dyDescent="0.2">
      <c r="A1" s="2"/>
      <c r="B1" s="124">
        <v>42964</v>
      </c>
      <c r="C1" s="125"/>
      <c r="D1" s="125"/>
      <c r="E1" s="125"/>
      <c r="F1" s="125"/>
      <c r="G1" s="126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302</v>
      </c>
      <c r="F2" s="12" t="s">
        <v>303</v>
      </c>
      <c r="G2" s="13" t="s">
        <v>6</v>
      </c>
      <c r="H2" s="14" t="s">
        <v>7</v>
      </c>
      <c r="I2" s="15"/>
    </row>
    <row r="3" spans="1:9" x14ac:dyDescent="0.2">
      <c r="A3" s="18" t="s">
        <v>9</v>
      </c>
      <c r="B3" s="20">
        <v>4</v>
      </c>
      <c r="C3" s="21">
        <v>55</v>
      </c>
      <c r="D3" s="21">
        <v>0</v>
      </c>
      <c r="E3" s="21">
        <f>B3+C3+D3</f>
        <v>59</v>
      </c>
      <c r="F3" s="19">
        <v>4</v>
      </c>
      <c r="G3" s="117">
        <v>56</v>
      </c>
      <c r="H3" s="84">
        <f>E3/G3</f>
        <v>1.0535714285714286</v>
      </c>
    </row>
    <row r="4" spans="1:9" x14ac:dyDescent="0.2">
      <c r="A4" s="18" t="s">
        <v>12</v>
      </c>
      <c r="B4" s="20">
        <v>0</v>
      </c>
      <c r="C4" s="21">
        <v>3</v>
      </c>
      <c r="D4" s="21">
        <v>0</v>
      </c>
      <c r="E4" s="21">
        <f t="shared" ref="E4:E55" si="0">B4+C4+D4</f>
        <v>3</v>
      </c>
      <c r="F4" s="19">
        <v>0</v>
      </c>
      <c r="G4" s="118">
        <v>3</v>
      </c>
      <c r="H4" s="84">
        <f>E4/G4</f>
        <v>1</v>
      </c>
    </row>
    <row r="5" spans="1:9" x14ac:dyDescent="0.2">
      <c r="A5" s="18" t="s">
        <v>15</v>
      </c>
      <c r="B5" s="20">
        <v>1</v>
      </c>
      <c r="C5" s="21">
        <v>37</v>
      </c>
      <c r="D5" s="21">
        <v>0</v>
      </c>
      <c r="E5" s="21">
        <f t="shared" si="0"/>
        <v>38</v>
      </c>
      <c r="F5" s="19">
        <v>1</v>
      </c>
      <c r="G5" s="118">
        <v>34</v>
      </c>
      <c r="H5" s="84">
        <f t="shared" ref="H5:H55" si="1">E5/G5</f>
        <v>1.1176470588235294</v>
      </c>
    </row>
    <row r="6" spans="1:9" x14ac:dyDescent="0.2">
      <c r="A6" s="18" t="s">
        <v>17</v>
      </c>
      <c r="B6" s="20">
        <v>1</v>
      </c>
      <c r="C6" s="21">
        <v>5</v>
      </c>
      <c r="D6" s="21">
        <v>0</v>
      </c>
      <c r="E6" s="21">
        <f t="shared" si="0"/>
        <v>6</v>
      </c>
      <c r="F6" s="19">
        <v>0</v>
      </c>
      <c r="G6" s="117">
        <v>6</v>
      </c>
      <c r="H6" s="84">
        <f t="shared" si="1"/>
        <v>1</v>
      </c>
    </row>
    <row r="7" spans="1:9" x14ac:dyDescent="0.2">
      <c r="A7" s="18" t="s">
        <v>19</v>
      </c>
      <c r="B7" s="20">
        <v>14</v>
      </c>
      <c r="C7" s="21">
        <v>123</v>
      </c>
      <c r="D7" s="21">
        <v>0</v>
      </c>
      <c r="E7" s="21">
        <v>137</v>
      </c>
      <c r="F7" s="19">
        <v>12</v>
      </c>
      <c r="G7" s="117">
        <v>107</v>
      </c>
      <c r="H7" s="84">
        <v>1.280373831775701</v>
      </c>
    </row>
    <row r="8" spans="1:9" x14ac:dyDescent="0.2">
      <c r="A8" s="18" t="s">
        <v>24</v>
      </c>
      <c r="B8" s="20">
        <v>5</v>
      </c>
      <c r="C8" s="21">
        <v>81</v>
      </c>
      <c r="D8" s="21">
        <v>0</v>
      </c>
      <c r="E8" s="21">
        <f t="shared" si="0"/>
        <v>86</v>
      </c>
      <c r="F8" s="19">
        <v>5</v>
      </c>
      <c r="G8" s="117">
        <v>38</v>
      </c>
      <c r="H8" s="84">
        <f t="shared" si="1"/>
        <v>2.263157894736842</v>
      </c>
    </row>
    <row r="9" spans="1:9" x14ac:dyDescent="0.2">
      <c r="A9" s="18" t="s">
        <v>27</v>
      </c>
      <c r="B9" s="20">
        <v>18</v>
      </c>
      <c r="C9" s="21">
        <v>161</v>
      </c>
      <c r="D9" s="21">
        <v>0</v>
      </c>
      <c r="E9" s="21">
        <f t="shared" si="0"/>
        <v>179</v>
      </c>
      <c r="F9" s="19">
        <v>10</v>
      </c>
      <c r="G9" s="118">
        <v>148</v>
      </c>
      <c r="H9" s="84">
        <f t="shared" si="1"/>
        <v>1.2094594594594594</v>
      </c>
    </row>
    <row r="10" spans="1:9" x14ac:dyDescent="0.2">
      <c r="A10" s="18" t="s">
        <v>30</v>
      </c>
      <c r="B10" s="20">
        <v>3</v>
      </c>
      <c r="C10" s="21">
        <v>42</v>
      </c>
      <c r="D10" s="21">
        <v>0</v>
      </c>
      <c r="E10" s="21">
        <f t="shared" si="0"/>
        <v>45</v>
      </c>
      <c r="F10" s="19">
        <v>3</v>
      </c>
      <c r="G10" s="117">
        <v>42</v>
      </c>
      <c r="H10" s="84">
        <f t="shared" si="1"/>
        <v>1.0714285714285714</v>
      </c>
    </row>
    <row r="11" spans="1:9" x14ac:dyDescent="0.2">
      <c r="A11" s="18" t="s">
        <v>33</v>
      </c>
      <c r="B11" s="20">
        <v>49</v>
      </c>
      <c r="C11" s="21">
        <v>369</v>
      </c>
      <c r="D11" s="21">
        <v>0</v>
      </c>
      <c r="E11" s="21">
        <v>418</v>
      </c>
      <c r="F11" s="19">
        <v>22</v>
      </c>
      <c r="G11" s="117">
        <v>299</v>
      </c>
      <c r="H11" s="84">
        <v>1.3979933110367893</v>
      </c>
    </row>
    <row r="12" spans="1:9" x14ac:dyDescent="0.2">
      <c r="A12" s="18" t="s">
        <v>38</v>
      </c>
      <c r="B12" s="20">
        <v>27</v>
      </c>
      <c r="C12" s="21">
        <v>201</v>
      </c>
      <c r="D12" s="21">
        <v>0</v>
      </c>
      <c r="E12" s="21">
        <v>228</v>
      </c>
      <c r="F12" s="19">
        <v>21</v>
      </c>
      <c r="G12" s="117">
        <v>115</v>
      </c>
      <c r="H12" s="84">
        <v>1.982608695652174</v>
      </c>
    </row>
    <row r="13" spans="1:9" x14ac:dyDescent="0.2">
      <c r="A13" s="18" t="s">
        <v>43</v>
      </c>
      <c r="B13" s="20">
        <v>9</v>
      </c>
      <c r="C13" s="21">
        <v>56</v>
      </c>
      <c r="D13" s="21">
        <v>0</v>
      </c>
      <c r="E13" s="21">
        <f t="shared" si="0"/>
        <v>65</v>
      </c>
      <c r="F13" s="19">
        <v>3</v>
      </c>
      <c r="G13" s="117">
        <v>62</v>
      </c>
      <c r="H13" s="84">
        <f t="shared" si="1"/>
        <v>1.0483870967741935</v>
      </c>
    </row>
    <row r="14" spans="1:9" x14ac:dyDescent="0.2">
      <c r="A14" s="18" t="s">
        <v>46</v>
      </c>
      <c r="B14" s="20">
        <v>7</v>
      </c>
      <c r="C14" s="21">
        <v>68</v>
      </c>
      <c r="D14" s="21">
        <v>0</v>
      </c>
      <c r="E14" s="21">
        <f t="shared" si="0"/>
        <v>75</v>
      </c>
      <c r="F14" s="19">
        <v>4</v>
      </c>
      <c r="G14" s="117">
        <v>47</v>
      </c>
      <c r="H14" s="84">
        <f t="shared" si="1"/>
        <v>1.5957446808510638</v>
      </c>
    </row>
    <row r="15" spans="1:9" x14ac:dyDescent="0.2">
      <c r="A15" s="18" t="s">
        <v>49</v>
      </c>
      <c r="B15" s="20">
        <v>1</v>
      </c>
      <c r="C15" s="21">
        <v>5</v>
      </c>
      <c r="D15" s="21">
        <v>0</v>
      </c>
      <c r="E15" s="21">
        <f t="shared" si="0"/>
        <v>6</v>
      </c>
      <c r="F15" s="19">
        <v>0</v>
      </c>
      <c r="G15" s="117">
        <v>7</v>
      </c>
      <c r="H15" s="84">
        <f t="shared" si="1"/>
        <v>0.8571428571428571</v>
      </c>
    </row>
    <row r="16" spans="1:9" x14ac:dyDescent="0.2">
      <c r="A16" s="18" t="s">
        <v>52</v>
      </c>
      <c r="B16" s="20">
        <v>37</v>
      </c>
      <c r="C16" s="21">
        <v>535</v>
      </c>
      <c r="D16" s="21">
        <v>5</v>
      </c>
      <c r="E16" s="21">
        <v>577</v>
      </c>
      <c r="F16" s="19">
        <v>20</v>
      </c>
      <c r="G16" s="117">
        <v>467</v>
      </c>
      <c r="H16" s="84">
        <v>1.2355460385438972</v>
      </c>
    </row>
    <row r="17" spans="1:16" x14ac:dyDescent="0.2">
      <c r="A17" s="18" t="s">
        <v>57</v>
      </c>
      <c r="B17" s="20">
        <v>6</v>
      </c>
      <c r="C17" s="21">
        <v>23</v>
      </c>
      <c r="D17" s="21">
        <v>0</v>
      </c>
      <c r="E17" s="21">
        <f t="shared" si="0"/>
        <v>29</v>
      </c>
      <c r="F17" s="19">
        <v>6</v>
      </c>
      <c r="G17" s="117">
        <v>27</v>
      </c>
      <c r="H17" s="84">
        <f t="shared" si="1"/>
        <v>1.0740740740740742</v>
      </c>
    </row>
    <row r="18" spans="1:16" x14ac:dyDescent="0.2">
      <c r="A18" s="18" t="s">
        <v>60</v>
      </c>
      <c r="B18" s="20">
        <v>47</v>
      </c>
      <c r="C18" s="21">
        <v>840</v>
      </c>
      <c r="D18" s="21">
        <v>4</v>
      </c>
      <c r="E18" s="21">
        <v>891</v>
      </c>
      <c r="F18" s="19">
        <v>38</v>
      </c>
      <c r="G18" s="117">
        <v>479</v>
      </c>
      <c r="H18" s="84">
        <v>1.860125260960334</v>
      </c>
    </row>
    <row r="19" spans="1:16" x14ac:dyDescent="0.2">
      <c r="A19" s="18" t="s">
        <v>63</v>
      </c>
      <c r="B19" s="20">
        <v>8</v>
      </c>
      <c r="C19" s="21">
        <v>23</v>
      </c>
      <c r="D19" s="21">
        <v>0</v>
      </c>
      <c r="E19" s="21">
        <f t="shared" si="0"/>
        <v>31</v>
      </c>
      <c r="F19" s="19">
        <v>6</v>
      </c>
      <c r="G19" s="117">
        <v>31</v>
      </c>
      <c r="H19" s="84">
        <f t="shared" si="1"/>
        <v>1</v>
      </c>
    </row>
    <row r="20" spans="1:16" x14ac:dyDescent="0.2">
      <c r="A20" s="18" t="s">
        <v>66</v>
      </c>
      <c r="B20" s="20">
        <v>0</v>
      </c>
      <c r="C20" s="21">
        <v>54</v>
      </c>
      <c r="D20" s="21">
        <v>0</v>
      </c>
      <c r="E20" s="21">
        <f t="shared" si="0"/>
        <v>54</v>
      </c>
      <c r="F20" s="19">
        <v>0</v>
      </c>
      <c r="G20" s="117">
        <v>48</v>
      </c>
      <c r="H20" s="84">
        <f t="shared" si="1"/>
        <v>1.125</v>
      </c>
    </row>
    <row r="21" spans="1:16" x14ac:dyDescent="0.2">
      <c r="A21" s="18" t="s">
        <v>69</v>
      </c>
      <c r="B21" s="20">
        <v>9</v>
      </c>
      <c r="C21" s="21">
        <v>212</v>
      </c>
      <c r="D21" s="21">
        <v>0</v>
      </c>
      <c r="E21" s="21">
        <v>221</v>
      </c>
      <c r="F21" s="19">
        <v>5</v>
      </c>
      <c r="G21" s="117">
        <v>221</v>
      </c>
      <c r="H21" s="84">
        <v>1</v>
      </c>
    </row>
    <row r="22" spans="1:16" x14ac:dyDescent="0.2">
      <c r="A22" s="18" t="s">
        <v>74</v>
      </c>
      <c r="B22" s="20">
        <v>12</v>
      </c>
      <c r="C22" s="21">
        <v>113</v>
      </c>
      <c r="D22" s="21">
        <v>0</v>
      </c>
      <c r="E22" s="21">
        <v>125</v>
      </c>
      <c r="F22" s="19">
        <v>6</v>
      </c>
      <c r="G22" s="118">
        <v>126</v>
      </c>
      <c r="H22" s="84">
        <v>0.99206349206349209</v>
      </c>
    </row>
    <row r="23" spans="1:16" x14ac:dyDescent="0.2">
      <c r="A23" s="18" t="s">
        <v>79</v>
      </c>
      <c r="B23" s="20">
        <v>11</v>
      </c>
      <c r="C23" s="21">
        <v>75</v>
      </c>
      <c r="D23" s="21">
        <v>0</v>
      </c>
      <c r="E23" s="21">
        <f t="shared" si="0"/>
        <v>86</v>
      </c>
      <c r="F23" s="19">
        <v>11</v>
      </c>
      <c r="G23" s="117">
        <v>77</v>
      </c>
      <c r="H23" s="84">
        <f t="shared" si="1"/>
        <v>1.1168831168831168</v>
      </c>
    </row>
    <row r="24" spans="1:16" x14ac:dyDescent="0.2">
      <c r="A24" s="18" t="s">
        <v>82</v>
      </c>
      <c r="B24" s="20">
        <v>0</v>
      </c>
      <c r="C24" s="21">
        <v>0</v>
      </c>
      <c r="D24" s="21">
        <v>0</v>
      </c>
      <c r="E24" s="21">
        <f t="shared" si="0"/>
        <v>0</v>
      </c>
      <c r="F24" s="19">
        <v>0</v>
      </c>
      <c r="G24" s="118">
        <v>1</v>
      </c>
      <c r="H24" s="84">
        <f t="shared" si="1"/>
        <v>0</v>
      </c>
    </row>
    <row r="25" spans="1:16" x14ac:dyDescent="0.2">
      <c r="A25" s="18" t="s">
        <v>85</v>
      </c>
      <c r="B25" s="20">
        <v>0</v>
      </c>
      <c r="C25" s="21">
        <v>7</v>
      </c>
      <c r="D25" s="21">
        <v>0</v>
      </c>
      <c r="E25" s="21">
        <f t="shared" si="0"/>
        <v>7</v>
      </c>
      <c r="F25" s="19">
        <v>0</v>
      </c>
      <c r="G25" s="117">
        <v>3</v>
      </c>
      <c r="H25" s="84">
        <f t="shared" si="1"/>
        <v>2.3333333333333335</v>
      </c>
    </row>
    <row r="26" spans="1:16" x14ac:dyDescent="0.2">
      <c r="A26" s="18" t="s">
        <v>88</v>
      </c>
      <c r="B26" s="20">
        <v>23</v>
      </c>
      <c r="C26" s="21">
        <v>280</v>
      </c>
      <c r="D26" s="21">
        <v>0</v>
      </c>
      <c r="E26" s="21">
        <f t="shared" si="0"/>
        <v>303</v>
      </c>
      <c r="F26" s="19">
        <v>20</v>
      </c>
      <c r="G26" s="117">
        <v>238</v>
      </c>
      <c r="H26" s="84">
        <f t="shared" si="1"/>
        <v>1.2731092436974789</v>
      </c>
      <c r="M26" s="17"/>
      <c r="N26" s="18"/>
      <c r="O26" s="21"/>
      <c r="P26" s="37"/>
    </row>
    <row r="27" spans="1:16" x14ac:dyDescent="0.2">
      <c r="A27" s="18" t="s">
        <v>91</v>
      </c>
      <c r="B27" s="20">
        <v>3</v>
      </c>
      <c r="C27" s="21">
        <v>53</v>
      </c>
      <c r="D27" s="21">
        <v>0</v>
      </c>
      <c r="E27" s="21">
        <f t="shared" si="0"/>
        <v>56</v>
      </c>
      <c r="F27" s="19">
        <v>3</v>
      </c>
      <c r="G27" s="117">
        <v>56</v>
      </c>
      <c r="H27" s="84">
        <f t="shared" si="1"/>
        <v>1</v>
      </c>
    </row>
    <row r="28" spans="1:16" x14ac:dyDescent="0.2">
      <c r="A28" s="18" t="s">
        <v>94</v>
      </c>
      <c r="B28" s="20">
        <v>12</v>
      </c>
      <c r="C28" s="21">
        <v>185</v>
      </c>
      <c r="D28" s="21">
        <v>0</v>
      </c>
      <c r="E28" s="21">
        <f t="shared" si="0"/>
        <v>197</v>
      </c>
      <c r="F28" s="19">
        <v>12</v>
      </c>
      <c r="G28" s="117">
        <v>117</v>
      </c>
      <c r="H28" s="84">
        <f t="shared" si="1"/>
        <v>1.6837606837606838</v>
      </c>
    </row>
    <row r="29" spans="1:16" x14ac:dyDescent="0.2">
      <c r="A29" s="18" t="s">
        <v>97</v>
      </c>
      <c r="B29" s="20">
        <v>2</v>
      </c>
      <c r="C29" s="21">
        <v>14</v>
      </c>
      <c r="D29" s="21">
        <v>0</v>
      </c>
      <c r="E29" s="21">
        <f t="shared" si="0"/>
        <v>16</v>
      </c>
      <c r="F29" s="19">
        <v>2</v>
      </c>
      <c r="G29" s="117">
        <v>12</v>
      </c>
      <c r="H29" s="84">
        <f t="shared" si="1"/>
        <v>1.3333333333333333</v>
      </c>
    </row>
    <row r="30" spans="1:16" x14ac:dyDescent="0.2">
      <c r="A30" s="18" t="s">
        <v>100</v>
      </c>
      <c r="B30" s="20">
        <v>4</v>
      </c>
      <c r="C30" s="21">
        <v>26</v>
      </c>
      <c r="D30" s="21">
        <v>0</v>
      </c>
      <c r="E30" s="21">
        <f t="shared" si="0"/>
        <v>30</v>
      </c>
      <c r="F30" s="19">
        <v>3</v>
      </c>
      <c r="G30" s="117">
        <v>26</v>
      </c>
      <c r="H30" s="84">
        <f t="shared" si="1"/>
        <v>1.1538461538461537</v>
      </c>
    </row>
    <row r="31" spans="1:16" x14ac:dyDescent="0.2">
      <c r="A31" s="18" t="s">
        <v>103</v>
      </c>
      <c r="B31" s="20">
        <v>0</v>
      </c>
      <c r="C31" s="21">
        <v>22</v>
      </c>
      <c r="D31" s="21">
        <v>0</v>
      </c>
      <c r="E31" s="21">
        <f t="shared" si="0"/>
        <v>22</v>
      </c>
      <c r="F31" s="19">
        <v>0</v>
      </c>
      <c r="G31" s="117">
        <v>21</v>
      </c>
      <c r="H31" s="84">
        <f t="shared" si="1"/>
        <v>1.0476190476190477</v>
      </c>
    </row>
    <row r="32" spans="1:16" x14ac:dyDescent="0.2">
      <c r="A32" s="18" t="s">
        <v>105</v>
      </c>
      <c r="B32" s="20">
        <v>0</v>
      </c>
      <c r="C32" s="21">
        <v>17</v>
      </c>
      <c r="D32" s="21">
        <v>0</v>
      </c>
      <c r="E32" s="21">
        <f t="shared" si="0"/>
        <v>17</v>
      </c>
      <c r="F32" s="19">
        <v>0</v>
      </c>
      <c r="G32" s="117">
        <v>17</v>
      </c>
      <c r="H32" s="84">
        <f t="shared" si="1"/>
        <v>1</v>
      </c>
    </row>
    <row r="33" spans="1:17" x14ac:dyDescent="0.2">
      <c r="A33" s="18" t="s">
        <v>109</v>
      </c>
      <c r="B33" s="20">
        <v>3</v>
      </c>
      <c r="C33" s="21">
        <v>49</v>
      </c>
      <c r="D33" s="21">
        <v>0</v>
      </c>
      <c r="E33" s="21">
        <f t="shared" si="0"/>
        <v>52</v>
      </c>
      <c r="F33" s="19">
        <v>3</v>
      </c>
      <c r="G33" s="117">
        <v>35</v>
      </c>
      <c r="H33" s="84">
        <f t="shared" si="1"/>
        <v>1.4857142857142858</v>
      </c>
    </row>
    <row r="34" spans="1:17" x14ac:dyDescent="0.2">
      <c r="A34" s="18" t="s">
        <v>112</v>
      </c>
      <c r="B34" s="20">
        <v>2</v>
      </c>
      <c r="C34" s="21">
        <v>51</v>
      </c>
      <c r="D34" s="21">
        <v>0</v>
      </c>
      <c r="E34" s="21">
        <f t="shared" si="0"/>
        <v>53</v>
      </c>
      <c r="F34" s="19">
        <v>0</v>
      </c>
      <c r="G34" s="117">
        <v>51</v>
      </c>
      <c r="H34" s="84">
        <f t="shared" si="1"/>
        <v>1.0392156862745099</v>
      </c>
    </row>
    <row r="35" spans="1:17" x14ac:dyDescent="0.2">
      <c r="A35" s="18" t="s">
        <v>115</v>
      </c>
      <c r="B35" s="20">
        <v>13</v>
      </c>
      <c r="C35" s="21">
        <v>130</v>
      </c>
      <c r="D35" s="21">
        <v>0</v>
      </c>
      <c r="E35" s="21">
        <f t="shared" si="0"/>
        <v>143</v>
      </c>
      <c r="F35" s="19">
        <v>5</v>
      </c>
      <c r="G35" s="117">
        <v>125</v>
      </c>
      <c r="H35" s="84">
        <f t="shared" si="1"/>
        <v>1.1439999999999999</v>
      </c>
    </row>
    <row r="36" spans="1:17" x14ac:dyDescent="0.2">
      <c r="A36" s="18" t="s">
        <v>118</v>
      </c>
      <c r="B36" s="20">
        <v>0</v>
      </c>
      <c r="C36" s="21">
        <v>24</v>
      </c>
      <c r="D36" s="21">
        <v>0</v>
      </c>
      <c r="E36" s="21">
        <f t="shared" si="0"/>
        <v>24</v>
      </c>
      <c r="F36" s="19">
        <v>0</v>
      </c>
      <c r="G36" s="117">
        <v>21</v>
      </c>
      <c r="H36" s="84">
        <f t="shared" si="1"/>
        <v>1.1428571428571428</v>
      </c>
    </row>
    <row r="37" spans="1:17" x14ac:dyDescent="0.2">
      <c r="A37" s="18" t="s">
        <v>121</v>
      </c>
      <c r="B37" s="20">
        <v>3</v>
      </c>
      <c r="C37" s="21">
        <v>31</v>
      </c>
      <c r="D37" s="21">
        <v>0</v>
      </c>
      <c r="E37" s="21">
        <f t="shared" si="0"/>
        <v>34</v>
      </c>
      <c r="F37" s="19">
        <v>0</v>
      </c>
      <c r="G37" s="117">
        <v>26</v>
      </c>
      <c r="H37" s="84">
        <f t="shared" si="1"/>
        <v>1.3076923076923077</v>
      </c>
    </row>
    <row r="38" spans="1:17" x14ac:dyDescent="0.2">
      <c r="A38" s="18" t="s">
        <v>124</v>
      </c>
      <c r="B38" s="20">
        <v>41</v>
      </c>
      <c r="C38" s="21">
        <v>461</v>
      </c>
      <c r="D38" s="21">
        <v>2</v>
      </c>
      <c r="E38" s="21">
        <v>504</v>
      </c>
      <c r="F38" s="19">
        <v>35</v>
      </c>
      <c r="G38" s="117">
        <v>189</v>
      </c>
      <c r="H38" s="84">
        <v>2.6666666666666665</v>
      </c>
    </row>
    <row r="39" spans="1:17" x14ac:dyDescent="0.2">
      <c r="A39" s="18" t="s">
        <v>129</v>
      </c>
      <c r="B39" s="20">
        <v>8</v>
      </c>
      <c r="C39" s="21">
        <v>81</v>
      </c>
      <c r="D39" s="21">
        <v>0</v>
      </c>
      <c r="E39" s="21">
        <f t="shared" si="0"/>
        <v>89</v>
      </c>
      <c r="F39" s="19">
        <v>1</v>
      </c>
      <c r="G39" s="117">
        <v>63</v>
      </c>
      <c r="H39" s="84">
        <f t="shared" si="1"/>
        <v>1.4126984126984128</v>
      </c>
    </row>
    <row r="40" spans="1:17" x14ac:dyDescent="0.2">
      <c r="A40" s="18" t="s">
        <v>131</v>
      </c>
      <c r="B40" s="20">
        <v>4</v>
      </c>
      <c r="C40" s="21">
        <v>53</v>
      </c>
      <c r="D40" s="21">
        <v>0</v>
      </c>
      <c r="E40" s="21">
        <f t="shared" si="0"/>
        <v>57</v>
      </c>
      <c r="F40" s="19">
        <v>3</v>
      </c>
      <c r="G40" s="117">
        <v>38</v>
      </c>
      <c r="H40" s="84">
        <f t="shared" si="1"/>
        <v>1.5</v>
      </c>
    </row>
    <row r="41" spans="1:17" s="22" customFormat="1" x14ac:dyDescent="0.2">
      <c r="A41" s="18" t="s">
        <v>134</v>
      </c>
      <c r="B41" s="20">
        <v>5</v>
      </c>
      <c r="C41" s="21">
        <v>35</v>
      </c>
      <c r="D41" s="21">
        <v>0</v>
      </c>
      <c r="E41" s="21">
        <f t="shared" si="0"/>
        <v>40</v>
      </c>
      <c r="F41" s="19">
        <v>1</v>
      </c>
      <c r="G41" s="117">
        <v>38</v>
      </c>
      <c r="H41" s="84">
        <f t="shared" si="1"/>
        <v>1.0526315789473684</v>
      </c>
      <c r="J41" s="16"/>
      <c r="K41" s="16"/>
      <c r="L41" s="16"/>
      <c r="M41" s="16"/>
      <c r="N41" s="16"/>
      <c r="O41" s="16"/>
      <c r="P41" s="16"/>
      <c r="Q41" s="16"/>
    </row>
    <row r="42" spans="1:17" s="22" customFormat="1" x14ac:dyDescent="0.2">
      <c r="A42" s="18" t="s">
        <v>137</v>
      </c>
      <c r="B42" s="20">
        <v>16</v>
      </c>
      <c r="C42" s="21">
        <v>229</v>
      </c>
      <c r="D42" s="21">
        <v>0</v>
      </c>
      <c r="E42" s="21">
        <f t="shared" si="0"/>
        <v>245</v>
      </c>
      <c r="F42" s="19">
        <v>14</v>
      </c>
      <c r="G42" s="117">
        <v>142</v>
      </c>
      <c r="H42" s="84">
        <f t="shared" si="1"/>
        <v>1.7253521126760563</v>
      </c>
      <c r="J42" s="16"/>
      <c r="K42" s="16"/>
      <c r="L42" s="16"/>
      <c r="M42" s="16"/>
      <c r="N42" s="16"/>
      <c r="O42" s="16"/>
      <c r="P42" s="16"/>
      <c r="Q42" s="16"/>
    </row>
    <row r="43" spans="1:17" s="22" customFormat="1" x14ac:dyDescent="0.2">
      <c r="A43" s="18" t="s">
        <v>140</v>
      </c>
      <c r="B43" s="20">
        <v>10</v>
      </c>
      <c r="C43" s="21">
        <v>98</v>
      </c>
      <c r="D43" s="21">
        <v>0</v>
      </c>
      <c r="E43" s="21">
        <f t="shared" si="0"/>
        <v>108</v>
      </c>
      <c r="F43" s="19">
        <v>10</v>
      </c>
      <c r="G43" s="118">
        <v>98</v>
      </c>
      <c r="H43" s="84">
        <f t="shared" si="1"/>
        <v>1.1020408163265305</v>
      </c>
      <c r="J43" s="16"/>
      <c r="K43" s="16"/>
      <c r="L43" s="16"/>
      <c r="M43" s="16"/>
      <c r="N43" s="16"/>
      <c r="O43" s="16"/>
      <c r="P43" s="16"/>
      <c r="Q43" s="16"/>
    </row>
    <row r="44" spans="1:17" s="22" customFormat="1" x14ac:dyDescent="0.2">
      <c r="A44" s="18" t="s">
        <v>143</v>
      </c>
      <c r="B44" s="20">
        <v>21</v>
      </c>
      <c r="C44" s="21">
        <v>185</v>
      </c>
      <c r="D44" s="21">
        <v>0</v>
      </c>
      <c r="E44" s="21">
        <f t="shared" si="0"/>
        <v>206</v>
      </c>
      <c r="F44" s="19">
        <v>17</v>
      </c>
      <c r="G44" s="118">
        <v>152</v>
      </c>
      <c r="H44" s="84">
        <f t="shared" si="1"/>
        <v>1.3552631578947369</v>
      </c>
      <c r="J44" s="16"/>
      <c r="K44" s="16"/>
      <c r="L44" s="16"/>
      <c r="M44" s="16"/>
      <c r="N44" s="16"/>
      <c r="O44" s="16"/>
      <c r="P44" s="16"/>
      <c r="Q44" s="16"/>
    </row>
    <row r="45" spans="1:17" s="22" customFormat="1" x14ac:dyDescent="0.2">
      <c r="A45" s="18" t="s">
        <v>146</v>
      </c>
      <c r="B45" s="20">
        <v>2</v>
      </c>
      <c r="C45" s="21">
        <v>42</v>
      </c>
      <c r="D45" s="21">
        <v>0</v>
      </c>
      <c r="E45" s="21">
        <f t="shared" si="0"/>
        <v>44</v>
      </c>
      <c r="F45" s="19">
        <v>1</v>
      </c>
      <c r="G45" s="117">
        <v>42</v>
      </c>
      <c r="H45" s="84">
        <f t="shared" si="1"/>
        <v>1.0476190476190477</v>
      </c>
      <c r="J45" s="16"/>
      <c r="K45" s="16"/>
      <c r="L45" s="16"/>
      <c r="M45" s="16"/>
      <c r="N45" s="16"/>
      <c r="O45" s="16"/>
      <c r="P45" s="16"/>
      <c r="Q45" s="16"/>
    </row>
    <row r="46" spans="1:17" s="22" customFormat="1" x14ac:dyDescent="0.2">
      <c r="A46" s="18" t="s">
        <v>149</v>
      </c>
      <c r="B46" s="20">
        <v>13</v>
      </c>
      <c r="C46" s="21">
        <v>81</v>
      </c>
      <c r="D46" s="21">
        <v>0</v>
      </c>
      <c r="E46" s="21">
        <v>94</v>
      </c>
      <c r="F46" s="19">
        <v>6</v>
      </c>
      <c r="G46" s="117">
        <v>91</v>
      </c>
      <c r="H46" s="84">
        <v>1.0329670329670331</v>
      </c>
      <c r="J46" s="16"/>
      <c r="K46" s="16"/>
      <c r="L46" s="16"/>
      <c r="M46" s="16"/>
      <c r="N46" s="16"/>
      <c r="O46" s="16"/>
      <c r="P46" s="16"/>
      <c r="Q46" s="16"/>
    </row>
    <row r="47" spans="1:17" s="22" customFormat="1" x14ac:dyDescent="0.2">
      <c r="A47" s="18" t="s">
        <v>154</v>
      </c>
      <c r="B47" s="20">
        <v>12</v>
      </c>
      <c r="C47" s="21">
        <v>91</v>
      </c>
      <c r="D47" s="21">
        <v>0</v>
      </c>
      <c r="E47" s="21">
        <f t="shared" si="0"/>
        <v>103</v>
      </c>
      <c r="F47" s="19">
        <v>6</v>
      </c>
      <c r="G47" s="117">
        <v>90</v>
      </c>
      <c r="H47" s="84">
        <f t="shared" si="1"/>
        <v>1.1444444444444444</v>
      </c>
      <c r="J47" s="16"/>
      <c r="K47" s="16"/>
      <c r="L47" s="16"/>
      <c r="M47" s="16"/>
      <c r="N47" s="16"/>
      <c r="O47" s="16"/>
      <c r="P47" s="16"/>
      <c r="Q47" s="16"/>
    </row>
    <row r="48" spans="1:17" s="22" customFormat="1" x14ac:dyDescent="0.2">
      <c r="A48" s="18" t="s">
        <v>157</v>
      </c>
      <c r="B48" s="20">
        <v>8</v>
      </c>
      <c r="C48" s="21">
        <v>76</v>
      </c>
      <c r="D48" s="21">
        <v>0</v>
      </c>
      <c r="E48" s="21">
        <v>84</v>
      </c>
      <c r="F48" s="19">
        <v>2</v>
      </c>
      <c r="G48" s="117">
        <v>80</v>
      </c>
      <c r="H48" s="84">
        <v>1.05</v>
      </c>
      <c r="J48" s="16"/>
      <c r="K48" s="16"/>
      <c r="L48" s="16"/>
      <c r="M48" s="16"/>
      <c r="N48" s="16"/>
      <c r="O48" s="16"/>
      <c r="P48" s="16"/>
      <c r="Q48" s="16"/>
    </row>
    <row r="49" spans="1:17" s="22" customFormat="1" x14ac:dyDescent="0.2">
      <c r="A49" s="18" t="s">
        <v>162</v>
      </c>
      <c r="B49" s="20">
        <v>1</v>
      </c>
      <c r="C49" s="21">
        <v>22</v>
      </c>
      <c r="D49" s="21">
        <v>0</v>
      </c>
      <c r="E49" s="21">
        <f t="shared" si="0"/>
        <v>23</v>
      </c>
      <c r="F49" s="19">
        <v>1</v>
      </c>
      <c r="G49" s="117">
        <v>23</v>
      </c>
      <c r="H49" s="84">
        <f t="shared" si="1"/>
        <v>1</v>
      </c>
      <c r="J49" s="16"/>
      <c r="K49" s="16"/>
      <c r="L49" s="16"/>
      <c r="M49" s="16"/>
      <c r="N49" s="16"/>
      <c r="O49" s="16"/>
      <c r="P49" s="16"/>
      <c r="Q49" s="16"/>
    </row>
    <row r="50" spans="1:17" s="22" customFormat="1" x14ac:dyDescent="0.2">
      <c r="A50" s="18" t="s">
        <v>165</v>
      </c>
      <c r="B50" s="20">
        <v>4</v>
      </c>
      <c r="C50" s="21">
        <v>151</v>
      </c>
      <c r="D50" s="21">
        <v>0</v>
      </c>
      <c r="E50" s="21">
        <f t="shared" si="0"/>
        <v>155</v>
      </c>
      <c r="F50" s="19">
        <v>3</v>
      </c>
      <c r="G50" s="117">
        <v>60</v>
      </c>
      <c r="H50" s="84">
        <f t="shared" si="1"/>
        <v>2.5833333333333335</v>
      </c>
      <c r="J50" s="16"/>
      <c r="K50" s="16"/>
      <c r="L50" s="16"/>
      <c r="M50" s="16"/>
      <c r="N50" s="16"/>
      <c r="O50" s="16"/>
      <c r="P50" s="16"/>
      <c r="Q50" s="16"/>
    </row>
    <row r="51" spans="1:17" s="22" customFormat="1" x14ac:dyDescent="0.2">
      <c r="A51" s="18" t="s">
        <v>168</v>
      </c>
      <c r="B51" s="20">
        <v>9</v>
      </c>
      <c r="C51" s="21">
        <v>108</v>
      </c>
      <c r="D51" s="21">
        <v>0</v>
      </c>
      <c r="E51" s="21">
        <f t="shared" si="0"/>
        <v>117</v>
      </c>
      <c r="F51" s="19">
        <v>4</v>
      </c>
      <c r="G51" s="117">
        <v>102</v>
      </c>
      <c r="H51" s="84">
        <f t="shared" si="1"/>
        <v>1.1470588235294117</v>
      </c>
      <c r="J51" s="16"/>
      <c r="K51" s="16"/>
      <c r="L51" s="16"/>
      <c r="M51" s="16"/>
      <c r="N51" s="16"/>
      <c r="O51" s="16"/>
      <c r="P51" s="16"/>
      <c r="Q51" s="16"/>
    </row>
    <row r="52" spans="1:17" s="22" customFormat="1" x14ac:dyDescent="0.2">
      <c r="A52" s="18" t="s">
        <v>171</v>
      </c>
      <c r="B52" s="20">
        <v>2</v>
      </c>
      <c r="C52" s="21">
        <v>40</v>
      </c>
      <c r="D52" s="21">
        <v>0</v>
      </c>
      <c r="E52" s="21">
        <f t="shared" si="0"/>
        <v>42</v>
      </c>
      <c r="F52" s="19">
        <v>1</v>
      </c>
      <c r="G52" s="117">
        <v>36</v>
      </c>
      <c r="H52" s="84">
        <f t="shared" si="1"/>
        <v>1.1666666666666667</v>
      </c>
      <c r="J52" s="16"/>
      <c r="K52" s="16"/>
      <c r="L52" s="16"/>
      <c r="M52" s="16"/>
      <c r="N52" s="16"/>
      <c r="O52" s="16"/>
      <c r="P52" s="16"/>
      <c r="Q52" s="16"/>
    </row>
    <row r="53" spans="1:17" s="22" customFormat="1" x14ac:dyDescent="0.2">
      <c r="A53" s="18" t="s">
        <v>174</v>
      </c>
      <c r="B53" s="20">
        <v>7</v>
      </c>
      <c r="C53" s="21">
        <v>146</v>
      </c>
      <c r="D53" s="21">
        <v>0</v>
      </c>
      <c r="E53" s="21">
        <f t="shared" si="0"/>
        <v>153</v>
      </c>
      <c r="F53" s="19">
        <v>4</v>
      </c>
      <c r="G53" s="118">
        <v>156</v>
      </c>
      <c r="H53" s="84">
        <f t="shared" si="1"/>
        <v>0.98076923076923073</v>
      </c>
      <c r="J53" s="16"/>
      <c r="K53" s="16"/>
      <c r="L53" s="16"/>
      <c r="M53" s="16"/>
      <c r="N53" s="16"/>
      <c r="O53" s="16"/>
      <c r="P53" s="16"/>
      <c r="Q53" s="16"/>
    </row>
    <row r="54" spans="1:17" s="22" customFormat="1" x14ac:dyDescent="0.2">
      <c r="A54" s="18" t="s">
        <v>176</v>
      </c>
      <c r="B54" s="20">
        <v>4</v>
      </c>
      <c r="C54" s="21">
        <v>70</v>
      </c>
      <c r="D54" s="21">
        <v>0</v>
      </c>
      <c r="E54" s="21">
        <f t="shared" si="0"/>
        <v>74</v>
      </c>
      <c r="F54" s="19">
        <v>4</v>
      </c>
      <c r="G54" s="117">
        <v>33</v>
      </c>
      <c r="H54" s="84">
        <f t="shared" si="1"/>
        <v>2.2424242424242422</v>
      </c>
      <c r="J54" s="16"/>
      <c r="K54" s="16"/>
      <c r="L54" s="16"/>
      <c r="M54" s="16"/>
      <c r="N54" s="16"/>
      <c r="O54" s="16"/>
      <c r="P54" s="16"/>
      <c r="Q54" s="16"/>
    </row>
    <row r="55" spans="1:17" s="22" customFormat="1" x14ac:dyDescent="0.2">
      <c r="A55" s="18" t="s">
        <v>179</v>
      </c>
      <c r="B55" s="20">
        <v>5</v>
      </c>
      <c r="C55" s="21">
        <v>37</v>
      </c>
      <c r="D55" s="21">
        <v>0</v>
      </c>
      <c r="E55" s="21">
        <f t="shared" si="0"/>
        <v>42</v>
      </c>
      <c r="F55" s="19">
        <v>3</v>
      </c>
      <c r="G55" s="117">
        <v>41</v>
      </c>
      <c r="H55" s="84">
        <f t="shared" si="1"/>
        <v>1.024390243902439</v>
      </c>
      <c r="J55" s="16"/>
      <c r="K55" s="16"/>
      <c r="L55" s="16"/>
      <c r="M55" s="16"/>
      <c r="N55" s="16"/>
      <c r="O55" s="16"/>
      <c r="P55" s="16"/>
      <c r="Q55" s="16"/>
    </row>
    <row r="56" spans="1:17" s="22" customFormat="1" x14ac:dyDescent="0.2">
      <c r="A56" s="18" t="s">
        <v>182</v>
      </c>
      <c r="B56" s="20">
        <v>160</v>
      </c>
      <c r="C56" s="21">
        <v>2850</v>
      </c>
      <c r="D56" s="21">
        <v>9</v>
      </c>
      <c r="E56" s="21">
        <v>3019</v>
      </c>
      <c r="F56" s="19">
        <v>145</v>
      </c>
      <c r="G56" s="117">
        <v>3055</v>
      </c>
      <c r="H56" s="84">
        <v>0.98821603927986912</v>
      </c>
      <c r="J56" s="16"/>
      <c r="K56" s="16"/>
      <c r="L56" s="16"/>
      <c r="M56" s="16"/>
      <c r="N56" s="16"/>
      <c r="O56" s="16"/>
      <c r="P56" s="16"/>
      <c r="Q56" s="16"/>
    </row>
    <row r="57" spans="1:17" s="22" customFormat="1" x14ac:dyDescent="0.2">
      <c r="A57" s="18" t="s">
        <v>208</v>
      </c>
      <c r="B57" s="20">
        <v>11</v>
      </c>
      <c r="C57" s="21">
        <v>80</v>
      </c>
      <c r="D57" s="21">
        <v>0</v>
      </c>
      <c r="E57" s="21">
        <f t="shared" ref="E57:E79" si="2">B57+C57+D57</f>
        <v>91</v>
      </c>
      <c r="F57" s="19">
        <v>7</v>
      </c>
      <c r="G57" s="117">
        <v>87</v>
      </c>
      <c r="H57" s="84">
        <f t="shared" ref="H57:H77" si="3">E57/G57</f>
        <v>1.0459770114942528</v>
      </c>
      <c r="J57" s="16"/>
      <c r="K57" s="16"/>
      <c r="L57" s="16"/>
      <c r="M57" s="16"/>
      <c r="N57" s="16"/>
      <c r="O57" s="16"/>
      <c r="P57" s="16"/>
      <c r="Q57" s="16"/>
    </row>
    <row r="58" spans="1:17" x14ac:dyDescent="0.2">
      <c r="A58" s="18" t="s">
        <v>210</v>
      </c>
      <c r="B58" s="20">
        <v>3</v>
      </c>
      <c r="C58" s="21">
        <v>7</v>
      </c>
      <c r="D58" s="21">
        <v>0</v>
      </c>
      <c r="E58" s="21">
        <f t="shared" si="2"/>
        <v>10</v>
      </c>
      <c r="F58" s="19">
        <v>1</v>
      </c>
      <c r="G58" s="118">
        <v>11</v>
      </c>
      <c r="H58" s="84">
        <f t="shared" si="3"/>
        <v>0.90909090909090906</v>
      </c>
    </row>
    <row r="59" spans="1:17" x14ac:dyDescent="0.2">
      <c r="A59" s="18" t="s">
        <v>213</v>
      </c>
      <c r="B59" s="20">
        <v>5</v>
      </c>
      <c r="C59" s="21">
        <v>75</v>
      </c>
      <c r="D59" s="21">
        <v>0</v>
      </c>
      <c r="E59" s="21">
        <f t="shared" si="2"/>
        <v>80</v>
      </c>
      <c r="F59" s="19">
        <v>5</v>
      </c>
      <c r="G59" s="117">
        <v>68</v>
      </c>
      <c r="H59" s="84">
        <f t="shared" si="3"/>
        <v>1.1764705882352942</v>
      </c>
    </row>
    <row r="60" spans="1:17" x14ac:dyDescent="0.2">
      <c r="A60" s="18" t="s">
        <v>216</v>
      </c>
      <c r="B60" s="20">
        <v>14</v>
      </c>
      <c r="C60" s="21">
        <v>78</v>
      </c>
      <c r="D60" s="21">
        <v>7</v>
      </c>
      <c r="E60" s="21">
        <v>99</v>
      </c>
      <c r="F60" s="19">
        <v>14</v>
      </c>
      <c r="G60" s="117">
        <v>44</v>
      </c>
      <c r="H60" s="84">
        <v>2.25</v>
      </c>
    </row>
    <row r="61" spans="1:17" x14ac:dyDescent="0.2">
      <c r="A61" s="18" t="s">
        <v>219</v>
      </c>
      <c r="B61" s="20">
        <v>51</v>
      </c>
      <c r="C61" s="21">
        <v>610</v>
      </c>
      <c r="D61" s="21">
        <v>1</v>
      </c>
      <c r="E61" s="21">
        <v>662</v>
      </c>
      <c r="F61" s="19">
        <v>44</v>
      </c>
      <c r="G61" s="117">
        <v>175</v>
      </c>
      <c r="H61" s="84">
        <v>3.7828571428571429</v>
      </c>
    </row>
    <row r="62" spans="1:17" x14ac:dyDescent="0.2">
      <c r="A62" s="18" t="s">
        <v>224</v>
      </c>
      <c r="B62" s="20">
        <v>13</v>
      </c>
      <c r="C62" s="21">
        <v>112</v>
      </c>
      <c r="D62" s="21">
        <v>8</v>
      </c>
      <c r="E62" s="21">
        <f t="shared" si="2"/>
        <v>133</v>
      </c>
      <c r="F62" s="19">
        <v>11</v>
      </c>
      <c r="G62" s="117">
        <v>103</v>
      </c>
      <c r="H62" s="84">
        <f t="shared" si="3"/>
        <v>1.2912621359223302</v>
      </c>
    </row>
    <row r="63" spans="1:17" x14ac:dyDescent="0.2">
      <c r="A63" s="18" t="s">
        <v>227</v>
      </c>
      <c r="B63" s="20">
        <v>6</v>
      </c>
      <c r="C63" s="21">
        <v>70</v>
      </c>
      <c r="D63" s="21">
        <v>0</v>
      </c>
      <c r="E63" s="21">
        <f t="shared" si="2"/>
        <v>76</v>
      </c>
      <c r="F63" s="19">
        <v>4</v>
      </c>
      <c r="G63" s="117">
        <v>58</v>
      </c>
      <c r="H63" s="84">
        <f t="shared" si="3"/>
        <v>1.3103448275862069</v>
      </c>
    </row>
    <row r="64" spans="1:17" x14ac:dyDescent="0.2">
      <c r="A64" s="18" t="s">
        <v>230</v>
      </c>
      <c r="B64" s="20">
        <v>15</v>
      </c>
      <c r="C64" s="21">
        <v>149</v>
      </c>
      <c r="D64" s="21">
        <v>0</v>
      </c>
      <c r="E64" s="21">
        <f t="shared" si="2"/>
        <v>164</v>
      </c>
      <c r="F64" s="19">
        <v>12</v>
      </c>
      <c r="G64" s="117">
        <v>178</v>
      </c>
      <c r="H64" s="84">
        <f t="shared" si="3"/>
        <v>0.9213483146067416</v>
      </c>
    </row>
    <row r="65" spans="1:17" x14ac:dyDescent="0.2">
      <c r="A65" s="18" t="s">
        <v>233</v>
      </c>
      <c r="B65" s="20">
        <v>6</v>
      </c>
      <c r="C65" s="21">
        <v>72</v>
      </c>
      <c r="D65" s="21">
        <v>0</v>
      </c>
      <c r="E65" s="21">
        <v>78</v>
      </c>
      <c r="F65" s="19">
        <v>3</v>
      </c>
      <c r="G65" s="117">
        <v>46</v>
      </c>
      <c r="H65" s="84">
        <v>1.6956521739130435</v>
      </c>
    </row>
    <row r="66" spans="1:17" x14ac:dyDescent="0.2">
      <c r="A66" s="18" t="s">
        <v>238</v>
      </c>
      <c r="B66" s="20">
        <v>0</v>
      </c>
      <c r="C66" s="21">
        <v>4</v>
      </c>
      <c r="D66" s="21">
        <v>0</v>
      </c>
      <c r="E66" s="21">
        <f t="shared" si="2"/>
        <v>4</v>
      </c>
      <c r="F66" s="19">
        <v>0</v>
      </c>
      <c r="G66" s="118">
        <v>4</v>
      </c>
      <c r="H66" s="84">
        <f t="shared" si="3"/>
        <v>1</v>
      </c>
    </row>
    <row r="67" spans="1:17" x14ac:dyDescent="0.2">
      <c r="A67" s="18" t="s">
        <v>241</v>
      </c>
      <c r="B67" s="20">
        <v>11</v>
      </c>
      <c r="C67" s="21">
        <v>158</v>
      </c>
      <c r="D67" s="21">
        <v>4</v>
      </c>
      <c r="E67" s="21">
        <f t="shared" si="2"/>
        <v>173</v>
      </c>
      <c r="F67" s="19">
        <v>7</v>
      </c>
      <c r="G67" s="117">
        <v>160</v>
      </c>
      <c r="H67" s="84">
        <f t="shared" si="3"/>
        <v>1.08125</v>
      </c>
    </row>
    <row r="68" spans="1:17" x14ac:dyDescent="0.2">
      <c r="A68" s="18" t="s">
        <v>244</v>
      </c>
      <c r="B68" s="20">
        <v>8</v>
      </c>
      <c r="C68" s="21">
        <v>105</v>
      </c>
      <c r="D68" s="21">
        <v>0</v>
      </c>
      <c r="E68" s="21">
        <v>113</v>
      </c>
      <c r="F68" s="19">
        <v>8</v>
      </c>
      <c r="G68" s="117">
        <v>111</v>
      </c>
      <c r="H68" s="84">
        <v>1.0180180180180181</v>
      </c>
    </row>
    <row r="69" spans="1:17" x14ac:dyDescent="0.2">
      <c r="A69" s="18" t="s">
        <v>248</v>
      </c>
      <c r="B69" s="20">
        <v>11</v>
      </c>
      <c r="C69" s="21">
        <v>143</v>
      </c>
      <c r="D69" s="21">
        <v>0</v>
      </c>
      <c r="E69" s="21">
        <f t="shared" si="2"/>
        <v>154</v>
      </c>
      <c r="F69" s="19">
        <v>3</v>
      </c>
      <c r="G69" s="117">
        <v>143</v>
      </c>
      <c r="H69" s="84">
        <f t="shared" si="3"/>
        <v>1.0769230769230769</v>
      </c>
    </row>
    <row r="70" spans="1:17" s="22" customFormat="1" x14ac:dyDescent="0.2">
      <c r="A70" s="18" t="s">
        <v>251</v>
      </c>
      <c r="B70" s="20">
        <v>4</v>
      </c>
      <c r="C70" s="21">
        <v>114</v>
      </c>
      <c r="D70" s="21">
        <v>0</v>
      </c>
      <c r="E70" s="21">
        <f t="shared" si="2"/>
        <v>118</v>
      </c>
      <c r="F70" s="19">
        <v>3</v>
      </c>
      <c r="G70" s="117">
        <v>111</v>
      </c>
      <c r="H70" s="84">
        <f t="shared" si="3"/>
        <v>1.0630630630630631</v>
      </c>
      <c r="J70" s="16"/>
      <c r="K70" s="16"/>
      <c r="L70" s="16"/>
      <c r="M70" s="16"/>
      <c r="N70" s="16"/>
      <c r="O70" s="16"/>
      <c r="P70" s="16"/>
      <c r="Q70" s="16"/>
    </row>
    <row r="71" spans="1:17" s="22" customFormat="1" x14ac:dyDescent="0.2">
      <c r="A71" s="18" t="s">
        <v>254</v>
      </c>
      <c r="B71" s="20">
        <v>8</v>
      </c>
      <c r="C71" s="21">
        <v>102</v>
      </c>
      <c r="D71" s="21">
        <v>0</v>
      </c>
      <c r="E71" s="21">
        <f t="shared" si="2"/>
        <v>110</v>
      </c>
      <c r="F71" s="19">
        <v>2</v>
      </c>
      <c r="G71" s="117">
        <v>97</v>
      </c>
      <c r="H71" s="84">
        <f t="shared" si="3"/>
        <v>1.134020618556701</v>
      </c>
      <c r="J71" s="16"/>
      <c r="K71" s="16"/>
      <c r="L71" s="16"/>
      <c r="M71" s="16"/>
      <c r="N71" s="16"/>
      <c r="O71" s="16"/>
      <c r="P71" s="16"/>
      <c r="Q71" s="16"/>
    </row>
    <row r="72" spans="1:17" s="22" customFormat="1" x14ac:dyDescent="0.2">
      <c r="A72" s="18" t="s">
        <v>257</v>
      </c>
      <c r="B72" s="20">
        <v>1</v>
      </c>
      <c r="C72" s="21">
        <v>31</v>
      </c>
      <c r="D72" s="21">
        <v>0</v>
      </c>
      <c r="E72" s="21">
        <f t="shared" si="2"/>
        <v>32</v>
      </c>
      <c r="F72" s="19">
        <v>0</v>
      </c>
      <c r="G72" s="117">
        <v>40</v>
      </c>
      <c r="H72" s="84">
        <f t="shared" si="3"/>
        <v>0.8</v>
      </c>
      <c r="J72" s="16"/>
      <c r="K72" s="16"/>
      <c r="L72" s="16"/>
      <c r="M72" s="16"/>
      <c r="N72" s="16"/>
      <c r="O72" s="16"/>
      <c r="P72" s="16"/>
      <c r="Q72" s="16"/>
    </row>
    <row r="73" spans="1:17" s="22" customFormat="1" x14ac:dyDescent="0.2">
      <c r="A73" s="18" t="s">
        <v>260</v>
      </c>
      <c r="B73" s="20">
        <v>135</v>
      </c>
      <c r="C73" s="21">
        <v>2312</v>
      </c>
      <c r="D73" s="21">
        <v>2</v>
      </c>
      <c r="E73" s="21">
        <v>2449</v>
      </c>
      <c r="F73" s="19">
        <v>79</v>
      </c>
      <c r="G73" s="117">
        <v>2272</v>
      </c>
      <c r="H73" s="84">
        <v>1.0779049295774648</v>
      </c>
      <c r="J73" s="16"/>
      <c r="K73" s="16"/>
      <c r="L73" s="16"/>
      <c r="M73" s="16"/>
      <c r="N73" s="16"/>
      <c r="O73" s="16"/>
      <c r="P73" s="16"/>
      <c r="Q73" s="16"/>
    </row>
    <row r="74" spans="1:17" s="22" customFormat="1" x14ac:dyDescent="0.2">
      <c r="A74" s="18" t="s">
        <v>285</v>
      </c>
      <c r="B74" s="20">
        <v>7</v>
      </c>
      <c r="C74" s="21">
        <v>114</v>
      </c>
      <c r="D74" s="21">
        <v>3</v>
      </c>
      <c r="E74" s="21">
        <v>124</v>
      </c>
      <c r="F74" s="19">
        <v>1</v>
      </c>
      <c r="G74" s="117">
        <v>117</v>
      </c>
      <c r="H74" s="84">
        <v>1.0598290598290598</v>
      </c>
      <c r="J74" s="16"/>
      <c r="K74" s="16"/>
      <c r="L74" s="16"/>
      <c r="M74" s="16"/>
      <c r="N74" s="16"/>
      <c r="O74" s="16"/>
      <c r="P74" s="16"/>
      <c r="Q74" s="16"/>
    </row>
    <row r="75" spans="1:17" s="22" customFormat="1" x14ac:dyDescent="0.2">
      <c r="A75" s="18" t="s">
        <v>289</v>
      </c>
      <c r="B75" s="20">
        <v>13</v>
      </c>
      <c r="C75" s="21">
        <v>112</v>
      </c>
      <c r="D75" s="21">
        <v>0</v>
      </c>
      <c r="E75" s="21">
        <f t="shared" si="2"/>
        <v>125</v>
      </c>
      <c r="F75" s="19">
        <v>8</v>
      </c>
      <c r="G75" s="117">
        <v>124</v>
      </c>
      <c r="H75" s="84">
        <f t="shared" si="3"/>
        <v>1.0080645161290323</v>
      </c>
      <c r="J75" s="16"/>
      <c r="K75" s="16"/>
      <c r="L75" s="16"/>
      <c r="M75" s="16"/>
      <c r="N75" s="16"/>
      <c r="O75" s="16"/>
      <c r="P75" s="16"/>
      <c r="Q75" s="16"/>
    </row>
    <row r="76" spans="1:17" s="22" customFormat="1" x14ac:dyDescent="0.2">
      <c r="A76" s="18" t="s">
        <v>292</v>
      </c>
      <c r="B76" s="20">
        <v>0</v>
      </c>
      <c r="C76" s="21">
        <v>5</v>
      </c>
      <c r="D76" s="21">
        <v>0</v>
      </c>
      <c r="E76" s="21">
        <f t="shared" si="2"/>
        <v>5</v>
      </c>
      <c r="F76" s="19">
        <v>0</v>
      </c>
      <c r="G76" s="117">
        <v>5</v>
      </c>
      <c r="H76" s="84">
        <f t="shared" si="3"/>
        <v>1</v>
      </c>
      <c r="J76" s="16"/>
      <c r="K76" s="16"/>
      <c r="L76" s="16"/>
      <c r="M76" s="16"/>
      <c r="N76" s="16"/>
      <c r="O76" s="16"/>
      <c r="P76" s="16"/>
      <c r="Q76" s="16"/>
    </row>
    <row r="77" spans="1:17" x14ac:dyDescent="0.2">
      <c r="A77" s="18" t="s">
        <v>295</v>
      </c>
      <c r="B77" s="20">
        <v>2</v>
      </c>
      <c r="C77" s="21">
        <v>15</v>
      </c>
      <c r="D77" s="21">
        <v>0</v>
      </c>
      <c r="E77" s="21">
        <f t="shared" si="2"/>
        <v>17</v>
      </c>
      <c r="F77" s="19">
        <v>2</v>
      </c>
      <c r="G77" s="117">
        <v>13</v>
      </c>
      <c r="H77" s="84">
        <f t="shared" si="3"/>
        <v>1.3076923076923077</v>
      </c>
    </row>
    <row r="78" spans="1:17" ht="13.5" thickBot="1" x14ac:dyDescent="0.25">
      <c r="A78" s="26" t="s">
        <v>298</v>
      </c>
      <c r="B78" s="28">
        <v>5</v>
      </c>
      <c r="C78" s="26">
        <v>66</v>
      </c>
      <c r="D78" s="26">
        <v>0</v>
      </c>
      <c r="E78" s="26">
        <f t="shared" si="2"/>
        <v>71</v>
      </c>
      <c r="F78" s="27">
        <v>2</v>
      </c>
      <c r="G78" s="118">
        <v>69</v>
      </c>
      <c r="H78" s="85">
        <f>E78/G78</f>
        <v>1.0289855072463767</v>
      </c>
      <c r="L78" s="16" t="s">
        <v>477</v>
      </c>
    </row>
    <row r="79" spans="1:17" ht="13.5" thickTop="1" x14ac:dyDescent="0.2">
      <c r="A79" s="21"/>
      <c r="B79" s="20">
        <f>SUM(B3:B78)</f>
        <v>995</v>
      </c>
      <c r="C79" s="21">
        <f>SUM(C3:C78)</f>
        <v>13360</v>
      </c>
      <c r="D79" s="21">
        <f>SUM(D3:D78)</f>
        <v>45</v>
      </c>
      <c r="E79" s="21">
        <f t="shared" si="2"/>
        <v>14400</v>
      </c>
      <c r="F79" s="90">
        <f>SUM(F3:F78)</f>
        <v>702</v>
      </c>
      <c r="G79" s="90">
        <f>SUM(G3:G78)</f>
        <v>11754</v>
      </c>
      <c r="H79" s="88">
        <f>E79/G79</f>
        <v>1.2251148545176109</v>
      </c>
      <c r="I79" s="89"/>
    </row>
    <row r="80" spans="1:17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7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7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7" x14ac:dyDescent="0.2">
      <c r="A83" s="18"/>
      <c r="B83" s="18"/>
      <c r="C83" s="18"/>
      <c r="D83" s="21"/>
      <c r="E83" s="18"/>
      <c r="F83" s="18"/>
      <c r="G83" s="18"/>
    </row>
    <row r="84" spans="1:17" x14ac:dyDescent="0.2">
      <c r="A84" s="18"/>
      <c r="B84" s="18"/>
      <c r="C84" s="18"/>
      <c r="D84" s="21"/>
      <c r="E84" s="18"/>
      <c r="F84" s="18"/>
      <c r="G84" s="18"/>
    </row>
    <row r="85" spans="1:17" x14ac:dyDescent="0.2">
      <c r="A85" s="18"/>
      <c r="B85" s="18"/>
      <c r="C85" s="18"/>
      <c r="D85" s="21"/>
      <c r="E85" s="18"/>
      <c r="F85" s="18"/>
      <c r="G85" s="18"/>
    </row>
    <row r="86" spans="1:17" x14ac:dyDescent="0.2">
      <c r="A86" s="18"/>
      <c r="B86" s="18"/>
      <c r="C86" s="18"/>
      <c r="D86" s="21"/>
      <c r="E86" s="18"/>
      <c r="F86" s="18"/>
      <c r="G86" s="18"/>
    </row>
    <row r="87" spans="1:17" x14ac:dyDescent="0.2">
      <c r="A87" s="18"/>
      <c r="B87" s="18"/>
      <c r="C87" s="18"/>
      <c r="D87" s="21"/>
      <c r="E87" s="18"/>
      <c r="F87" s="18"/>
      <c r="G87" s="18"/>
    </row>
    <row r="88" spans="1:17" x14ac:dyDescent="0.2">
      <c r="A88" s="18"/>
      <c r="B88" s="18"/>
      <c r="C88" s="18"/>
      <c r="D88" s="21"/>
      <c r="E88" s="18"/>
      <c r="F88" s="18"/>
      <c r="G88" s="18"/>
    </row>
    <row r="89" spans="1:17" x14ac:dyDescent="0.2">
      <c r="A89" s="18"/>
      <c r="B89" s="18"/>
      <c r="C89" s="18"/>
      <c r="D89" s="21"/>
      <c r="E89" s="18"/>
      <c r="F89" s="18"/>
      <c r="G89" s="18"/>
    </row>
    <row r="90" spans="1:17" x14ac:dyDescent="0.2">
      <c r="A90" s="18"/>
      <c r="B90" s="18"/>
      <c r="C90" s="18"/>
      <c r="D90" s="21"/>
      <c r="E90" s="18"/>
      <c r="F90" s="18"/>
      <c r="G90" s="18"/>
    </row>
    <row r="91" spans="1:17" x14ac:dyDescent="0.2">
      <c r="A91" s="18"/>
      <c r="B91" s="18"/>
      <c r="C91" s="18"/>
      <c r="D91" s="21"/>
      <c r="E91" s="18"/>
      <c r="F91" s="18"/>
      <c r="G91" s="18"/>
    </row>
    <row r="92" spans="1:17" x14ac:dyDescent="0.2">
      <c r="A92" s="18"/>
      <c r="B92" s="18"/>
      <c r="C92" s="18"/>
      <c r="D92" s="21"/>
      <c r="E92" s="18"/>
      <c r="F92" s="18"/>
      <c r="G92" s="18"/>
    </row>
    <row r="93" spans="1:17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  <c r="P93" s="16"/>
      <c r="Q93" s="16"/>
    </row>
    <row r="94" spans="1:17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  <c r="P94" s="16"/>
      <c r="Q94" s="16"/>
    </row>
    <row r="95" spans="1:17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  <c r="P95" s="16"/>
      <c r="Q95" s="16"/>
    </row>
    <row r="96" spans="1:17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  <c r="P96" s="16"/>
      <c r="Q96" s="16"/>
    </row>
    <row r="97" spans="1:17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  <c r="P97" s="16"/>
      <c r="Q97" s="16"/>
    </row>
    <row r="98" spans="1:17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  <c r="P98" s="16"/>
      <c r="Q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4"/>
  <sheetViews>
    <sheetView zoomScaleNormal="100" workbookViewId="0">
      <pane xSplit="3" ySplit="2" topLeftCell="D84" activePane="bottomRight" state="frozen"/>
      <selection activeCell="D3" sqref="D3"/>
      <selection pane="topRight" activeCell="D3" sqref="D3"/>
      <selection pane="bottomLeft" activeCell="D3" sqref="D3"/>
      <selection pane="bottomRight" activeCell="A92" sqref="A92:J92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24">
        <v>42995</v>
      </c>
      <c r="E1" s="125"/>
      <c r="F1" s="125"/>
      <c r="G1" s="125"/>
      <c r="H1" s="125"/>
      <c r="I1" s="126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302</v>
      </c>
      <c r="H2" s="12" t="s">
        <v>303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2</v>
      </c>
      <c r="E3" s="21">
        <v>44</v>
      </c>
      <c r="F3" s="21">
        <v>0</v>
      </c>
      <c r="G3" s="21">
        <f>D3+E3+F3</f>
        <v>46</v>
      </c>
      <c r="H3" s="19">
        <v>2</v>
      </c>
      <c r="I3" s="19">
        <v>42</v>
      </c>
      <c r="J3" s="84">
        <f>G3/I3</f>
        <v>1.0952380952380953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3</v>
      </c>
      <c r="F4" s="21">
        <v>0</v>
      </c>
      <c r="G4" s="21">
        <f t="shared" ref="G4:G67" si="0">D4+E4+F4</f>
        <v>3</v>
      </c>
      <c r="H4" s="19">
        <v>0</v>
      </c>
      <c r="I4" s="19">
        <v>3</v>
      </c>
      <c r="J4" s="84">
        <f>G4/I4</f>
        <v>1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0</v>
      </c>
      <c r="E5" s="21">
        <v>39</v>
      </c>
      <c r="F5" s="21">
        <v>0</v>
      </c>
      <c r="G5" s="21">
        <f t="shared" si="0"/>
        <v>39</v>
      </c>
      <c r="H5" s="19">
        <v>0</v>
      </c>
      <c r="I5" s="19">
        <v>35</v>
      </c>
      <c r="J5" s="84">
        <f t="shared" ref="J5:J69" si="1">G5/I5</f>
        <v>1.1142857142857143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2</v>
      </c>
      <c r="E6" s="21">
        <v>8</v>
      </c>
      <c r="F6" s="21">
        <v>0</v>
      </c>
      <c r="G6" s="21">
        <f t="shared" si="0"/>
        <v>10</v>
      </c>
      <c r="H6" s="19">
        <v>2</v>
      </c>
      <c r="I6" s="19">
        <v>10</v>
      </c>
      <c r="J6" s="84">
        <f t="shared" si="1"/>
        <v>1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3</v>
      </c>
      <c r="E7" s="21">
        <v>34</v>
      </c>
      <c r="F7" s="21">
        <v>0</v>
      </c>
      <c r="G7" s="21">
        <f t="shared" si="0"/>
        <v>37</v>
      </c>
      <c r="H7" s="19">
        <v>3</v>
      </c>
      <c r="I7" s="19">
        <v>28</v>
      </c>
      <c r="J7" s="84">
        <f t="shared" si="1"/>
        <v>1.3214285714285714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7</v>
      </c>
      <c r="E8" s="21">
        <v>69</v>
      </c>
      <c r="F8" s="21">
        <v>0</v>
      </c>
      <c r="G8" s="21">
        <f t="shared" si="0"/>
        <v>76</v>
      </c>
      <c r="H8" s="19">
        <v>6</v>
      </c>
      <c r="I8" s="19">
        <v>82</v>
      </c>
      <c r="J8" s="84">
        <f t="shared" si="1"/>
        <v>0.92682926829268297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0</v>
      </c>
      <c r="E9" s="21">
        <v>57</v>
      </c>
      <c r="F9" s="21">
        <v>0</v>
      </c>
      <c r="G9" s="21">
        <f t="shared" si="0"/>
        <v>57</v>
      </c>
      <c r="H9" s="19">
        <v>0</v>
      </c>
      <c r="I9" s="19">
        <v>32</v>
      </c>
      <c r="J9" s="84">
        <f t="shared" si="1"/>
        <v>1.78125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7</v>
      </c>
      <c r="E10" s="21">
        <v>185</v>
      </c>
      <c r="F10" s="21">
        <v>0</v>
      </c>
      <c r="G10" s="21">
        <f t="shared" si="0"/>
        <v>192</v>
      </c>
      <c r="H10" s="19">
        <v>3</v>
      </c>
      <c r="I10" s="19">
        <v>118</v>
      </c>
      <c r="J10" s="84">
        <f t="shared" si="1"/>
        <v>1.6271186440677967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1</v>
      </c>
      <c r="E11" s="21">
        <v>28</v>
      </c>
      <c r="F11" s="21">
        <v>0</v>
      </c>
      <c r="G11" s="21">
        <f t="shared" si="0"/>
        <v>29</v>
      </c>
      <c r="H11" s="19">
        <v>1</v>
      </c>
      <c r="I11" s="19">
        <v>29</v>
      </c>
      <c r="J11" s="84">
        <f t="shared" si="1"/>
        <v>1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8</v>
      </c>
      <c r="E12" s="21">
        <v>75</v>
      </c>
      <c r="F12" s="21">
        <v>0</v>
      </c>
      <c r="G12" s="21">
        <f t="shared" si="0"/>
        <v>83</v>
      </c>
      <c r="H12" s="19">
        <v>7</v>
      </c>
      <c r="I12" s="19">
        <v>70</v>
      </c>
      <c r="J12" s="84">
        <f t="shared" si="1"/>
        <v>1.1857142857142857</v>
      </c>
    </row>
    <row r="13" spans="1:11" x14ac:dyDescent="0.2">
      <c r="A13" s="129" t="s">
        <v>35</v>
      </c>
      <c r="B13" s="130" t="s">
        <v>33</v>
      </c>
      <c r="C13" s="131" t="s">
        <v>36</v>
      </c>
      <c r="D13" s="132">
        <v>16</v>
      </c>
      <c r="E13" s="133">
        <v>144</v>
      </c>
      <c r="F13" s="133">
        <v>0</v>
      </c>
      <c r="G13" s="133">
        <f t="shared" si="0"/>
        <v>160</v>
      </c>
      <c r="H13" s="131">
        <v>10</v>
      </c>
      <c r="I13" s="131">
        <v>210</v>
      </c>
      <c r="J13" s="134">
        <f t="shared" si="1"/>
        <v>0.76190476190476186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25</v>
      </c>
      <c r="E14" s="21">
        <v>150</v>
      </c>
      <c r="F14" s="21">
        <v>1</v>
      </c>
      <c r="G14" s="21">
        <f t="shared" si="0"/>
        <v>176</v>
      </c>
      <c r="H14" s="19">
        <v>18</v>
      </c>
      <c r="I14" s="19">
        <v>102</v>
      </c>
      <c r="J14" s="84">
        <f t="shared" si="1"/>
        <v>1.7254901960784315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1</v>
      </c>
      <c r="E15" s="21">
        <v>14</v>
      </c>
      <c r="F15" s="21">
        <v>0</v>
      </c>
      <c r="G15" s="21">
        <f t="shared" si="0"/>
        <v>15</v>
      </c>
      <c r="H15" s="19">
        <v>0</v>
      </c>
      <c r="I15" s="19">
        <v>16</v>
      </c>
      <c r="J15" s="84">
        <f t="shared" si="1"/>
        <v>0.9375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6</v>
      </c>
      <c r="E16" s="21">
        <v>47</v>
      </c>
      <c r="F16" s="21">
        <v>0</v>
      </c>
      <c r="G16" s="21">
        <f t="shared" si="0"/>
        <v>53</v>
      </c>
      <c r="H16" s="19">
        <v>3</v>
      </c>
      <c r="I16" s="19">
        <v>54</v>
      </c>
      <c r="J16" s="84">
        <f t="shared" si="1"/>
        <v>0.98148148148148151</v>
      </c>
    </row>
    <row r="17" spans="1:10" x14ac:dyDescent="0.2">
      <c r="A17" s="129" t="s">
        <v>45</v>
      </c>
      <c r="B17" s="130" t="s">
        <v>46</v>
      </c>
      <c r="C17" s="131" t="s">
        <v>47</v>
      </c>
      <c r="D17" s="132">
        <v>5</v>
      </c>
      <c r="E17" s="133">
        <v>37</v>
      </c>
      <c r="F17" s="133">
        <v>0</v>
      </c>
      <c r="G17" s="133">
        <f t="shared" si="0"/>
        <v>42</v>
      </c>
      <c r="H17" s="131">
        <v>4</v>
      </c>
      <c r="I17" s="131">
        <v>53</v>
      </c>
      <c r="J17" s="134">
        <f t="shared" si="1"/>
        <v>0.79245283018867929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7</v>
      </c>
      <c r="F18" s="21">
        <v>0</v>
      </c>
      <c r="G18" s="21">
        <f t="shared" si="0"/>
        <v>7</v>
      </c>
      <c r="H18" s="19">
        <v>0</v>
      </c>
      <c r="I18" s="19">
        <v>8</v>
      </c>
      <c r="J18" s="84">
        <f t="shared" si="1"/>
        <v>0.875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14</v>
      </c>
      <c r="E19" s="21">
        <v>276</v>
      </c>
      <c r="F19" s="21">
        <v>0</v>
      </c>
      <c r="G19" s="21">
        <f t="shared" si="0"/>
        <v>290</v>
      </c>
      <c r="H19" s="19">
        <v>4</v>
      </c>
      <c r="I19" s="19">
        <v>266</v>
      </c>
      <c r="J19" s="84">
        <f t="shared" si="1"/>
        <v>1.0902255639097744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18</v>
      </c>
      <c r="E20" s="21">
        <v>202</v>
      </c>
      <c r="F20" s="21">
        <v>5</v>
      </c>
      <c r="G20" s="21">
        <f t="shared" si="0"/>
        <v>225</v>
      </c>
      <c r="H20" s="19">
        <v>15</v>
      </c>
      <c r="I20" s="19">
        <v>211</v>
      </c>
      <c r="J20" s="84">
        <f t="shared" si="1"/>
        <v>1.066350710900474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2</v>
      </c>
      <c r="E21" s="21">
        <v>13</v>
      </c>
      <c r="F21" s="21">
        <v>0</v>
      </c>
      <c r="G21" s="21">
        <f t="shared" si="0"/>
        <v>15</v>
      </c>
      <c r="H21" s="19">
        <v>2</v>
      </c>
      <c r="I21" s="19">
        <v>16</v>
      </c>
      <c r="J21" s="84">
        <f t="shared" si="1"/>
        <v>0.9375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24</v>
      </c>
      <c r="E22" s="21">
        <v>716</v>
      </c>
      <c r="F22" s="21">
        <v>0</v>
      </c>
      <c r="G22" s="21">
        <f t="shared" si="0"/>
        <v>740</v>
      </c>
      <c r="H22" s="19">
        <v>22</v>
      </c>
      <c r="I22" s="19">
        <v>379</v>
      </c>
      <c r="J22" s="84">
        <f t="shared" si="1"/>
        <v>1.9525065963060686</v>
      </c>
    </row>
    <row r="23" spans="1:10" x14ac:dyDescent="0.2">
      <c r="A23" s="17" t="s">
        <v>509</v>
      </c>
      <c r="B23" s="18" t="s">
        <v>60</v>
      </c>
      <c r="C23" s="19" t="s">
        <v>508</v>
      </c>
      <c r="D23" s="20">
        <v>4</v>
      </c>
      <c r="E23" s="21">
        <v>51</v>
      </c>
      <c r="F23" s="21">
        <v>1</v>
      </c>
      <c r="G23" s="21">
        <f t="shared" si="0"/>
        <v>56</v>
      </c>
      <c r="H23" s="19">
        <v>2</v>
      </c>
      <c r="I23" s="119">
        <v>23</v>
      </c>
      <c r="J23" s="84">
        <f t="shared" si="1"/>
        <v>2.4347826086956523</v>
      </c>
    </row>
    <row r="24" spans="1:10" x14ac:dyDescent="0.2">
      <c r="A24" s="17" t="s">
        <v>62</v>
      </c>
      <c r="B24" s="18" t="s">
        <v>63</v>
      </c>
      <c r="C24" s="19" t="s">
        <v>64</v>
      </c>
      <c r="D24" s="20">
        <v>2</v>
      </c>
      <c r="E24" s="21">
        <v>14</v>
      </c>
      <c r="F24" s="21">
        <v>0</v>
      </c>
      <c r="G24" s="21">
        <f t="shared" si="0"/>
        <v>16</v>
      </c>
      <c r="H24" s="19">
        <v>1</v>
      </c>
      <c r="I24" s="19">
        <v>12</v>
      </c>
      <c r="J24" s="84">
        <f t="shared" si="1"/>
        <v>1.3333333333333333</v>
      </c>
    </row>
    <row r="25" spans="1:10" x14ac:dyDescent="0.2">
      <c r="A25" s="17" t="s">
        <v>65</v>
      </c>
      <c r="B25" s="18" t="s">
        <v>66</v>
      </c>
      <c r="C25" s="19" t="s">
        <v>67</v>
      </c>
      <c r="D25" s="20">
        <v>5</v>
      </c>
      <c r="E25" s="21">
        <v>38</v>
      </c>
      <c r="F25" s="21">
        <v>0</v>
      </c>
      <c r="G25" s="21">
        <f t="shared" si="0"/>
        <v>43</v>
      </c>
      <c r="H25" s="19">
        <v>5</v>
      </c>
      <c r="I25" s="19">
        <v>46</v>
      </c>
      <c r="J25" s="84">
        <f t="shared" si="1"/>
        <v>0.93478260869565222</v>
      </c>
    </row>
    <row r="26" spans="1:10" x14ac:dyDescent="0.2">
      <c r="A26" s="17" t="s">
        <v>68</v>
      </c>
      <c r="B26" s="18" t="s">
        <v>69</v>
      </c>
      <c r="C26" s="19" t="s">
        <v>70</v>
      </c>
      <c r="D26" s="20">
        <v>18</v>
      </c>
      <c r="E26" s="21">
        <v>148</v>
      </c>
      <c r="F26" s="21">
        <v>0</v>
      </c>
      <c r="G26" s="21">
        <f t="shared" si="0"/>
        <v>166</v>
      </c>
      <c r="H26" s="19">
        <v>12</v>
      </c>
      <c r="I26" s="19">
        <v>147</v>
      </c>
      <c r="J26" s="84">
        <f t="shared" si="1"/>
        <v>1.129251700680272</v>
      </c>
    </row>
    <row r="27" spans="1:10" x14ac:dyDescent="0.2">
      <c r="A27" s="17" t="s">
        <v>71</v>
      </c>
      <c r="B27" s="18" t="s">
        <v>69</v>
      </c>
      <c r="C27" s="19" t="s">
        <v>72</v>
      </c>
      <c r="D27" s="20">
        <v>3</v>
      </c>
      <c r="E27" s="21">
        <v>63</v>
      </c>
      <c r="F27" s="21">
        <v>0</v>
      </c>
      <c r="G27" s="21">
        <f t="shared" si="0"/>
        <v>66</v>
      </c>
      <c r="H27" s="19">
        <v>3</v>
      </c>
      <c r="I27" s="19">
        <v>44</v>
      </c>
      <c r="J27" s="84">
        <f t="shared" si="1"/>
        <v>1.5</v>
      </c>
    </row>
    <row r="28" spans="1:10" x14ac:dyDescent="0.2">
      <c r="A28" s="129" t="s">
        <v>73</v>
      </c>
      <c r="B28" s="130" t="s">
        <v>74</v>
      </c>
      <c r="C28" s="131" t="s">
        <v>75</v>
      </c>
      <c r="D28" s="132">
        <v>4</v>
      </c>
      <c r="E28" s="133">
        <v>42</v>
      </c>
      <c r="F28" s="133">
        <v>0</v>
      </c>
      <c r="G28" s="133">
        <f t="shared" si="0"/>
        <v>46</v>
      </c>
      <c r="H28" s="131">
        <v>4</v>
      </c>
      <c r="I28" s="131">
        <v>74</v>
      </c>
      <c r="J28" s="134">
        <f t="shared" si="1"/>
        <v>0.6216216216216216</v>
      </c>
    </row>
    <row r="29" spans="1:10" x14ac:dyDescent="0.2">
      <c r="A29" s="129" t="s">
        <v>76</v>
      </c>
      <c r="B29" s="130" t="s">
        <v>74</v>
      </c>
      <c r="C29" s="131" t="s">
        <v>77</v>
      </c>
      <c r="D29" s="132">
        <v>2</v>
      </c>
      <c r="E29" s="133">
        <v>21</v>
      </c>
      <c r="F29" s="133">
        <v>0</v>
      </c>
      <c r="G29" s="133">
        <f t="shared" si="0"/>
        <v>23</v>
      </c>
      <c r="H29" s="131">
        <v>2</v>
      </c>
      <c r="I29" s="131">
        <v>43</v>
      </c>
      <c r="J29" s="134">
        <f t="shared" si="1"/>
        <v>0.53488372093023251</v>
      </c>
    </row>
    <row r="30" spans="1:10" x14ac:dyDescent="0.2">
      <c r="A30" s="17" t="s">
        <v>78</v>
      </c>
      <c r="B30" s="18" t="s">
        <v>79</v>
      </c>
      <c r="C30" s="19" t="s">
        <v>80</v>
      </c>
      <c r="D30" s="20">
        <v>7</v>
      </c>
      <c r="E30" s="21">
        <v>54</v>
      </c>
      <c r="F30" s="21">
        <v>0</v>
      </c>
      <c r="G30" s="21">
        <f t="shared" si="0"/>
        <v>61</v>
      </c>
      <c r="H30" s="19">
        <v>7</v>
      </c>
      <c r="I30" s="19">
        <v>53</v>
      </c>
      <c r="J30" s="84">
        <f t="shared" si="1"/>
        <v>1.1509433962264151</v>
      </c>
    </row>
    <row r="31" spans="1:10" x14ac:dyDescent="0.2">
      <c r="A31" s="129" t="s">
        <v>81</v>
      </c>
      <c r="B31" s="130" t="s">
        <v>82</v>
      </c>
      <c r="C31" s="131" t="s">
        <v>83</v>
      </c>
      <c r="D31" s="132">
        <v>0</v>
      </c>
      <c r="E31" s="133">
        <v>3</v>
      </c>
      <c r="F31" s="133">
        <v>0</v>
      </c>
      <c r="G31" s="133">
        <f t="shared" si="0"/>
        <v>3</v>
      </c>
      <c r="H31" s="131">
        <v>0</v>
      </c>
      <c r="I31" s="131">
        <v>4</v>
      </c>
      <c r="J31" s="134">
        <f t="shared" si="1"/>
        <v>0.75</v>
      </c>
    </row>
    <row r="32" spans="1:10" x14ac:dyDescent="0.2">
      <c r="A32" s="17" t="s">
        <v>84</v>
      </c>
      <c r="B32" s="18" t="s">
        <v>85</v>
      </c>
      <c r="C32" s="19" t="s">
        <v>86</v>
      </c>
      <c r="D32" s="20">
        <v>2</v>
      </c>
      <c r="E32" s="21">
        <v>7</v>
      </c>
      <c r="F32" s="21">
        <v>0</v>
      </c>
      <c r="G32" s="21">
        <f t="shared" si="0"/>
        <v>9</v>
      </c>
      <c r="H32" s="19">
        <v>2</v>
      </c>
      <c r="I32" s="19">
        <v>7</v>
      </c>
      <c r="J32" s="84">
        <f t="shared" si="1"/>
        <v>1.2857142857142858</v>
      </c>
    </row>
    <row r="33" spans="1:10" x14ac:dyDescent="0.2">
      <c r="A33" s="17" t="s">
        <v>87</v>
      </c>
      <c r="B33" s="18" t="s">
        <v>88</v>
      </c>
      <c r="C33" s="19" t="s">
        <v>89</v>
      </c>
      <c r="D33" s="20">
        <v>15</v>
      </c>
      <c r="E33" s="21">
        <v>241</v>
      </c>
      <c r="F33" s="21">
        <v>0</v>
      </c>
      <c r="G33" s="21">
        <f t="shared" si="0"/>
        <v>256</v>
      </c>
      <c r="H33" s="19">
        <v>15</v>
      </c>
      <c r="I33" s="19">
        <v>192</v>
      </c>
      <c r="J33" s="84">
        <f t="shared" si="1"/>
        <v>1.3333333333333333</v>
      </c>
    </row>
    <row r="34" spans="1:10" x14ac:dyDescent="0.2">
      <c r="A34" s="17" t="s">
        <v>90</v>
      </c>
      <c r="B34" s="18" t="s">
        <v>91</v>
      </c>
      <c r="C34" s="19" t="s">
        <v>92</v>
      </c>
      <c r="D34" s="20">
        <v>7</v>
      </c>
      <c r="E34" s="21">
        <v>62</v>
      </c>
      <c r="F34" s="21">
        <v>0</v>
      </c>
      <c r="G34" s="21">
        <f t="shared" si="0"/>
        <v>69</v>
      </c>
      <c r="H34" s="19">
        <v>5</v>
      </c>
      <c r="I34" s="19">
        <v>70</v>
      </c>
      <c r="J34" s="84">
        <f t="shared" si="1"/>
        <v>0.98571428571428577</v>
      </c>
    </row>
    <row r="35" spans="1:10" x14ac:dyDescent="0.2">
      <c r="A35" s="17" t="s">
        <v>93</v>
      </c>
      <c r="B35" s="18" t="s">
        <v>94</v>
      </c>
      <c r="C35" s="19" t="s">
        <v>95</v>
      </c>
      <c r="D35" s="20">
        <v>15</v>
      </c>
      <c r="E35" s="21">
        <v>147</v>
      </c>
      <c r="F35" s="21">
        <v>0</v>
      </c>
      <c r="G35" s="21">
        <f t="shared" si="0"/>
        <v>162</v>
      </c>
      <c r="H35" s="19">
        <v>15</v>
      </c>
      <c r="I35" s="19">
        <v>105</v>
      </c>
      <c r="J35" s="84">
        <f t="shared" si="1"/>
        <v>1.5428571428571429</v>
      </c>
    </row>
    <row r="36" spans="1:10" x14ac:dyDescent="0.2">
      <c r="A36" s="17" t="s">
        <v>96</v>
      </c>
      <c r="B36" s="18" t="s">
        <v>97</v>
      </c>
      <c r="C36" s="19" t="s">
        <v>98</v>
      </c>
      <c r="D36" s="20">
        <v>2</v>
      </c>
      <c r="E36" s="21">
        <v>6</v>
      </c>
      <c r="F36" s="21">
        <v>0</v>
      </c>
      <c r="G36" s="21">
        <f t="shared" si="0"/>
        <v>8</v>
      </c>
      <c r="H36" s="19">
        <v>0</v>
      </c>
      <c r="I36" s="19">
        <v>7</v>
      </c>
      <c r="J36" s="84">
        <f t="shared" si="1"/>
        <v>1.1428571428571428</v>
      </c>
    </row>
    <row r="37" spans="1:10" x14ac:dyDescent="0.2">
      <c r="A37" s="17" t="s">
        <v>99</v>
      </c>
      <c r="B37" s="18" t="s">
        <v>100</v>
      </c>
      <c r="C37" s="19" t="s">
        <v>101</v>
      </c>
      <c r="D37" s="20">
        <v>2</v>
      </c>
      <c r="E37" s="21">
        <v>21</v>
      </c>
      <c r="F37" s="21">
        <v>0</v>
      </c>
      <c r="G37" s="21">
        <f t="shared" si="0"/>
        <v>23</v>
      </c>
      <c r="H37" s="19">
        <v>1</v>
      </c>
      <c r="I37" s="19">
        <v>25</v>
      </c>
      <c r="J37" s="84">
        <f t="shared" si="1"/>
        <v>0.92</v>
      </c>
    </row>
    <row r="38" spans="1:10" x14ac:dyDescent="0.2">
      <c r="A38" s="17" t="s">
        <v>102</v>
      </c>
      <c r="B38" s="18" t="s">
        <v>103</v>
      </c>
      <c r="C38" s="19" t="s">
        <v>104</v>
      </c>
      <c r="D38" s="20">
        <v>0</v>
      </c>
      <c r="E38" s="21">
        <v>17</v>
      </c>
      <c r="F38" s="21">
        <v>0</v>
      </c>
      <c r="G38" s="21">
        <f t="shared" si="0"/>
        <v>17</v>
      </c>
      <c r="H38" s="19">
        <v>0</v>
      </c>
      <c r="I38" s="19">
        <v>18</v>
      </c>
      <c r="J38" s="84">
        <f t="shared" si="1"/>
        <v>0.94444444444444442</v>
      </c>
    </row>
    <row r="39" spans="1:10" x14ac:dyDescent="0.2">
      <c r="A39" s="24" t="s">
        <v>106</v>
      </c>
      <c r="B39" s="18" t="s">
        <v>105</v>
      </c>
      <c r="C39" s="19" t="s">
        <v>107</v>
      </c>
      <c r="D39" s="20">
        <v>0</v>
      </c>
      <c r="E39" s="21">
        <v>11</v>
      </c>
      <c r="F39" s="21">
        <v>0</v>
      </c>
      <c r="G39" s="21">
        <f t="shared" si="0"/>
        <v>11</v>
      </c>
      <c r="H39" s="19">
        <v>0</v>
      </c>
      <c r="I39" s="19">
        <v>12</v>
      </c>
      <c r="J39" s="84">
        <f t="shared" si="1"/>
        <v>0.91666666666666663</v>
      </c>
    </row>
    <row r="40" spans="1:10" x14ac:dyDescent="0.2">
      <c r="A40" s="24" t="s">
        <v>108</v>
      </c>
      <c r="B40" s="18" t="s">
        <v>109</v>
      </c>
      <c r="C40" s="19" t="s">
        <v>110</v>
      </c>
      <c r="D40" s="20">
        <v>1</v>
      </c>
      <c r="E40" s="21">
        <v>23</v>
      </c>
      <c r="F40" s="21">
        <v>0</v>
      </c>
      <c r="G40" s="21">
        <f t="shared" si="0"/>
        <v>24</v>
      </c>
      <c r="H40" s="19">
        <v>1</v>
      </c>
      <c r="I40" s="19">
        <v>20</v>
      </c>
      <c r="J40" s="84">
        <f t="shared" si="1"/>
        <v>1.2</v>
      </c>
    </row>
    <row r="41" spans="1:10" x14ac:dyDescent="0.2">
      <c r="A41" s="17" t="s">
        <v>111</v>
      </c>
      <c r="B41" s="18" t="s">
        <v>112</v>
      </c>
      <c r="C41" s="19" t="s">
        <v>113</v>
      </c>
      <c r="D41" s="20">
        <v>8</v>
      </c>
      <c r="E41" s="21">
        <v>36</v>
      </c>
      <c r="F41" s="21">
        <v>0</v>
      </c>
      <c r="G41" s="21">
        <f t="shared" si="0"/>
        <v>44</v>
      </c>
      <c r="H41" s="19">
        <v>1</v>
      </c>
      <c r="I41" s="19">
        <v>43</v>
      </c>
      <c r="J41" s="84">
        <f t="shared" si="1"/>
        <v>1.0232558139534884</v>
      </c>
    </row>
    <row r="42" spans="1:10" x14ac:dyDescent="0.2">
      <c r="A42" s="17" t="s">
        <v>114</v>
      </c>
      <c r="B42" s="18" t="s">
        <v>115</v>
      </c>
      <c r="C42" s="19" t="s">
        <v>116</v>
      </c>
      <c r="D42" s="20">
        <v>5</v>
      </c>
      <c r="E42" s="21">
        <v>97</v>
      </c>
      <c r="F42" s="21">
        <v>0</v>
      </c>
      <c r="G42" s="21">
        <f t="shared" si="0"/>
        <v>102</v>
      </c>
      <c r="H42" s="19">
        <v>0</v>
      </c>
      <c r="I42" s="19">
        <v>122</v>
      </c>
      <c r="J42" s="84">
        <f t="shared" si="1"/>
        <v>0.83606557377049184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>
        <v>1</v>
      </c>
      <c r="E43" s="21">
        <v>4</v>
      </c>
      <c r="F43" s="21">
        <v>0</v>
      </c>
      <c r="G43" s="21">
        <f t="shared" si="0"/>
        <v>5</v>
      </c>
      <c r="H43" s="19">
        <v>0</v>
      </c>
      <c r="I43" s="19">
        <v>4</v>
      </c>
      <c r="J43" s="84">
        <f t="shared" si="1"/>
        <v>1.25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>
        <v>5</v>
      </c>
      <c r="E44" s="21">
        <v>21</v>
      </c>
      <c r="F44" s="21">
        <v>0</v>
      </c>
      <c r="G44" s="21">
        <f t="shared" si="0"/>
        <v>26</v>
      </c>
      <c r="H44" s="19">
        <v>0</v>
      </c>
      <c r="I44" s="19">
        <v>8</v>
      </c>
      <c r="J44" s="84">
        <f t="shared" si="1"/>
        <v>3.25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>
        <v>15</v>
      </c>
      <c r="E45" s="21">
        <v>248</v>
      </c>
      <c r="F45" s="21">
        <v>0</v>
      </c>
      <c r="G45" s="21">
        <f t="shared" si="0"/>
        <v>263</v>
      </c>
      <c r="H45" s="19">
        <v>15</v>
      </c>
      <c r="I45" s="19">
        <v>119</v>
      </c>
      <c r="J45" s="84">
        <f t="shared" si="1"/>
        <v>2.2100840336134455</v>
      </c>
    </row>
    <row r="46" spans="1:10" x14ac:dyDescent="0.2">
      <c r="A46" s="17" t="s">
        <v>126</v>
      </c>
      <c r="B46" s="18" t="s">
        <v>124</v>
      </c>
      <c r="C46" s="19" t="s">
        <v>127</v>
      </c>
      <c r="D46" s="20">
        <v>4</v>
      </c>
      <c r="E46" s="21">
        <v>24</v>
      </c>
      <c r="F46" s="21">
        <v>0</v>
      </c>
      <c r="G46" s="21">
        <f t="shared" si="0"/>
        <v>28</v>
      </c>
      <c r="H46" s="19">
        <v>4</v>
      </c>
      <c r="I46" s="19">
        <v>27</v>
      </c>
      <c r="J46" s="84">
        <f t="shared" si="1"/>
        <v>1.037037037037037</v>
      </c>
    </row>
    <row r="47" spans="1:10" x14ac:dyDescent="0.2">
      <c r="A47" s="17" t="s">
        <v>128</v>
      </c>
      <c r="B47" s="18" t="s">
        <v>129</v>
      </c>
      <c r="C47" s="19" t="s">
        <v>129</v>
      </c>
      <c r="D47" s="20">
        <v>2</v>
      </c>
      <c r="E47" s="21">
        <v>68</v>
      </c>
      <c r="F47" s="21">
        <v>0</v>
      </c>
      <c r="G47" s="21">
        <f t="shared" si="0"/>
        <v>70</v>
      </c>
      <c r="H47" s="19">
        <v>1</v>
      </c>
      <c r="I47" s="19">
        <v>43</v>
      </c>
      <c r="J47" s="84">
        <f t="shared" si="1"/>
        <v>1.6279069767441861</v>
      </c>
    </row>
    <row r="48" spans="1:10" x14ac:dyDescent="0.2">
      <c r="A48" s="17" t="s">
        <v>130</v>
      </c>
      <c r="B48" s="18" t="s">
        <v>131</v>
      </c>
      <c r="C48" s="19" t="s">
        <v>132</v>
      </c>
      <c r="D48" s="20">
        <v>1</v>
      </c>
      <c r="E48" s="21">
        <v>49</v>
      </c>
      <c r="F48" s="21">
        <v>0</v>
      </c>
      <c r="G48" s="21">
        <f t="shared" si="0"/>
        <v>50</v>
      </c>
      <c r="H48" s="19">
        <v>1</v>
      </c>
      <c r="I48" s="19">
        <v>46</v>
      </c>
      <c r="J48" s="84">
        <f t="shared" si="1"/>
        <v>1.0869565217391304</v>
      </c>
    </row>
    <row r="49" spans="1:10" x14ac:dyDescent="0.2">
      <c r="A49" s="17" t="s">
        <v>133</v>
      </c>
      <c r="B49" s="18" t="s">
        <v>134</v>
      </c>
      <c r="C49" s="19" t="s">
        <v>135</v>
      </c>
      <c r="D49" s="20">
        <v>2</v>
      </c>
      <c r="E49" s="21">
        <v>15</v>
      </c>
      <c r="F49" s="21">
        <v>0</v>
      </c>
      <c r="G49" s="21">
        <f t="shared" si="0"/>
        <v>17</v>
      </c>
      <c r="H49" s="19">
        <v>0</v>
      </c>
      <c r="I49" s="19">
        <v>17</v>
      </c>
      <c r="J49" s="84">
        <f t="shared" si="1"/>
        <v>1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>
        <v>11</v>
      </c>
      <c r="E50" s="21">
        <v>145</v>
      </c>
      <c r="F50" s="21">
        <v>0</v>
      </c>
      <c r="G50" s="21">
        <f t="shared" si="0"/>
        <v>156</v>
      </c>
      <c r="H50" s="19">
        <v>9</v>
      </c>
      <c r="I50" s="19">
        <v>119</v>
      </c>
      <c r="J50" s="84">
        <f t="shared" si="1"/>
        <v>1.3109243697478992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>
        <v>2</v>
      </c>
      <c r="E51" s="21">
        <v>79</v>
      </c>
      <c r="F51" s="21">
        <v>0</v>
      </c>
      <c r="G51" s="21">
        <f t="shared" si="0"/>
        <v>81</v>
      </c>
      <c r="H51" s="19">
        <v>2</v>
      </c>
      <c r="I51" s="19">
        <v>68</v>
      </c>
      <c r="J51" s="84">
        <f t="shared" si="1"/>
        <v>1.1911764705882353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>
        <v>14</v>
      </c>
      <c r="E52" s="21">
        <v>124</v>
      </c>
      <c r="F52" s="21">
        <v>0</v>
      </c>
      <c r="G52" s="21">
        <f t="shared" si="0"/>
        <v>138</v>
      </c>
      <c r="H52" s="19">
        <v>7</v>
      </c>
      <c r="I52" s="19">
        <v>102</v>
      </c>
      <c r="J52" s="84">
        <f t="shared" si="1"/>
        <v>1.3529411764705883</v>
      </c>
    </row>
    <row r="53" spans="1:10" x14ac:dyDescent="0.2">
      <c r="A53" s="24" t="s">
        <v>145</v>
      </c>
      <c r="B53" s="18" t="s">
        <v>146</v>
      </c>
      <c r="C53" s="19" t="s">
        <v>147</v>
      </c>
      <c r="D53" s="20">
        <v>0</v>
      </c>
      <c r="E53" s="21">
        <v>38</v>
      </c>
      <c r="F53" s="21">
        <v>0</v>
      </c>
      <c r="G53" s="21">
        <f t="shared" si="0"/>
        <v>38</v>
      </c>
      <c r="H53" s="19">
        <v>0</v>
      </c>
      <c r="I53" s="19">
        <v>34</v>
      </c>
      <c r="J53" s="84">
        <f t="shared" si="1"/>
        <v>1.1176470588235294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>
        <v>3</v>
      </c>
      <c r="E54" s="21">
        <v>30</v>
      </c>
      <c r="F54" s="21">
        <v>0</v>
      </c>
      <c r="G54" s="21">
        <f t="shared" si="0"/>
        <v>33</v>
      </c>
      <c r="H54" s="19">
        <v>2</v>
      </c>
      <c r="I54" s="19">
        <v>30</v>
      </c>
      <c r="J54" s="84">
        <f t="shared" si="1"/>
        <v>1.1000000000000001</v>
      </c>
    </row>
    <row r="55" spans="1:10" x14ac:dyDescent="0.2">
      <c r="A55" s="129" t="s">
        <v>151</v>
      </c>
      <c r="B55" s="130" t="s">
        <v>149</v>
      </c>
      <c r="C55" s="131" t="s">
        <v>152</v>
      </c>
      <c r="D55" s="132">
        <v>4</v>
      </c>
      <c r="E55" s="133">
        <v>23</v>
      </c>
      <c r="F55" s="133">
        <v>0</v>
      </c>
      <c r="G55" s="133">
        <f t="shared" si="0"/>
        <v>27</v>
      </c>
      <c r="H55" s="131">
        <v>1</v>
      </c>
      <c r="I55" s="131">
        <v>34</v>
      </c>
      <c r="J55" s="134">
        <f t="shared" si="1"/>
        <v>0.79411764705882348</v>
      </c>
    </row>
    <row r="56" spans="1:10" x14ac:dyDescent="0.2">
      <c r="A56" s="129" t="s">
        <v>153</v>
      </c>
      <c r="B56" s="130" t="s">
        <v>154</v>
      </c>
      <c r="C56" s="131" t="s">
        <v>155</v>
      </c>
      <c r="D56" s="132">
        <v>4</v>
      </c>
      <c r="E56" s="133">
        <v>51</v>
      </c>
      <c r="F56" s="133">
        <v>0</v>
      </c>
      <c r="G56" s="133">
        <f t="shared" si="0"/>
        <v>55</v>
      </c>
      <c r="H56" s="131">
        <v>4</v>
      </c>
      <c r="I56" s="131">
        <v>81</v>
      </c>
      <c r="J56" s="134">
        <f t="shared" si="1"/>
        <v>0.67901234567901236</v>
      </c>
    </row>
    <row r="57" spans="1:10" x14ac:dyDescent="0.2">
      <c r="A57" s="17" t="s">
        <v>156</v>
      </c>
      <c r="B57" s="18" t="s">
        <v>157</v>
      </c>
      <c r="C57" s="19" t="s">
        <v>158</v>
      </c>
      <c r="D57" s="20">
        <v>4</v>
      </c>
      <c r="E57" s="21">
        <v>23</v>
      </c>
      <c r="F57" s="21">
        <v>0</v>
      </c>
      <c r="G57" s="21">
        <f t="shared" si="0"/>
        <v>27</v>
      </c>
      <c r="H57" s="19">
        <v>0</v>
      </c>
      <c r="I57" s="19">
        <v>26</v>
      </c>
      <c r="J57" s="84">
        <f t="shared" si="1"/>
        <v>1.0384615384615385</v>
      </c>
    </row>
    <row r="58" spans="1:10" x14ac:dyDescent="0.2">
      <c r="A58" s="17" t="s">
        <v>159</v>
      </c>
      <c r="B58" s="18" t="s">
        <v>157</v>
      </c>
      <c r="C58" s="19" t="s">
        <v>160</v>
      </c>
      <c r="D58" s="20">
        <v>2</v>
      </c>
      <c r="E58" s="21">
        <v>35</v>
      </c>
      <c r="F58" s="21">
        <v>0</v>
      </c>
      <c r="G58" s="21">
        <f t="shared" si="0"/>
        <v>37</v>
      </c>
      <c r="H58" s="19">
        <v>1</v>
      </c>
      <c r="I58" s="19">
        <v>36</v>
      </c>
      <c r="J58" s="84">
        <f t="shared" si="1"/>
        <v>1.0277777777777777</v>
      </c>
    </row>
    <row r="59" spans="1:10" x14ac:dyDescent="0.2">
      <c r="A59" s="17" t="s">
        <v>161</v>
      </c>
      <c r="B59" s="18" t="s">
        <v>162</v>
      </c>
      <c r="C59" s="19" t="s">
        <v>163</v>
      </c>
      <c r="D59" s="20">
        <v>0</v>
      </c>
      <c r="E59" s="21">
        <v>19</v>
      </c>
      <c r="F59" s="21">
        <v>0</v>
      </c>
      <c r="G59" s="21">
        <f t="shared" si="0"/>
        <v>19</v>
      </c>
      <c r="H59" s="19">
        <v>0</v>
      </c>
      <c r="I59" s="19">
        <v>18</v>
      </c>
      <c r="J59" s="84">
        <f t="shared" si="1"/>
        <v>1.0555555555555556</v>
      </c>
    </row>
    <row r="60" spans="1:10" x14ac:dyDescent="0.2">
      <c r="A60" s="17" t="s">
        <v>164</v>
      </c>
      <c r="B60" s="18" t="s">
        <v>165</v>
      </c>
      <c r="C60" s="19" t="s">
        <v>166</v>
      </c>
      <c r="D60" s="20">
        <v>5</v>
      </c>
      <c r="E60" s="21">
        <v>83</v>
      </c>
      <c r="F60" s="21">
        <v>0</v>
      </c>
      <c r="G60" s="21">
        <f t="shared" si="0"/>
        <v>88</v>
      </c>
      <c r="H60" s="19">
        <v>5</v>
      </c>
      <c r="I60" s="19">
        <v>47</v>
      </c>
      <c r="J60" s="84">
        <f t="shared" si="1"/>
        <v>1.8723404255319149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>
        <v>6</v>
      </c>
      <c r="E61" s="21">
        <v>73</v>
      </c>
      <c r="F61" s="21">
        <v>0</v>
      </c>
      <c r="G61" s="21">
        <f t="shared" si="0"/>
        <v>79</v>
      </c>
      <c r="H61" s="19">
        <v>6</v>
      </c>
      <c r="I61" s="19">
        <v>74</v>
      </c>
      <c r="J61" s="84">
        <f t="shared" si="1"/>
        <v>1.0675675675675675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>
        <v>3</v>
      </c>
      <c r="E62" s="21">
        <v>27</v>
      </c>
      <c r="F62" s="21">
        <v>0</v>
      </c>
      <c r="G62" s="21">
        <f t="shared" si="0"/>
        <v>30</v>
      </c>
      <c r="H62" s="19">
        <v>1</v>
      </c>
      <c r="I62" s="19">
        <v>29</v>
      </c>
      <c r="J62" s="84">
        <f t="shared" si="1"/>
        <v>1.0344827586206897</v>
      </c>
    </row>
    <row r="63" spans="1:10" x14ac:dyDescent="0.2">
      <c r="A63" s="17" t="s">
        <v>173</v>
      </c>
      <c r="B63" s="18" t="s">
        <v>174</v>
      </c>
      <c r="C63" s="19" t="s">
        <v>174</v>
      </c>
      <c r="D63" s="20">
        <v>23</v>
      </c>
      <c r="E63" s="21">
        <v>130</v>
      </c>
      <c r="F63" s="21">
        <v>0</v>
      </c>
      <c r="G63" s="21">
        <f t="shared" si="0"/>
        <v>153</v>
      </c>
      <c r="H63" s="19">
        <v>11</v>
      </c>
      <c r="I63" s="19">
        <v>156</v>
      </c>
      <c r="J63" s="84">
        <f t="shared" si="1"/>
        <v>0.98076923076923073</v>
      </c>
    </row>
    <row r="64" spans="1:10" x14ac:dyDescent="0.2">
      <c r="A64" s="17" t="s">
        <v>175</v>
      </c>
      <c r="B64" s="18" t="s">
        <v>176</v>
      </c>
      <c r="C64" s="19" t="s">
        <v>177</v>
      </c>
      <c r="D64" s="20">
        <v>4</v>
      </c>
      <c r="E64" s="21">
        <v>28</v>
      </c>
      <c r="F64" s="21">
        <v>0</v>
      </c>
      <c r="G64" s="21">
        <f t="shared" si="0"/>
        <v>32</v>
      </c>
      <c r="H64" s="19">
        <v>4</v>
      </c>
      <c r="I64" s="19">
        <v>18</v>
      </c>
      <c r="J64" s="84">
        <f t="shared" si="1"/>
        <v>1.7777777777777777</v>
      </c>
    </row>
    <row r="65" spans="1:10" x14ac:dyDescent="0.2">
      <c r="A65" s="17" t="s">
        <v>178</v>
      </c>
      <c r="B65" s="18" t="s">
        <v>179</v>
      </c>
      <c r="C65" s="19" t="s">
        <v>180</v>
      </c>
      <c r="D65" s="20">
        <v>4</v>
      </c>
      <c r="E65" s="21">
        <v>37</v>
      </c>
      <c r="F65" s="21">
        <v>0</v>
      </c>
      <c r="G65" s="21">
        <f t="shared" si="0"/>
        <v>41</v>
      </c>
      <c r="H65" s="19">
        <v>3</v>
      </c>
      <c r="I65" s="19">
        <v>40</v>
      </c>
      <c r="J65" s="84">
        <f t="shared" si="1"/>
        <v>1.0249999999999999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18</v>
      </c>
      <c r="E66" s="21">
        <v>173</v>
      </c>
      <c r="F66" s="21">
        <v>0</v>
      </c>
      <c r="G66" s="21">
        <f t="shared" si="0"/>
        <v>191</v>
      </c>
      <c r="H66" s="19">
        <v>18</v>
      </c>
      <c r="I66" s="19">
        <v>193</v>
      </c>
      <c r="J66" s="84">
        <f t="shared" si="1"/>
        <v>0.98963730569948183</v>
      </c>
    </row>
    <row r="67" spans="1:10" x14ac:dyDescent="0.2">
      <c r="A67" s="17" t="s">
        <v>184</v>
      </c>
      <c r="B67" s="18" t="s">
        <v>182</v>
      </c>
      <c r="C67" s="19" t="s">
        <v>185</v>
      </c>
      <c r="D67" s="20">
        <v>6</v>
      </c>
      <c r="E67" s="21">
        <v>136</v>
      </c>
      <c r="F67" s="21">
        <v>0</v>
      </c>
      <c r="G67" s="21">
        <f t="shared" si="0"/>
        <v>142</v>
      </c>
      <c r="H67" s="19">
        <v>1</v>
      </c>
      <c r="I67" s="19">
        <v>133</v>
      </c>
      <c r="J67" s="84">
        <f t="shared" si="1"/>
        <v>1.0676691729323309</v>
      </c>
    </row>
    <row r="68" spans="1:10" x14ac:dyDescent="0.2">
      <c r="A68" s="17" t="s">
        <v>186</v>
      </c>
      <c r="B68" s="18" t="s">
        <v>182</v>
      </c>
      <c r="C68" s="19" t="s">
        <v>187</v>
      </c>
      <c r="D68" s="20">
        <v>2</v>
      </c>
      <c r="E68" s="21">
        <v>96</v>
      </c>
      <c r="F68" s="21">
        <v>0</v>
      </c>
      <c r="G68" s="21">
        <f t="shared" ref="G68:G115" si="2">D68+E68+F68</f>
        <v>98</v>
      </c>
      <c r="H68" s="19">
        <v>6</v>
      </c>
      <c r="I68" s="19">
        <v>103</v>
      </c>
      <c r="J68" s="84">
        <f t="shared" si="1"/>
        <v>0.95145631067961167</v>
      </c>
    </row>
    <row r="69" spans="1:10" x14ac:dyDescent="0.2">
      <c r="A69" s="24" t="s">
        <v>188</v>
      </c>
      <c r="B69" s="18" t="s">
        <v>182</v>
      </c>
      <c r="C69" s="19" t="s">
        <v>189</v>
      </c>
      <c r="D69" s="20">
        <v>5</v>
      </c>
      <c r="E69" s="21">
        <v>167</v>
      </c>
      <c r="F69" s="21">
        <v>0</v>
      </c>
      <c r="G69" s="21">
        <f t="shared" si="2"/>
        <v>172</v>
      </c>
      <c r="H69" s="19">
        <v>1</v>
      </c>
      <c r="I69" s="19">
        <v>175</v>
      </c>
      <c r="J69" s="84">
        <f t="shared" si="1"/>
        <v>0.98285714285714287</v>
      </c>
    </row>
    <row r="70" spans="1:10" x14ac:dyDescent="0.2">
      <c r="A70" s="17" t="s">
        <v>206</v>
      </c>
      <c r="B70" s="18" t="s">
        <v>182</v>
      </c>
      <c r="C70" s="19" t="s">
        <v>444</v>
      </c>
      <c r="D70" s="20">
        <v>2</v>
      </c>
      <c r="E70" s="21">
        <v>58</v>
      </c>
      <c r="F70" s="21">
        <v>0</v>
      </c>
      <c r="G70" s="21">
        <f t="shared" si="2"/>
        <v>60</v>
      </c>
      <c r="H70" s="19">
        <v>1</v>
      </c>
      <c r="I70" s="19">
        <v>65</v>
      </c>
      <c r="J70" s="84">
        <f>G70/I70</f>
        <v>0.92307692307692313</v>
      </c>
    </row>
    <row r="71" spans="1:10" x14ac:dyDescent="0.2">
      <c r="A71" s="24" t="s">
        <v>190</v>
      </c>
      <c r="B71" s="18" t="s">
        <v>182</v>
      </c>
      <c r="C71" s="19" t="s">
        <v>476</v>
      </c>
      <c r="D71" s="20">
        <v>12</v>
      </c>
      <c r="E71" s="21">
        <v>105</v>
      </c>
      <c r="F71" s="21">
        <v>0</v>
      </c>
      <c r="G71" s="21">
        <f t="shared" si="2"/>
        <v>117</v>
      </c>
      <c r="H71" s="19">
        <v>9</v>
      </c>
      <c r="I71" s="19">
        <v>126</v>
      </c>
      <c r="J71" s="84">
        <f t="shared" ref="J71:J113" si="3">G71/I71</f>
        <v>0.9285714285714286</v>
      </c>
    </row>
    <row r="72" spans="1:10" x14ac:dyDescent="0.2">
      <c r="A72" s="17" t="s">
        <v>191</v>
      </c>
      <c r="B72" s="18" t="s">
        <v>182</v>
      </c>
      <c r="C72" s="19" t="s">
        <v>192</v>
      </c>
      <c r="D72" s="20">
        <v>5</v>
      </c>
      <c r="E72" s="21">
        <v>112</v>
      </c>
      <c r="F72" s="21">
        <v>0</v>
      </c>
      <c r="G72" s="21">
        <f t="shared" si="2"/>
        <v>117</v>
      </c>
      <c r="H72" s="19">
        <v>0</v>
      </c>
      <c r="I72" s="19">
        <v>81</v>
      </c>
      <c r="J72" s="84">
        <f t="shared" si="3"/>
        <v>1.4444444444444444</v>
      </c>
    </row>
    <row r="73" spans="1:10" x14ac:dyDescent="0.2">
      <c r="A73" s="24" t="s">
        <v>193</v>
      </c>
      <c r="B73" s="18" t="s">
        <v>182</v>
      </c>
      <c r="C73" s="19" t="s">
        <v>194</v>
      </c>
      <c r="D73" s="20">
        <v>8</v>
      </c>
      <c r="E73" s="21">
        <v>55</v>
      </c>
      <c r="F73" s="21">
        <v>0</v>
      </c>
      <c r="G73" s="21">
        <f t="shared" si="2"/>
        <v>63</v>
      </c>
      <c r="H73" s="19">
        <v>4</v>
      </c>
      <c r="I73" s="19">
        <v>50</v>
      </c>
      <c r="J73" s="84">
        <f t="shared" si="3"/>
        <v>1.26</v>
      </c>
    </row>
    <row r="74" spans="1:10" x14ac:dyDescent="0.2">
      <c r="A74" s="17" t="s">
        <v>195</v>
      </c>
      <c r="B74" s="18" t="s">
        <v>182</v>
      </c>
      <c r="C74" s="19" t="s">
        <v>196</v>
      </c>
      <c r="D74" s="20">
        <v>9</v>
      </c>
      <c r="E74" s="21">
        <v>115</v>
      </c>
      <c r="F74" s="21">
        <v>0</v>
      </c>
      <c r="G74" s="21">
        <f t="shared" si="2"/>
        <v>124</v>
      </c>
      <c r="H74" s="19">
        <v>5</v>
      </c>
      <c r="I74" s="19">
        <v>148</v>
      </c>
      <c r="J74" s="84">
        <f t="shared" si="3"/>
        <v>0.83783783783783783</v>
      </c>
    </row>
    <row r="75" spans="1:10" x14ac:dyDescent="0.2">
      <c r="A75" s="17" t="s">
        <v>197</v>
      </c>
      <c r="B75" s="18" t="s">
        <v>182</v>
      </c>
      <c r="C75" s="19" t="s">
        <v>304</v>
      </c>
      <c r="D75" s="20">
        <v>25</v>
      </c>
      <c r="E75" s="21">
        <v>557</v>
      </c>
      <c r="F75" s="21">
        <v>0</v>
      </c>
      <c r="G75" s="21">
        <f t="shared" si="2"/>
        <v>582</v>
      </c>
      <c r="H75" s="19">
        <v>24</v>
      </c>
      <c r="I75" s="19">
        <v>582</v>
      </c>
      <c r="J75" s="84">
        <f t="shared" si="3"/>
        <v>1</v>
      </c>
    </row>
    <row r="76" spans="1:10" x14ac:dyDescent="0.2">
      <c r="A76" s="24" t="s">
        <v>198</v>
      </c>
      <c r="B76" s="18" t="s">
        <v>182</v>
      </c>
      <c r="C76" s="19" t="s">
        <v>199</v>
      </c>
      <c r="D76" s="20">
        <v>10</v>
      </c>
      <c r="E76" s="21">
        <v>150</v>
      </c>
      <c r="F76" s="21">
        <v>0</v>
      </c>
      <c r="G76" s="21">
        <f t="shared" si="2"/>
        <v>160</v>
      </c>
      <c r="H76" s="19">
        <v>10</v>
      </c>
      <c r="I76" s="19">
        <v>166</v>
      </c>
      <c r="J76" s="84">
        <f t="shared" si="3"/>
        <v>0.96385542168674698</v>
      </c>
    </row>
    <row r="77" spans="1:10" x14ac:dyDescent="0.2">
      <c r="A77" s="17" t="s">
        <v>200</v>
      </c>
      <c r="B77" s="18" t="s">
        <v>182</v>
      </c>
      <c r="C77" s="19" t="s">
        <v>201</v>
      </c>
      <c r="D77" s="20">
        <v>17</v>
      </c>
      <c r="E77" s="21">
        <v>441</v>
      </c>
      <c r="F77" s="21">
        <v>0</v>
      </c>
      <c r="G77" s="21">
        <f t="shared" si="2"/>
        <v>458</v>
      </c>
      <c r="H77" s="19">
        <v>12</v>
      </c>
      <c r="I77" s="19">
        <v>500</v>
      </c>
      <c r="J77" s="84">
        <f t="shared" si="3"/>
        <v>0.91600000000000004</v>
      </c>
    </row>
    <row r="78" spans="1:10" x14ac:dyDescent="0.2">
      <c r="A78" s="17" t="s">
        <v>202</v>
      </c>
      <c r="B78" s="18" t="s">
        <v>182</v>
      </c>
      <c r="C78" s="19" t="s">
        <v>203</v>
      </c>
      <c r="D78" s="20">
        <v>12</v>
      </c>
      <c r="E78" s="21">
        <v>171</v>
      </c>
      <c r="F78" s="21">
        <v>0</v>
      </c>
      <c r="G78" s="21">
        <f t="shared" si="2"/>
        <v>183</v>
      </c>
      <c r="H78" s="19">
        <v>10</v>
      </c>
      <c r="I78" s="19">
        <v>194</v>
      </c>
      <c r="J78" s="84">
        <f t="shared" si="3"/>
        <v>0.94329896907216493</v>
      </c>
    </row>
    <row r="79" spans="1:10" x14ac:dyDescent="0.2">
      <c r="A79" s="24" t="s">
        <v>204</v>
      </c>
      <c r="B79" s="18" t="s">
        <v>182</v>
      </c>
      <c r="C79" s="19" t="s">
        <v>205</v>
      </c>
      <c r="D79" s="20">
        <v>7</v>
      </c>
      <c r="E79" s="21">
        <v>44</v>
      </c>
      <c r="F79" s="21">
        <v>0</v>
      </c>
      <c r="G79" s="21">
        <f t="shared" si="2"/>
        <v>51</v>
      </c>
      <c r="H79" s="19">
        <v>7</v>
      </c>
      <c r="I79" s="19">
        <v>57</v>
      </c>
      <c r="J79" s="84">
        <f t="shared" si="3"/>
        <v>0.89473684210526316</v>
      </c>
    </row>
    <row r="80" spans="1:10" x14ac:dyDescent="0.2">
      <c r="A80" s="24" t="s">
        <v>207</v>
      </c>
      <c r="B80" s="18" t="s">
        <v>208</v>
      </c>
      <c r="C80" s="19" t="s">
        <v>208</v>
      </c>
      <c r="D80" s="20">
        <v>11</v>
      </c>
      <c r="E80" s="21">
        <v>61</v>
      </c>
      <c r="F80" s="21">
        <v>0</v>
      </c>
      <c r="G80" s="21">
        <f t="shared" si="2"/>
        <v>72</v>
      </c>
      <c r="H80" s="19">
        <v>3</v>
      </c>
      <c r="I80" s="19">
        <v>70</v>
      </c>
      <c r="J80" s="84">
        <f t="shared" si="3"/>
        <v>1.0285714285714285</v>
      </c>
    </row>
    <row r="81" spans="1:11" x14ac:dyDescent="0.2">
      <c r="A81" s="17" t="s">
        <v>209</v>
      </c>
      <c r="B81" s="18" t="s">
        <v>210</v>
      </c>
      <c r="C81" s="19" t="s">
        <v>211</v>
      </c>
      <c r="D81" s="20">
        <v>3</v>
      </c>
      <c r="E81" s="21">
        <v>6</v>
      </c>
      <c r="F81" s="21">
        <v>0</v>
      </c>
      <c r="G81" s="21">
        <f t="shared" si="2"/>
        <v>9</v>
      </c>
      <c r="H81" s="19">
        <v>3</v>
      </c>
      <c r="I81" s="19">
        <v>9</v>
      </c>
      <c r="J81" s="84">
        <f t="shared" si="3"/>
        <v>1</v>
      </c>
    </row>
    <row r="82" spans="1:11" x14ac:dyDescent="0.2">
      <c r="A82" s="17" t="s">
        <v>212</v>
      </c>
      <c r="B82" s="18" t="s">
        <v>213</v>
      </c>
      <c r="C82" s="19" t="s">
        <v>214</v>
      </c>
      <c r="D82" s="20">
        <v>7</v>
      </c>
      <c r="E82" s="21">
        <v>76</v>
      </c>
      <c r="F82" s="21">
        <v>0</v>
      </c>
      <c r="G82" s="21">
        <f t="shared" si="2"/>
        <v>83</v>
      </c>
      <c r="H82" s="19">
        <v>7</v>
      </c>
      <c r="I82" s="19">
        <v>84</v>
      </c>
      <c r="J82" s="84">
        <f t="shared" si="3"/>
        <v>0.98809523809523814</v>
      </c>
    </row>
    <row r="83" spans="1:11" x14ac:dyDescent="0.2">
      <c r="A83" s="17" t="s">
        <v>215</v>
      </c>
      <c r="B83" s="18" t="s">
        <v>216</v>
      </c>
      <c r="C83" s="19" t="s">
        <v>216</v>
      </c>
      <c r="D83" s="20">
        <v>4</v>
      </c>
      <c r="E83" s="21">
        <v>11</v>
      </c>
      <c r="F83" s="21">
        <v>1</v>
      </c>
      <c r="G83" s="21">
        <f t="shared" si="2"/>
        <v>16</v>
      </c>
      <c r="H83" s="19">
        <v>4</v>
      </c>
      <c r="I83" s="19">
        <v>9</v>
      </c>
      <c r="J83" s="84">
        <f t="shared" si="3"/>
        <v>1.7777777777777777</v>
      </c>
      <c r="K83" s="22" t="s">
        <v>533</v>
      </c>
    </row>
    <row r="84" spans="1:11" x14ac:dyDescent="0.2">
      <c r="A84" s="17" t="s">
        <v>217</v>
      </c>
      <c r="B84" s="18" t="s">
        <v>216</v>
      </c>
      <c r="C84" s="19" t="s">
        <v>52</v>
      </c>
      <c r="D84" s="20">
        <v>4</v>
      </c>
      <c r="E84" s="21">
        <v>51</v>
      </c>
      <c r="F84" s="21">
        <v>2</v>
      </c>
      <c r="G84" s="21">
        <f t="shared" si="2"/>
        <v>57</v>
      </c>
      <c r="H84" s="19">
        <v>0</v>
      </c>
      <c r="I84" s="19">
        <v>23</v>
      </c>
      <c r="J84" s="84">
        <f t="shared" si="3"/>
        <v>2.4782608695652173</v>
      </c>
    </row>
    <row r="85" spans="1:11" ht="12" customHeight="1" x14ac:dyDescent="0.2">
      <c r="A85" s="17" t="s">
        <v>218</v>
      </c>
      <c r="B85" s="18" t="s">
        <v>219</v>
      </c>
      <c r="C85" s="19" t="s">
        <v>220</v>
      </c>
      <c r="D85" s="20">
        <v>37</v>
      </c>
      <c r="E85" s="21">
        <v>396</v>
      </c>
      <c r="F85" s="21">
        <v>0</v>
      </c>
      <c r="G85" s="21">
        <f t="shared" si="2"/>
        <v>433</v>
      </c>
      <c r="H85" s="19">
        <v>31</v>
      </c>
      <c r="I85" s="19">
        <v>126</v>
      </c>
      <c r="J85" s="84">
        <f t="shared" si="3"/>
        <v>3.4365079365079363</v>
      </c>
    </row>
    <row r="86" spans="1:11" x14ac:dyDescent="0.2">
      <c r="A86" s="17" t="s">
        <v>221</v>
      </c>
      <c r="B86" s="18" t="s">
        <v>219</v>
      </c>
      <c r="C86" s="19" t="s">
        <v>222</v>
      </c>
      <c r="D86" s="20">
        <v>16</v>
      </c>
      <c r="E86" s="21">
        <v>74</v>
      </c>
      <c r="F86" s="21">
        <v>8</v>
      </c>
      <c r="G86" s="21">
        <f>D86+E86+F86</f>
        <v>98</v>
      </c>
      <c r="H86" s="19">
        <v>16</v>
      </c>
      <c r="I86" s="19">
        <v>57</v>
      </c>
      <c r="J86" s="84">
        <f t="shared" si="3"/>
        <v>1.7192982456140351</v>
      </c>
    </row>
    <row r="87" spans="1:11" x14ac:dyDescent="0.2">
      <c r="A87" s="17" t="s">
        <v>223</v>
      </c>
      <c r="B87" s="18" t="s">
        <v>224</v>
      </c>
      <c r="C87" s="19" t="s">
        <v>225</v>
      </c>
      <c r="D87" s="20">
        <v>13</v>
      </c>
      <c r="E87" s="21">
        <v>83</v>
      </c>
      <c r="F87" s="21">
        <v>2</v>
      </c>
      <c r="G87" s="21">
        <f t="shared" si="2"/>
        <v>98</v>
      </c>
      <c r="H87" s="19">
        <v>9</v>
      </c>
      <c r="I87" s="19">
        <v>100</v>
      </c>
      <c r="J87" s="84">
        <f t="shared" si="3"/>
        <v>0.98</v>
      </c>
    </row>
    <row r="88" spans="1:11" x14ac:dyDescent="0.2">
      <c r="A88" s="17" t="s">
        <v>226</v>
      </c>
      <c r="B88" s="18" t="s">
        <v>227</v>
      </c>
      <c r="C88" s="19" t="s">
        <v>228</v>
      </c>
      <c r="D88" s="20">
        <v>7</v>
      </c>
      <c r="E88" s="21">
        <v>66</v>
      </c>
      <c r="F88" s="21">
        <v>0</v>
      </c>
      <c r="G88" s="21">
        <f t="shared" si="2"/>
        <v>73</v>
      </c>
      <c r="H88" s="19">
        <v>4</v>
      </c>
      <c r="I88" s="19">
        <v>65</v>
      </c>
      <c r="J88" s="84">
        <f t="shared" si="3"/>
        <v>1.1230769230769231</v>
      </c>
    </row>
    <row r="89" spans="1:11" x14ac:dyDescent="0.2">
      <c r="A89" s="17" t="s">
        <v>229</v>
      </c>
      <c r="B89" s="18" t="s">
        <v>230</v>
      </c>
      <c r="C89" s="19" t="s">
        <v>231</v>
      </c>
      <c r="D89" s="20">
        <v>13</v>
      </c>
      <c r="E89" s="21">
        <v>129</v>
      </c>
      <c r="F89" s="21">
        <v>0</v>
      </c>
      <c r="G89" s="21">
        <f t="shared" si="2"/>
        <v>142</v>
      </c>
      <c r="H89" s="19">
        <v>9</v>
      </c>
      <c r="I89" s="19">
        <v>152</v>
      </c>
      <c r="J89" s="84">
        <f t="shared" si="3"/>
        <v>0.93421052631578949</v>
      </c>
    </row>
    <row r="90" spans="1:11" x14ac:dyDescent="0.2">
      <c r="A90" s="17" t="s">
        <v>232</v>
      </c>
      <c r="B90" s="18" t="s">
        <v>233</v>
      </c>
      <c r="C90" s="19" t="s">
        <v>234</v>
      </c>
      <c r="D90" s="20">
        <v>4</v>
      </c>
      <c r="E90" s="21">
        <v>43</v>
      </c>
      <c r="F90" s="21">
        <v>0</v>
      </c>
      <c r="G90" s="21">
        <f t="shared" si="2"/>
        <v>47</v>
      </c>
      <c r="H90" s="19">
        <v>4</v>
      </c>
      <c r="I90" s="19">
        <v>26</v>
      </c>
      <c r="J90" s="84">
        <f t="shared" si="3"/>
        <v>1.8076923076923077</v>
      </c>
    </row>
    <row r="91" spans="1:11" x14ac:dyDescent="0.2">
      <c r="A91" s="17" t="s">
        <v>235</v>
      </c>
      <c r="B91" s="18" t="s">
        <v>233</v>
      </c>
      <c r="C91" s="19" t="s">
        <v>236</v>
      </c>
      <c r="D91" s="20">
        <v>0</v>
      </c>
      <c r="E91" s="21">
        <v>7</v>
      </c>
      <c r="F91" s="21">
        <v>0</v>
      </c>
      <c r="G91" s="21">
        <f t="shared" si="2"/>
        <v>7</v>
      </c>
      <c r="H91" s="19">
        <v>0</v>
      </c>
      <c r="I91" s="19">
        <v>7</v>
      </c>
      <c r="J91" s="84">
        <f t="shared" si="3"/>
        <v>1</v>
      </c>
    </row>
    <row r="92" spans="1:11" x14ac:dyDescent="0.2">
      <c r="A92" s="129" t="s">
        <v>237</v>
      </c>
      <c r="B92" s="130" t="s">
        <v>238</v>
      </c>
      <c r="C92" s="131" t="s">
        <v>239</v>
      </c>
      <c r="D92" s="132">
        <v>0</v>
      </c>
      <c r="E92" s="133">
        <v>3</v>
      </c>
      <c r="F92" s="133">
        <v>0</v>
      </c>
      <c r="G92" s="133">
        <f t="shared" si="2"/>
        <v>3</v>
      </c>
      <c r="H92" s="131">
        <v>0</v>
      </c>
      <c r="I92" s="131">
        <v>4</v>
      </c>
      <c r="J92" s="134">
        <f t="shared" si="3"/>
        <v>0.75</v>
      </c>
    </row>
    <row r="93" spans="1:11" x14ac:dyDescent="0.2">
      <c r="A93" s="17" t="s">
        <v>240</v>
      </c>
      <c r="B93" s="18" t="s">
        <v>241</v>
      </c>
      <c r="C93" s="19" t="s">
        <v>242</v>
      </c>
      <c r="D93" s="20">
        <v>5</v>
      </c>
      <c r="E93" s="21">
        <v>97</v>
      </c>
      <c r="F93" s="21">
        <v>2</v>
      </c>
      <c r="G93" s="21">
        <f t="shared" si="2"/>
        <v>104</v>
      </c>
      <c r="H93" s="19">
        <v>2</v>
      </c>
      <c r="I93" s="19">
        <v>96</v>
      </c>
      <c r="J93" s="84">
        <f t="shared" si="3"/>
        <v>1.0833333333333333</v>
      </c>
    </row>
    <row r="94" spans="1:11" x14ac:dyDescent="0.2">
      <c r="A94" s="17" t="s">
        <v>243</v>
      </c>
      <c r="B94" s="18" t="s">
        <v>244</v>
      </c>
      <c r="C94" s="19" t="s">
        <v>245</v>
      </c>
      <c r="D94" s="20">
        <v>1</v>
      </c>
      <c r="E94" s="21">
        <v>15</v>
      </c>
      <c r="F94" s="21">
        <v>0</v>
      </c>
      <c r="G94" s="21">
        <f t="shared" si="2"/>
        <v>16</v>
      </c>
      <c r="H94" s="19">
        <v>1</v>
      </c>
      <c r="I94" s="19">
        <v>15</v>
      </c>
      <c r="J94" s="84">
        <f t="shared" si="3"/>
        <v>1.0666666666666667</v>
      </c>
    </row>
    <row r="95" spans="1:11" x14ac:dyDescent="0.2">
      <c r="A95" s="17" t="s">
        <v>246</v>
      </c>
      <c r="B95" s="18" t="s">
        <v>244</v>
      </c>
      <c r="C95" s="19" t="s">
        <v>244</v>
      </c>
      <c r="D95" s="20">
        <v>6</v>
      </c>
      <c r="E95" s="21">
        <v>72</v>
      </c>
      <c r="F95" s="21">
        <v>0</v>
      </c>
      <c r="G95" s="21">
        <f t="shared" si="2"/>
        <v>78</v>
      </c>
      <c r="H95" s="19">
        <v>6</v>
      </c>
      <c r="I95" s="19">
        <v>79</v>
      </c>
      <c r="J95" s="84">
        <f t="shared" si="3"/>
        <v>0.98734177215189878</v>
      </c>
    </row>
    <row r="96" spans="1:11" x14ac:dyDescent="0.2">
      <c r="A96" s="17" t="s">
        <v>247</v>
      </c>
      <c r="B96" s="18" t="s">
        <v>248</v>
      </c>
      <c r="C96" s="19" t="s">
        <v>249</v>
      </c>
      <c r="D96" s="20">
        <v>11</v>
      </c>
      <c r="E96" s="21">
        <v>92</v>
      </c>
      <c r="F96" s="21">
        <v>0</v>
      </c>
      <c r="G96" s="21">
        <f t="shared" si="2"/>
        <v>103</v>
      </c>
      <c r="H96" s="19">
        <v>1</v>
      </c>
      <c r="I96" s="19">
        <v>107</v>
      </c>
      <c r="J96" s="84">
        <f t="shared" si="3"/>
        <v>0.96261682242990654</v>
      </c>
    </row>
    <row r="97" spans="1:10" x14ac:dyDescent="0.2">
      <c r="A97" s="17" t="s">
        <v>250</v>
      </c>
      <c r="B97" s="18" t="s">
        <v>251</v>
      </c>
      <c r="C97" s="19" t="s">
        <v>252</v>
      </c>
      <c r="D97" s="20">
        <v>4</v>
      </c>
      <c r="E97" s="21">
        <v>82</v>
      </c>
      <c r="F97" s="21">
        <v>0</v>
      </c>
      <c r="G97" s="21">
        <f t="shared" si="2"/>
        <v>86</v>
      </c>
      <c r="H97" s="19">
        <v>3</v>
      </c>
      <c r="I97" s="19">
        <v>83</v>
      </c>
      <c r="J97" s="84">
        <f t="shared" si="3"/>
        <v>1.036144578313253</v>
      </c>
    </row>
    <row r="98" spans="1:10" x14ac:dyDescent="0.2">
      <c r="A98" s="17" t="s">
        <v>253</v>
      </c>
      <c r="B98" s="18" t="s">
        <v>254</v>
      </c>
      <c r="C98" s="19" t="s">
        <v>255</v>
      </c>
      <c r="D98" s="20">
        <v>6</v>
      </c>
      <c r="E98" s="21">
        <v>111</v>
      </c>
      <c r="F98" s="21">
        <v>0</v>
      </c>
      <c r="G98" s="21">
        <f t="shared" si="2"/>
        <v>117</v>
      </c>
      <c r="H98" s="19">
        <v>1</v>
      </c>
      <c r="I98" s="19">
        <v>127</v>
      </c>
      <c r="J98" s="84">
        <f t="shared" si="3"/>
        <v>0.92125984251968507</v>
      </c>
    </row>
    <row r="99" spans="1:10" x14ac:dyDescent="0.2">
      <c r="A99" s="17" t="s">
        <v>256</v>
      </c>
      <c r="B99" s="18" t="s">
        <v>257</v>
      </c>
      <c r="C99" s="19" t="s">
        <v>258</v>
      </c>
      <c r="D99" s="20">
        <v>3</v>
      </c>
      <c r="E99" s="21">
        <v>38</v>
      </c>
      <c r="F99" s="21">
        <v>0</v>
      </c>
      <c r="G99" s="21">
        <f t="shared" si="2"/>
        <v>41</v>
      </c>
      <c r="H99" s="19">
        <v>1</v>
      </c>
      <c r="I99" s="19">
        <v>35</v>
      </c>
      <c r="J99" s="84">
        <f t="shared" si="3"/>
        <v>1.1714285714285715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>
        <v>15</v>
      </c>
      <c r="E100" s="21">
        <v>128</v>
      </c>
      <c r="F100" s="21">
        <v>0</v>
      </c>
      <c r="G100" s="21">
        <f t="shared" si="2"/>
        <v>143</v>
      </c>
      <c r="H100" s="19">
        <v>0</v>
      </c>
      <c r="I100" s="19">
        <v>137</v>
      </c>
      <c r="J100" s="84">
        <f t="shared" si="3"/>
        <v>1.0437956204379562</v>
      </c>
    </row>
    <row r="101" spans="1:10" x14ac:dyDescent="0.2">
      <c r="A101" s="17" t="s">
        <v>262</v>
      </c>
      <c r="B101" s="18" t="s">
        <v>260</v>
      </c>
      <c r="C101" s="19" t="s">
        <v>263</v>
      </c>
      <c r="D101" s="20">
        <v>7</v>
      </c>
      <c r="E101" s="21">
        <v>305</v>
      </c>
      <c r="F101" s="21">
        <v>0</v>
      </c>
      <c r="G101" s="21">
        <f t="shared" si="2"/>
        <v>312</v>
      </c>
      <c r="H101" s="19">
        <v>8</v>
      </c>
      <c r="I101" s="19">
        <v>304</v>
      </c>
      <c r="J101" s="84">
        <f t="shared" si="3"/>
        <v>1.0263157894736843</v>
      </c>
    </row>
    <row r="102" spans="1:10" x14ac:dyDescent="0.2">
      <c r="A102" s="17" t="s">
        <v>264</v>
      </c>
      <c r="B102" s="18" t="s">
        <v>260</v>
      </c>
      <c r="C102" s="19" t="s">
        <v>265</v>
      </c>
      <c r="D102" s="20">
        <v>9</v>
      </c>
      <c r="E102" s="21">
        <v>45</v>
      </c>
      <c r="F102" s="21">
        <v>0</v>
      </c>
      <c r="G102" s="21">
        <f t="shared" si="2"/>
        <v>54</v>
      </c>
      <c r="H102" s="19">
        <v>5</v>
      </c>
      <c r="I102" s="19">
        <v>51</v>
      </c>
      <c r="J102" s="84">
        <f t="shared" si="3"/>
        <v>1.0588235294117647</v>
      </c>
    </row>
    <row r="103" spans="1:10" x14ac:dyDescent="0.2">
      <c r="A103" s="17" t="s">
        <v>266</v>
      </c>
      <c r="B103" s="18" t="s">
        <v>260</v>
      </c>
      <c r="C103" s="19" t="s">
        <v>267</v>
      </c>
      <c r="D103" s="20">
        <v>25</v>
      </c>
      <c r="E103" s="21">
        <v>306</v>
      </c>
      <c r="F103" s="21">
        <v>0</v>
      </c>
      <c r="G103" s="21">
        <f t="shared" si="2"/>
        <v>331</v>
      </c>
      <c r="H103" s="19">
        <v>16</v>
      </c>
      <c r="I103" s="19">
        <v>331</v>
      </c>
      <c r="J103" s="84">
        <f t="shared" si="3"/>
        <v>1</v>
      </c>
    </row>
    <row r="104" spans="1:10" x14ac:dyDescent="0.2">
      <c r="A104" s="17" t="s">
        <v>268</v>
      </c>
      <c r="B104" s="18" t="s">
        <v>260</v>
      </c>
      <c r="C104" s="19" t="s">
        <v>269</v>
      </c>
      <c r="D104" s="20">
        <v>12</v>
      </c>
      <c r="E104" s="21">
        <v>87</v>
      </c>
      <c r="F104" s="21">
        <v>0</v>
      </c>
      <c r="G104" s="21">
        <f t="shared" si="2"/>
        <v>99</v>
      </c>
      <c r="H104" s="19">
        <v>12</v>
      </c>
      <c r="I104" s="19">
        <v>81</v>
      </c>
      <c r="J104" s="84">
        <f t="shared" si="3"/>
        <v>1.2222222222222223</v>
      </c>
    </row>
    <row r="105" spans="1:10" x14ac:dyDescent="0.2">
      <c r="A105" s="17" t="s">
        <v>270</v>
      </c>
      <c r="B105" s="18" t="s">
        <v>260</v>
      </c>
      <c r="C105" s="19" t="s">
        <v>271</v>
      </c>
      <c r="D105" s="20">
        <v>10</v>
      </c>
      <c r="E105" s="21">
        <v>129</v>
      </c>
      <c r="F105" s="21">
        <v>0</v>
      </c>
      <c r="G105" s="21">
        <f t="shared" si="2"/>
        <v>139</v>
      </c>
      <c r="H105" s="19">
        <v>8</v>
      </c>
      <c r="I105" s="19">
        <v>127</v>
      </c>
      <c r="J105" s="84">
        <f t="shared" si="3"/>
        <v>1.094488188976378</v>
      </c>
    </row>
    <row r="106" spans="1:10" x14ac:dyDescent="0.2">
      <c r="A106" s="17" t="s">
        <v>272</v>
      </c>
      <c r="B106" s="18" t="s">
        <v>260</v>
      </c>
      <c r="C106" s="19" t="s">
        <v>273</v>
      </c>
      <c r="D106" s="20">
        <v>8</v>
      </c>
      <c r="E106" s="21">
        <v>95</v>
      </c>
      <c r="F106" s="21">
        <v>4</v>
      </c>
      <c r="G106" s="21">
        <f t="shared" si="2"/>
        <v>107</v>
      </c>
      <c r="H106" s="19">
        <v>8</v>
      </c>
      <c r="I106" s="19">
        <v>104</v>
      </c>
      <c r="J106" s="84">
        <f t="shared" si="3"/>
        <v>1.0288461538461537</v>
      </c>
    </row>
    <row r="107" spans="1:10" x14ac:dyDescent="0.2">
      <c r="A107" s="17" t="s">
        <v>274</v>
      </c>
      <c r="B107" s="18" t="s">
        <v>260</v>
      </c>
      <c r="C107" s="19" t="s">
        <v>275</v>
      </c>
      <c r="D107" s="16">
        <v>26</v>
      </c>
      <c r="E107" s="21">
        <v>409</v>
      </c>
      <c r="F107" s="21">
        <v>0</v>
      </c>
      <c r="G107" s="21">
        <f t="shared" si="2"/>
        <v>435</v>
      </c>
      <c r="H107" s="19">
        <v>7</v>
      </c>
      <c r="I107" s="19">
        <v>421</v>
      </c>
      <c r="J107" s="84">
        <f t="shared" si="3"/>
        <v>1.0332541567695963</v>
      </c>
    </row>
    <row r="108" spans="1:10" x14ac:dyDescent="0.2">
      <c r="A108" s="17" t="s">
        <v>276</v>
      </c>
      <c r="B108" s="18" t="s">
        <v>260</v>
      </c>
      <c r="C108" s="19" t="s">
        <v>277</v>
      </c>
      <c r="D108" s="20">
        <v>15</v>
      </c>
      <c r="E108" s="21">
        <v>318</v>
      </c>
      <c r="F108" s="21">
        <v>0</v>
      </c>
      <c r="G108" s="21">
        <f t="shared" si="2"/>
        <v>333</v>
      </c>
      <c r="H108" s="19">
        <v>12</v>
      </c>
      <c r="I108" s="19">
        <v>327</v>
      </c>
      <c r="J108" s="84">
        <f t="shared" si="3"/>
        <v>1.0183486238532109</v>
      </c>
    </row>
    <row r="109" spans="1:10" x14ac:dyDescent="0.2">
      <c r="A109" s="17" t="s">
        <v>284</v>
      </c>
      <c r="B109" s="18" t="s">
        <v>285</v>
      </c>
      <c r="C109" s="19" t="s">
        <v>285</v>
      </c>
      <c r="D109" s="20">
        <v>3</v>
      </c>
      <c r="E109" s="21">
        <v>36</v>
      </c>
      <c r="F109" s="21">
        <v>1</v>
      </c>
      <c r="G109" s="21">
        <f t="shared" si="2"/>
        <v>40</v>
      </c>
      <c r="H109" s="19">
        <v>2</v>
      </c>
      <c r="I109" s="19">
        <v>42</v>
      </c>
      <c r="J109" s="84">
        <f t="shared" si="3"/>
        <v>0.95238095238095233</v>
      </c>
    </row>
    <row r="110" spans="1:10" x14ac:dyDescent="0.2">
      <c r="A110" s="17" t="s">
        <v>286</v>
      </c>
      <c r="B110" s="18" t="s">
        <v>285</v>
      </c>
      <c r="C110" s="19" t="s">
        <v>287</v>
      </c>
      <c r="D110" s="20">
        <v>2</v>
      </c>
      <c r="E110" s="21">
        <v>54</v>
      </c>
      <c r="F110" s="21">
        <v>1</v>
      </c>
      <c r="G110" s="21">
        <f t="shared" si="2"/>
        <v>57</v>
      </c>
      <c r="H110" s="19">
        <v>1</v>
      </c>
      <c r="I110" s="19">
        <v>46</v>
      </c>
      <c r="J110" s="84">
        <f t="shared" si="3"/>
        <v>1.2391304347826086</v>
      </c>
    </row>
    <row r="111" spans="1:10" x14ac:dyDescent="0.2">
      <c r="A111" s="17" t="s">
        <v>288</v>
      </c>
      <c r="B111" s="18" t="s">
        <v>289</v>
      </c>
      <c r="C111" s="19" t="s">
        <v>290</v>
      </c>
      <c r="D111" s="20">
        <v>12</v>
      </c>
      <c r="E111" s="21">
        <v>84</v>
      </c>
      <c r="F111" s="21">
        <v>0</v>
      </c>
      <c r="G111" s="21">
        <f t="shared" si="2"/>
        <v>96</v>
      </c>
      <c r="H111" s="19">
        <v>1</v>
      </c>
      <c r="I111" s="19">
        <v>101</v>
      </c>
      <c r="J111" s="84">
        <f t="shared" si="3"/>
        <v>0.95049504950495045</v>
      </c>
    </row>
    <row r="112" spans="1:10" x14ac:dyDescent="0.2">
      <c r="A112" s="17" t="s">
        <v>291</v>
      </c>
      <c r="B112" s="18" t="s">
        <v>292</v>
      </c>
      <c r="C112" s="19" t="s">
        <v>293</v>
      </c>
      <c r="D112" s="20">
        <v>0</v>
      </c>
      <c r="E112" s="21">
        <v>2</v>
      </c>
      <c r="F112" s="21">
        <v>0</v>
      </c>
      <c r="G112" s="21">
        <f t="shared" si="2"/>
        <v>2</v>
      </c>
      <c r="H112" s="19">
        <v>0</v>
      </c>
      <c r="I112" s="19">
        <v>2</v>
      </c>
      <c r="J112" s="84">
        <f t="shared" si="3"/>
        <v>1</v>
      </c>
    </row>
    <row r="113" spans="1:14" x14ac:dyDescent="0.2">
      <c r="A113" s="17" t="s">
        <v>294</v>
      </c>
      <c r="B113" s="18" t="s">
        <v>295</v>
      </c>
      <c r="C113" s="19" t="s">
        <v>296</v>
      </c>
      <c r="D113" s="20">
        <v>4</v>
      </c>
      <c r="E113" s="21">
        <v>21</v>
      </c>
      <c r="F113" s="21">
        <v>0</v>
      </c>
      <c r="G113" s="21">
        <f t="shared" si="2"/>
        <v>25</v>
      </c>
      <c r="H113" s="19">
        <v>2</v>
      </c>
      <c r="I113" s="19">
        <v>24</v>
      </c>
      <c r="J113" s="84">
        <f t="shared" si="3"/>
        <v>1.0416666666666667</v>
      </c>
      <c r="N113" s="16" t="s">
        <v>530</v>
      </c>
    </row>
    <row r="114" spans="1:14" ht="13.5" thickBot="1" x14ac:dyDescent="0.25">
      <c r="A114" s="25" t="s">
        <v>297</v>
      </c>
      <c r="B114" s="26" t="s">
        <v>298</v>
      </c>
      <c r="C114" s="27" t="s">
        <v>298</v>
      </c>
      <c r="D114" s="28">
        <v>11</v>
      </c>
      <c r="E114" s="26">
        <v>58</v>
      </c>
      <c r="F114" s="26">
        <v>0</v>
      </c>
      <c r="G114" s="26">
        <f t="shared" si="2"/>
        <v>69</v>
      </c>
      <c r="H114" s="27">
        <v>3</v>
      </c>
      <c r="I114" s="27">
        <v>61</v>
      </c>
      <c r="J114" s="85">
        <f>G114/I114</f>
        <v>1.1311475409836065</v>
      </c>
      <c r="N114" s="16" t="s">
        <v>477</v>
      </c>
    </row>
    <row r="115" spans="1:14" ht="13.5" thickTop="1" x14ac:dyDescent="0.2">
      <c r="A115" s="29" t="s">
        <v>299</v>
      </c>
      <c r="B115" s="21"/>
      <c r="C115" s="19"/>
      <c r="D115" s="20">
        <f>SUM(D3:D114)</f>
        <v>814</v>
      </c>
      <c r="E115" s="21">
        <f>SUM(E3:E114)</f>
        <v>10594</v>
      </c>
      <c r="F115" s="21">
        <f>SUM(F3:F114)</f>
        <v>28</v>
      </c>
      <c r="G115" s="21">
        <f t="shared" si="2"/>
        <v>11436</v>
      </c>
      <c r="H115" s="90">
        <f>SUM(H3:H114)</f>
        <v>553</v>
      </c>
      <c r="I115" s="90">
        <f>SUM(I3:I114)</f>
        <v>10013</v>
      </c>
      <c r="J115" s="88">
        <f>G115/I115</f>
        <v>1.1421152501747729</v>
      </c>
      <c r="K115" s="89"/>
    </row>
    <row r="116" spans="1:14" x14ac:dyDescent="0.2">
      <c r="A116" s="77"/>
      <c r="B116" s="21"/>
      <c r="C116" s="19"/>
      <c r="D116" s="20"/>
      <c r="E116" s="21"/>
      <c r="F116" s="21"/>
      <c r="G116" s="21"/>
      <c r="H116" s="21"/>
      <c r="I116" s="21"/>
      <c r="J116" s="88"/>
      <c r="K116" s="89"/>
    </row>
    <row r="117" spans="1:14" x14ac:dyDescent="0.2">
      <c r="A117" s="77"/>
      <c r="B117" s="21"/>
      <c r="C117" s="19"/>
      <c r="D117" s="20"/>
      <c r="E117" s="21"/>
      <c r="F117" s="21"/>
      <c r="G117" s="21"/>
      <c r="H117" s="21"/>
      <c r="I117" s="21"/>
      <c r="J117" s="88"/>
      <c r="K117" s="89"/>
    </row>
    <row r="118" spans="1:14" ht="14.45" customHeight="1" x14ac:dyDescent="0.2">
      <c r="A118" s="29" t="s">
        <v>300</v>
      </c>
      <c r="B118" s="18"/>
      <c r="C118" s="19"/>
      <c r="D118" s="30"/>
      <c r="E118" s="31"/>
      <c r="F118" s="31"/>
      <c r="G118" s="31"/>
      <c r="H118" s="31"/>
      <c r="I118" s="31"/>
      <c r="J118" s="88"/>
    </row>
    <row r="119" spans="1:14" x14ac:dyDescent="0.2">
      <c r="A119" s="17"/>
      <c r="B119" s="18"/>
      <c r="C119" s="18"/>
      <c r="D119" s="18"/>
      <c r="E119" s="18"/>
      <c r="F119" s="21"/>
      <c r="G119" s="18"/>
      <c r="H119" s="18"/>
      <c r="I119" s="18"/>
    </row>
    <row r="120" spans="1:14" x14ac:dyDescent="0.2">
      <c r="A120" s="29" t="s">
        <v>301</v>
      </c>
      <c r="B120" s="18"/>
      <c r="C120" s="18"/>
      <c r="D120" s="18"/>
      <c r="E120" s="18"/>
      <c r="F120" s="21"/>
      <c r="G120" s="18"/>
      <c r="H120" s="18"/>
      <c r="I120" s="1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33"/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17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34"/>
      <c r="B134" s="35"/>
      <c r="C134" s="35"/>
      <c r="D134" s="18"/>
      <c r="E134" s="18"/>
      <c r="F134" s="21"/>
      <c r="G134" s="18"/>
      <c r="H134" s="18"/>
      <c r="I134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zoomScaleNormal="100" workbookViewId="0">
      <pane xSplit="1" ySplit="2" topLeftCell="B33" activePane="bottomRight" state="frozen"/>
      <selection activeCell="D3" sqref="D3"/>
      <selection pane="topRight" activeCell="D3" sqref="D3"/>
      <selection pane="bottomLeft" activeCell="D3" sqref="D3"/>
      <selection pane="bottomRight" activeCell="Q29" sqref="Q29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9" s="6" customFormat="1" x14ac:dyDescent="0.2">
      <c r="A1" s="2"/>
      <c r="B1" s="124">
        <v>42995</v>
      </c>
      <c r="C1" s="125"/>
      <c r="D1" s="125"/>
      <c r="E1" s="125"/>
      <c r="F1" s="125"/>
      <c r="G1" s="126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302</v>
      </c>
      <c r="F2" s="12" t="s">
        <v>303</v>
      </c>
      <c r="G2" s="13" t="s">
        <v>6</v>
      </c>
      <c r="H2" s="14" t="s">
        <v>7</v>
      </c>
      <c r="I2" s="15"/>
    </row>
    <row r="3" spans="1:9" x14ac:dyDescent="0.2">
      <c r="A3" s="18" t="s">
        <v>9</v>
      </c>
      <c r="B3" s="20">
        <v>2</v>
      </c>
      <c r="C3" s="21">
        <v>44</v>
      </c>
      <c r="D3" s="21">
        <v>0</v>
      </c>
      <c r="E3" s="21">
        <f>B3+C3+D3</f>
        <v>46</v>
      </c>
      <c r="F3" s="19">
        <v>2</v>
      </c>
      <c r="G3" s="19">
        <v>42</v>
      </c>
      <c r="H3" s="84">
        <f>E3/G3</f>
        <v>1.0952380952380953</v>
      </c>
    </row>
    <row r="4" spans="1:9" x14ac:dyDescent="0.2">
      <c r="A4" s="18" t="s">
        <v>12</v>
      </c>
      <c r="B4" s="20">
        <v>0</v>
      </c>
      <c r="C4" s="21">
        <v>3</v>
      </c>
      <c r="D4" s="21">
        <v>0</v>
      </c>
      <c r="E4" s="21">
        <f t="shared" ref="E4:E55" si="0">B4+C4+D4</f>
        <v>3</v>
      </c>
      <c r="F4" s="19">
        <v>0</v>
      </c>
      <c r="G4" s="19">
        <v>3</v>
      </c>
      <c r="H4" s="84">
        <f>E4/G4</f>
        <v>1</v>
      </c>
    </row>
    <row r="5" spans="1:9" x14ac:dyDescent="0.2">
      <c r="A5" s="18" t="s">
        <v>15</v>
      </c>
      <c r="B5" s="20">
        <v>0</v>
      </c>
      <c r="C5" s="21">
        <v>39</v>
      </c>
      <c r="D5" s="21">
        <v>0</v>
      </c>
      <c r="E5" s="21">
        <f t="shared" si="0"/>
        <v>39</v>
      </c>
      <c r="F5" s="19">
        <v>0</v>
      </c>
      <c r="G5" s="19">
        <v>35</v>
      </c>
      <c r="H5" s="84">
        <f t="shared" ref="H5:H55" si="1">E5/G5</f>
        <v>1.1142857142857143</v>
      </c>
    </row>
    <row r="6" spans="1:9" x14ac:dyDescent="0.2">
      <c r="A6" s="18" t="s">
        <v>17</v>
      </c>
      <c r="B6" s="20">
        <v>2</v>
      </c>
      <c r="C6" s="21">
        <v>8</v>
      </c>
      <c r="D6" s="21">
        <v>0</v>
      </c>
      <c r="E6" s="21">
        <f t="shared" si="0"/>
        <v>10</v>
      </c>
      <c r="F6" s="19">
        <v>2</v>
      </c>
      <c r="G6" s="19">
        <v>10</v>
      </c>
      <c r="H6" s="84">
        <f t="shared" si="1"/>
        <v>1</v>
      </c>
    </row>
    <row r="7" spans="1:9" x14ac:dyDescent="0.2">
      <c r="A7" s="18" t="s">
        <v>19</v>
      </c>
      <c r="B7" s="20">
        <v>10</v>
      </c>
      <c r="C7" s="21">
        <v>103</v>
      </c>
      <c r="D7" s="21">
        <v>0</v>
      </c>
      <c r="E7" s="21">
        <v>113</v>
      </c>
      <c r="F7" s="19">
        <v>9</v>
      </c>
      <c r="G7" s="19">
        <v>110</v>
      </c>
      <c r="H7" s="84">
        <v>1.0272727272727273</v>
      </c>
    </row>
    <row r="8" spans="1:9" x14ac:dyDescent="0.2">
      <c r="A8" s="18" t="s">
        <v>24</v>
      </c>
      <c r="B8" s="20">
        <v>0</v>
      </c>
      <c r="C8" s="21">
        <v>57</v>
      </c>
      <c r="D8" s="21">
        <v>0</v>
      </c>
      <c r="E8" s="21">
        <f t="shared" si="0"/>
        <v>57</v>
      </c>
      <c r="F8" s="19">
        <v>0</v>
      </c>
      <c r="G8" s="19">
        <v>32</v>
      </c>
      <c r="H8" s="84">
        <f t="shared" si="1"/>
        <v>1.78125</v>
      </c>
    </row>
    <row r="9" spans="1:9" x14ac:dyDescent="0.2">
      <c r="A9" s="18" t="s">
        <v>27</v>
      </c>
      <c r="B9" s="20">
        <v>7</v>
      </c>
      <c r="C9" s="21">
        <v>185</v>
      </c>
      <c r="D9" s="21">
        <v>0</v>
      </c>
      <c r="E9" s="21">
        <f t="shared" si="0"/>
        <v>192</v>
      </c>
      <c r="F9" s="19">
        <v>3</v>
      </c>
      <c r="G9" s="19">
        <v>118</v>
      </c>
      <c r="H9" s="84">
        <f t="shared" si="1"/>
        <v>1.6271186440677967</v>
      </c>
    </row>
    <row r="10" spans="1:9" x14ac:dyDescent="0.2">
      <c r="A10" s="18" t="s">
        <v>30</v>
      </c>
      <c r="B10" s="20">
        <v>1</v>
      </c>
      <c r="C10" s="21">
        <v>28</v>
      </c>
      <c r="D10" s="21">
        <v>0</v>
      </c>
      <c r="E10" s="21">
        <f t="shared" si="0"/>
        <v>29</v>
      </c>
      <c r="F10" s="19">
        <v>1</v>
      </c>
      <c r="G10" s="19">
        <v>29</v>
      </c>
      <c r="H10" s="84">
        <f t="shared" si="1"/>
        <v>1</v>
      </c>
    </row>
    <row r="11" spans="1:9" x14ac:dyDescent="0.2">
      <c r="A11" s="18" t="s">
        <v>33</v>
      </c>
      <c r="B11" s="20">
        <v>24</v>
      </c>
      <c r="C11" s="21">
        <v>219</v>
      </c>
      <c r="D11" s="21">
        <v>0</v>
      </c>
      <c r="E11" s="21">
        <v>243</v>
      </c>
      <c r="F11" s="19">
        <v>17</v>
      </c>
      <c r="G11" s="19">
        <v>280</v>
      </c>
      <c r="H11" s="84">
        <v>0.86785714285714288</v>
      </c>
    </row>
    <row r="12" spans="1:9" x14ac:dyDescent="0.2">
      <c r="A12" s="18" t="s">
        <v>38</v>
      </c>
      <c r="B12" s="20">
        <v>26</v>
      </c>
      <c r="C12" s="21">
        <v>164</v>
      </c>
      <c r="D12" s="21">
        <v>1</v>
      </c>
      <c r="E12" s="21">
        <v>191</v>
      </c>
      <c r="F12" s="19">
        <v>18</v>
      </c>
      <c r="G12" s="19">
        <v>118</v>
      </c>
      <c r="H12" s="84">
        <v>1.6186440677966101</v>
      </c>
    </row>
    <row r="13" spans="1:9" x14ac:dyDescent="0.2">
      <c r="A13" s="18" t="s">
        <v>43</v>
      </c>
      <c r="B13" s="20">
        <v>6</v>
      </c>
      <c r="C13" s="21">
        <v>47</v>
      </c>
      <c r="D13" s="21">
        <v>0</v>
      </c>
      <c r="E13" s="21">
        <f t="shared" si="0"/>
        <v>53</v>
      </c>
      <c r="F13" s="19">
        <v>3</v>
      </c>
      <c r="G13" s="19">
        <v>54</v>
      </c>
      <c r="H13" s="84">
        <f t="shared" si="1"/>
        <v>0.98148148148148151</v>
      </c>
    </row>
    <row r="14" spans="1:9" x14ac:dyDescent="0.2">
      <c r="A14" s="18" t="s">
        <v>46</v>
      </c>
      <c r="B14" s="20">
        <v>5</v>
      </c>
      <c r="C14" s="21">
        <v>37</v>
      </c>
      <c r="D14" s="21">
        <v>0</v>
      </c>
      <c r="E14" s="21">
        <f t="shared" si="0"/>
        <v>42</v>
      </c>
      <c r="F14" s="19">
        <v>4</v>
      </c>
      <c r="G14" s="19">
        <v>53</v>
      </c>
      <c r="H14" s="84">
        <f t="shared" si="1"/>
        <v>0.79245283018867929</v>
      </c>
    </row>
    <row r="15" spans="1:9" x14ac:dyDescent="0.2">
      <c r="A15" s="18" t="s">
        <v>49</v>
      </c>
      <c r="B15" s="20">
        <v>0</v>
      </c>
      <c r="C15" s="21">
        <v>7</v>
      </c>
      <c r="D15" s="21">
        <v>0</v>
      </c>
      <c r="E15" s="21">
        <f t="shared" si="0"/>
        <v>7</v>
      </c>
      <c r="F15" s="19">
        <v>0</v>
      </c>
      <c r="G15" s="19">
        <v>8</v>
      </c>
      <c r="H15" s="84">
        <f t="shared" si="1"/>
        <v>0.875</v>
      </c>
    </row>
    <row r="16" spans="1:9" x14ac:dyDescent="0.2">
      <c r="A16" s="18" t="s">
        <v>52</v>
      </c>
      <c r="B16" s="20">
        <v>32</v>
      </c>
      <c r="C16" s="21">
        <v>478</v>
      </c>
      <c r="D16" s="21">
        <v>5</v>
      </c>
      <c r="E16" s="21">
        <v>515</v>
      </c>
      <c r="F16" s="19">
        <v>19</v>
      </c>
      <c r="G16" s="19">
        <v>477</v>
      </c>
      <c r="H16" s="84">
        <v>1.079664570230608</v>
      </c>
    </row>
    <row r="17" spans="1:12" x14ac:dyDescent="0.2">
      <c r="A17" s="18" t="s">
        <v>57</v>
      </c>
      <c r="B17" s="20">
        <v>2</v>
      </c>
      <c r="C17" s="21">
        <v>13</v>
      </c>
      <c r="D17" s="21">
        <v>0</v>
      </c>
      <c r="E17" s="21">
        <f t="shared" si="0"/>
        <v>15</v>
      </c>
      <c r="F17" s="19">
        <v>2</v>
      </c>
      <c r="G17" s="19">
        <v>16</v>
      </c>
      <c r="H17" s="84">
        <f t="shared" si="1"/>
        <v>0.9375</v>
      </c>
    </row>
    <row r="18" spans="1:12" x14ac:dyDescent="0.2">
      <c r="A18" s="18" t="s">
        <v>60</v>
      </c>
      <c r="B18" s="20">
        <v>28</v>
      </c>
      <c r="C18" s="21">
        <v>767</v>
      </c>
      <c r="D18" s="21">
        <v>1</v>
      </c>
      <c r="E18" s="21">
        <v>796</v>
      </c>
      <c r="F18" s="19">
        <v>24</v>
      </c>
      <c r="G18" s="120">
        <v>402</v>
      </c>
      <c r="H18" s="84">
        <v>1.9800995024875623</v>
      </c>
    </row>
    <row r="19" spans="1:12" x14ac:dyDescent="0.2">
      <c r="A19" s="18" t="s">
        <v>63</v>
      </c>
      <c r="B19" s="20">
        <v>2</v>
      </c>
      <c r="C19" s="21">
        <v>14</v>
      </c>
      <c r="D19" s="21">
        <v>0</v>
      </c>
      <c r="E19" s="21">
        <f t="shared" si="0"/>
        <v>16</v>
      </c>
      <c r="F19" s="19">
        <v>1</v>
      </c>
      <c r="G19" s="19">
        <v>12</v>
      </c>
      <c r="H19" s="84">
        <f t="shared" si="1"/>
        <v>1.3333333333333333</v>
      </c>
    </row>
    <row r="20" spans="1:12" x14ac:dyDescent="0.2">
      <c r="A20" s="18" t="s">
        <v>66</v>
      </c>
      <c r="B20" s="20">
        <v>5</v>
      </c>
      <c r="C20" s="21">
        <v>38</v>
      </c>
      <c r="D20" s="21">
        <v>0</v>
      </c>
      <c r="E20" s="21">
        <f t="shared" si="0"/>
        <v>43</v>
      </c>
      <c r="F20" s="19">
        <v>5</v>
      </c>
      <c r="G20" s="19">
        <v>46</v>
      </c>
      <c r="H20" s="84">
        <f t="shared" si="1"/>
        <v>0.93478260869565222</v>
      </c>
    </row>
    <row r="21" spans="1:12" x14ac:dyDescent="0.2">
      <c r="A21" s="18" t="s">
        <v>69</v>
      </c>
      <c r="B21" s="20">
        <v>21</v>
      </c>
      <c r="C21" s="21">
        <v>211</v>
      </c>
      <c r="D21" s="21">
        <v>0</v>
      </c>
      <c r="E21" s="21">
        <v>232</v>
      </c>
      <c r="F21" s="19">
        <v>15</v>
      </c>
      <c r="G21" s="19">
        <v>191</v>
      </c>
      <c r="H21" s="84">
        <v>1.2146596858638743</v>
      </c>
    </row>
    <row r="22" spans="1:12" x14ac:dyDescent="0.2">
      <c r="A22" s="18" t="s">
        <v>74</v>
      </c>
      <c r="B22" s="20">
        <v>6</v>
      </c>
      <c r="C22" s="21">
        <v>63</v>
      </c>
      <c r="D22" s="21">
        <v>0</v>
      </c>
      <c r="E22" s="21">
        <v>70</v>
      </c>
      <c r="F22" s="19">
        <v>6</v>
      </c>
      <c r="G22" s="19">
        <v>117</v>
      </c>
      <c r="H22" s="84">
        <v>0.59829059829059827</v>
      </c>
    </row>
    <row r="23" spans="1:12" x14ac:dyDescent="0.2">
      <c r="A23" s="18" t="s">
        <v>79</v>
      </c>
      <c r="B23" s="20">
        <v>7</v>
      </c>
      <c r="C23" s="21">
        <v>54</v>
      </c>
      <c r="D23" s="21">
        <v>0</v>
      </c>
      <c r="E23" s="21">
        <f t="shared" si="0"/>
        <v>61</v>
      </c>
      <c r="F23" s="19">
        <v>7</v>
      </c>
      <c r="G23" s="19">
        <v>53</v>
      </c>
      <c r="H23" s="84">
        <f t="shared" si="1"/>
        <v>1.1509433962264151</v>
      </c>
    </row>
    <row r="24" spans="1:12" x14ac:dyDescent="0.2">
      <c r="A24" s="18" t="s">
        <v>82</v>
      </c>
      <c r="B24" s="20">
        <v>0</v>
      </c>
      <c r="C24" s="21">
        <v>3</v>
      </c>
      <c r="D24" s="21">
        <v>0</v>
      </c>
      <c r="E24" s="21">
        <f t="shared" si="0"/>
        <v>3</v>
      </c>
      <c r="F24" s="19">
        <v>0</v>
      </c>
      <c r="G24" s="19">
        <v>4</v>
      </c>
      <c r="H24" s="84">
        <f t="shared" si="1"/>
        <v>0.75</v>
      </c>
    </row>
    <row r="25" spans="1:12" x14ac:dyDescent="0.2">
      <c r="A25" s="18" t="s">
        <v>85</v>
      </c>
      <c r="B25" s="20">
        <v>2</v>
      </c>
      <c r="C25" s="21">
        <v>7</v>
      </c>
      <c r="D25" s="21">
        <v>0</v>
      </c>
      <c r="E25" s="21">
        <f t="shared" si="0"/>
        <v>9</v>
      </c>
      <c r="F25" s="19">
        <v>2</v>
      </c>
      <c r="G25" s="19">
        <v>7</v>
      </c>
      <c r="H25" s="84">
        <f t="shared" si="1"/>
        <v>1.2857142857142858</v>
      </c>
    </row>
    <row r="26" spans="1:12" s="22" customFormat="1" x14ac:dyDescent="0.2">
      <c r="A26" s="18" t="s">
        <v>88</v>
      </c>
      <c r="B26" s="20">
        <v>15</v>
      </c>
      <c r="C26" s="21">
        <v>241</v>
      </c>
      <c r="D26" s="21">
        <v>0</v>
      </c>
      <c r="E26" s="21">
        <f t="shared" si="0"/>
        <v>256</v>
      </c>
      <c r="F26" s="19">
        <v>15</v>
      </c>
      <c r="G26" s="19">
        <v>192</v>
      </c>
      <c r="H26" s="84">
        <f t="shared" si="1"/>
        <v>1.3333333333333333</v>
      </c>
      <c r="J26" s="16"/>
      <c r="K26" s="16"/>
      <c r="L26" s="16"/>
    </row>
    <row r="27" spans="1:12" s="22" customFormat="1" x14ac:dyDescent="0.2">
      <c r="A27" s="18" t="s">
        <v>91</v>
      </c>
      <c r="B27" s="20">
        <v>7</v>
      </c>
      <c r="C27" s="21">
        <v>62</v>
      </c>
      <c r="D27" s="21">
        <v>0</v>
      </c>
      <c r="E27" s="21">
        <f t="shared" si="0"/>
        <v>69</v>
      </c>
      <c r="F27" s="19">
        <v>5</v>
      </c>
      <c r="G27" s="19">
        <v>70</v>
      </c>
      <c r="H27" s="84">
        <f t="shared" si="1"/>
        <v>0.98571428571428577</v>
      </c>
      <c r="J27" s="16"/>
      <c r="K27" s="16"/>
      <c r="L27" s="16"/>
    </row>
    <row r="28" spans="1:12" s="22" customFormat="1" x14ac:dyDescent="0.2">
      <c r="A28" s="18" t="s">
        <v>94</v>
      </c>
      <c r="B28" s="20">
        <v>15</v>
      </c>
      <c r="C28" s="21">
        <v>147</v>
      </c>
      <c r="D28" s="21">
        <v>0</v>
      </c>
      <c r="E28" s="21">
        <f t="shared" si="0"/>
        <v>162</v>
      </c>
      <c r="F28" s="19">
        <v>15</v>
      </c>
      <c r="G28" s="19">
        <v>105</v>
      </c>
      <c r="H28" s="84">
        <f t="shared" si="1"/>
        <v>1.5428571428571429</v>
      </c>
      <c r="J28" s="16"/>
      <c r="K28" s="16"/>
      <c r="L28" s="16"/>
    </row>
    <row r="29" spans="1:12" s="22" customFormat="1" x14ac:dyDescent="0.2">
      <c r="A29" s="18" t="s">
        <v>97</v>
      </c>
      <c r="B29" s="20">
        <v>2</v>
      </c>
      <c r="C29" s="21">
        <v>6</v>
      </c>
      <c r="D29" s="21">
        <v>0</v>
      </c>
      <c r="E29" s="21">
        <f t="shared" si="0"/>
        <v>8</v>
      </c>
      <c r="F29" s="19">
        <v>0</v>
      </c>
      <c r="G29" s="19">
        <v>7</v>
      </c>
      <c r="H29" s="84">
        <f t="shared" si="1"/>
        <v>1.1428571428571428</v>
      </c>
      <c r="J29" s="16"/>
      <c r="K29" s="16"/>
      <c r="L29" s="16"/>
    </row>
    <row r="30" spans="1:12" s="22" customFormat="1" x14ac:dyDescent="0.2">
      <c r="A30" s="18" t="s">
        <v>100</v>
      </c>
      <c r="B30" s="20">
        <v>2</v>
      </c>
      <c r="C30" s="21">
        <v>21</v>
      </c>
      <c r="D30" s="21">
        <v>0</v>
      </c>
      <c r="E30" s="21">
        <f t="shared" si="0"/>
        <v>23</v>
      </c>
      <c r="F30" s="19">
        <v>1</v>
      </c>
      <c r="G30" s="19">
        <v>25</v>
      </c>
      <c r="H30" s="84">
        <f t="shared" si="1"/>
        <v>0.92</v>
      </c>
      <c r="J30" s="16"/>
      <c r="K30" s="16"/>
      <c r="L30" s="16"/>
    </row>
    <row r="31" spans="1:12" s="22" customFormat="1" x14ac:dyDescent="0.2">
      <c r="A31" s="18" t="s">
        <v>103</v>
      </c>
      <c r="B31" s="20">
        <v>0</v>
      </c>
      <c r="C31" s="21">
        <v>17</v>
      </c>
      <c r="D31" s="21">
        <v>0</v>
      </c>
      <c r="E31" s="21">
        <f t="shared" si="0"/>
        <v>17</v>
      </c>
      <c r="F31" s="19">
        <v>0</v>
      </c>
      <c r="G31" s="19">
        <v>18</v>
      </c>
      <c r="H31" s="84">
        <f t="shared" si="1"/>
        <v>0.94444444444444442</v>
      </c>
      <c r="J31" s="16"/>
      <c r="K31" s="16"/>
      <c r="L31" s="16"/>
    </row>
    <row r="32" spans="1:12" s="22" customFormat="1" x14ac:dyDescent="0.2">
      <c r="A32" s="18" t="s">
        <v>105</v>
      </c>
      <c r="B32" s="20">
        <v>0</v>
      </c>
      <c r="C32" s="21">
        <v>11</v>
      </c>
      <c r="D32" s="21">
        <v>0</v>
      </c>
      <c r="E32" s="21">
        <f t="shared" si="0"/>
        <v>11</v>
      </c>
      <c r="F32" s="19">
        <v>0</v>
      </c>
      <c r="G32" s="19">
        <v>12</v>
      </c>
      <c r="H32" s="84">
        <f t="shared" si="1"/>
        <v>0.91666666666666663</v>
      </c>
      <c r="J32" s="16"/>
      <c r="K32" s="16"/>
      <c r="L32" s="16"/>
    </row>
    <row r="33" spans="1:12" s="22" customFormat="1" x14ac:dyDescent="0.2">
      <c r="A33" s="18" t="s">
        <v>109</v>
      </c>
      <c r="B33" s="20">
        <v>1</v>
      </c>
      <c r="C33" s="21">
        <v>23</v>
      </c>
      <c r="D33" s="21">
        <v>0</v>
      </c>
      <c r="E33" s="21">
        <f t="shared" si="0"/>
        <v>24</v>
      </c>
      <c r="F33" s="19">
        <v>1</v>
      </c>
      <c r="G33" s="19">
        <v>20</v>
      </c>
      <c r="H33" s="84">
        <f t="shared" si="1"/>
        <v>1.2</v>
      </c>
      <c r="J33" s="16"/>
      <c r="K33" s="16"/>
      <c r="L33" s="16"/>
    </row>
    <row r="34" spans="1:12" s="22" customFormat="1" x14ac:dyDescent="0.2">
      <c r="A34" s="18" t="s">
        <v>112</v>
      </c>
      <c r="B34" s="20">
        <v>8</v>
      </c>
      <c r="C34" s="21">
        <v>36</v>
      </c>
      <c r="D34" s="21">
        <v>0</v>
      </c>
      <c r="E34" s="21">
        <f t="shared" si="0"/>
        <v>44</v>
      </c>
      <c r="F34" s="19">
        <v>1</v>
      </c>
      <c r="G34" s="19">
        <v>43</v>
      </c>
      <c r="H34" s="84">
        <f t="shared" si="1"/>
        <v>1.0232558139534884</v>
      </c>
      <c r="J34" s="16"/>
      <c r="K34" s="16"/>
      <c r="L34" s="16"/>
    </row>
    <row r="35" spans="1:12" s="22" customFormat="1" x14ac:dyDescent="0.2">
      <c r="A35" s="18" t="s">
        <v>115</v>
      </c>
      <c r="B35" s="20">
        <v>5</v>
      </c>
      <c r="C35" s="21">
        <v>97</v>
      </c>
      <c r="D35" s="21">
        <v>0</v>
      </c>
      <c r="E35" s="21">
        <f t="shared" si="0"/>
        <v>102</v>
      </c>
      <c r="F35" s="19">
        <v>0</v>
      </c>
      <c r="G35" s="19">
        <v>122</v>
      </c>
      <c r="H35" s="84">
        <f t="shared" si="1"/>
        <v>0.83606557377049184</v>
      </c>
      <c r="J35" s="16"/>
      <c r="K35" s="16"/>
      <c r="L35" s="16"/>
    </row>
    <row r="36" spans="1:12" s="22" customFormat="1" x14ac:dyDescent="0.2">
      <c r="A36" s="18" t="s">
        <v>118</v>
      </c>
      <c r="B36" s="20">
        <v>1</v>
      </c>
      <c r="C36" s="21">
        <v>4</v>
      </c>
      <c r="D36" s="21">
        <v>0</v>
      </c>
      <c r="E36" s="21">
        <f t="shared" si="0"/>
        <v>5</v>
      </c>
      <c r="F36" s="19">
        <v>0</v>
      </c>
      <c r="G36" s="19">
        <v>4</v>
      </c>
      <c r="H36" s="84">
        <f t="shared" si="1"/>
        <v>1.25</v>
      </c>
      <c r="J36" s="16"/>
      <c r="K36" s="16"/>
      <c r="L36" s="16"/>
    </row>
    <row r="37" spans="1:12" s="22" customFormat="1" x14ac:dyDescent="0.2">
      <c r="A37" s="18" t="s">
        <v>121</v>
      </c>
      <c r="B37" s="20">
        <v>5</v>
      </c>
      <c r="C37" s="21">
        <v>21</v>
      </c>
      <c r="D37" s="21">
        <v>0</v>
      </c>
      <c r="E37" s="21">
        <f t="shared" si="0"/>
        <v>26</v>
      </c>
      <c r="F37" s="19">
        <v>0</v>
      </c>
      <c r="G37" s="19">
        <v>8</v>
      </c>
      <c r="H37" s="84">
        <f t="shared" si="1"/>
        <v>3.25</v>
      </c>
      <c r="J37" s="16"/>
      <c r="K37" s="16"/>
      <c r="L37" s="16"/>
    </row>
    <row r="38" spans="1:12" s="22" customFormat="1" x14ac:dyDescent="0.2">
      <c r="A38" s="18" t="s">
        <v>124</v>
      </c>
      <c r="B38" s="20">
        <v>19</v>
      </c>
      <c r="C38" s="21">
        <v>272</v>
      </c>
      <c r="D38" s="21">
        <v>0</v>
      </c>
      <c r="E38" s="21">
        <v>291</v>
      </c>
      <c r="F38" s="19">
        <v>19</v>
      </c>
      <c r="G38" s="19">
        <v>146</v>
      </c>
      <c r="H38" s="84">
        <v>1.9931506849315068</v>
      </c>
      <c r="J38" s="16"/>
      <c r="K38" s="16"/>
      <c r="L38" s="16"/>
    </row>
    <row r="39" spans="1:12" s="22" customFormat="1" x14ac:dyDescent="0.2">
      <c r="A39" s="18" t="s">
        <v>129</v>
      </c>
      <c r="B39" s="20">
        <v>2</v>
      </c>
      <c r="C39" s="21">
        <v>68</v>
      </c>
      <c r="D39" s="21">
        <v>0</v>
      </c>
      <c r="E39" s="21">
        <f t="shared" si="0"/>
        <v>70</v>
      </c>
      <c r="F39" s="19">
        <v>1</v>
      </c>
      <c r="G39" s="19">
        <v>43</v>
      </c>
      <c r="H39" s="84">
        <f t="shared" si="1"/>
        <v>1.6279069767441861</v>
      </c>
      <c r="J39" s="16"/>
      <c r="K39" s="16"/>
      <c r="L39" s="16"/>
    </row>
    <row r="40" spans="1:12" s="22" customFormat="1" x14ac:dyDescent="0.2">
      <c r="A40" s="18" t="s">
        <v>131</v>
      </c>
      <c r="B40" s="20">
        <v>1</v>
      </c>
      <c r="C40" s="21">
        <v>49</v>
      </c>
      <c r="D40" s="21">
        <v>0</v>
      </c>
      <c r="E40" s="21">
        <f t="shared" si="0"/>
        <v>50</v>
      </c>
      <c r="F40" s="19">
        <v>1</v>
      </c>
      <c r="G40" s="19">
        <v>46</v>
      </c>
      <c r="H40" s="84">
        <f t="shared" si="1"/>
        <v>1.0869565217391304</v>
      </c>
      <c r="J40" s="16"/>
      <c r="K40" s="16"/>
      <c r="L40" s="16"/>
    </row>
    <row r="41" spans="1:12" x14ac:dyDescent="0.2">
      <c r="A41" s="18" t="s">
        <v>134</v>
      </c>
      <c r="B41" s="20">
        <v>2</v>
      </c>
      <c r="C41" s="21">
        <v>15</v>
      </c>
      <c r="D41" s="21">
        <v>0</v>
      </c>
      <c r="E41" s="21">
        <f t="shared" si="0"/>
        <v>17</v>
      </c>
      <c r="F41" s="19">
        <v>0</v>
      </c>
      <c r="G41" s="19">
        <v>17</v>
      </c>
      <c r="H41" s="84">
        <f t="shared" si="1"/>
        <v>1</v>
      </c>
    </row>
    <row r="42" spans="1:12" x14ac:dyDescent="0.2">
      <c r="A42" s="18" t="s">
        <v>137</v>
      </c>
      <c r="B42" s="20">
        <v>11</v>
      </c>
      <c r="C42" s="21">
        <v>145</v>
      </c>
      <c r="D42" s="21">
        <v>0</v>
      </c>
      <c r="E42" s="21">
        <f t="shared" si="0"/>
        <v>156</v>
      </c>
      <c r="F42" s="19">
        <v>9</v>
      </c>
      <c r="G42" s="19">
        <v>119</v>
      </c>
      <c r="H42" s="84">
        <f t="shared" si="1"/>
        <v>1.3109243697478992</v>
      </c>
    </row>
    <row r="43" spans="1:12" x14ac:dyDescent="0.2">
      <c r="A43" s="18" t="s">
        <v>140</v>
      </c>
      <c r="B43" s="20">
        <v>2</v>
      </c>
      <c r="C43" s="21">
        <v>79</v>
      </c>
      <c r="D43" s="21">
        <v>0</v>
      </c>
      <c r="E43" s="21">
        <f t="shared" si="0"/>
        <v>81</v>
      </c>
      <c r="F43" s="19">
        <v>2</v>
      </c>
      <c r="G43" s="19">
        <v>68</v>
      </c>
      <c r="H43" s="84">
        <f t="shared" si="1"/>
        <v>1.1911764705882353</v>
      </c>
    </row>
    <row r="44" spans="1:12" x14ac:dyDescent="0.2">
      <c r="A44" s="18" t="s">
        <v>143</v>
      </c>
      <c r="B44" s="20">
        <v>14</v>
      </c>
      <c r="C44" s="21">
        <v>124</v>
      </c>
      <c r="D44" s="21">
        <v>0</v>
      </c>
      <c r="E44" s="21">
        <f t="shared" si="0"/>
        <v>138</v>
      </c>
      <c r="F44" s="19">
        <v>7</v>
      </c>
      <c r="G44" s="19">
        <v>102</v>
      </c>
      <c r="H44" s="84">
        <f t="shared" si="1"/>
        <v>1.3529411764705883</v>
      </c>
    </row>
    <row r="45" spans="1:12" x14ac:dyDescent="0.2">
      <c r="A45" s="18" t="s">
        <v>146</v>
      </c>
      <c r="B45" s="20">
        <v>0</v>
      </c>
      <c r="C45" s="21">
        <v>38</v>
      </c>
      <c r="D45" s="21">
        <v>0</v>
      </c>
      <c r="E45" s="21">
        <f t="shared" si="0"/>
        <v>38</v>
      </c>
      <c r="F45" s="19">
        <v>0</v>
      </c>
      <c r="G45" s="19">
        <v>34</v>
      </c>
      <c r="H45" s="84">
        <f t="shared" si="1"/>
        <v>1.1176470588235294</v>
      </c>
    </row>
    <row r="46" spans="1:12" x14ac:dyDescent="0.2">
      <c r="A46" s="18" t="s">
        <v>149</v>
      </c>
      <c r="B46" s="20">
        <v>7</v>
      </c>
      <c r="C46" s="21">
        <v>53</v>
      </c>
      <c r="D46" s="21">
        <v>0</v>
      </c>
      <c r="E46" s="21">
        <v>60</v>
      </c>
      <c r="F46" s="19">
        <v>3</v>
      </c>
      <c r="G46" s="19">
        <v>64</v>
      </c>
      <c r="H46" s="84">
        <v>0.9375</v>
      </c>
    </row>
    <row r="47" spans="1:12" x14ac:dyDescent="0.2">
      <c r="A47" s="18" t="s">
        <v>154</v>
      </c>
      <c r="B47" s="20">
        <v>4</v>
      </c>
      <c r="C47" s="21">
        <v>51</v>
      </c>
      <c r="D47" s="21">
        <v>0</v>
      </c>
      <c r="E47" s="21">
        <f t="shared" si="0"/>
        <v>55</v>
      </c>
      <c r="F47" s="19">
        <v>4</v>
      </c>
      <c r="G47" s="19">
        <v>81</v>
      </c>
      <c r="H47" s="84">
        <f t="shared" si="1"/>
        <v>0.67901234567901236</v>
      </c>
    </row>
    <row r="48" spans="1:12" x14ac:dyDescent="0.2">
      <c r="A48" s="18" t="s">
        <v>157</v>
      </c>
      <c r="B48" s="20">
        <v>6</v>
      </c>
      <c r="C48" s="21">
        <v>58</v>
      </c>
      <c r="D48" s="21">
        <v>0</v>
      </c>
      <c r="E48" s="21">
        <v>64</v>
      </c>
      <c r="F48" s="19">
        <v>1</v>
      </c>
      <c r="G48" s="19">
        <v>62</v>
      </c>
      <c r="H48" s="84">
        <v>1.032258064516129</v>
      </c>
    </row>
    <row r="49" spans="1:12" x14ac:dyDescent="0.2">
      <c r="A49" s="18" t="s">
        <v>162</v>
      </c>
      <c r="B49" s="20">
        <v>0</v>
      </c>
      <c r="C49" s="21">
        <v>19</v>
      </c>
      <c r="D49" s="21">
        <v>0</v>
      </c>
      <c r="E49" s="21">
        <f t="shared" si="0"/>
        <v>19</v>
      </c>
      <c r="F49" s="19">
        <v>0</v>
      </c>
      <c r="G49" s="19">
        <v>18</v>
      </c>
      <c r="H49" s="84">
        <f t="shared" si="1"/>
        <v>1.0555555555555556</v>
      </c>
    </row>
    <row r="50" spans="1:12" x14ac:dyDescent="0.2">
      <c r="A50" s="18" t="s">
        <v>165</v>
      </c>
      <c r="B50" s="20">
        <v>5</v>
      </c>
      <c r="C50" s="21">
        <v>83</v>
      </c>
      <c r="D50" s="21">
        <v>0</v>
      </c>
      <c r="E50" s="21">
        <f t="shared" si="0"/>
        <v>88</v>
      </c>
      <c r="F50" s="19">
        <v>5</v>
      </c>
      <c r="G50" s="19">
        <v>47</v>
      </c>
      <c r="H50" s="84">
        <f t="shared" si="1"/>
        <v>1.8723404255319149</v>
      </c>
    </row>
    <row r="51" spans="1:12" x14ac:dyDescent="0.2">
      <c r="A51" s="18" t="s">
        <v>168</v>
      </c>
      <c r="B51" s="20">
        <v>6</v>
      </c>
      <c r="C51" s="21">
        <v>73</v>
      </c>
      <c r="D51" s="21">
        <v>0</v>
      </c>
      <c r="E51" s="21">
        <f t="shared" si="0"/>
        <v>79</v>
      </c>
      <c r="F51" s="19">
        <v>6</v>
      </c>
      <c r="G51" s="19">
        <v>74</v>
      </c>
      <c r="H51" s="84">
        <f t="shared" si="1"/>
        <v>1.0675675675675675</v>
      </c>
    </row>
    <row r="52" spans="1:12" x14ac:dyDescent="0.2">
      <c r="A52" s="18" t="s">
        <v>171</v>
      </c>
      <c r="B52" s="20">
        <v>3</v>
      </c>
      <c r="C52" s="21">
        <v>27</v>
      </c>
      <c r="D52" s="21">
        <v>0</v>
      </c>
      <c r="E52" s="21">
        <f t="shared" si="0"/>
        <v>30</v>
      </c>
      <c r="F52" s="19">
        <v>1</v>
      </c>
      <c r="G52" s="19">
        <v>29</v>
      </c>
      <c r="H52" s="84">
        <f t="shared" si="1"/>
        <v>1.0344827586206897</v>
      </c>
    </row>
    <row r="53" spans="1:12" x14ac:dyDescent="0.2">
      <c r="A53" s="18" t="s">
        <v>174</v>
      </c>
      <c r="B53" s="20">
        <v>23</v>
      </c>
      <c r="C53" s="21">
        <v>130</v>
      </c>
      <c r="D53" s="21">
        <v>0</v>
      </c>
      <c r="E53" s="21">
        <f t="shared" si="0"/>
        <v>153</v>
      </c>
      <c r="F53" s="19">
        <v>11</v>
      </c>
      <c r="G53" s="19">
        <v>156</v>
      </c>
      <c r="H53" s="84">
        <f t="shared" si="1"/>
        <v>0.98076923076923073</v>
      </c>
    </row>
    <row r="54" spans="1:12" x14ac:dyDescent="0.2">
      <c r="A54" s="18" t="s">
        <v>176</v>
      </c>
      <c r="B54" s="20">
        <v>4</v>
      </c>
      <c r="C54" s="21">
        <v>28</v>
      </c>
      <c r="D54" s="21">
        <v>0</v>
      </c>
      <c r="E54" s="21">
        <f t="shared" si="0"/>
        <v>32</v>
      </c>
      <c r="F54" s="19">
        <v>4</v>
      </c>
      <c r="G54" s="19">
        <v>18</v>
      </c>
      <c r="H54" s="84">
        <f t="shared" si="1"/>
        <v>1.7777777777777777</v>
      </c>
    </row>
    <row r="55" spans="1:12" s="22" customFormat="1" x14ac:dyDescent="0.2">
      <c r="A55" s="18" t="s">
        <v>179</v>
      </c>
      <c r="B55" s="20">
        <v>4</v>
      </c>
      <c r="C55" s="21">
        <v>37</v>
      </c>
      <c r="D55" s="21">
        <v>0</v>
      </c>
      <c r="E55" s="21">
        <f t="shared" si="0"/>
        <v>41</v>
      </c>
      <c r="F55" s="19">
        <v>3</v>
      </c>
      <c r="G55" s="19">
        <v>40</v>
      </c>
      <c r="H55" s="84">
        <f t="shared" si="1"/>
        <v>1.0249999999999999</v>
      </c>
      <c r="J55" s="16"/>
      <c r="K55" s="16"/>
      <c r="L55" s="16"/>
    </row>
    <row r="56" spans="1:12" s="22" customFormat="1" x14ac:dyDescent="0.2">
      <c r="A56" s="18" t="s">
        <v>182</v>
      </c>
      <c r="B56" s="20">
        <v>138</v>
      </c>
      <c r="C56" s="21">
        <v>2380</v>
      </c>
      <c r="D56" s="21">
        <v>0</v>
      </c>
      <c r="E56" s="21">
        <v>2518</v>
      </c>
      <c r="F56" s="19">
        <v>108</v>
      </c>
      <c r="G56" s="19">
        <v>2573</v>
      </c>
      <c r="H56" s="84">
        <v>0.97862417411581815</v>
      </c>
      <c r="J56" s="16"/>
      <c r="K56" s="16"/>
      <c r="L56" s="16"/>
    </row>
    <row r="57" spans="1:12" s="22" customFormat="1" x14ac:dyDescent="0.2">
      <c r="A57" s="18" t="s">
        <v>208</v>
      </c>
      <c r="B57" s="20">
        <v>11</v>
      </c>
      <c r="C57" s="21">
        <v>61</v>
      </c>
      <c r="D57" s="21">
        <v>0</v>
      </c>
      <c r="E57" s="21">
        <f t="shared" ref="E57:E79" si="2">B57+C57+D57</f>
        <v>72</v>
      </c>
      <c r="F57" s="19">
        <v>3</v>
      </c>
      <c r="G57" s="19">
        <v>70</v>
      </c>
      <c r="H57" s="84">
        <f t="shared" ref="H57:H77" si="3">E57/G57</f>
        <v>1.0285714285714285</v>
      </c>
      <c r="J57" s="16"/>
      <c r="K57" s="16"/>
      <c r="L57" s="16"/>
    </row>
    <row r="58" spans="1:12" x14ac:dyDescent="0.2">
      <c r="A58" s="18" t="s">
        <v>210</v>
      </c>
      <c r="B58" s="20">
        <v>3</v>
      </c>
      <c r="C58" s="21">
        <v>6</v>
      </c>
      <c r="D58" s="21">
        <v>0</v>
      </c>
      <c r="E58" s="21">
        <f t="shared" si="2"/>
        <v>9</v>
      </c>
      <c r="F58" s="19">
        <v>3</v>
      </c>
      <c r="G58" s="19">
        <v>9</v>
      </c>
      <c r="H58" s="84">
        <f t="shared" si="3"/>
        <v>1</v>
      </c>
    </row>
    <row r="59" spans="1:12" x14ac:dyDescent="0.2">
      <c r="A59" s="18" t="s">
        <v>213</v>
      </c>
      <c r="B59" s="20">
        <v>7</v>
      </c>
      <c r="C59" s="21">
        <v>76</v>
      </c>
      <c r="D59" s="21">
        <v>0</v>
      </c>
      <c r="E59" s="21">
        <f t="shared" si="2"/>
        <v>83</v>
      </c>
      <c r="F59" s="19">
        <v>7</v>
      </c>
      <c r="G59" s="19">
        <v>84</v>
      </c>
      <c r="H59" s="84">
        <f t="shared" si="3"/>
        <v>0.98809523809523814</v>
      </c>
    </row>
    <row r="60" spans="1:12" x14ac:dyDescent="0.2">
      <c r="A60" s="18" t="s">
        <v>216</v>
      </c>
      <c r="B60" s="20">
        <v>8</v>
      </c>
      <c r="C60" s="21">
        <v>62</v>
      </c>
      <c r="D60" s="21">
        <v>3</v>
      </c>
      <c r="E60" s="21">
        <v>73</v>
      </c>
      <c r="F60" s="19">
        <v>4</v>
      </c>
      <c r="G60" s="19">
        <v>32</v>
      </c>
      <c r="H60" s="84">
        <v>2.28125</v>
      </c>
    </row>
    <row r="61" spans="1:12" x14ac:dyDescent="0.2">
      <c r="A61" s="18" t="s">
        <v>219</v>
      </c>
      <c r="B61" s="20">
        <v>53</v>
      </c>
      <c r="C61" s="21">
        <v>470</v>
      </c>
      <c r="D61" s="21">
        <v>8</v>
      </c>
      <c r="E61" s="21">
        <v>531</v>
      </c>
      <c r="F61" s="19">
        <v>47</v>
      </c>
      <c r="G61" s="19">
        <v>183</v>
      </c>
      <c r="H61" s="84">
        <v>2.901639344262295</v>
      </c>
    </row>
    <row r="62" spans="1:12" x14ac:dyDescent="0.2">
      <c r="A62" s="18" t="s">
        <v>224</v>
      </c>
      <c r="B62" s="20">
        <v>13</v>
      </c>
      <c r="C62" s="21">
        <v>83</v>
      </c>
      <c r="D62" s="21">
        <v>2</v>
      </c>
      <c r="E62" s="21">
        <f t="shared" si="2"/>
        <v>98</v>
      </c>
      <c r="F62" s="19">
        <v>9</v>
      </c>
      <c r="G62" s="19">
        <v>100</v>
      </c>
      <c r="H62" s="84">
        <f t="shared" si="3"/>
        <v>0.98</v>
      </c>
    </row>
    <row r="63" spans="1:12" x14ac:dyDescent="0.2">
      <c r="A63" s="18" t="s">
        <v>227</v>
      </c>
      <c r="B63" s="20">
        <v>7</v>
      </c>
      <c r="C63" s="21">
        <v>66</v>
      </c>
      <c r="D63" s="21">
        <v>0</v>
      </c>
      <c r="E63" s="21">
        <f t="shared" si="2"/>
        <v>73</v>
      </c>
      <c r="F63" s="19">
        <v>4</v>
      </c>
      <c r="G63" s="19">
        <v>65</v>
      </c>
      <c r="H63" s="84">
        <f t="shared" si="3"/>
        <v>1.1230769230769231</v>
      </c>
    </row>
    <row r="64" spans="1:12" x14ac:dyDescent="0.2">
      <c r="A64" s="18" t="s">
        <v>230</v>
      </c>
      <c r="B64" s="20">
        <v>13</v>
      </c>
      <c r="C64" s="21">
        <v>129</v>
      </c>
      <c r="D64" s="21">
        <v>0</v>
      </c>
      <c r="E64" s="21">
        <f t="shared" si="2"/>
        <v>142</v>
      </c>
      <c r="F64" s="19">
        <v>9</v>
      </c>
      <c r="G64" s="19">
        <v>152</v>
      </c>
      <c r="H64" s="84">
        <f t="shared" si="3"/>
        <v>0.93421052631578949</v>
      </c>
    </row>
    <row r="65" spans="1:12" x14ac:dyDescent="0.2">
      <c r="A65" s="18" t="s">
        <v>233</v>
      </c>
      <c r="B65" s="20">
        <v>4</v>
      </c>
      <c r="C65" s="21">
        <v>50</v>
      </c>
      <c r="D65" s="21">
        <v>0</v>
      </c>
      <c r="E65" s="21">
        <v>54</v>
      </c>
      <c r="F65" s="19">
        <v>4</v>
      </c>
      <c r="G65" s="19">
        <v>33</v>
      </c>
      <c r="H65" s="84">
        <v>1.6363636363636365</v>
      </c>
    </row>
    <row r="66" spans="1:12" x14ac:dyDescent="0.2">
      <c r="A66" s="18" t="s">
        <v>238</v>
      </c>
      <c r="B66" s="20">
        <v>0</v>
      </c>
      <c r="C66" s="21">
        <v>3</v>
      </c>
      <c r="D66" s="21">
        <v>0</v>
      </c>
      <c r="E66" s="21">
        <f t="shared" si="2"/>
        <v>3</v>
      </c>
      <c r="F66" s="19">
        <v>0</v>
      </c>
      <c r="G66" s="19">
        <v>4</v>
      </c>
      <c r="H66" s="84">
        <f t="shared" si="3"/>
        <v>0.75</v>
      </c>
    </row>
    <row r="67" spans="1:12" x14ac:dyDescent="0.2">
      <c r="A67" s="18" t="s">
        <v>241</v>
      </c>
      <c r="B67" s="20">
        <v>5</v>
      </c>
      <c r="C67" s="21">
        <v>97</v>
      </c>
      <c r="D67" s="21">
        <v>2</v>
      </c>
      <c r="E67" s="21">
        <f t="shared" si="2"/>
        <v>104</v>
      </c>
      <c r="F67" s="19">
        <v>2</v>
      </c>
      <c r="G67" s="19">
        <v>96</v>
      </c>
      <c r="H67" s="84">
        <f t="shared" si="3"/>
        <v>1.0833333333333333</v>
      </c>
    </row>
    <row r="68" spans="1:12" x14ac:dyDescent="0.2">
      <c r="A68" s="18" t="s">
        <v>244</v>
      </c>
      <c r="B68" s="20">
        <v>7</v>
      </c>
      <c r="C68" s="21">
        <v>87</v>
      </c>
      <c r="D68" s="21">
        <v>0</v>
      </c>
      <c r="E68" s="21">
        <v>94</v>
      </c>
      <c r="F68" s="19">
        <v>7</v>
      </c>
      <c r="G68" s="19">
        <v>94</v>
      </c>
      <c r="H68" s="84">
        <v>1</v>
      </c>
    </row>
    <row r="69" spans="1:12" x14ac:dyDescent="0.2">
      <c r="A69" s="18" t="s">
        <v>248</v>
      </c>
      <c r="B69" s="20">
        <v>11</v>
      </c>
      <c r="C69" s="21">
        <v>92</v>
      </c>
      <c r="D69" s="21">
        <v>0</v>
      </c>
      <c r="E69" s="21">
        <f t="shared" si="2"/>
        <v>103</v>
      </c>
      <c r="F69" s="19">
        <v>1</v>
      </c>
      <c r="G69" s="19">
        <v>107</v>
      </c>
      <c r="H69" s="84">
        <f t="shared" si="3"/>
        <v>0.96261682242990654</v>
      </c>
    </row>
    <row r="70" spans="1:12" s="22" customFormat="1" x14ac:dyDescent="0.2">
      <c r="A70" s="18" t="s">
        <v>251</v>
      </c>
      <c r="B70" s="20">
        <v>4</v>
      </c>
      <c r="C70" s="21">
        <v>82</v>
      </c>
      <c r="D70" s="21">
        <v>0</v>
      </c>
      <c r="E70" s="21">
        <f t="shared" si="2"/>
        <v>86</v>
      </c>
      <c r="F70" s="19">
        <v>3</v>
      </c>
      <c r="G70" s="19">
        <v>83</v>
      </c>
      <c r="H70" s="84">
        <f t="shared" si="3"/>
        <v>1.036144578313253</v>
      </c>
      <c r="J70" s="16"/>
      <c r="K70" s="16"/>
      <c r="L70" s="16"/>
    </row>
    <row r="71" spans="1:12" s="22" customFormat="1" x14ac:dyDescent="0.2">
      <c r="A71" s="18" t="s">
        <v>254</v>
      </c>
      <c r="B71" s="20">
        <v>6</v>
      </c>
      <c r="C71" s="21">
        <v>111</v>
      </c>
      <c r="D71" s="21">
        <v>0</v>
      </c>
      <c r="E71" s="21">
        <f t="shared" si="2"/>
        <v>117</v>
      </c>
      <c r="F71" s="19">
        <v>1</v>
      </c>
      <c r="G71" s="19">
        <v>127</v>
      </c>
      <c r="H71" s="84">
        <f t="shared" si="3"/>
        <v>0.92125984251968507</v>
      </c>
      <c r="J71" s="16"/>
      <c r="K71" s="16"/>
      <c r="L71" s="16"/>
    </row>
    <row r="72" spans="1:12" s="22" customFormat="1" x14ac:dyDescent="0.2">
      <c r="A72" s="18" t="s">
        <v>257</v>
      </c>
      <c r="B72" s="20">
        <v>3</v>
      </c>
      <c r="C72" s="21">
        <v>38</v>
      </c>
      <c r="D72" s="21">
        <v>0</v>
      </c>
      <c r="E72" s="21">
        <f t="shared" si="2"/>
        <v>41</v>
      </c>
      <c r="F72" s="19">
        <v>1</v>
      </c>
      <c r="G72" s="19">
        <v>35</v>
      </c>
      <c r="H72" s="84">
        <f t="shared" si="3"/>
        <v>1.1714285714285715</v>
      </c>
      <c r="J72" s="16"/>
      <c r="K72" s="16"/>
      <c r="L72" s="16"/>
    </row>
    <row r="73" spans="1:12" s="22" customFormat="1" x14ac:dyDescent="0.2">
      <c r="A73" s="18" t="s">
        <v>260</v>
      </c>
      <c r="B73" s="20">
        <v>127</v>
      </c>
      <c r="C73" s="21">
        <v>1822</v>
      </c>
      <c r="D73" s="21">
        <v>4</v>
      </c>
      <c r="E73" s="21">
        <v>1953</v>
      </c>
      <c r="F73" s="19">
        <v>76</v>
      </c>
      <c r="G73" s="19">
        <v>1883</v>
      </c>
      <c r="H73" s="84">
        <v>1.037174721189591</v>
      </c>
      <c r="J73" s="16"/>
      <c r="K73" s="16"/>
      <c r="L73" s="16"/>
    </row>
    <row r="74" spans="1:12" s="22" customFormat="1" x14ac:dyDescent="0.2">
      <c r="A74" s="18" t="s">
        <v>285</v>
      </c>
      <c r="B74" s="20">
        <v>5</v>
      </c>
      <c r="C74" s="21">
        <v>90</v>
      </c>
      <c r="D74" s="21">
        <v>2</v>
      </c>
      <c r="E74" s="21">
        <v>97</v>
      </c>
      <c r="F74" s="19">
        <v>3</v>
      </c>
      <c r="G74" s="19">
        <v>88</v>
      </c>
      <c r="H74" s="84">
        <v>1.1022727272727273</v>
      </c>
      <c r="J74" s="16"/>
      <c r="K74" s="16"/>
      <c r="L74" s="16"/>
    </row>
    <row r="75" spans="1:12" s="22" customFormat="1" x14ac:dyDescent="0.2">
      <c r="A75" s="18" t="s">
        <v>289</v>
      </c>
      <c r="B75" s="20">
        <v>12</v>
      </c>
      <c r="C75" s="21">
        <v>84</v>
      </c>
      <c r="D75" s="21">
        <v>0</v>
      </c>
      <c r="E75" s="21">
        <f t="shared" si="2"/>
        <v>96</v>
      </c>
      <c r="F75" s="19">
        <v>1</v>
      </c>
      <c r="G75" s="19">
        <v>101</v>
      </c>
      <c r="H75" s="84">
        <f t="shared" si="3"/>
        <v>0.95049504950495045</v>
      </c>
      <c r="J75" s="16"/>
      <c r="K75" s="16"/>
      <c r="L75" s="16"/>
    </row>
    <row r="76" spans="1:12" s="22" customFormat="1" x14ac:dyDescent="0.2">
      <c r="A76" s="18" t="s">
        <v>292</v>
      </c>
      <c r="B76" s="20">
        <v>0</v>
      </c>
      <c r="C76" s="21">
        <v>2</v>
      </c>
      <c r="D76" s="21">
        <v>0</v>
      </c>
      <c r="E76" s="21">
        <f t="shared" si="2"/>
        <v>2</v>
      </c>
      <c r="F76" s="19">
        <v>0</v>
      </c>
      <c r="G76" s="19">
        <v>2</v>
      </c>
      <c r="H76" s="84">
        <f t="shared" si="3"/>
        <v>1</v>
      </c>
      <c r="J76" s="16"/>
      <c r="K76" s="16"/>
      <c r="L76" s="16"/>
    </row>
    <row r="77" spans="1:12" x14ac:dyDescent="0.2">
      <c r="A77" s="18" t="s">
        <v>295</v>
      </c>
      <c r="B77" s="20">
        <v>4</v>
      </c>
      <c r="C77" s="21">
        <v>21</v>
      </c>
      <c r="D77" s="21">
        <v>0</v>
      </c>
      <c r="E77" s="21">
        <f t="shared" si="2"/>
        <v>25</v>
      </c>
      <c r="F77" s="19">
        <v>2</v>
      </c>
      <c r="G77" s="19">
        <v>24</v>
      </c>
      <c r="H77" s="84">
        <f t="shared" si="3"/>
        <v>1.0416666666666667</v>
      </c>
      <c r="L77" s="16" t="s">
        <v>530</v>
      </c>
    </row>
    <row r="78" spans="1:12" ht="13.5" thickBot="1" x14ac:dyDescent="0.25">
      <c r="A78" s="26" t="s">
        <v>298</v>
      </c>
      <c r="B78" s="28">
        <v>11</v>
      </c>
      <c r="C78" s="26">
        <v>58</v>
      </c>
      <c r="D78" s="26">
        <v>0</v>
      </c>
      <c r="E78" s="26">
        <f t="shared" si="2"/>
        <v>69</v>
      </c>
      <c r="F78" s="27">
        <v>3</v>
      </c>
      <c r="G78" s="27">
        <v>61</v>
      </c>
      <c r="H78" s="85">
        <f>E78/G78</f>
        <v>1.1311475409836065</v>
      </c>
      <c r="L78" s="16" t="s">
        <v>477</v>
      </c>
    </row>
    <row r="79" spans="1:12" ht="13.5" thickTop="1" x14ac:dyDescent="0.2">
      <c r="A79" s="21"/>
      <c r="B79" s="20">
        <f>SUM(B3:B78)</f>
        <v>814</v>
      </c>
      <c r="C79" s="21">
        <f>SUM(C3:C78)</f>
        <v>10594</v>
      </c>
      <c r="D79" s="21">
        <f>SUM(D3:D78)</f>
        <v>28</v>
      </c>
      <c r="E79" s="21">
        <f t="shared" si="2"/>
        <v>11436</v>
      </c>
      <c r="F79" s="90">
        <f>SUM(F3:F78)</f>
        <v>553</v>
      </c>
      <c r="G79" s="90">
        <f>SUM(G3:G78)</f>
        <v>10013</v>
      </c>
      <c r="H79" s="88">
        <f>E79/G79</f>
        <v>1.1421152501747729</v>
      </c>
      <c r="I79" s="89"/>
    </row>
    <row r="80" spans="1:12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2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2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2" x14ac:dyDescent="0.2">
      <c r="A83" s="18"/>
      <c r="B83" s="18"/>
      <c r="C83" s="18"/>
      <c r="D83" s="21"/>
      <c r="E83" s="18"/>
      <c r="F83" s="18"/>
      <c r="G83" s="18"/>
    </row>
    <row r="84" spans="1:12" x14ac:dyDescent="0.2">
      <c r="A84" s="18"/>
      <c r="B84" s="18"/>
      <c r="C84" s="18"/>
      <c r="D84" s="21"/>
      <c r="E84" s="18"/>
      <c r="F84" s="18"/>
      <c r="G84" s="18"/>
    </row>
    <row r="85" spans="1:12" x14ac:dyDescent="0.2">
      <c r="A85" s="18"/>
      <c r="B85" s="18"/>
      <c r="C85" s="18"/>
      <c r="D85" s="21"/>
      <c r="E85" s="18"/>
      <c r="F85" s="18"/>
      <c r="G85" s="18"/>
    </row>
    <row r="86" spans="1:12" x14ac:dyDescent="0.2">
      <c r="A86" s="18"/>
      <c r="B86" s="18"/>
      <c r="C86" s="18"/>
      <c r="D86" s="21"/>
      <c r="E86" s="18"/>
      <c r="F86" s="18"/>
      <c r="G86" s="18"/>
    </row>
    <row r="87" spans="1:12" x14ac:dyDescent="0.2">
      <c r="A87" s="18"/>
      <c r="B87" s="18"/>
      <c r="C87" s="18"/>
      <c r="D87" s="21"/>
      <c r="E87" s="18"/>
      <c r="F87" s="18"/>
      <c r="G87" s="18"/>
    </row>
    <row r="88" spans="1:12" x14ac:dyDescent="0.2">
      <c r="A88" s="18"/>
      <c r="B88" s="18"/>
      <c r="C88" s="18"/>
      <c r="D88" s="21"/>
      <c r="E88" s="18"/>
      <c r="F88" s="18"/>
      <c r="G88" s="18"/>
    </row>
    <row r="89" spans="1:12" x14ac:dyDescent="0.2">
      <c r="A89" s="18"/>
      <c r="B89" s="18"/>
      <c r="C89" s="18"/>
      <c r="D89" s="21"/>
      <c r="E89" s="18"/>
      <c r="F89" s="18"/>
      <c r="G89" s="18"/>
    </row>
    <row r="90" spans="1:12" x14ac:dyDescent="0.2">
      <c r="A90" s="18"/>
      <c r="B90" s="18"/>
      <c r="C90" s="18"/>
      <c r="D90" s="21"/>
      <c r="E90" s="18"/>
      <c r="F90" s="18"/>
      <c r="G90" s="18"/>
    </row>
    <row r="91" spans="1:12" x14ac:dyDescent="0.2">
      <c r="A91" s="18"/>
      <c r="B91" s="18"/>
      <c r="C91" s="18"/>
      <c r="D91" s="21"/>
      <c r="E91" s="18"/>
      <c r="F91" s="18"/>
      <c r="G91" s="18"/>
    </row>
    <row r="92" spans="1:12" x14ac:dyDescent="0.2">
      <c r="A92" s="18"/>
      <c r="B92" s="18"/>
      <c r="C92" s="18"/>
      <c r="D92" s="21"/>
      <c r="E92" s="18"/>
      <c r="F92" s="18"/>
      <c r="G92" s="18"/>
    </row>
    <row r="93" spans="1:12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</row>
    <row r="94" spans="1:12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</row>
    <row r="95" spans="1:12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</row>
    <row r="96" spans="1:12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</row>
    <row r="97" spans="1:12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</row>
    <row r="98" spans="1:12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5"/>
  <sheetViews>
    <sheetView zoomScaleNormal="100" workbookViewId="0">
      <pane xSplit="3" ySplit="2" topLeftCell="D90" activePane="bottomRight" state="frozen"/>
      <selection activeCell="D3" sqref="D3"/>
      <selection pane="topRight" activeCell="D3" sqref="D3"/>
      <selection pane="bottomLeft" activeCell="D3" sqref="D3"/>
      <selection pane="bottomRight" activeCell="N100" sqref="N10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24">
        <v>43025</v>
      </c>
      <c r="E1" s="125"/>
      <c r="F1" s="125"/>
      <c r="G1" s="125"/>
      <c r="H1" s="125"/>
      <c r="I1" s="126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302</v>
      </c>
      <c r="H2" s="12" t="s">
        <v>303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2</v>
      </c>
      <c r="E3" s="21">
        <v>29</v>
      </c>
      <c r="F3" s="21">
        <v>0</v>
      </c>
      <c r="G3" s="21">
        <f>D3+E3+F3</f>
        <v>31</v>
      </c>
      <c r="H3" s="19">
        <v>2</v>
      </c>
      <c r="I3" s="19">
        <v>37</v>
      </c>
      <c r="J3" s="84">
        <f>G3/I3</f>
        <v>0.83783783783783783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2</v>
      </c>
      <c r="F4" s="21">
        <v>0</v>
      </c>
      <c r="G4" s="21">
        <f t="shared" ref="G4:G67" si="0">D4+E4+F4</f>
        <v>2</v>
      </c>
      <c r="H4" s="19">
        <v>0</v>
      </c>
      <c r="I4" s="19">
        <v>2</v>
      </c>
      <c r="J4" s="84">
        <f>G4/I4</f>
        <v>1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0</v>
      </c>
      <c r="E5" s="21">
        <v>38</v>
      </c>
      <c r="F5" s="21">
        <v>0</v>
      </c>
      <c r="G5" s="21">
        <f t="shared" si="0"/>
        <v>38</v>
      </c>
      <c r="H5" s="19">
        <v>0</v>
      </c>
      <c r="I5" s="19">
        <v>38</v>
      </c>
      <c r="J5" s="84">
        <f t="shared" ref="J5:J69" si="1">G5/I5</f>
        <v>1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3</v>
      </c>
      <c r="E6" s="21">
        <v>14</v>
      </c>
      <c r="F6" s="21">
        <v>0</v>
      </c>
      <c r="G6" s="21">
        <f t="shared" si="0"/>
        <v>17</v>
      </c>
      <c r="H6" s="19">
        <v>1</v>
      </c>
      <c r="I6" s="19">
        <v>16</v>
      </c>
      <c r="J6" s="84">
        <f t="shared" si="1"/>
        <v>1.0625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6</v>
      </c>
      <c r="E7" s="21">
        <v>36</v>
      </c>
      <c r="F7" s="21">
        <v>0</v>
      </c>
      <c r="G7" s="21">
        <f t="shared" si="0"/>
        <v>42</v>
      </c>
      <c r="H7" s="19">
        <v>5</v>
      </c>
      <c r="I7" s="19">
        <v>33</v>
      </c>
      <c r="J7" s="84">
        <f t="shared" si="1"/>
        <v>1.2727272727272727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4</v>
      </c>
      <c r="E8" s="21">
        <v>75</v>
      </c>
      <c r="F8" s="21">
        <v>0</v>
      </c>
      <c r="G8" s="21">
        <f t="shared" si="0"/>
        <v>79</v>
      </c>
      <c r="H8" s="19">
        <v>4</v>
      </c>
      <c r="I8" s="19">
        <v>55</v>
      </c>
      <c r="J8" s="84">
        <f t="shared" si="1"/>
        <v>1.4363636363636363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4</v>
      </c>
      <c r="E9" s="21">
        <v>118</v>
      </c>
      <c r="F9" s="21">
        <v>0</v>
      </c>
      <c r="G9" s="21">
        <f t="shared" si="0"/>
        <v>122</v>
      </c>
      <c r="H9" s="19">
        <v>4</v>
      </c>
      <c r="I9" s="19">
        <v>44</v>
      </c>
      <c r="J9" s="84">
        <f t="shared" si="1"/>
        <v>2.7727272727272729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9</v>
      </c>
      <c r="E10" s="21">
        <v>169</v>
      </c>
      <c r="F10" s="21">
        <v>0</v>
      </c>
      <c r="G10" s="21">
        <f t="shared" si="0"/>
        <v>178</v>
      </c>
      <c r="H10" s="19">
        <v>7</v>
      </c>
      <c r="I10" s="19">
        <v>131</v>
      </c>
      <c r="J10" s="84">
        <f t="shared" si="1"/>
        <v>1.3587786259541985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4</v>
      </c>
      <c r="E11" s="21">
        <v>31</v>
      </c>
      <c r="F11" s="21">
        <v>0</v>
      </c>
      <c r="G11" s="21">
        <f t="shared" si="0"/>
        <v>35</v>
      </c>
      <c r="H11" s="19">
        <v>0</v>
      </c>
      <c r="I11" s="19">
        <v>31</v>
      </c>
      <c r="J11" s="84">
        <f t="shared" si="1"/>
        <v>1.1290322580645162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8</v>
      </c>
      <c r="E12" s="21">
        <v>81</v>
      </c>
      <c r="F12" s="21">
        <v>0</v>
      </c>
      <c r="G12" s="21">
        <f t="shared" si="0"/>
        <v>89</v>
      </c>
      <c r="H12" s="19">
        <v>5</v>
      </c>
      <c r="I12" s="19">
        <v>78</v>
      </c>
      <c r="J12" s="84">
        <f t="shared" si="1"/>
        <v>1.141025641025641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39</v>
      </c>
      <c r="E13" s="21">
        <v>375</v>
      </c>
      <c r="F13" s="21">
        <v>0</v>
      </c>
      <c r="G13" s="21">
        <f t="shared" si="0"/>
        <v>414</v>
      </c>
      <c r="H13" s="19">
        <v>26</v>
      </c>
      <c r="I13" s="19">
        <v>190</v>
      </c>
      <c r="J13" s="84">
        <f t="shared" si="1"/>
        <v>2.1789473684210527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12</v>
      </c>
      <c r="E14" s="21">
        <v>97</v>
      </c>
      <c r="F14" s="21">
        <v>0</v>
      </c>
      <c r="G14" s="21">
        <f t="shared" si="0"/>
        <v>109</v>
      </c>
      <c r="H14" s="19">
        <v>12</v>
      </c>
      <c r="I14" s="19">
        <v>62</v>
      </c>
      <c r="J14" s="84">
        <f t="shared" si="1"/>
        <v>1.7580645161290323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1</v>
      </c>
      <c r="E15" s="21">
        <v>12</v>
      </c>
      <c r="F15" s="21">
        <v>0</v>
      </c>
      <c r="G15" s="21">
        <f t="shared" si="0"/>
        <v>13</v>
      </c>
      <c r="H15" s="19">
        <v>0</v>
      </c>
      <c r="I15" s="19">
        <v>11</v>
      </c>
      <c r="J15" s="84">
        <f t="shared" si="1"/>
        <v>1.1818181818181819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6</v>
      </c>
      <c r="E16" s="21">
        <v>69</v>
      </c>
      <c r="F16" s="21">
        <v>0</v>
      </c>
      <c r="G16" s="21">
        <f t="shared" si="0"/>
        <v>75</v>
      </c>
      <c r="H16" s="19">
        <v>3</v>
      </c>
      <c r="I16" s="19">
        <v>73</v>
      </c>
      <c r="J16" s="84">
        <f t="shared" si="1"/>
        <v>1.0273972602739727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6</v>
      </c>
      <c r="E17" s="21">
        <v>58</v>
      </c>
      <c r="F17" s="21">
        <v>0</v>
      </c>
      <c r="G17" s="21">
        <f t="shared" si="0"/>
        <v>64</v>
      </c>
      <c r="H17" s="19">
        <v>6</v>
      </c>
      <c r="I17" s="19">
        <v>60</v>
      </c>
      <c r="J17" s="84">
        <f t="shared" si="1"/>
        <v>1.0666666666666667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1</v>
      </c>
      <c r="E18" s="21">
        <v>3</v>
      </c>
      <c r="F18" s="21">
        <v>0</v>
      </c>
      <c r="G18" s="21">
        <f t="shared" si="0"/>
        <v>4</v>
      </c>
      <c r="H18" s="19">
        <v>0</v>
      </c>
      <c r="I18" s="19">
        <v>4</v>
      </c>
      <c r="J18" s="84">
        <f t="shared" si="1"/>
        <v>1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15</v>
      </c>
      <c r="E19" s="21">
        <v>291</v>
      </c>
      <c r="F19" s="21">
        <v>0</v>
      </c>
      <c r="G19" s="21">
        <f t="shared" si="0"/>
        <v>306</v>
      </c>
      <c r="H19" s="19">
        <v>6</v>
      </c>
      <c r="I19" s="19">
        <v>295</v>
      </c>
      <c r="J19" s="84">
        <f t="shared" si="1"/>
        <v>1.0372881355932204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21</v>
      </c>
      <c r="E20" s="21">
        <v>230</v>
      </c>
      <c r="F20" s="21">
        <v>3</v>
      </c>
      <c r="G20" s="21">
        <f t="shared" si="0"/>
        <v>254</v>
      </c>
      <c r="H20" s="19">
        <v>16</v>
      </c>
      <c r="I20" s="19">
        <v>252</v>
      </c>
      <c r="J20" s="84">
        <f t="shared" si="1"/>
        <v>1.0079365079365079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1</v>
      </c>
      <c r="E21" s="21">
        <v>10</v>
      </c>
      <c r="F21" s="21">
        <v>0</v>
      </c>
      <c r="G21" s="21">
        <f t="shared" si="0"/>
        <v>11</v>
      </c>
      <c r="H21" s="19">
        <v>1</v>
      </c>
      <c r="I21" s="19">
        <v>12</v>
      </c>
      <c r="J21" s="84">
        <f t="shared" si="1"/>
        <v>0.91666666666666663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43</v>
      </c>
      <c r="E22" s="21">
        <v>765</v>
      </c>
      <c r="F22" s="21">
        <v>7</v>
      </c>
      <c r="G22" s="21">
        <f t="shared" si="0"/>
        <v>815</v>
      </c>
      <c r="H22" s="19">
        <v>39</v>
      </c>
      <c r="I22" s="19">
        <v>423</v>
      </c>
      <c r="J22" s="84">
        <f t="shared" si="1"/>
        <v>1.9267139479905437</v>
      </c>
    </row>
    <row r="23" spans="1:10" x14ac:dyDescent="0.2">
      <c r="A23" s="17" t="s">
        <v>509</v>
      </c>
      <c r="B23" s="18" t="s">
        <v>60</v>
      </c>
      <c r="C23" s="19" t="s">
        <v>508</v>
      </c>
      <c r="D23" s="20">
        <v>1</v>
      </c>
      <c r="E23" s="21">
        <v>20</v>
      </c>
      <c r="F23" s="21">
        <v>1</v>
      </c>
      <c r="G23" s="21">
        <f t="shared" si="0"/>
        <v>22</v>
      </c>
      <c r="H23" s="19">
        <v>1</v>
      </c>
      <c r="I23" s="123">
        <v>17</v>
      </c>
      <c r="J23" s="84">
        <f t="shared" si="1"/>
        <v>1.2941176470588236</v>
      </c>
    </row>
    <row r="24" spans="1:10" x14ac:dyDescent="0.2">
      <c r="A24" s="17" t="s">
        <v>62</v>
      </c>
      <c r="B24" s="18" t="s">
        <v>63</v>
      </c>
      <c r="C24" s="19" t="s">
        <v>64</v>
      </c>
      <c r="D24" s="20">
        <v>2</v>
      </c>
      <c r="E24" s="21">
        <v>19</v>
      </c>
      <c r="F24" s="21">
        <v>0</v>
      </c>
      <c r="G24" s="21">
        <f t="shared" si="0"/>
        <v>21</v>
      </c>
      <c r="H24" s="19">
        <v>2</v>
      </c>
      <c r="I24" s="19">
        <v>19</v>
      </c>
      <c r="J24" s="84">
        <f t="shared" si="1"/>
        <v>1.1052631578947369</v>
      </c>
    </row>
    <row r="25" spans="1:10" x14ac:dyDescent="0.2">
      <c r="A25" s="17" t="s">
        <v>65</v>
      </c>
      <c r="B25" s="18" t="s">
        <v>66</v>
      </c>
      <c r="C25" s="19" t="s">
        <v>67</v>
      </c>
      <c r="D25" s="20">
        <v>7</v>
      </c>
      <c r="E25" s="21">
        <v>51</v>
      </c>
      <c r="F25" s="21">
        <v>0</v>
      </c>
      <c r="G25" s="21">
        <f t="shared" si="0"/>
        <v>58</v>
      </c>
      <c r="H25" s="19">
        <v>7</v>
      </c>
      <c r="I25" s="19">
        <v>50</v>
      </c>
      <c r="J25" s="84">
        <f t="shared" si="1"/>
        <v>1.1599999999999999</v>
      </c>
    </row>
    <row r="26" spans="1:10" x14ac:dyDescent="0.2">
      <c r="A26" s="17" t="s">
        <v>68</v>
      </c>
      <c r="B26" s="18" t="s">
        <v>69</v>
      </c>
      <c r="C26" s="19" t="s">
        <v>70</v>
      </c>
      <c r="D26" s="20">
        <v>6</v>
      </c>
      <c r="E26" s="21">
        <v>167</v>
      </c>
      <c r="F26" s="21">
        <v>0</v>
      </c>
      <c r="G26" s="21">
        <f t="shared" si="0"/>
        <v>173</v>
      </c>
      <c r="H26" s="19">
        <v>5</v>
      </c>
      <c r="I26" s="19">
        <v>108</v>
      </c>
      <c r="J26" s="84">
        <f t="shared" si="1"/>
        <v>1.6018518518518519</v>
      </c>
    </row>
    <row r="27" spans="1:10" x14ac:dyDescent="0.2">
      <c r="A27" s="17" t="s">
        <v>71</v>
      </c>
      <c r="B27" s="18" t="s">
        <v>69</v>
      </c>
      <c r="C27" s="19" t="s">
        <v>72</v>
      </c>
      <c r="D27" s="20">
        <v>6</v>
      </c>
      <c r="E27" s="21">
        <v>67</v>
      </c>
      <c r="F27" s="21">
        <v>0</v>
      </c>
      <c r="G27" s="21">
        <f t="shared" si="0"/>
        <v>73</v>
      </c>
      <c r="H27" s="19">
        <v>6</v>
      </c>
      <c r="I27" s="19">
        <v>41</v>
      </c>
      <c r="J27" s="84">
        <f t="shared" si="1"/>
        <v>1.7804878048780488</v>
      </c>
    </row>
    <row r="28" spans="1:10" x14ac:dyDescent="0.2">
      <c r="A28" s="129" t="s">
        <v>73</v>
      </c>
      <c r="B28" s="130" t="s">
        <v>74</v>
      </c>
      <c r="C28" s="131" t="s">
        <v>75</v>
      </c>
      <c r="D28" s="132">
        <v>1</v>
      </c>
      <c r="E28" s="133">
        <v>47</v>
      </c>
      <c r="F28" s="133">
        <v>0</v>
      </c>
      <c r="G28" s="133">
        <f t="shared" si="0"/>
        <v>48</v>
      </c>
      <c r="H28" s="131">
        <v>0</v>
      </c>
      <c r="I28" s="131">
        <v>65</v>
      </c>
      <c r="J28" s="134">
        <f t="shared" si="1"/>
        <v>0.7384615384615385</v>
      </c>
    </row>
    <row r="29" spans="1:10" x14ac:dyDescent="0.2">
      <c r="A29" s="129" t="s">
        <v>76</v>
      </c>
      <c r="B29" s="130" t="s">
        <v>74</v>
      </c>
      <c r="C29" s="131" t="s">
        <v>77</v>
      </c>
      <c r="D29" s="132">
        <v>3</v>
      </c>
      <c r="E29" s="133">
        <v>18</v>
      </c>
      <c r="F29" s="133">
        <v>0</v>
      </c>
      <c r="G29" s="133">
        <f t="shared" si="0"/>
        <v>21</v>
      </c>
      <c r="H29" s="131">
        <v>0</v>
      </c>
      <c r="I29" s="131">
        <v>46</v>
      </c>
      <c r="J29" s="134">
        <f t="shared" si="1"/>
        <v>0.45652173913043476</v>
      </c>
    </row>
    <row r="30" spans="1:10" x14ac:dyDescent="0.2">
      <c r="A30" s="17" t="s">
        <v>78</v>
      </c>
      <c r="B30" s="18" t="s">
        <v>79</v>
      </c>
      <c r="C30" s="19" t="s">
        <v>80</v>
      </c>
      <c r="D30" s="20">
        <v>15</v>
      </c>
      <c r="E30" s="21">
        <v>59</v>
      </c>
      <c r="F30" s="21">
        <v>0</v>
      </c>
      <c r="G30" s="21">
        <f t="shared" si="0"/>
        <v>74</v>
      </c>
      <c r="H30" s="19">
        <v>15</v>
      </c>
      <c r="I30" s="19">
        <v>68</v>
      </c>
      <c r="J30" s="84">
        <f t="shared" si="1"/>
        <v>1.088235294117647</v>
      </c>
    </row>
    <row r="31" spans="1:10" x14ac:dyDescent="0.2">
      <c r="A31" s="17" t="s">
        <v>81</v>
      </c>
      <c r="B31" s="18" t="s">
        <v>82</v>
      </c>
      <c r="C31" s="19" t="s">
        <v>83</v>
      </c>
      <c r="D31" s="20">
        <v>0</v>
      </c>
      <c r="E31" s="21">
        <v>3</v>
      </c>
      <c r="F31" s="21">
        <v>0</v>
      </c>
      <c r="G31" s="21">
        <f t="shared" si="0"/>
        <v>3</v>
      </c>
      <c r="H31" s="19">
        <v>0</v>
      </c>
      <c r="I31" s="19">
        <v>3</v>
      </c>
      <c r="J31" s="84">
        <f t="shared" si="1"/>
        <v>1</v>
      </c>
    </row>
    <row r="32" spans="1:10" x14ac:dyDescent="0.2">
      <c r="A32" s="17" t="s">
        <v>84</v>
      </c>
      <c r="B32" s="18" t="s">
        <v>85</v>
      </c>
      <c r="C32" s="19" t="s">
        <v>86</v>
      </c>
      <c r="D32" s="20">
        <v>0</v>
      </c>
      <c r="E32" s="21">
        <v>4</v>
      </c>
      <c r="F32" s="21">
        <v>0</v>
      </c>
      <c r="G32" s="21">
        <f t="shared" si="0"/>
        <v>4</v>
      </c>
      <c r="H32" s="19">
        <v>0</v>
      </c>
      <c r="I32" s="19">
        <v>3</v>
      </c>
      <c r="J32" s="84">
        <f t="shared" si="1"/>
        <v>1.3333333333333333</v>
      </c>
    </row>
    <row r="33" spans="1:10" x14ac:dyDescent="0.2">
      <c r="A33" s="129" t="s">
        <v>87</v>
      </c>
      <c r="B33" s="130" t="s">
        <v>88</v>
      </c>
      <c r="C33" s="131" t="s">
        <v>89</v>
      </c>
      <c r="D33" s="132">
        <v>15</v>
      </c>
      <c r="E33" s="133">
        <v>182</v>
      </c>
      <c r="F33" s="133">
        <v>0</v>
      </c>
      <c r="G33" s="133">
        <f t="shared" si="0"/>
        <v>197</v>
      </c>
      <c r="H33" s="131">
        <v>5</v>
      </c>
      <c r="I33" s="131">
        <v>264</v>
      </c>
      <c r="J33" s="134">
        <f t="shared" si="1"/>
        <v>0.74621212121212122</v>
      </c>
    </row>
    <row r="34" spans="1:10" x14ac:dyDescent="0.2">
      <c r="A34" s="17" t="s">
        <v>90</v>
      </c>
      <c r="B34" s="18" t="s">
        <v>91</v>
      </c>
      <c r="C34" s="19" t="s">
        <v>92</v>
      </c>
      <c r="D34" s="20">
        <v>1</v>
      </c>
      <c r="E34" s="21">
        <v>59</v>
      </c>
      <c r="F34" s="21">
        <v>0</v>
      </c>
      <c r="G34" s="21">
        <f t="shared" si="0"/>
        <v>60</v>
      </c>
      <c r="H34" s="19">
        <v>1</v>
      </c>
      <c r="I34" s="19">
        <v>58</v>
      </c>
      <c r="J34" s="84">
        <f t="shared" si="1"/>
        <v>1.0344827586206897</v>
      </c>
    </row>
    <row r="35" spans="1:10" x14ac:dyDescent="0.2">
      <c r="A35" s="17" t="s">
        <v>93</v>
      </c>
      <c r="B35" s="18" t="s">
        <v>94</v>
      </c>
      <c r="C35" s="19" t="s">
        <v>95</v>
      </c>
      <c r="D35" s="20">
        <v>9</v>
      </c>
      <c r="E35" s="21">
        <v>145</v>
      </c>
      <c r="F35" s="21">
        <v>0</v>
      </c>
      <c r="G35" s="21">
        <f t="shared" si="0"/>
        <v>154</v>
      </c>
      <c r="H35" s="19">
        <v>9</v>
      </c>
      <c r="I35" s="19">
        <v>104</v>
      </c>
      <c r="J35" s="84">
        <f t="shared" si="1"/>
        <v>1.4807692307692308</v>
      </c>
    </row>
    <row r="36" spans="1:10" x14ac:dyDescent="0.2">
      <c r="A36" s="17" t="s">
        <v>96</v>
      </c>
      <c r="B36" s="18" t="s">
        <v>97</v>
      </c>
      <c r="C36" s="19" t="s">
        <v>98</v>
      </c>
      <c r="D36" s="20">
        <v>0</v>
      </c>
      <c r="E36" s="21">
        <v>6</v>
      </c>
      <c r="F36" s="21">
        <v>0</v>
      </c>
      <c r="G36" s="21">
        <f t="shared" si="0"/>
        <v>6</v>
      </c>
      <c r="H36" s="19">
        <v>0</v>
      </c>
      <c r="I36" s="19">
        <v>7</v>
      </c>
      <c r="J36" s="84">
        <f t="shared" si="1"/>
        <v>0.8571428571428571</v>
      </c>
    </row>
    <row r="37" spans="1:10" x14ac:dyDescent="0.2">
      <c r="A37" s="17" t="s">
        <v>99</v>
      </c>
      <c r="B37" s="18" t="s">
        <v>100</v>
      </c>
      <c r="C37" s="19" t="s">
        <v>101</v>
      </c>
      <c r="D37" s="20">
        <v>5</v>
      </c>
      <c r="E37" s="21">
        <v>15</v>
      </c>
      <c r="F37" s="21">
        <v>0</v>
      </c>
      <c r="G37" s="21">
        <f t="shared" si="0"/>
        <v>20</v>
      </c>
      <c r="H37" s="19">
        <v>3</v>
      </c>
      <c r="I37" s="19">
        <v>21</v>
      </c>
      <c r="J37" s="84">
        <f t="shared" si="1"/>
        <v>0.95238095238095233</v>
      </c>
    </row>
    <row r="38" spans="1:10" x14ac:dyDescent="0.2">
      <c r="A38" s="129" t="s">
        <v>102</v>
      </c>
      <c r="B38" s="130" t="s">
        <v>103</v>
      </c>
      <c r="C38" s="131" t="s">
        <v>104</v>
      </c>
      <c r="D38" s="132">
        <v>0</v>
      </c>
      <c r="E38" s="133">
        <v>9</v>
      </c>
      <c r="F38" s="133">
        <v>0</v>
      </c>
      <c r="G38" s="133">
        <f t="shared" si="0"/>
        <v>9</v>
      </c>
      <c r="H38" s="131">
        <v>0</v>
      </c>
      <c r="I38" s="131">
        <v>15</v>
      </c>
      <c r="J38" s="134">
        <f t="shared" si="1"/>
        <v>0.6</v>
      </c>
    </row>
    <row r="39" spans="1:10" x14ac:dyDescent="0.2">
      <c r="A39" s="24" t="s">
        <v>106</v>
      </c>
      <c r="B39" s="18" t="s">
        <v>105</v>
      </c>
      <c r="C39" s="19" t="s">
        <v>107</v>
      </c>
      <c r="D39" s="20">
        <v>1</v>
      </c>
      <c r="E39" s="21">
        <v>10</v>
      </c>
      <c r="F39" s="21">
        <v>0</v>
      </c>
      <c r="G39" s="21">
        <f t="shared" si="0"/>
        <v>11</v>
      </c>
      <c r="H39" s="19">
        <v>1</v>
      </c>
      <c r="I39" s="19">
        <v>12</v>
      </c>
      <c r="J39" s="84">
        <f t="shared" si="1"/>
        <v>0.91666666666666663</v>
      </c>
    </row>
    <row r="40" spans="1:10" x14ac:dyDescent="0.2">
      <c r="A40" s="24" t="s">
        <v>108</v>
      </c>
      <c r="B40" s="18" t="s">
        <v>109</v>
      </c>
      <c r="C40" s="19" t="s">
        <v>110</v>
      </c>
      <c r="D40" s="20">
        <v>4</v>
      </c>
      <c r="E40" s="21">
        <v>40</v>
      </c>
      <c r="F40" s="21">
        <v>0</v>
      </c>
      <c r="G40" s="21">
        <f t="shared" si="0"/>
        <v>44</v>
      </c>
      <c r="H40" s="19">
        <v>4</v>
      </c>
      <c r="I40" s="19">
        <v>35</v>
      </c>
      <c r="J40" s="84">
        <f t="shared" si="1"/>
        <v>1.2571428571428571</v>
      </c>
    </row>
    <row r="41" spans="1:10" x14ac:dyDescent="0.2">
      <c r="A41" s="17" t="s">
        <v>111</v>
      </c>
      <c r="B41" s="18" t="s">
        <v>112</v>
      </c>
      <c r="C41" s="19" t="s">
        <v>113</v>
      </c>
      <c r="D41" s="20">
        <v>5</v>
      </c>
      <c r="E41" s="21">
        <v>43</v>
      </c>
      <c r="F41" s="21">
        <v>0</v>
      </c>
      <c r="G41" s="21">
        <f t="shared" si="0"/>
        <v>48</v>
      </c>
      <c r="H41" s="19">
        <v>1</v>
      </c>
      <c r="I41" s="19">
        <v>47</v>
      </c>
      <c r="J41" s="84">
        <f t="shared" si="1"/>
        <v>1.0212765957446808</v>
      </c>
    </row>
    <row r="42" spans="1:10" x14ac:dyDescent="0.2">
      <c r="A42" s="129" t="s">
        <v>114</v>
      </c>
      <c r="B42" s="130" t="s">
        <v>115</v>
      </c>
      <c r="C42" s="131" t="s">
        <v>116</v>
      </c>
      <c r="D42" s="132">
        <v>10</v>
      </c>
      <c r="E42" s="133">
        <v>96</v>
      </c>
      <c r="F42" s="133">
        <v>0</v>
      </c>
      <c r="G42" s="133">
        <f t="shared" si="0"/>
        <v>106</v>
      </c>
      <c r="H42" s="131">
        <v>0</v>
      </c>
      <c r="I42" s="131">
        <v>136</v>
      </c>
      <c r="J42" s="134">
        <f t="shared" si="1"/>
        <v>0.77941176470588236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>
        <v>1</v>
      </c>
      <c r="E43" s="21">
        <v>15</v>
      </c>
      <c r="F43" s="21">
        <v>0</v>
      </c>
      <c r="G43" s="21">
        <f t="shared" si="0"/>
        <v>16</v>
      </c>
      <c r="H43" s="19">
        <v>0</v>
      </c>
      <c r="I43" s="19">
        <v>15</v>
      </c>
      <c r="J43" s="84">
        <f t="shared" si="1"/>
        <v>1.0666666666666667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>
        <v>0</v>
      </c>
      <c r="E44" s="21">
        <v>25</v>
      </c>
      <c r="F44" s="21">
        <v>1</v>
      </c>
      <c r="G44" s="21">
        <f t="shared" si="0"/>
        <v>26</v>
      </c>
      <c r="H44" s="19">
        <v>0</v>
      </c>
      <c r="I44" s="19">
        <v>28</v>
      </c>
      <c r="J44" s="84">
        <f t="shared" si="1"/>
        <v>0.9285714285714286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>
        <v>19</v>
      </c>
      <c r="E45" s="21">
        <v>239</v>
      </c>
      <c r="F45" s="21">
        <v>0</v>
      </c>
      <c r="G45" s="21">
        <f t="shared" si="0"/>
        <v>258</v>
      </c>
      <c r="H45" s="19">
        <v>16</v>
      </c>
      <c r="I45" s="19">
        <v>129</v>
      </c>
      <c r="J45" s="84">
        <f t="shared" si="1"/>
        <v>2</v>
      </c>
    </row>
    <row r="46" spans="1:10" x14ac:dyDescent="0.2">
      <c r="A46" s="17" t="s">
        <v>126</v>
      </c>
      <c r="B46" s="18" t="s">
        <v>124</v>
      </c>
      <c r="C46" s="19" t="s">
        <v>127</v>
      </c>
      <c r="D46" s="20">
        <v>4</v>
      </c>
      <c r="E46" s="21">
        <v>45</v>
      </c>
      <c r="F46" s="21">
        <v>2</v>
      </c>
      <c r="G46" s="21">
        <f t="shared" si="0"/>
        <v>51</v>
      </c>
      <c r="H46" s="19">
        <v>4</v>
      </c>
      <c r="I46" s="19">
        <v>33</v>
      </c>
      <c r="J46" s="84">
        <f t="shared" si="1"/>
        <v>1.5454545454545454</v>
      </c>
    </row>
    <row r="47" spans="1:10" x14ac:dyDescent="0.2">
      <c r="A47" s="17" t="s">
        <v>128</v>
      </c>
      <c r="B47" s="18" t="s">
        <v>129</v>
      </c>
      <c r="C47" s="19" t="s">
        <v>129</v>
      </c>
      <c r="D47" s="20">
        <v>7</v>
      </c>
      <c r="E47" s="21">
        <v>71</v>
      </c>
      <c r="F47" s="21">
        <v>0</v>
      </c>
      <c r="G47" s="21">
        <f t="shared" si="0"/>
        <v>78</v>
      </c>
      <c r="H47" s="19">
        <v>6</v>
      </c>
      <c r="I47" s="19">
        <v>54</v>
      </c>
      <c r="J47" s="84">
        <f t="shared" si="1"/>
        <v>1.4444444444444444</v>
      </c>
    </row>
    <row r="48" spans="1:10" x14ac:dyDescent="0.2">
      <c r="A48" s="17" t="s">
        <v>130</v>
      </c>
      <c r="B48" s="18" t="s">
        <v>131</v>
      </c>
      <c r="C48" s="19" t="s">
        <v>132</v>
      </c>
      <c r="D48" s="20">
        <v>7</v>
      </c>
      <c r="E48" s="21">
        <v>36</v>
      </c>
      <c r="F48" s="21">
        <v>0</v>
      </c>
      <c r="G48" s="21">
        <f t="shared" si="0"/>
        <v>43</v>
      </c>
      <c r="H48" s="19">
        <v>3</v>
      </c>
      <c r="I48" s="19">
        <v>43</v>
      </c>
      <c r="J48" s="84">
        <f t="shared" si="1"/>
        <v>1</v>
      </c>
    </row>
    <row r="49" spans="1:20" x14ac:dyDescent="0.2">
      <c r="A49" s="17" t="s">
        <v>133</v>
      </c>
      <c r="B49" s="18" t="s">
        <v>134</v>
      </c>
      <c r="C49" s="19" t="s">
        <v>135</v>
      </c>
      <c r="D49" s="20">
        <v>3</v>
      </c>
      <c r="E49" s="21">
        <v>19</v>
      </c>
      <c r="F49" s="21">
        <v>0</v>
      </c>
      <c r="G49" s="21">
        <f t="shared" si="0"/>
        <v>22</v>
      </c>
      <c r="H49" s="19">
        <v>0</v>
      </c>
      <c r="I49" s="19">
        <v>22</v>
      </c>
      <c r="J49" s="84">
        <f t="shared" si="1"/>
        <v>1</v>
      </c>
    </row>
    <row r="50" spans="1:20" x14ac:dyDescent="0.2">
      <c r="A50" s="17" t="s">
        <v>136</v>
      </c>
      <c r="B50" s="18" t="s">
        <v>137</v>
      </c>
      <c r="C50" s="19" t="s">
        <v>138</v>
      </c>
      <c r="D50" s="20">
        <v>12</v>
      </c>
      <c r="E50" s="21">
        <v>214</v>
      </c>
      <c r="F50" s="21">
        <v>0</v>
      </c>
      <c r="G50" s="21">
        <f t="shared" si="0"/>
        <v>226</v>
      </c>
      <c r="H50" s="19">
        <v>10</v>
      </c>
      <c r="I50" s="19">
        <v>139</v>
      </c>
      <c r="J50" s="84">
        <f t="shared" si="1"/>
        <v>1.6258992805755397</v>
      </c>
    </row>
    <row r="51" spans="1:20" x14ac:dyDescent="0.2">
      <c r="A51" s="17" t="s">
        <v>139</v>
      </c>
      <c r="B51" s="18" t="s">
        <v>140</v>
      </c>
      <c r="C51" s="19" t="s">
        <v>141</v>
      </c>
      <c r="D51" s="20">
        <v>8</v>
      </c>
      <c r="E51" s="21">
        <v>77</v>
      </c>
      <c r="F51" s="21">
        <v>0</v>
      </c>
      <c r="G51" s="21">
        <f t="shared" si="0"/>
        <v>85</v>
      </c>
      <c r="H51" s="19">
        <v>8</v>
      </c>
      <c r="I51" s="19">
        <v>78</v>
      </c>
      <c r="J51" s="84">
        <f t="shared" si="1"/>
        <v>1.0897435897435896</v>
      </c>
    </row>
    <row r="52" spans="1:20" x14ac:dyDescent="0.2">
      <c r="A52" s="17" t="s">
        <v>142</v>
      </c>
      <c r="B52" s="18" t="s">
        <v>143</v>
      </c>
      <c r="C52" s="19" t="s">
        <v>144</v>
      </c>
      <c r="D52" s="20">
        <v>11</v>
      </c>
      <c r="E52" s="21">
        <v>144</v>
      </c>
      <c r="F52" s="21">
        <v>0</v>
      </c>
      <c r="G52" s="21">
        <f t="shared" si="0"/>
        <v>155</v>
      </c>
      <c r="H52" s="19">
        <v>7</v>
      </c>
      <c r="I52" s="19">
        <v>120</v>
      </c>
      <c r="J52" s="84">
        <f t="shared" si="1"/>
        <v>1.2916666666666667</v>
      </c>
    </row>
    <row r="53" spans="1:20" x14ac:dyDescent="0.2">
      <c r="A53" s="24" t="s">
        <v>145</v>
      </c>
      <c r="B53" s="18" t="s">
        <v>146</v>
      </c>
      <c r="C53" s="19" t="s">
        <v>147</v>
      </c>
      <c r="D53" s="20">
        <v>3</v>
      </c>
      <c r="E53" s="21">
        <v>35</v>
      </c>
      <c r="F53" s="21">
        <v>0</v>
      </c>
      <c r="G53" s="21">
        <f t="shared" si="0"/>
        <v>38</v>
      </c>
      <c r="H53" s="19">
        <v>0</v>
      </c>
      <c r="I53" s="19">
        <v>35</v>
      </c>
      <c r="J53" s="84">
        <f t="shared" si="1"/>
        <v>1.0857142857142856</v>
      </c>
    </row>
    <row r="54" spans="1:20" x14ac:dyDescent="0.2">
      <c r="A54" s="17" t="s">
        <v>148</v>
      </c>
      <c r="B54" s="18" t="s">
        <v>149</v>
      </c>
      <c r="C54" s="19" t="s">
        <v>150</v>
      </c>
      <c r="D54" s="20">
        <v>3</v>
      </c>
      <c r="E54" s="21">
        <v>30</v>
      </c>
      <c r="F54" s="21">
        <v>0</v>
      </c>
      <c r="G54" s="21">
        <f t="shared" si="0"/>
        <v>33</v>
      </c>
      <c r="H54" s="19">
        <v>1</v>
      </c>
      <c r="I54" s="19">
        <v>27</v>
      </c>
      <c r="J54" s="84">
        <f t="shared" si="1"/>
        <v>1.2222222222222223</v>
      </c>
      <c r="T54" s="16" t="s">
        <v>535</v>
      </c>
    </row>
    <row r="55" spans="1:20" x14ac:dyDescent="0.2">
      <c r="A55" s="17" t="s">
        <v>151</v>
      </c>
      <c r="B55" s="18" t="s">
        <v>149</v>
      </c>
      <c r="C55" s="19" t="s">
        <v>152</v>
      </c>
      <c r="D55" s="20">
        <v>2</v>
      </c>
      <c r="E55" s="21">
        <v>34</v>
      </c>
      <c r="F55" s="21">
        <v>0</v>
      </c>
      <c r="G55" s="21">
        <f t="shared" si="0"/>
        <v>36</v>
      </c>
      <c r="H55" s="19">
        <v>0</v>
      </c>
      <c r="I55" s="19">
        <v>40</v>
      </c>
      <c r="J55" s="84">
        <f t="shared" si="1"/>
        <v>0.9</v>
      </c>
    </row>
    <row r="56" spans="1:20" x14ac:dyDescent="0.2">
      <c r="A56" s="17" t="s">
        <v>153</v>
      </c>
      <c r="B56" s="18" t="s">
        <v>154</v>
      </c>
      <c r="C56" s="19" t="s">
        <v>155</v>
      </c>
      <c r="D56" s="20">
        <v>13</v>
      </c>
      <c r="E56" s="21">
        <v>72</v>
      </c>
      <c r="F56" s="21">
        <v>0</v>
      </c>
      <c r="G56" s="21">
        <f t="shared" si="0"/>
        <v>85</v>
      </c>
      <c r="H56" s="19">
        <v>9</v>
      </c>
      <c r="I56" s="19">
        <v>92</v>
      </c>
      <c r="J56" s="84">
        <f t="shared" si="1"/>
        <v>0.92391304347826086</v>
      </c>
    </row>
    <row r="57" spans="1:20" x14ac:dyDescent="0.2">
      <c r="A57" s="17" t="s">
        <v>156</v>
      </c>
      <c r="B57" s="18" t="s">
        <v>157</v>
      </c>
      <c r="C57" s="19" t="s">
        <v>158</v>
      </c>
      <c r="D57" s="20">
        <v>1</v>
      </c>
      <c r="E57" s="21">
        <v>27</v>
      </c>
      <c r="F57" s="21">
        <v>0</v>
      </c>
      <c r="G57" s="21">
        <f t="shared" si="0"/>
        <v>28</v>
      </c>
      <c r="H57" s="19">
        <v>0</v>
      </c>
      <c r="I57" s="19">
        <v>28</v>
      </c>
      <c r="J57" s="84">
        <f t="shared" si="1"/>
        <v>1</v>
      </c>
    </row>
    <row r="58" spans="1:20" x14ac:dyDescent="0.2">
      <c r="A58" s="17" t="s">
        <v>159</v>
      </c>
      <c r="B58" s="18" t="s">
        <v>157</v>
      </c>
      <c r="C58" s="19" t="s">
        <v>160</v>
      </c>
      <c r="D58" s="20">
        <v>5</v>
      </c>
      <c r="E58" s="21">
        <v>38</v>
      </c>
      <c r="F58" s="21">
        <v>0</v>
      </c>
      <c r="G58" s="21">
        <f t="shared" si="0"/>
        <v>43</v>
      </c>
      <c r="H58" s="19">
        <v>4</v>
      </c>
      <c r="I58" s="19">
        <v>37</v>
      </c>
      <c r="J58" s="84">
        <f t="shared" si="1"/>
        <v>1.1621621621621621</v>
      </c>
    </row>
    <row r="59" spans="1:20" x14ac:dyDescent="0.2">
      <c r="A59" s="17" t="s">
        <v>161</v>
      </c>
      <c r="B59" s="18" t="s">
        <v>162</v>
      </c>
      <c r="C59" s="19" t="s">
        <v>163</v>
      </c>
      <c r="D59" s="20">
        <v>1</v>
      </c>
      <c r="E59" s="21">
        <v>44</v>
      </c>
      <c r="F59" s="21">
        <v>0</v>
      </c>
      <c r="G59" s="21">
        <f t="shared" si="0"/>
        <v>45</v>
      </c>
      <c r="H59" s="19">
        <v>1</v>
      </c>
      <c r="I59" s="19">
        <v>38</v>
      </c>
      <c r="J59" s="84">
        <f t="shared" si="1"/>
        <v>1.1842105263157894</v>
      </c>
    </row>
    <row r="60" spans="1:20" x14ac:dyDescent="0.2">
      <c r="A60" s="17" t="s">
        <v>164</v>
      </c>
      <c r="B60" s="18" t="s">
        <v>165</v>
      </c>
      <c r="C60" s="19" t="s">
        <v>166</v>
      </c>
      <c r="D60" s="20">
        <v>4</v>
      </c>
      <c r="E60" s="21">
        <v>100</v>
      </c>
      <c r="F60" s="21">
        <v>0</v>
      </c>
      <c r="G60" s="21">
        <f t="shared" si="0"/>
        <v>104</v>
      </c>
      <c r="H60" s="19">
        <v>4</v>
      </c>
      <c r="I60" s="19">
        <v>65</v>
      </c>
      <c r="J60" s="84">
        <f t="shared" si="1"/>
        <v>1.6</v>
      </c>
    </row>
    <row r="61" spans="1:20" x14ac:dyDescent="0.2">
      <c r="A61" s="17" t="s">
        <v>167</v>
      </c>
      <c r="B61" s="18" t="s">
        <v>168</v>
      </c>
      <c r="C61" s="19" t="s">
        <v>169</v>
      </c>
      <c r="D61" s="20">
        <v>8</v>
      </c>
      <c r="E61" s="21">
        <v>83</v>
      </c>
      <c r="F61" s="21">
        <v>0</v>
      </c>
      <c r="G61" s="21">
        <f t="shared" si="0"/>
        <v>91</v>
      </c>
      <c r="H61" s="19">
        <v>4</v>
      </c>
      <c r="I61" s="19">
        <v>80</v>
      </c>
      <c r="J61" s="84">
        <f t="shared" si="1"/>
        <v>1.1375</v>
      </c>
    </row>
    <row r="62" spans="1:20" x14ac:dyDescent="0.2">
      <c r="A62" s="17" t="s">
        <v>170</v>
      </c>
      <c r="B62" s="18" t="s">
        <v>171</v>
      </c>
      <c r="C62" s="19" t="s">
        <v>172</v>
      </c>
      <c r="D62" s="20">
        <v>5</v>
      </c>
      <c r="E62" s="21">
        <v>32</v>
      </c>
      <c r="F62" s="21">
        <v>0</v>
      </c>
      <c r="G62" s="21">
        <f t="shared" si="0"/>
        <v>37</v>
      </c>
      <c r="H62" s="19">
        <v>2</v>
      </c>
      <c r="I62" s="19">
        <v>34</v>
      </c>
      <c r="J62" s="84">
        <f t="shared" si="1"/>
        <v>1.088235294117647</v>
      </c>
    </row>
    <row r="63" spans="1:20" x14ac:dyDescent="0.2">
      <c r="A63" s="17" t="s">
        <v>173</v>
      </c>
      <c r="B63" s="18" t="s">
        <v>174</v>
      </c>
      <c r="C63" s="19" t="s">
        <v>174</v>
      </c>
      <c r="D63" s="20">
        <v>24</v>
      </c>
      <c r="E63" s="21">
        <v>124</v>
      </c>
      <c r="F63" s="21">
        <v>0</v>
      </c>
      <c r="G63" s="21">
        <f t="shared" si="0"/>
        <v>148</v>
      </c>
      <c r="H63" s="19">
        <v>6</v>
      </c>
      <c r="I63" s="19">
        <v>155</v>
      </c>
      <c r="J63" s="84">
        <f t="shared" si="1"/>
        <v>0.95483870967741935</v>
      </c>
    </row>
    <row r="64" spans="1:20" x14ac:dyDescent="0.2">
      <c r="A64" s="17" t="s">
        <v>175</v>
      </c>
      <c r="B64" s="18" t="s">
        <v>176</v>
      </c>
      <c r="C64" s="19" t="s">
        <v>177</v>
      </c>
      <c r="D64" s="20">
        <v>1</v>
      </c>
      <c r="E64" s="21">
        <v>89</v>
      </c>
      <c r="F64" s="21">
        <v>0</v>
      </c>
      <c r="G64" s="21">
        <f t="shared" si="0"/>
        <v>90</v>
      </c>
      <c r="H64" s="19">
        <v>1</v>
      </c>
      <c r="I64" s="19">
        <v>25</v>
      </c>
      <c r="J64" s="84">
        <f t="shared" si="1"/>
        <v>3.6</v>
      </c>
    </row>
    <row r="65" spans="1:10" x14ac:dyDescent="0.2">
      <c r="A65" s="17" t="s">
        <v>178</v>
      </c>
      <c r="B65" s="18" t="s">
        <v>179</v>
      </c>
      <c r="C65" s="19" t="s">
        <v>180</v>
      </c>
      <c r="D65" s="20">
        <v>0</v>
      </c>
      <c r="E65" s="21">
        <v>30</v>
      </c>
      <c r="F65" s="21">
        <v>0</v>
      </c>
      <c r="G65" s="21">
        <f t="shared" si="0"/>
        <v>30</v>
      </c>
      <c r="H65" s="19">
        <v>0</v>
      </c>
      <c r="I65" s="19">
        <v>28</v>
      </c>
      <c r="J65" s="84">
        <f t="shared" si="1"/>
        <v>1.0714285714285714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10</v>
      </c>
      <c r="E66" s="21">
        <v>200</v>
      </c>
      <c r="F66" s="21">
        <v>0</v>
      </c>
      <c r="G66" s="21">
        <f t="shared" si="0"/>
        <v>210</v>
      </c>
      <c r="H66" s="19">
        <v>7</v>
      </c>
      <c r="I66" s="19">
        <v>200</v>
      </c>
      <c r="J66" s="84">
        <f t="shared" si="1"/>
        <v>1.05</v>
      </c>
    </row>
    <row r="67" spans="1:10" x14ac:dyDescent="0.2">
      <c r="A67" s="17" t="s">
        <v>184</v>
      </c>
      <c r="B67" s="18" t="s">
        <v>182</v>
      </c>
      <c r="C67" s="19" t="s">
        <v>185</v>
      </c>
      <c r="D67" s="20">
        <v>11</v>
      </c>
      <c r="E67" s="21">
        <v>172</v>
      </c>
      <c r="F67" s="21">
        <v>0</v>
      </c>
      <c r="G67" s="21">
        <f t="shared" si="0"/>
        <v>183</v>
      </c>
      <c r="H67" s="19">
        <v>10</v>
      </c>
      <c r="I67" s="19">
        <v>184</v>
      </c>
      <c r="J67" s="84">
        <f t="shared" si="1"/>
        <v>0.99456521739130432</v>
      </c>
    </row>
    <row r="68" spans="1:10" x14ac:dyDescent="0.2">
      <c r="A68" s="17" t="s">
        <v>186</v>
      </c>
      <c r="B68" s="18" t="s">
        <v>182</v>
      </c>
      <c r="C68" s="19" t="s">
        <v>187</v>
      </c>
      <c r="D68" s="20">
        <v>1</v>
      </c>
      <c r="E68" s="21">
        <v>133</v>
      </c>
      <c r="F68" s="21">
        <v>0</v>
      </c>
      <c r="G68" s="21">
        <f t="shared" ref="G68:G113" si="2">D68+E68+F68</f>
        <v>134</v>
      </c>
      <c r="H68" s="19">
        <v>5</v>
      </c>
      <c r="I68" s="19">
        <v>162</v>
      </c>
      <c r="J68" s="84">
        <f t="shared" si="1"/>
        <v>0.8271604938271605</v>
      </c>
    </row>
    <row r="69" spans="1:10" x14ac:dyDescent="0.2">
      <c r="A69" s="24" t="s">
        <v>188</v>
      </c>
      <c r="B69" s="18" t="s">
        <v>182</v>
      </c>
      <c r="C69" s="19" t="s">
        <v>189</v>
      </c>
      <c r="D69" s="20">
        <v>7</v>
      </c>
      <c r="E69" s="21">
        <v>255</v>
      </c>
      <c r="F69" s="21">
        <v>0</v>
      </c>
      <c r="G69" s="21">
        <f t="shared" si="2"/>
        <v>262</v>
      </c>
      <c r="H69" s="19">
        <v>5</v>
      </c>
      <c r="I69" s="19">
        <v>283</v>
      </c>
      <c r="J69" s="84">
        <f t="shared" si="1"/>
        <v>0.9257950530035336</v>
      </c>
    </row>
    <row r="70" spans="1:10" x14ac:dyDescent="0.2">
      <c r="A70" s="17" t="s">
        <v>206</v>
      </c>
      <c r="B70" s="18" t="s">
        <v>182</v>
      </c>
      <c r="C70" s="19" t="s">
        <v>444</v>
      </c>
      <c r="D70" s="20">
        <v>5</v>
      </c>
      <c r="E70" s="21">
        <v>65</v>
      </c>
      <c r="F70" s="21">
        <v>0</v>
      </c>
      <c r="G70" s="21">
        <f t="shared" si="2"/>
        <v>70</v>
      </c>
      <c r="H70" s="19">
        <v>3</v>
      </c>
      <c r="I70" s="19">
        <v>67</v>
      </c>
      <c r="J70" s="84">
        <f>G70/I70</f>
        <v>1.044776119402985</v>
      </c>
    </row>
    <row r="71" spans="1:10" x14ac:dyDescent="0.2">
      <c r="A71" s="24" t="s">
        <v>190</v>
      </c>
      <c r="B71" s="18" t="s">
        <v>182</v>
      </c>
      <c r="C71" s="19" t="s">
        <v>476</v>
      </c>
      <c r="D71" s="20">
        <v>20</v>
      </c>
      <c r="E71" s="21">
        <v>116</v>
      </c>
      <c r="F71" s="21">
        <v>0</v>
      </c>
      <c r="G71" s="21">
        <f t="shared" si="2"/>
        <v>136</v>
      </c>
      <c r="H71" s="19">
        <v>17</v>
      </c>
      <c r="I71" s="19">
        <v>143</v>
      </c>
      <c r="J71" s="84">
        <f t="shared" ref="J71:J112" si="3">G71/I71</f>
        <v>0.95104895104895104</v>
      </c>
    </row>
    <row r="72" spans="1:10" x14ac:dyDescent="0.2">
      <c r="A72" s="17" t="s">
        <v>191</v>
      </c>
      <c r="B72" s="18" t="s">
        <v>182</v>
      </c>
      <c r="C72" s="19" t="s">
        <v>192</v>
      </c>
      <c r="D72" s="20">
        <v>6</v>
      </c>
      <c r="E72" s="21">
        <v>73</v>
      </c>
      <c r="F72" s="21">
        <v>0</v>
      </c>
      <c r="G72" s="21">
        <f t="shared" si="2"/>
        <v>79</v>
      </c>
      <c r="H72" s="19">
        <v>2</v>
      </c>
      <c r="I72" s="19">
        <v>62</v>
      </c>
      <c r="J72" s="84">
        <f t="shared" si="3"/>
        <v>1.2741935483870968</v>
      </c>
    </row>
    <row r="73" spans="1:10" x14ac:dyDescent="0.2">
      <c r="A73" s="24" t="s">
        <v>193</v>
      </c>
      <c r="B73" s="18" t="s">
        <v>182</v>
      </c>
      <c r="C73" s="19" t="s">
        <v>194</v>
      </c>
      <c r="D73" s="20">
        <v>9</v>
      </c>
      <c r="E73" s="21">
        <v>71</v>
      </c>
      <c r="F73" s="21">
        <v>0</v>
      </c>
      <c r="G73" s="21">
        <f t="shared" si="2"/>
        <v>80</v>
      </c>
      <c r="H73" s="19">
        <v>4</v>
      </c>
      <c r="I73" s="19">
        <v>62</v>
      </c>
      <c r="J73" s="84">
        <f t="shared" si="3"/>
        <v>1.2903225806451613</v>
      </c>
    </row>
    <row r="74" spans="1:10" x14ac:dyDescent="0.2">
      <c r="A74" s="17" t="s">
        <v>195</v>
      </c>
      <c r="B74" s="18" t="s">
        <v>182</v>
      </c>
      <c r="C74" s="19" t="s">
        <v>196</v>
      </c>
      <c r="D74" s="20">
        <v>16</v>
      </c>
      <c r="E74" s="21">
        <v>155</v>
      </c>
      <c r="F74" s="21">
        <v>0</v>
      </c>
      <c r="G74" s="21">
        <f t="shared" si="2"/>
        <v>171</v>
      </c>
      <c r="H74" s="19">
        <v>13</v>
      </c>
      <c r="I74" s="19">
        <v>185</v>
      </c>
      <c r="J74" s="84">
        <f t="shared" si="3"/>
        <v>0.92432432432432432</v>
      </c>
    </row>
    <row r="75" spans="1:10" x14ac:dyDescent="0.2">
      <c r="A75" s="17" t="s">
        <v>197</v>
      </c>
      <c r="B75" s="18" t="s">
        <v>182</v>
      </c>
      <c r="C75" s="19" t="s">
        <v>304</v>
      </c>
      <c r="D75" s="20">
        <v>38</v>
      </c>
      <c r="E75" s="21">
        <v>627</v>
      </c>
      <c r="F75" s="21">
        <v>0</v>
      </c>
      <c r="G75" s="21">
        <f t="shared" si="2"/>
        <v>665</v>
      </c>
      <c r="H75" s="19">
        <v>37</v>
      </c>
      <c r="I75" s="19">
        <v>653</v>
      </c>
      <c r="J75" s="84">
        <f t="shared" si="3"/>
        <v>1.0183767228177643</v>
      </c>
    </row>
    <row r="76" spans="1:10" x14ac:dyDescent="0.2">
      <c r="A76" s="24" t="s">
        <v>198</v>
      </c>
      <c r="B76" s="18" t="s">
        <v>182</v>
      </c>
      <c r="C76" s="19" t="s">
        <v>199</v>
      </c>
      <c r="D76" s="20">
        <v>12</v>
      </c>
      <c r="E76" s="21">
        <v>195</v>
      </c>
      <c r="F76" s="21">
        <v>0</v>
      </c>
      <c r="G76" s="21">
        <f t="shared" si="2"/>
        <v>207</v>
      </c>
      <c r="H76" s="19">
        <v>9</v>
      </c>
      <c r="I76" s="19">
        <v>194</v>
      </c>
      <c r="J76" s="84">
        <f t="shared" si="3"/>
        <v>1.0670103092783505</v>
      </c>
    </row>
    <row r="77" spans="1:10" x14ac:dyDescent="0.2">
      <c r="A77" s="17" t="s">
        <v>200</v>
      </c>
      <c r="B77" s="18" t="s">
        <v>182</v>
      </c>
      <c r="C77" s="19" t="s">
        <v>201</v>
      </c>
      <c r="D77" s="20">
        <v>21</v>
      </c>
      <c r="E77" s="21">
        <v>492</v>
      </c>
      <c r="F77" s="21">
        <v>0</v>
      </c>
      <c r="G77" s="21">
        <f t="shared" si="2"/>
        <v>513</v>
      </c>
      <c r="H77" s="19">
        <v>14</v>
      </c>
      <c r="I77" s="19">
        <v>564</v>
      </c>
      <c r="J77" s="84">
        <f t="shared" si="3"/>
        <v>0.90957446808510634</v>
      </c>
    </row>
    <row r="78" spans="1:10" x14ac:dyDescent="0.2">
      <c r="A78" s="17" t="s">
        <v>202</v>
      </c>
      <c r="B78" s="18" t="s">
        <v>182</v>
      </c>
      <c r="C78" s="19" t="s">
        <v>203</v>
      </c>
      <c r="D78" s="20">
        <v>14</v>
      </c>
      <c r="E78" s="21">
        <v>187</v>
      </c>
      <c r="F78" s="21">
        <v>0</v>
      </c>
      <c r="G78" s="21">
        <f t="shared" si="2"/>
        <v>201</v>
      </c>
      <c r="H78" s="19">
        <v>14</v>
      </c>
      <c r="I78" s="19">
        <v>222</v>
      </c>
      <c r="J78" s="84">
        <f t="shared" si="3"/>
        <v>0.90540540540540537</v>
      </c>
    </row>
    <row r="79" spans="1:10" x14ac:dyDescent="0.2">
      <c r="A79" s="24" t="s">
        <v>204</v>
      </c>
      <c r="B79" s="18" t="s">
        <v>182</v>
      </c>
      <c r="C79" s="19" t="s">
        <v>205</v>
      </c>
      <c r="D79" s="20">
        <v>13</v>
      </c>
      <c r="E79" s="21">
        <v>66</v>
      </c>
      <c r="F79" s="21">
        <v>2</v>
      </c>
      <c r="G79" s="21">
        <f t="shared" si="2"/>
        <v>81</v>
      </c>
      <c r="H79" s="19">
        <v>13</v>
      </c>
      <c r="I79" s="19">
        <v>88</v>
      </c>
      <c r="J79" s="84">
        <f t="shared" si="3"/>
        <v>0.92045454545454541</v>
      </c>
    </row>
    <row r="80" spans="1:10" x14ac:dyDescent="0.2">
      <c r="A80" s="24" t="s">
        <v>207</v>
      </c>
      <c r="B80" s="18" t="s">
        <v>208</v>
      </c>
      <c r="C80" s="19" t="s">
        <v>208</v>
      </c>
      <c r="D80" s="20">
        <v>9</v>
      </c>
      <c r="E80" s="21">
        <v>53</v>
      </c>
      <c r="F80" s="21">
        <v>0</v>
      </c>
      <c r="G80" s="21">
        <f t="shared" si="2"/>
        <v>62</v>
      </c>
      <c r="H80" s="19">
        <v>2</v>
      </c>
      <c r="I80" s="19">
        <v>64</v>
      </c>
      <c r="J80" s="84">
        <f t="shared" si="3"/>
        <v>0.96875</v>
      </c>
    </row>
    <row r="81" spans="1:10" x14ac:dyDescent="0.2">
      <c r="A81" s="17" t="s">
        <v>209</v>
      </c>
      <c r="B81" s="18" t="s">
        <v>210</v>
      </c>
      <c r="C81" s="19" t="s">
        <v>211</v>
      </c>
      <c r="D81" s="20">
        <v>2</v>
      </c>
      <c r="E81" s="21">
        <v>12</v>
      </c>
      <c r="F81" s="21">
        <v>0</v>
      </c>
      <c r="G81" s="21">
        <f t="shared" si="2"/>
        <v>14</v>
      </c>
      <c r="H81" s="19">
        <v>1</v>
      </c>
      <c r="I81" s="19">
        <v>13</v>
      </c>
      <c r="J81" s="84">
        <f t="shared" si="3"/>
        <v>1.0769230769230769</v>
      </c>
    </row>
    <row r="82" spans="1:10" x14ac:dyDescent="0.2">
      <c r="A82" s="17" t="s">
        <v>212</v>
      </c>
      <c r="B82" s="18" t="s">
        <v>213</v>
      </c>
      <c r="C82" s="19" t="s">
        <v>214</v>
      </c>
      <c r="D82" s="20">
        <v>9</v>
      </c>
      <c r="E82" s="21">
        <v>65</v>
      </c>
      <c r="F82" s="21">
        <v>0</v>
      </c>
      <c r="G82" s="21">
        <f t="shared" si="2"/>
        <v>74</v>
      </c>
      <c r="H82" s="19">
        <v>9</v>
      </c>
      <c r="I82" s="19">
        <v>70</v>
      </c>
      <c r="J82" s="84">
        <f t="shared" si="3"/>
        <v>1.0571428571428572</v>
      </c>
    </row>
    <row r="83" spans="1:10" x14ac:dyDescent="0.2">
      <c r="A83" s="17" t="s">
        <v>215</v>
      </c>
      <c r="B83" s="18" t="s">
        <v>216</v>
      </c>
      <c r="C83" s="19" t="s">
        <v>216</v>
      </c>
      <c r="D83" s="20">
        <v>0</v>
      </c>
      <c r="E83" s="21">
        <v>7</v>
      </c>
      <c r="F83" s="21">
        <v>0</v>
      </c>
      <c r="G83" s="21">
        <f t="shared" si="2"/>
        <v>7</v>
      </c>
      <c r="H83" s="19">
        <v>0</v>
      </c>
      <c r="I83" s="19">
        <v>8</v>
      </c>
      <c r="J83" s="84">
        <f t="shared" si="3"/>
        <v>0.875</v>
      </c>
    </row>
    <row r="84" spans="1:10" ht="12" customHeight="1" x14ac:dyDescent="0.2">
      <c r="A84" s="17" t="s">
        <v>217</v>
      </c>
      <c r="B84" s="18" t="s">
        <v>216</v>
      </c>
      <c r="C84" s="19" t="s">
        <v>52</v>
      </c>
      <c r="D84" s="20">
        <v>2</v>
      </c>
      <c r="E84" s="21">
        <v>34</v>
      </c>
      <c r="F84" s="21">
        <v>1</v>
      </c>
      <c r="G84" s="21">
        <f t="shared" si="2"/>
        <v>37</v>
      </c>
      <c r="H84" s="19">
        <v>2</v>
      </c>
      <c r="I84" s="19">
        <v>28</v>
      </c>
      <c r="J84" s="84">
        <f t="shared" si="3"/>
        <v>1.3214285714285714</v>
      </c>
    </row>
    <row r="85" spans="1:10" x14ac:dyDescent="0.2">
      <c r="A85" s="17" t="s">
        <v>218</v>
      </c>
      <c r="B85" s="18" t="s">
        <v>219</v>
      </c>
      <c r="C85" s="19" t="s">
        <v>220</v>
      </c>
      <c r="D85" s="20">
        <v>35</v>
      </c>
      <c r="E85" s="21">
        <v>538</v>
      </c>
      <c r="F85" s="21">
        <v>0</v>
      </c>
      <c r="G85" s="21">
        <f t="shared" si="2"/>
        <v>573</v>
      </c>
      <c r="H85" s="19">
        <v>30</v>
      </c>
      <c r="I85" s="19">
        <v>109</v>
      </c>
      <c r="J85" s="84">
        <f t="shared" si="3"/>
        <v>5.2568807339449544</v>
      </c>
    </row>
    <row r="86" spans="1:10" x14ac:dyDescent="0.2">
      <c r="A86" s="17" t="s">
        <v>221</v>
      </c>
      <c r="B86" s="18" t="s">
        <v>219</v>
      </c>
      <c r="C86" s="19" t="s">
        <v>222</v>
      </c>
      <c r="D86" s="20">
        <v>15</v>
      </c>
      <c r="E86" s="21">
        <v>113</v>
      </c>
      <c r="F86" s="21">
        <v>5</v>
      </c>
      <c r="G86" s="21">
        <f t="shared" si="2"/>
        <v>133</v>
      </c>
      <c r="H86" s="19">
        <v>13</v>
      </c>
      <c r="I86" s="19">
        <v>47</v>
      </c>
      <c r="J86" s="84">
        <f t="shared" si="3"/>
        <v>2.8297872340425534</v>
      </c>
    </row>
    <row r="87" spans="1:10" x14ac:dyDescent="0.2">
      <c r="A87" s="129" t="s">
        <v>223</v>
      </c>
      <c r="B87" s="130" t="s">
        <v>224</v>
      </c>
      <c r="C87" s="131" t="s">
        <v>225</v>
      </c>
      <c r="D87" s="132">
        <v>8</v>
      </c>
      <c r="E87" s="133">
        <v>55</v>
      </c>
      <c r="F87" s="133">
        <v>0</v>
      </c>
      <c r="G87" s="133">
        <f t="shared" si="2"/>
        <v>63</v>
      </c>
      <c r="H87" s="131">
        <v>6</v>
      </c>
      <c r="I87" s="131">
        <v>99</v>
      </c>
      <c r="J87" s="134">
        <f t="shared" si="3"/>
        <v>0.63636363636363635</v>
      </c>
    </row>
    <row r="88" spans="1:10" x14ac:dyDescent="0.2">
      <c r="A88" s="17" t="s">
        <v>226</v>
      </c>
      <c r="B88" s="18" t="s">
        <v>227</v>
      </c>
      <c r="C88" s="19" t="s">
        <v>228</v>
      </c>
      <c r="D88" s="20">
        <v>5</v>
      </c>
      <c r="E88" s="21">
        <v>74</v>
      </c>
      <c r="F88" s="21">
        <v>0</v>
      </c>
      <c r="G88" s="21">
        <f t="shared" si="2"/>
        <v>79</v>
      </c>
      <c r="H88" s="19">
        <v>2</v>
      </c>
      <c r="I88" s="19">
        <v>70</v>
      </c>
      <c r="J88" s="84">
        <f t="shared" si="3"/>
        <v>1.1285714285714286</v>
      </c>
    </row>
    <row r="89" spans="1:10" x14ac:dyDescent="0.2">
      <c r="A89" s="17" t="s">
        <v>229</v>
      </c>
      <c r="B89" s="18" t="s">
        <v>230</v>
      </c>
      <c r="C89" s="19" t="s">
        <v>231</v>
      </c>
      <c r="D89" s="20">
        <v>15</v>
      </c>
      <c r="E89" s="21">
        <v>164</v>
      </c>
      <c r="F89" s="21">
        <v>1</v>
      </c>
      <c r="G89" s="21">
        <f t="shared" si="2"/>
        <v>180</v>
      </c>
      <c r="H89" s="19">
        <v>10</v>
      </c>
      <c r="I89" s="19">
        <v>191</v>
      </c>
      <c r="J89" s="84">
        <f t="shared" si="3"/>
        <v>0.94240837696335078</v>
      </c>
    </row>
    <row r="90" spans="1:10" x14ac:dyDescent="0.2">
      <c r="A90" s="17" t="s">
        <v>232</v>
      </c>
      <c r="B90" s="18" t="s">
        <v>233</v>
      </c>
      <c r="C90" s="19" t="s">
        <v>234</v>
      </c>
      <c r="D90" s="20">
        <v>2</v>
      </c>
      <c r="E90" s="21">
        <v>55</v>
      </c>
      <c r="F90" s="21">
        <v>0</v>
      </c>
      <c r="G90" s="21">
        <f t="shared" si="2"/>
        <v>57</v>
      </c>
      <c r="H90" s="19">
        <v>2</v>
      </c>
      <c r="I90" s="19">
        <v>39</v>
      </c>
      <c r="J90" s="84">
        <f t="shared" si="3"/>
        <v>1.4615384615384615</v>
      </c>
    </row>
    <row r="91" spans="1:10" x14ac:dyDescent="0.2">
      <c r="A91" s="17" t="s">
        <v>235</v>
      </c>
      <c r="B91" s="18" t="s">
        <v>233</v>
      </c>
      <c r="C91" s="19" t="s">
        <v>236</v>
      </c>
      <c r="D91" s="20">
        <v>0</v>
      </c>
      <c r="E91" s="21">
        <v>2</v>
      </c>
      <c r="F91" s="21">
        <v>0</v>
      </c>
      <c r="G91" s="21">
        <f t="shared" si="2"/>
        <v>2</v>
      </c>
      <c r="H91" s="19">
        <v>2</v>
      </c>
      <c r="I91" s="19">
        <v>0</v>
      </c>
      <c r="J91" s="84">
        <v>2</v>
      </c>
    </row>
    <row r="92" spans="1:10" x14ac:dyDescent="0.2">
      <c r="A92" s="17" t="s">
        <v>237</v>
      </c>
      <c r="B92" s="18" t="s">
        <v>238</v>
      </c>
      <c r="C92" s="19" t="s">
        <v>239</v>
      </c>
      <c r="D92" s="20">
        <v>0</v>
      </c>
      <c r="E92" s="21">
        <v>2</v>
      </c>
      <c r="F92" s="21">
        <v>0</v>
      </c>
      <c r="G92" s="21">
        <f t="shared" si="2"/>
        <v>2</v>
      </c>
      <c r="H92" s="19">
        <v>0</v>
      </c>
      <c r="I92" s="19">
        <v>2</v>
      </c>
      <c r="J92" s="84">
        <f t="shared" si="3"/>
        <v>1</v>
      </c>
    </row>
    <row r="93" spans="1:10" x14ac:dyDescent="0.2">
      <c r="A93" s="17" t="s">
        <v>240</v>
      </c>
      <c r="B93" s="18" t="s">
        <v>241</v>
      </c>
      <c r="C93" s="19" t="s">
        <v>242</v>
      </c>
      <c r="D93" s="20">
        <v>18</v>
      </c>
      <c r="E93" s="21">
        <v>145</v>
      </c>
      <c r="F93" s="21">
        <v>5</v>
      </c>
      <c r="G93" s="21">
        <f t="shared" si="2"/>
        <v>168</v>
      </c>
      <c r="H93" s="19">
        <v>9</v>
      </c>
      <c r="I93" s="19">
        <v>153</v>
      </c>
      <c r="J93" s="84">
        <f t="shared" si="3"/>
        <v>1.0980392156862746</v>
      </c>
    </row>
    <row r="94" spans="1:10" x14ac:dyDescent="0.2">
      <c r="A94" s="17" t="s">
        <v>243</v>
      </c>
      <c r="B94" s="18" t="s">
        <v>244</v>
      </c>
      <c r="C94" s="19" t="s">
        <v>245</v>
      </c>
      <c r="D94" s="20">
        <v>2</v>
      </c>
      <c r="E94" s="21">
        <v>13</v>
      </c>
      <c r="F94" s="21">
        <v>0</v>
      </c>
      <c r="G94" s="21">
        <f t="shared" si="2"/>
        <v>15</v>
      </c>
      <c r="H94" s="19">
        <v>2</v>
      </c>
      <c r="I94" s="19">
        <v>16</v>
      </c>
      <c r="J94" s="84">
        <f t="shared" si="3"/>
        <v>0.9375</v>
      </c>
    </row>
    <row r="95" spans="1:10" x14ac:dyDescent="0.2">
      <c r="A95" s="17" t="s">
        <v>246</v>
      </c>
      <c r="B95" s="18" t="s">
        <v>244</v>
      </c>
      <c r="C95" s="19" t="s">
        <v>244</v>
      </c>
      <c r="D95" s="20">
        <v>9</v>
      </c>
      <c r="E95" s="21">
        <v>77</v>
      </c>
      <c r="F95" s="21">
        <v>0</v>
      </c>
      <c r="G95" s="21">
        <f t="shared" si="2"/>
        <v>86</v>
      </c>
      <c r="H95" s="19">
        <v>9</v>
      </c>
      <c r="I95" s="19">
        <v>88</v>
      </c>
      <c r="J95" s="84">
        <f t="shared" si="3"/>
        <v>0.97727272727272729</v>
      </c>
    </row>
    <row r="96" spans="1:10" x14ac:dyDescent="0.2">
      <c r="A96" s="17" t="s">
        <v>247</v>
      </c>
      <c r="B96" s="18" t="s">
        <v>248</v>
      </c>
      <c r="C96" s="19" t="s">
        <v>249</v>
      </c>
      <c r="D96" s="20">
        <v>12</v>
      </c>
      <c r="E96" s="21">
        <v>113</v>
      </c>
      <c r="F96" s="21">
        <v>0</v>
      </c>
      <c r="G96" s="21">
        <f t="shared" si="2"/>
        <v>125</v>
      </c>
      <c r="H96" s="19">
        <v>2</v>
      </c>
      <c r="I96" s="19">
        <v>122</v>
      </c>
      <c r="J96" s="84">
        <f t="shared" si="3"/>
        <v>1.0245901639344261</v>
      </c>
    </row>
    <row r="97" spans="1:10" x14ac:dyDescent="0.2">
      <c r="A97" s="17" t="s">
        <v>250</v>
      </c>
      <c r="B97" s="18" t="s">
        <v>251</v>
      </c>
      <c r="C97" s="19" t="s">
        <v>252</v>
      </c>
      <c r="D97" s="20">
        <v>66</v>
      </c>
      <c r="E97" s="21">
        <v>3</v>
      </c>
      <c r="F97" s="21">
        <v>0</v>
      </c>
      <c r="G97" s="21">
        <f t="shared" si="2"/>
        <v>69</v>
      </c>
      <c r="H97" s="19">
        <v>1</v>
      </c>
      <c r="I97" s="19">
        <v>68</v>
      </c>
      <c r="J97" s="84">
        <f t="shared" si="3"/>
        <v>1.0147058823529411</v>
      </c>
    </row>
    <row r="98" spans="1:10" x14ac:dyDescent="0.2">
      <c r="A98" s="17" t="s">
        <v>253</v>
      </c>
      <c r="B98" s="18" t="s">
        <v>254</v>
      </c>
      <c r="C98" s="19" t="s">
        <v>255</v>
      </c>
      <c r="D98" s="20">
        <v>12</v>
      </c>
      <c r="E98" s="21">
        <v>107</v>
      </c>
      <c r="F98" s="21">
        <v>0</v>
      </c>
      <c r="G98" s="21">
        <f t="shared" si="2"/>
        <v>119</v>
      </c>
      <c r="H98" s="19">
        <v>1</v>
      </c>
      <c r="I98" s="19">
        <v>133</v>
      </c>
      <c r="J98" s="84">
        <f t="shared" si="3"/>
        <v>0.89473684210526316</v>
      </c>
    </row>
    <row r="99" spans="1:10" x14ac:dyDescent="0.2">
      <c r="A99" s="129" t="s">
        <v>256</v>
      </c>
      <c r="B99" s="130" t="s">
        <v>257</v>
      </c>
      <c r="C99" s="131" t="s">
        <v>258</v>
      </c>
      <c r="D99" s="132">
        <v>2</v>
      </c>
      <c r="E99" s="133">
        <v>20</v>
      </c>
      <c r="F99" s="133">
        <v>0</v>
      </c>
      <c r="G99" s="133">
        <f t="shared" si="2"/>
        <v>22</v>
      </c>
      <c r="H99" s="131">
        <v>0</v>
      </c>
      <c r="I99" s="131">
        <v>29</v>
      </c>
      <c r="J99" s="134">
        <f t="shared" si="3"/>
        <v>0.75862068965517238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>
        <v>18</v>
      </c>
      <c r="E100" s="21">
        <v>143</v>
      </c>
      <c r="F100" s="21">
        <v>0</v>
      </c>
      <c r="G100" s="21">
        <f t="shared" si="2"/>
        <v>161</v>
      </c>
      <c r="H100" s="19">
        <v>2</v>
      </c>
      <c r="I100" s="19">
        <v>153</v>
      </c>
      <c r="J100" s="84">
        <f t="shared" si="3"/>
        <v>1.0522875816993464</v>
      </c>
    </row>
    <row r="101" spans="1:10" x14ac:dyDescent="0.2">
      <c r="A101" s="17" t="s">
        <v>262</v>
      </c>
      <c r="B101" s="18" t="s">
        <v>260</v>
      </c>
      <c r="C101" s="19" t="s">
        <v>263</v>
      </c>
      <c r="D101" s="20">
        <v>4</v>
      </c>
      <c r="E101" s="21">
        <v>289</v>
      </c>
      <c r="F101" s="21">
        <v>0</v>
      </c>
      <c r="G101" s="21">
        <f t="shared" si="2"/>
        <v>293</v>
      </c>
      <c r="H101" s="19">
        <v>5</v>
      </c>
      <c r="I101" s="19">
        <v>309</v>
      </c>
      <c r="J101" s="84">
        <f t="shared" si="3"/>
        <v>0.94822006472491904</v>
      </c>
    </row>
    <row r="102" spans="1:10" x14ac:dyDescent="0.2">
      <c r="A102" s="17" t="s">
        <v>264</v>
      </c>
      <c r="B102" s="18" t="s">
        <v>260</v>
      </c>
      <c r="C102" s="19" t="s">
        <v>265</v>
      </c>
      <c r="D102" s="20">
        <v>7</v>
      </c>
      <c r="E102" s="21">
        <v>40</v>
      </c>
      <c r="F102" s="21">
        <v>0</v>
      </c>
      <c r="G102" s="21">
        <f t="shared" si="2"/>
        <v>47</v>
      </c>
      <c r="H102" s="19">
        <v>7</v>
      </c>
      <c r="I102" s="19">
        <v>50</v>
      </c>
      <c r="J102" s="84">
        <f t="shared" si="3"/>
        <v>0.94</v>
      </c>
    </row>
    <row r="103" spans="1:10" x14ac:dyDescent="0.2">
      <c r="A103" s="17" t="s">
        <v>266</v>
      </c>
      <c r="B103" s="18" t="s">
        <v>260</v>
      </c>
      <c r="C103" s="19" t="s">
        <v>267</v>
      </c>
      <c r="D103" s="20">
        <v>30</v>
      </c>
      <c r="E103" s="21">
        <v>332</v>
      </c>
      <c r="F103" s="21">
        <v>1</v>
      </c>
      <c r="G103" s="21">
        <f t="shared" si="2"/>
        <v>363</v>
      </c>
      <c r="H103" s="19">
        <v>16</v>
      </c>
      <c r="I103" s="19">
        <v>432</v>
      </c>
      <c r="J103" s="84">
        <f t="shared" si="3"/>
        <v>0.84027777777777779</v>
      </c>
    </row>
    <row r="104" spans="1:10" x14ac:dyDescent="0.2">
      <c r="A104" s="17" t="s">
        <v>268</v>
      </c>
      <c r="B104" s="18" t="s">
        <v>260</v>
      </c>
      <c r="C104" s="19" t="s">
        <v>269</v>
      </c>
      <c r="D104" s="20">
        <v>8</v>
      </c>
      <c r="E104" s="21">
        <v>94</v>
      </c>
      <c r="F104" s="21">
        <v>0</v>
      </c>
      <c r="G104" s="21">
        <f t="shared" si="2"/>
        <v>102</v>
      </c>
      <c r="H104" s="19">
        <v>8</v>
      </c>
      <c r="I104" s="19">
        <v>99</v>
      </c>
      <c r="J104" s="84">
        <f t="shared" si="3"/>
        <v>1.0303030303030303</v>
      </c>
    </row>
    <row r="105" spans="1:10" x14ac:dyDescent="0.2">
      <c r="A105" s="17" t="s">
        <v>270</v>
      </c>
      <c r="B105" s="18" t="s">
        <v>260</v>
      </c>
      <c r="C105" s="19" t="s">
        <v>271</v>
      </c>
      <c r="D105" s="20">
        <v>13</v>
      </c>
      <c r="E105" s="21">
        <v>127</v>
      </c>
      <c r="F105" s="21">
        <v>0</v>
      </c>
      <c r="G105" s="21">
        <f t="shared" si="2"/>
        <v>140</v>
      </c>
      <c r="H105" s="19">
        <v>11</v>
      </c>
      <c r="I105" s="19">
        <v>143</v>
      </c>
      <c r="J105" s="84">
        <f t="shared" si="3"/>
        <v>0.97902097902097907</v>
      </c>
    </row>
    <row r="106" spans="1:10" x14ac:dyDescent="0.2">
      <c r="A106" s="17" t="s">
        <v>272</v>
      </c>
      <c r="B106" s="18" t="s">
        <v>260</v>
      </c>
      <c r="C106" s="19" t="s">
        <v>273</v>
      </c>
      <c r="D106" s="20">
        <v>6</v>
      </c>
      <c r="E106" s="21">
        <v>114</v>
      </c>
      <c r="F106" s="21">
        <v>0</v>
      </c>
      <c r="G106" s="21">
        <f t="shared" si="2"/>
        <v>120</v>
      </c>
      <c r="H106" s="19">
        <v>4</v>
      </c>
      <c r="I106" s="19">
        <v>139</v>
      </c>
      <c r="J106" s="84">
        <f t="shared" si="3"/>
        <v>0.86330935251798557</v>
      </c>
    </row>
    <row r="107" spans="1:10" x14ac:dyDescent="0.2">
      <c r="A107" s="17" t="s">
        <v>274</v>
      </c>
      <c r="B107" s="18" t="s">
        <v>260</v>
      </c>
      <c r="C107" s="19" t="s">
        <v>275</v>
      </c>
      <c r="D107" s="16">
        <v>20</v>
      </c>
      <c r="E107" s="21">
        <v>431</v>
      </c>
      <c r="F107" s="21">
        <v>0</v>
      </c>
      <c r="G107" s="21">
        <f t="shared" si="2"/>
        <v>451</v>
      </c>
      <c r="H107" s="19">
        <v>7</v>
      </c>
      <c r="I107" s="19">
        <v>436</v>
      </c>
      <c r="J107" s="84">
        <f t="shared" si="3"/>
        <v>1.0344036697247707</v>
      </c>
    </row>
    <row r="108" spans="1:10" x14ac:dyDescent="0.2">
      <c r="A108" s="17" t="s">
        <v>276</v>
      </c>
      <c r="B108" s="18" t="s">
        <v>260</v>
      </c>
      <c r="C108" s="19" t="s">
        <v>277</v>
      </c>
      <c r="D108" s="20">
        <v>23</v>
      </c>
      <c r="E108" s="21">
        <v>372</v>
      </c>
      <c r="F108" s="21">
        <v>0</v>
      </c>
      <c r="G108" s="21">
        <f t="shared" si="2"/>
        <v>395</v>
      </c>
      <c r="H108" s="19">
        <v>15</v>
      </c>
      <c r="I108" s="19">
        <v>401</v>
      </c>
      <c r="J108" s="84">
        <f t="shared" si="3"/>
        <v>0.98503740648379057</v>
      </c>
    </row>
    <row r="109" spans="1:10" x14ac:dyDescent="0.2">
      <c r="A109" s="17" t="s">
        <v>284</v>
      </c>
      <c r="B109" s="18" t="s">
        <v>285</v>
      </c>
      <c r="C109" s="19" t="s">
        <v>285</v>
      </c>
      <c r="D109" s="20">
        <v>5</v>
      </c>
      <c r="E109" s="21">
        <v>48</v>
      </c>
      <c r="F109" s="21">
        <v>0</v>
      </c>
      <c r="G109" s="21">
        <f t="shared" si="2"/>
        <v>53</v>
      </c>
      <c r="H109" s="19">
        <v>3</v>
      </c>
      <c r="I109" s="19">
        <v>58</v>
      </c>
      <c r="J109" s="84">
        <f t="shared" si="3"/>
        <v>0.91379310344827591</v>
      </c>
    </row>
    <row r="110" spans="1:10" x14ac:dyDescent="0.2">
      <c r="A110" s="17" t="s">
        <v>286</v>
      </c>
      <c r="B110" s="18" t="s">
        <v>285</v>
      </c>
      <c r="C110" s="19" t="s">
        <v>287</v>
      </c>
      <c r="D110" s="20">
        <v>6</v>
      </c>
      <c r="E110" s="21">
        <v>64</v>
      </c>
      <c r="F110" s="21">
        <v>0</v>
      </c>
      <c r="G110" s="21">
        <f t="shared" si="2"/>
        <v>70</v>
      </c>
      <c r="H110" s="19">
        <v>3</v>
      </c>
      <c r="I110" s="19">
        <v>64</v>
      </c>
      <c r="J110" s="84">
        <f t="shared" si="3"/>
        <v>1.09375</v>
      </c>
    </row>
    <row r="111" spans="1:10" x14ac:dyDescent="0.2">
      <c r="A111" s="17" t="s">
        <v>288</v>
      </c>
      <c r="B111" s="18" t="s">
        <v>289</v>
      </c>
      <c r="C111" s="19" t="s">
        <v>290</v>
      </c>
      <c r="D111" s="20">
        <v>10</v>
      </c>
      <c r="E111" s="21">
        <v>95</v>
      </c>
      <c r="F111" s="21">
        <v>0</v>
      </c>
      <c r="G111" s="21">
        <f t="shared" si="2"/>
        <v>105</v>
      </c>
      <c r="H111" s="19">
        <v>5</v>
      </c>
      <c r="I111" s="19">
        <v>109</v>
      </c>
      <c r="J111" s="84">
        <f t="shared" si="3"/>
        <v>0.96330275229357798</v>
      </c>
    </row>
    <row r="112" spans="1:10" x14ac:dyDescent="0.2">
      <c r="A112" s="17" t="s">
        <v>294</v>
      </c>
      <c r="B112" s="18" t="s">
        <v>295</v>
      </c>
      <c r="C112" s="19" t="s">
        <v>296</v>
      </c>
      <c r="D112" s="20">
        <v>2</v>
      </c>
      <c r="E112" s="21">
        <v>15</v>
      </c>
      <c r="F112" s="21">
        <v>0</v>
      </c>
      <c r="G112" s="21">
        <v>17</v>
      </c>
      <c r="H112" s="19">
        <v>1</v>
      </c>
      <c r="I112" s="19">
        <v>15</v>
      </c>
      <c r="J112" s="84">
        <f t="shared" si="3"/>
        <v>1.1333333333333333</v>
      </c>
    </row>
    <row r="113" spans="1:14" ht="13.5" thickBot="1" x14ac:dyDescent="0.25">
      <c r="A113" s="135" t="s">
        <v>297</v>
      </c>
      <c r="B113" s="136" t="s">
        <v>298</v>
      </c>
      <c r="C113" s="137" t="s">
        <v>298</v>
      </c>
      <c r="D113" s="138">
        <v>1</v>
      </c>
      <c r="E113" s="136">
        <v>40</v>
      </c>
      <c r="F113" s="136">
        <v>0</v>
      </c>
      <c r="G113" s="136">
        <f t="shared" si="2"/>
        <v>41</v>
      </c>
      <c r="H113" s="137">
        <v>1</v>
      </c>
      <c r="I113" s="137">
        <v>55</v>
      </c>
      <c r="J113" s="139">
        <f>G113/I113</f>
        <v>0.74545454545454548</v>
      </c>
    </row>
    <row r="114" spans="1:14" ht="13.5" thickTop="1" x14ac:dyDescent="0.2">
      <c r="A114" s="29" t="s">
        <v>299</v>
      </c>
      <c r="B114" s="21"/>
      <c r="C114" s="19"/>
      <c r="D114" s="20">
        <f t="shared" ref="D114:I114" si="4">SUM(D3:D113)</f>
        <v>977</v>
      </c>
      <c r="E114" s="21">
        <f t="shared" si="4"/>
        <v>11849</v>
      </c>
      <c r="F114" s="21">
        <f t="shared" si="4"/>
        <v>29</v>
      </c>
      <c r="G114" s="21">
        <f t="shared" si="4"/>
        <v>12855</v>
      </c>
      <c r="H114" s="90">
        <f t="shared" si="4"/>
        <v>627</v>
      </c>
      <c r="I114" s="90">
        <f t="shared" si="4"/>
        <v>11192</v>
      </c>
      <c r="J114" s="88">
        <f>G114/I114</f>
        <v>1.1485882773409579</v>
      </c>
    </row>
    <row r="115" spans="1:14" x14ac:dyDescent="0.2">
      <c r="A115" s="77"/>
      <c r="B115" s="21"/>
      <c r="C115" s="19"/>
      <c r="D115" s="20"/>
      <c r="E115" s="21"/>
      <c r="F115" s="21"/>
      <c r="G115" s="21"/>
      <c r="H115" s="21"/>
      <c r="I115" s="21"/>
      <c r="J115" s="88"/>
      <c r="N115" s="16" t="s">
        <v>477</v>
      </c>
    </row>
    <row r="116" spans="1:14" x14ac:dyDescent="0.2">
      <c r="A116" s="77"/>
      <c r="B116" s="21"/>
      <c r="C116" s="19"/>
      <c r="D116" s="20"/>
      <c r="E116" s="21"/>
      <c r="F116" s="21"/>
      <c r="G116" s="21"/>
      <c r="H116" s="21"/>
      <c r="I116" s="21"/>
      <c r="J116" s="88"/>
      <c r="K116" s="89"/>
    </row>
    <row r="117" spans="1:14" x14ac:dyDescent="0.2">
      <c r="A117" s="29" t="s">
        <v>300</v>
      </c>
      <c r="B117" s="18"/>
      <c r="C117" s="19"/>
      <c r="D117" s="30"/>
      <c r="E117" s="31"/>
      <c r="F117" s="31"/>
      <c r="G117" s="31"/>
      <c r="H117" s="31"/>
      <c r="I117" s="31"/>
      <c r="J117" s="88"/>
      <c r="K117" s="89"/>
    </row>
    <row r="118" spans="1:14" x14ac:dyDescent="0.2">
      <c r="A118" s="17"/>
      <c r="B118" s="18"/>
      <c r="C118" s="18"/>
      <c r="D118" s="18"/>
      <c r="E118" s="18"/>
      <c r="F118" s="21"/>
      <c r="G118" s="18"/>
      <c r="H118" s="18"/>
      <c r="I118" s="18"/>
      <c r="K118" s="89"/>
    </row>
    <row r="119" spans="1:14" ht="14.45" customHeight="1" x14ac:dyDescent="0.2">
      <c r="A119" s="29" t="s">
        <v>301</v>
      </c>
      <c r="B119" s="18"/>
      <c r="C119" s="18"/>
      <c r="D119" s="18"/>
      <c r="E119" s="18"/>
      <c r="F119" s="21"/>
      <c r="G119" s="18"/>
      <c r="H119" s="18"/>
      <c r="I119" s="18"/>
    </row>
    <row r="120" spans="1:14" x14ac:dyDescent="0.2">
      <c r="A120" s="17"/>
      <c r="B120" s="18"/>
      <c r="C120" s="18"/>
      <c r="D120" s="18"/>
      <c r="E120" s="18"/>
      <c r="F120" s="21"/>
      <c r="G120" s="18"/>
      <c r="H120" s="18"/>
      <c r="I120" s="18"/>
    </row>
    <row r="121" spans="1:14" x14ac:dyDescent="0.2">
      <c r="A121" s="33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17"/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17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34"/>
      <c r="B135" s="35"/>
      <c r="C135" s="35"/>
      <c r="D135" s="18"/>
      <c r="E135" s="18"/>
      <c r="F135" s="21"/>
      <c r="G135" s="18"/>
      <c r="H135" s="18"/>
      <c r="I135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zoomScaleNormal="100" workbookViewId="0">
      <pane xSplit="1" ySplit="2" topLeftCell="B3" activePane="bottomRight" state="frozen"/>
      <selection activeCell="T47" sqref="T47"/>
      <selection pane="topRight" activeCell="T47" sqref="T47"/>
      <selection pane="bottomLeft" activeCell="T47" sqref="T47"/>
      <selection pane="bottomRight" activeCell="B3" sqref="B3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9" s="6" customFormat="1" x14ac:dyDescent="0.2">
      <c r="A1" s="2"/>
      <c r="B1" s="124">
        <v>42752</v>
      </c>
      <c r="C1" s="125"/>
      <c r="D1" s="125"/>
      <c r="E1" s="125"/>
      <c r="F1" s="125"/>
      <c r="G1" s="126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302</v>
      </c>
      <c r="F2" s="12" t="s">
        <v>303</v>
      </c>
      <c r="G2" s="13" t="s">
        <v>6</v>
      </c>
      <c r="H2" s="14" t="s">
        <v>7</v>
      </c>
      <c r="I2" s="15"/>
    </row>
    <row r="3" spans="1:9" x14ac:dyDescent="0.2">
      <c r="A3" s="18" t="s">
        <v>9</v>
      </c>
      <c r="B3" s="20">
        <v>2</v>
      </c>
      <c r="C3" s="21">
        <v>55</v>
      </c>
      <c r="D3" s="21">
        <v>0</v>
      </c>
      <c r="E3" s="21">
        <f>B3+C3+D3</f>
        <v>57</v>
      </c>
      <c r="F3" s="19">
        <v>2</v>
      </c>
      <c r="G3" s="19">
        <v>35</v>
      </c>
      <c r="H3" s="84">
        <f>E3/G3</f>
        <v>1.6285714285714286</v>
      </c>
    </row>
    <row r="4" spans="1:9" x14ac:dyDescent="0.2">
      <c r="A4" s="18" t="s">
        <v>12</v>
      </c>
      <c r="B4" s="20">
        <v>1</v>
      </c>
      <c r="C4" s="21">
        <v>3</v>
      </c>
      <c r="D4" s="21">
        <v>0</v>
      </c>
      <c r="E4" s="21">
        <f t="shared" ref="E4:E55" si="0">B4+C4+D4</f>
        <v>4</v>
      </c>
      <c r="F4" s="19">
        <v>1</v>
      </c>
      <c r="G4" s="19">
        <v>3</v>
      </c>
      <c r="H4" s="84">
        <f>E4/G4</f>
        <v>1.3333333333333333</v>
      </c>
    </row>
    <row r="5" spans="1:9" x14ac:dyDescent="0.2">
      <c r="A5" s="18" t="s">
        <v>15</v>
      </c>
      <c r="B5" s="20">
        <v>0</v>
      </c>
      <c r="C5" s="21">
        <v>43</v>
      </c>
      <c r="D5" s="21">
        <v>0</v>
      </c>
      <c r="E5" s="21">
        <f t="shared" si="0"/>
        <v>43</v>
      </c>
      <c r="F5" s="19">
        <v>0</v>
      </c>
      <c r="G5" s="19">
        <v>43</v>
      </c>
      <c r="H5" s="84">
        <f t="shared" ref="H5:H55" si="1">E5/G5</f>
        <v>1</v>
      </c>
    </row>
    <row r="6" spans="1:9" x14ac:dyDescent="0.2">
      <c r="A6" s="18" t="s">
        <v>17</v>
      </c>
      <c r="B6" s="20">
        <v>0</v>
      </c>
      <c r="C6" s="21">
        <v>8</v>
      </c>
      <c r="D6" s="21">
        <v>0</v>
      </c>
      <c r="E6" s="21">
        <f t="shared" si="0"/>
        <v>8</v>
      </c>
      <c r="F6" s="19">
        <v>0</v>
      </c>
      <c r="G6" s="19">
        <v>7</v>
      </c>
      <c r="H6" s="84">
        <f t="shared" si="1"/>
        <v>1.1428571428571428</v>
      </c>
    </row>
    <row r="7" spans="1:9" x14ac:dyDescent="0.2">
      <c r="A7" s="18" t="s">
        <v>19</v>
      </c>
      <c r="B7" s="20">
        <v>18</v>
      </c>
      <c r="C7" s="21">
        <v>161</v>
      </c>
      <c r="D7" s="21">
        <v>0</v>
      </c>
      <c r="E7" s="21">
        <v>179</v>
      </c>
      <c r="F7" s="19">
        <v>16</v>
      </c>
      <c r="G7" s="19">
        <v>102</v>
      </c>
      <c r="H7" s="84">
        <v>1.7549019607843137</v>
      </c>
    </row>
    <row r="8" spans="1:9" x14ac:dyDescent="0.2">
      <c r="A8" s="18" t="s">
        <v>24</v>
      </c>
      <c r="B8" s="20">
        <v>2</v>
      </c>
      <c r="C8" s="21">
        <v>125</v>
      </c>
      <c r="D8" s="21">
        <v>13</v>
      </c>
      <c r="E8" s="21">
        <f t="shared" si="0"/>
        <v>140</v>
      </c>
      <c r="F8" s="19">
        <v>2</v>
      </c>
      <c r="G8" s="19">
        <v>55</v>
      </c>
      <c r="H8" s="84">
        <f t="shared" si="1"/>
        <v>2.5454545454545454</v>
      </c>
    </row>
    <row r="9" spans="1:9" x14ac:dyDescent="0.2">
      <c r="A9" s="18" t="s">
        <v>27</v>
      </c>
      <c r="B9" s="20">
        <v>15</v>
      </c>
      <c r="C9" s="21">
        <v>135</v>
      </c>
      <c r="D9" s="21">
        <v>0</v>
      </c>
      <c r="E9" s="21">
        <f t="shared" si="0"/>
        <v>150</v>
      </c>
      <c r="F9" s="19">
        <v>12</v>
      </c>
      <c r="G9" s="19">
        <v>148</v>
      </c>
      <c r="H9" s="84">
        <f t="shared" si="1"/>
        <v>1.0135135135135136</v>
      </c>
    </row>
    <row r="10" spans="1:9" x14ac:dyDescent="0.2">
      <c r="A10" s="18" t="s">
        <v>30</v>
      </c>
      <c r="B10" s="20">
        <v>4</v>
      </c>
      <c r="C10" s="21">
        <v>24</v>
      </c>
      <c r="D10" s="21">
        <v>0</v>
      </c>
      <c r="E10" s="21">
        <f t="shared" si="0"/>
        <v>28</v>
      </c>
      <c r="F10" s="19">
        <v>4</v>
      </c>
      <c r="G10" s="19">
        <v>29</v>
      </c>
      <c r="H10" s="84">
        <f t="shared" si="1"/>
        <v>0.96551724137931039</v>
      </c>
    </row>
    <row r="11" spans="1:9" x14ac:dyDescent="0.2">
      <c r="A11" s="18" t="s">
        <v>33</v>
      </c>
      <c r="B11" s="20">
        <v>65</v>
      </c>
      <c r="C11" s="21">
        <v>478</v>
      </c>
      <c r="D11" s="21">
        <v>0</v>
      </c>
      <c r="E11" s="21">
        <v>543</v>
      </c>
      <c r="F11" s="19">
        <v>46</v>
      </c>
      <c r="G11" s="19">
        <v>300</v>
      </c>
      <c r="H11" s="84">
        <v>1.81</v>
      </c>
    </row>
    <row r="12" spans="1:9" x14ac:dyDescent="0.2">
      <c r="A12" s="18" t="s">
        <v>38</v>
      </c>
      <c r="B12" s="20">
        <v>18</v>
      </c>
      <c r="C12" s="21">
        <v>104</v>
      </c>
      <c r="D12" s="21">
        <v>0</v>
      </c>
      <c r="E12" s="21">
        <v>122</v>
      </c>
      <c r="F12" s="19">
        <v>14</v>
      </c>
      <c r="G12" s="19">
        <v>106</v>
      </c>
      <c r="H12" s="84">
        <v>1.1509433962264151</v>
      </c>
    </row>
    <row r="13" spans="1:9" x14ac:dyDescent="0.2">
      <c r="A13" s="18" t="s">
        <v>43</v>
      </c>
      <c r="B13" s="20">
        <v>4</v>
      </c>
      <c r="C13" s="21">
        <v>70</v>
      </c>
      <c r="D13" s="21">
        <v>0</v>
      </c>
      <c r="E13" s="21">
        <f t="shared" si="0"/>
        <v>74</v>
      </c>
      <c r="F13" s="19">
        <v>2</v>
      </c>
      <c r="G13" s="19">
        <v>67</v>
      </c>
      <c r="H13" s="84">
        <f t="shared" si="1"/>
        <v>1.1044776119402986</v>
      </c>
    </row>
    <row r="14" spans="1:9" x14ac:dyDescent="0.2">
      <c r="A14" s="18" t="s">
        <v>46</v>
      </c>
      <c r="B14" s="20">
        <v>8</v>
      </c>
      <c r="C14" s="21">
        <v>80</v>
      </c>
      <c r="D14" s="21">
        <v>0</v>
      </c>
      <c r="E14" s="21">
        <f t="shared" si="0"/>
        <v>88</v>
      </c>
      <c r="F14" s="19">
        <v>8</v>
      </c>
      <c r="G14" s="19">
        <v>52</v>
      </c>
      <c r="H14" s="84">
        <f t="shared" si="1"/>
        <v>1.6923076923076923</v>
      </c>
    </row>
    <row r="15" spans="1:9" x14ac:dyDescent="0.2">
      <c r="A15" s="18" t="s">
        <v>49</v>
      </c>
      <c r="B15" s="20">
        <v>0</v>
      </c>
      <c r="C15" s="21">
        <v>4</v>
      </c>
      <c r="D15" s="21">
        <v>0</v>
      </c>
      <c r="E15" s="21">
        <f t="shared" si="0"/>
        <v>4</v>
      </c>
      <c r="F15" s="19">
        <v>0</v>
      </c>
      <c r="G15" s="19">
        <v>3</v>
      </c>
      <c r="H15" s="84">
        <f t="shared" si="1"/>
        <v>1.3333333333333333</v>
      </c>
    </row>
    <row r="16" spans="1:9" x14ac:dyDescent="0.2">
      <c r="A16" s="18" t="s">
        <v>52</v>
      </c>
      <c r="B16" s="20">
        <v>33</v>
      </c>
      <c r="C16" s="21">
        <v>475</v>
      </c>
      <c r="D16" s="21">
        <v>0</v>
      </c>
      <c r="E16" s="21">
        <v>508</v>
      </c>
      <c r="F16" s="19">
        <v>14</v>
      </c>
      <c r="G16" s="19">
        <v>505</v>
      </c>
      <c r="H16" s="84">
        <v>1.0059405940594059</v>
      </c>
    </row>
    <row r="17" spans="1:8" x14ac:dyDescent="0.2">
      <c r="A17" s="18" t="s">
        <v>57</v>
      </c>
      <c r="B17" s="20">
        <v>2</v>
      </c>
      <c r="C17" s="21">
        <v>13</v>
      </c>
      <c r="D17" s="21">
        <v>0</v>
      </c>
      <c r="E17" s="21">
        <f t="shared" si="0"/>
        <v>15</v>
      </c>
      <c r="F17" s="19">
        <v>2</v>
      </c>
      <c r="G17" s="19">
        <v>14</v>
      </c>
      <c r="H17" s="84">
        <f t="shared" si="1"/>
        <v>1.0714285714285714</v>
      </c>
    </row>
    <row r="18" spans="1:8" x14ac:dyDescent="0.2">
      <c r="A18" s="18" t="s">
        <v>60</v>
      </c>
      <c r="B18" s="20">
        <v>42</v>
      </c>
      <c r="C18" s="21">
        <v>628</v>
      </c>
      <c r="D18" s="21">
        <v>5</v>
      </c>
      <c r="E18" s="21">
        <f t="shared" si="0"/>
        <v>675</v>
      </c>
      <c r="F18" s="19">
        <v>33</v>
      </c>
      <c r="G18" s="19">
        <v>401</v>
      </c>
      <c r="H18" s="84">
        <f t="shared" si="1"/>
        <v>1.6832917705735662</v>
      </c>
    </row>
    <row r="19" spans="1:8" x14ac:dyDescent="0.2">
      <c r="A19" s="18" t="s">
        <v>63</v>
      </c>
      <c r="B19" s="20">
        <v>2</v>
      </c>
      <c r="C19" s="21">
        <v>25</v>
      </c>
      <c r="D19" s="21">
        <v>0</v>
      </c>
      <c r="E19" s="21">
        <f t="shared" si="0"/>
        <v>27</v>
      </c>
      <c r="F19" s="19">
        <v>1</v>
      </c>
      <c r="G19" s="19">
        <v>23</v>
      </c>
      <c r="H19" s="84">
        <f t="shared" si="1"/>
        <v>1.173913043478261</v>
      </c>
    </row>
    <row r="20" spans="1:8" x14ac:dyDescent="0.2">
      <c r="A20" s="18" t="s">
        <v>66</v>
      </c>
      <c r="B20" s="20">
        <v>5</v>
      </c>
      <c r="C20" s="21">
        <v>47</v>
      </c>
      <c r="D20" s="21">
        <v>0</v>
      </c>
      <c r="E20" s="21">
        <f t="shared" si="0"/>
        <v>52</v>
      </c>
      <c r="F20" s="19">
        <v>3</v>
      </c>
      <c r="G20" s="19">
        <v>50</v>
      </c>
      <c r="H20" s="84">
        <f t="shared" si="1"/>
        <v>1.04</v>
      </c>
    </row>
    <row r="21" spans="1:8" x14ac:dyDescent="0.2">
      <c r="A21" s="18" t="s">
        <v>69</v>
      </c>
      <c r="B21" s="20">
        <v>21</v>
      </c>
      <c r="C21" s="21">
        <v>207</v>
      </c>
      <c r="D21" s="21">
        <v>0</v>
      </c>
      <c r="E21" s="21">
        <v>228</v>
      </c>
      <c r="F21" s="19">
        <v>5</v>
      </c>
      <c r="G21" s="19">
        <v>197</v>
      </c>
      <c r="H21" s="84">
        <v>1.1573604060913705</v>
      </c>
    </row>
    <row r="22" spans="1:8" x14ac:dyDescent="0.2">
      <c r="A22" s="18" t="s">
        <v>74</v>
      </c>
      <c r="B22" s="20">
        <v>13</v>
      </c>
      <c r="C22" s="21">
        <v>119</v>
      </c>
      <c r="D22" s="21">
        <v>0</v>
      </c>
      <c r="E22" s="21">
        <v>132</v>
      </c>
      <c r="F22" s="19">
        <v>4</v>
      </c>
      <c r="G22" s="19">
        <v>125</v>
      </c>
      <c r="H22" s="84">
        <v>1.056</v>
      </c>
    </row>
    <row r="23" spans="1:8" x14ac:dyDescent="0.2">
      <c r="A23" s="18" t="s">
        <v>79</v>
      </c>
      <c r="B23" s="20">
        <v>11</v>
      </c>
      <c r="C23" s="21">
        <v>68</v>
      </c>
      <c r="D23" s="21">
        <v>0</v>
      </c>
      <c r="E23" s="21">
        <f t="shared" si="0"/>
        <v>79</v>
      </c>
      <c r="F23" s="19">
        <v>11</v>
      </c>
      <c r="G23" s="19">
        <v>76</v>
      </c>
      <c r="H23" s="84">
        <f t="shared" si="1"/>
        <v>1.0394736842105263</v>
      </c>
    </row>
    <row r="24" spans="1:8" x14ac:dyDescent="0.2">
      <c r="A24" s="18" t="s">
        <v>82</v>
      </c>
      <c r="B24" s="20">
        <v>1</v>
      </c>
      <c r="C24" s="21">
        <v>1</v>
      </c>
      <c r="D24" s="21">
        <v>0</v>
      </c>
      <c r="E24" s="21">
        <f t="shared" si="0"/>
        <v>2</v>
      </c>
      <c r="F24" s="19">
        <v>1</v>
      </c>
      <c r="G24" s="19">
        <v>4</v>
      </c>
      <c r="H24" s="84">
        <f t="shared" si="1"/>
        <v>0.5</v>
      </c>
    </row>
    <row r="25" spans="1:8" x14ac:dyDescent="0.2">
      <c r="A25" s="18" t="s">
        <v>85</v>
      </c>
      <c r="B25" s="20">
        <v>1</v>
      </c>
      <c r="C25" s="21">
        <v>11</v>
      </c>
      <c r="D25" s="21">
        <v>1</v>
      </c>
      <c r="E25" s="21">
        <f t="shared" si="0"/>
        <v>13</v>
      </c>
      <c r="F25" s="19">
        <v>0</v>
      </c>
      <c r="G25" s="19">
        <v>8</v>
      </c>
      <c r="H25" s="84">
        <f t="shared" si="1"/>
        <v>1.625</v>
      </c>
    </row>
    <row r="26" spans="1:8" x14ac:dyDescent="0.2">
      <c r="A26" s="18" t="s">
        <v>88</v>
      </c>
      <c r="B26" s="20">
        <v>20</v>
      </c>
      <c r="C26" s="21">
        <v>319</v>
      </c>
      <c r="D26" s="21">
        <v>2</v>
      </c>
      <c r="E26" s="21">
        <f t="shared" si="0"/>
        <v>341</v>
      </c>
      <c r="F26" s="19">
        <v>10</v>
      </c>
      <c r="G26" s="19">
        <v>225</v>
      </c>
      <c r="H26" s="84">
        <f t="shared" si="1"/>
        <v>1.5155555555555555</v>
      </c>
    </row>
    <row r="27" spans="1:8" x14ac:dyDescent="0.2">
      <c r="A27" s="18" t="s">
        <v>91</v>
      </c>
      <c r="B27" s="20">
        <v>5</v>
      </c>
      <c r="C27" s="21">
        <v>74</v>
      </c>
      <c r="D27" s="21">
        <v>0</v>
      </c>
      <c r="E27" s="21">
        <f t="shared" si="0"/>
        <v>79</v>
      </c>
      <c r="F27" s="19">
        <v>3</v>
      </c>
      <c r="G27" s="19">
        <v>79</v>
      </c>
      <c r="H27" s="84">
        <f t="shared" si="1"/>
        <v>1</v>
      </c>
    </row>
    <row r="28" spans="1:8" x14ac:dyDescent="0.2">
      <c r="A28" s="18" t="s">
        <v>94</v>
      </c>
      <c r="B28" s="20">
        <v>17</v>
      </c>
      <c r="C28" s="21">
        <v>177</v>
      </c>
      <c r="D28" s="21">
        <v>0</v>
      </c>
      <c r="E28" s="21">
        <f t="shared" si="0"/>
        <v>194</v>
      </c>
      <c r="F28" s="19">
        <v>17</v>
      </c>
      <c r="G28" s="19">
        <v>133</v>
      </c>
      <c r="H28" s="84">
        <f t="shared" si="1"/>
        <v>1.4586466165413534</v>
      </c>
    </row>
    <row r="29" spans="1:8" x14ac:dyDescent="0.2">
      <c r="A29" s="18" t="s">
        <v>97</v>
      </c>
      <c r="B29" s="20">
        <v>1</v>
      </c>
      <c r="C29" s="21">
        <v>7</v>
      </c>
      <c r="D29" s="21">
        <v>0</v>
      </c>
      <c r="E29" s="21">
        <f t="shared" si="0"/>
        <v>8</v>
      </c>
      <c r="F29" s="19">
        <v>1</v>
      </c>
      <c r="G29" s="19">
        <v>10</v>
      </c>
      <c r="H29" s="84">
        <f t="shared" si="1"/>
        <v>0.8</v>
      </c>
    </row>
    <row r="30" spans="1:8" x14ac:dyDescent="0.2">
      <c r="A30" s="18" t="s">
        <v>100</v>
      </c>
      <c r="B30" s="20">
        <v>3</v>
      </c>
      <c r="C30" s="21">
        <v>23</v>
      </c>
      <c r="D30" s="21">
        <v>0</v>
      </c>
      <c r="E30" s="21">
        <f t="shared" si="0"/>
        <v>26</v>
      </c>
      <c r="F30" s="19">
        <v>3</v>
      </c>
      <c r="G30" s="19">
        <v>24</v>
      </c>
      <c r="H30" s="84">
        <f t="shared" si="1"/>
        <v>1.0833333333333333</v>
      </c>
    </row>
    <row r="31" spans="1:8" x14ac:dyDescent="0.2">
      <c r="A31" s="18" t="s">
        <v>103</v>
      </c>
      <c r="B31" s="20">
        <v>1</v>
      </c>
      <c r="C31" s="21">
        <v>22</v>
      </c>
      <c r="D31" s="21">
        <v>0</v>
      </c>
      <c r="E31" s="21">
        <f t="shared" si="0"/>
        <v>23</v>
      </c>
      <c r="F31" s="19">
        <v>1</v>
      </c>
      <c r="G31" s="19">
        <v>21</v>
      </c>
      <c r="H31" s="84">
        <f t="shared" si="1"/>
        <v>1.0952380952380953</v>
      </c>
    </row>
    <row r="32" spans="1:8" x14ac:dyDescent="0.2">
      <c r="A32" s="18" t="s">
        <v>105</v>
      </c>
      <c r="B32" s="20">
        <v>0</v>
      </c>
      <c r="C32" s="21">
        <v>15</v>
      </c>
      <c r="D32" s="21">
        <v>0</v>
      </c>
      <c r="E32" s="21">
        <f t="shared" si="0"/>
        <v>15</v>
      </c>
      <c r="F32" s="19">
        <v>0</v>
      </c>
      <c r="G32" s="19">
        <v>13</v>
      </c>
      <c r="H32" s="84">
        <f t="shared" si="1"/>
        <v>1.1538461538461537</v>
      </c>
    </row>
    <row r="33" spans="1:8" x14ac:dyDescent="0.2">
      <c r="A33" s="18" t="s">
        <v>109</v>
      </c>
      <c r="B33" s="20">
        <v>2</v>
      </c>
      <c r="C33" s="21">
        <v>52</v>
      </c>
      <c r="D33" s="21">
        <v>0</v>
      </c>
      <c r="E33" s="21">
        <f>B33+C33+D33</f>
        <v>54</v>
      </c>
      <c r="F33" s="19">
        <v>2</v>
      </c>
      <c r="G33" s="19">
        <v>40</v>
      </c>
      <c r="H33" s="84">
        <f t="shared" si="1"/>
        <v>1.35</v>
      </c>
    </row>
    <row r="34" spans="1:8" x14ac:dyDescent="0.2">
      <c r="A34" s="18" t="s">
        <v>112</v>
      </c>
      <c r="B34" s="20">
        <v>7</v>
      </c>
      <c r="C34" s="21">
        <v>44</v>
      </c>
      <c r="D34" s="21">
        <v>0</v>
      </c>
      <c r="E34" s="21">
        <f t="shared" si="0"/>
        <v>51</v>
      </c>
      <c r="F34" s="19">
        <v>5</v>
      </c>
      <c r="G34" s="19">
        <v>49</v>
      </c>
      <c r="H34" s="84">
        <f t="shared" si="1"/>
        <v>1.0408163265306123</v>
      </c>
    </row>
    <row r="35" spans="1:8" x14ac:dyDescent="0.2">
      <c r="A35" s="18" t="s">
        <v>115</v>
      </c>
      <c r="B35" s="20">
        <v>6</v>
      </c>
      <c r="C35" s="21">
        <v>129</v>
      </c>
      <c r="D35" s="21">
        <v>0</v>
      </c>
      <c r="E35" s="21">
        <f t="shared" si="0"/>
        <v>135</v>
      </c>
      <c r="F35" s="19">
        <v>3</v>
      </c>
      <c r="G35" s="19">
        <v>119</v>
      </c>
      <c r="H35" s="84">
        <f t="shared" si="1"/>
        <v>1.134453781512605</v>
      </c>
    </row>
    <row r="36" spans="1:8" x14ac:dyDescent="0.2">
      <c r="A36" s="18" t="s">
        <v>118</v>
      </c>
      <c r="B36" s="20">
        <v>3</v>
      </c>
      <c r="C36" s="21">
        <v>19</v>
      </c>
      <c r="D36" s="21">
        <v>0</v>
      </c>
      <c r="E36" s="21">
        <f t="shared" si="0"/>
        <v>22</v>
      </c>
      <c r="F36" s="19">
        <v>1</v>
      </c>
      <c r="G36" s="19">
        <v>21</v>
      </c>
      <c r="H36" s="84">
        <f t="shared" si="1"/>
        <v>1.0476190476190477</v>
      </c>
    </row>
    <row r="37" spans="1:8" x14ac:dyDescent="0.2">
      <c r="A37" s="18" t="s">
        <v>121</v>
      </c>
      <c r="B37" s="20">
        <v>2</v>
      </c>
      <c r="C37" s="21">
        <v>32</v>
      </c>
      <c r="D37" s="21">
        <v>0</v>
      </c>
      <c r="E37" s="21">
        <f t="shared" si="0"/>
        <v>34</v>
      </c>
      <c r="F37" s="19">
        <v>0</v>
      </c>
      <c r="G37" s="19">
        <v>24</v>
      </c>
      <c r="H37" s="84">
        <f t="shared" si="1"/>
        <v>1.4166666666666667</v>
      </c>
    </row>
    <row r="38" spans="1:8" x14ac:dyDescent="0.2">
      <c r="A38" s="18" t="s">
        <v>124</v>
      </c>
      <c r="B38" s="20">
        <v>28</v>
      </c>
      <c r="C38" s="21">
        <v>415</v>
      </c>
      <c r="D38" s="21">
        <v>1</v>
      </c>
      <c r="E38" s="21">
        <v>444</v>
      </c>
      <c r="F38" s="19">
        <v>28</v>
      </c>
      <c r="G38" s="19">
        <v>167</v>
      </c>
      <c r="H38" s="84">
        <v>2.658682634730539</v>
      </c>
    </row>
    <row r="39" spans="1:8" x14ac:dyDescent="0.2">
      <c r="A39" s="18" t="s">
        <v>129</v>
      </c>
      <c r="B39" s="20">
        <v>5</v>
      </c>
      <c r="C39" s="21">
        <v>79</v>
      </c>
      <c r="D39" s="21">
        <v>0</v>
      </c>
      <c r="E39" s="21">
        <f t="shared" si="0"/>
        <v>84</v>
      </c>
      <c r="F39" s="19">
        <v>3</v>
      </c>
      <c r="G39" s="19">
        <v>58</v>
      </c>
      <c r="H39" s="84">
        <f t="shared" si="1"/>
        <v>1.4482758620689655</v>
      </c>
    </row>
    <row r="40" spans="1:8" x14ac:dyDescent="0.2">
      <c r="A40" s="18" t="s">
        <v>131</v>
      </c>
      <c r="B40" s="20">
        <v>3</v>
      </c>
      <c r="C40" s="21">
        <v>37</v>
      </c>
      <c r="D40" s="21">
        <v>0</v>
      </c>
      <c r="E40" s="21">
        <f t="shared" si="0"/>
        <v>40</v>
      </c>
      <c r="F40" s="19">
        <v>1</v>
      </c>
      <c r="G40" s="19">
        <v>32</v>
      </c>
      <c r="H40" s="84">
        <f t="shared" si="1"/>
        <v>1.25</v>
      </c>
    </row>
    <row r="41" spans="1:8" x14ac:dyDescent="0.2">
      <c r="A41" s="18" t="s">
        <v>134</v>
      </c>
      <c r="B41" s="20">
        <v>1</v>
      </c>
      <c r="C41" s="21">
        <v>26</v>
      </c>
      <c r="D41" s="21">
        <v>0</v>
      </c>
      <c r="E41" s="21">
        <f t="shared" si="0"/>
        <v>27</v>
      </c>
      <c r="F41" s="19">
        <v>1</v>
      </c>
      <c r="G41" s="19">
        <v>28</v>
      </c>
      <c r="H41" s="84">
        <f t="shared" si="1"/>
        <v>0.9642857142857143</v>
      </c>
    </row>
    <row r="42" spans="1:8" x14ac:dyDescent="0.2">
      <c r="A42" s="18" t="s">
        <v>137</v>
      </c>
      <c r="B42" s="20">
        <v>14</v>
      </c>
      <c r="C42" s="21">
        <v>141</v>
      </c>
      <c r="D42" s="21">
        <v>0</v>
      </c>
      <c r="E42" s="21">
        <f t="shared" si="0"/>
        <v>155</v>
      </c>
      <c r="F42" s="19">
        <v>12</v>
      </c>
      <c r="G42" s="19">
        <v>148</v>
      </c>
      <c r="H42" s="84">
        <f t="shared" si="1"/>
        <v>1.0472972972972974</v>
      </c>
    </row>
    <row r="43" spans="1:8" x14ac:dyDescent="0.2">
      <c r="A43" s="18" t="s">
        <v>140</v>
      </c>
      <c r="B43" s="20">
        <v>2</v>
      </c>
      <c r="C43" s="21">
        <v>97</v>
      </c>
      <c r="D43" s="21">
        <v>0</v>
      </c>
      <c r="E43" s="21">
        <f t="shared" si="0"/>
        <v>99</v>
      </c>
      <c r="F43" s="19">
        <v>2</v>
      </c>
      <c r="G43" s="19">
        <v>87</v>
      </c>
      <c r="H43" s="84">
        <f t="shared" si="1"/>
        <v>1.1379310344827587</v>
      </c>
    </row>
    <row r="44" spans="1:8" x14ac:dyDescent="0.2">
      <c r="A44" s="18" t="s">
        <v>143</v>
      </c>
      <c r="B44" s="20">
        <v>19</v>
      </c>
      <c r="C44" s="21">
        <v>145</v>
      </c>
      <c r="D44" s="21">
        <v>0</v>
      </c>
      <c r="E44" s="21">
        <f t="shared" si="0"/>
        <v>164</v>
      </c>
      <c r="F44" s="19">
        <v>6</v>
      </c>
      <c r="G44" s="19">
        <v>96</v>
      </c>
      <c r="H44" s="84">
        <f t="shared" si="1"/>
        <v>1.7083333333333333</v>
      </c>
    </row>
    <row r="45" spans="1:8" x14ac:dyDescent="0.2">
      <c r="A45" s="18" t="s">
        <v>146</v>
      </c>
      <c r="B45" s="20">
        <v>4</v>
      </c>
      <c r="C45" s="21">
        <v>41</v>
      </c>
      <c r="D45" s="21">
        <v>0</v>
      </c>
      <c r="E45" s="21">
        <f t="shared" si="0"/>
        <v>45</v>
      </c>
      <c r="F45" s="19">
        <v>4</v>
      </c>
      <c r="G45" s="19">
        <v>39</v>
      </c>
      <c r="H45" s="84">
        <f t="shared" si="1"/>
        <v>1.1538461538461537</v>
      </c>
    </row>
    <row r="46" spans="1:8" x14ac:dyDescent="0.2">
      <c r="A46" s="18" t="s">
        <v>149</v>
      </c>
      <c r="B46" s="20">
        <v>3</v>
      </c>
      <c r="C46" s="21">
        <v>80</v>
      </c>
      <c r="D46" s="21">
        <v>0</v>
      </c>
      <c r="E46" s="21">
        <v>83</v>
      </c>
      <c r="F46" s="19">
        <v>2</v>
      </c>
      <c r="G46" s="19">
        <v>74</v>
      </c>
      <c r="H46" s="84">
        <v>1.1216216216216217</v>
      </c>
    </row>
    <row r="47" spans="1:8" x14ac:dyDescent="0.2">
      <c r="A47" s="18" t="s">
        <v>154</v>
      </c>
      <c r="B47" s="20">
        <v>11</v>
      </c>
      <c r="C47" s="21">
        <v>81</v>
      </c>
      <c r="D47" s="21">
        <v>0</v>
      </c>
      <c r="E47" s="21">
        <f t="shared" si="0"/>
        <v>92</v>
      </c>
      <c r="F47" s="19">
        <v>10</v>
      </c>
      <c r="G47" s="19">
        <v>88</v>
      </c>
      <c r="H47" s="84">
        <f t="shared" si="1"/>
        <v>1.0454545454545454</v>
      </c>
    </row>
    <row r="48" spans="1:8" x14ac:dyDescent="0.2">
      <c r="A48" s="18" t="s">
        <v>157</v>
      </c>
      <c r="B48" s="20">
        <v>7</v>
      </c>
      <c r="C48" s="21">
        <v>80</v>
      </c>
      <c r="D48" s="21">
        <v>0</v>
      </c>
      <c r="E48" s="21">
        <v>87</v>
      </c>
      <c r="F48" s="19">
        <v>1</v>
      </c>
      <c r="G48" s="19">
        <v>76</v>
      </c>
      <c r="H48" s="84">
        <v>1.1447368421052631</v>
      </c>
    </row>
    <row r="49" spans="1:8" x14ac:dyDescent="0.2">
      <c r="A49" s="18" t="s">
        <v>162</v>
      </c>
      <c r="B49" s="20">
        <v>5</v>
      </c>
      <c r="C49" s="21">
        <v>28</v>
      </c>
      <c r="D49" s="21">
        <v>0</v>
      </c>
      <c r="E49" s="21">
        <f t="shared" si="0"/>
        <v>33</v>
      </c>
      <c r="F49" s="19">
        <v>5</v>
      </c>
      <c r="G49" s="19">
        <v>32</v>
      </c>
      <c r="H49" s="84">
        <f t="shared" si="1"/>
        <v>1.03125</v>
      </c>
    </row>
    <row r="50" spans="1:8" x14ac:dyDescent="0.2">
      <c r="A50" s="18" t="s">
        <v>165</v>
      </c>
      <c r="B50" s="20">
        <v>8</v>
      </c>
      <c r="C50" s="21">
        <v>115</v>
      </c>
      <c r="D50" s="21">
        <v>0</v>
      </c>
      <c r="E50" s="21">
        <f t="shared" si="0"/>
        <v>123</v>
      </c>
      <c r="F50" s="19">
        <v>8</v>
      </c>
      <c r="G50" s="19">
        <v>64</v>
      </c>
      <c r="H50" s="84">
        <f t="shared" si="1"/>
        <v>1.921875</v>
      </c>
    </row>
    <row r="51" spans="1:8" x14ac:dyDescent="0.2">
      <c r="A51" s="18" t="s">
        <v>168</v>
      </c>
      <c r="B51" s="20">
        <v>11</v>
      </c>
      <c r="C51" s="21">
        <v>74</v>
      </c>
      <c r="D51" s="21">
        <v>0</v>
      </c>
      <c r="E51" s="21">
        <f t="shared" si="0"/>
        <v>85</v>
      </c>
      <c r="F51" s="19">
        <v>9</v>
      </c>
      <c r="G51" s="19">
        <v>82</v>
      </c>
      <c r="H51" s="84">
        <f t="shared" si="1"/>
        <v>1.0365853658536586</v>
      </c>
    </row>
    <row r="52" spans="1:8" x14ac:dyDescent="0.2">
      <c r="A52" s="18" t="s">
        <v>171</v>
      </c>
      <c r="B52" s="20">
        <v>1</v>
      </c>
      <c r="C52" s="21">
        <v>30</v>
      </c>
      <c r="D52" s="21">
        <v>0</v>
      </c>
      <c r="E52" s="21">
        <f t="shared" si="0"/>
        <v>31</v>
      </c>
      <c r="F52" s="19">
        <v>0</v>
      </c>
      <c r="G52" s="19">
        <v>23</v>
      </c>
      <c r="H52" s="84">
        <f t="shared" si="1"/>
        <v>1.3478260869565217</v>
      </c>
    </row>
    <row r="53" spans="1:8" x14ac:dyDescent="0.2">
      <c r="A53" s="18" t="s">
        <v>174</v>
      </c>
      <c r="B53" s="20">
        <v>10</v>
      </c>
      <c r="C53" s="21">
        <v>124</v>
      </c>
      <c r="D53" s="21">
        <v>0</v>
      </c>
      <c r="E53" s="21">
        <f t="shared" si="0"/>
        <v>134</v>
      </c>
      <c r="F53" s="19">
        <v>2</v>
      </c>
      <c r="G53" s="19">
        <v>151</v>
      </c>
      <c r="H53" s="84">
        <f t="shared" si="1"/>
        <v>0.88741721854304634</v>
      </c>
    </row>
    <row r="54" spans="1:8" x14ac:dyDescent="0.2">
      <c r="A54" s="18" t="s">
        <v>176</v>
      </c>
      <c r="B54" s="20">
        <v>4</v>
      </c>
      <c r="C54" s="21">
        <v>55</v>
      </c>
      <c r="D54" s="21">
        <v>0</v>
      </c>
      <c r="E54" s="21">
        <f t="shared" si="0"/>
        <v>59</v>
      </c>
      <c r="F54" s="19">
        <v>3</v>
      </c>
      <c r="G54" s="19">
        <v>38</v>
      </c>
      <c r="H54" s="84">
        <f t="shared" si="1"/>
        <v>1.5526315789473684</v>
      </c>
    </row>
    <row r="55" spans="1:8" x14ac:dyDescent="0.2">
      <c r="A55" s="18" t="s">
        <v>179</v>
      </c>
      <c r="B55" s="20">
        <v>4</v>
      </c>
      <c r="C55" s="21">
        <v>41</v>
      </c>
      <c r="D55" s="21">
        <v>0</v>
      </c>
      <c r="E55" s="21">
        <f t="shared" si="0"/>
        <v>45</v>
      </c>
      <c r="F55" s="19">
        <v>3</v>
      </c>
      <c r="G55" s="19">
        <v>42</v>
      </c>
      <c r="H55" s="84">
        <f t="shared" si="1"/>
        <v>1.0714285714285714</v>
      </c>
    </row>
    <row r="56" spans="1:8" x14ac:dyDescent="0.2">
      <c r="A56" s="18" t="s">
        <v>182</v>
      </c>
      <c r="B56" s="20">
        <v>174</v>
      </c>
      <c r="C56" s="21">
        <v>3079</v>
      </c>
      <c r="D56" s="21">
        <v>1</v>
      </c>
      <c r="E56" s="21">
        <v>3254</v>
      </c>
      <c r="F56" s="19">
        <v>139</v>
      </c>
      <c r="G56" s="19">
        <v>3064</v>
      </c>
      <c r="H56" s="84">
        <v>1.0620104438642297</v>
      </c>
    </row>
    <row r="57" spans="1:8" x14ac:dyDescent="0.2">
      <c r="A57" s="18" t="s">
        <v>208</v>
      </c>
      <c r="B57" s="20">
        <v>10</v>
      </c>
      <c r="C57" s="21">
        <v>67</v>
      </c>
      <c r="D57" s="21">
        <v>0</v>
      </c>
      <c r="E57" s="21">
        <f t="shared" ref="E57:E79" si="2">B57+C57+D57</f>
        <v>77</v>
      </c>
      <c r="F57" s="19">
        <v>3</v>
      </c>
      <c r="G57" s="19">
        <v>73</v>
      </c>
      <c r="H57" s="84">
        <f t="shared" ref="H57:H77" si="3">E57/G57</f>
        <v>1.0547945205479452</v>
      </c>
    </row>
    <row r="58" spans="1:8" x14ac:dyDescent="0.2">
      <c r="A58" s="18" t="s">
        <v>210</v>
      </c>
      <c r="B58" s="20">
        <v>1</v>
      </c>
      <c r="C58" s="21">
        <v>5</v>
      </c>
      <c r="D58" s="21">
        <v>1</v>
      </c>
      <c r="E58" s="21">
        <f t="shared" si="2"/>
        <v>7</v>
      </c>
      <c r="F58" s="19">
        <v>1</v>
      </c>
      <c r="G58" s="19">
        <v>5</v>
      </c>
      <c r="H58" s="84">
        <f t="shared" si="3"/>
        <v>1.4</v>
      </c>
    </row>
    <row r="59" spans="1:8" x14ac:dyDescent="0.2">
      <c r="A59" s="18" t="s">
        <v>213</v>
      </c>
      <c r="B59" s="20">
        <v>4</v>
      </c>
      <c r="C59" s="21">
        <v>65</v>
      </c>
      <c r="D59" s="21">
        <v>0</v>
      </c>
      <c r="E59" s="21">
        <f t="shared" si="2"/>
        <v>69</v>
      </c>
      <c r="F59" s="19">
        <v>4</v>
      </c>
      <c r="G59" s="19">
        <v>66</v>
      </c>
      <c r="H59" s="84">
        <f t="shared" si="3"/>
        <v>1.0454545454545454</v>
      </c>
    </row>
    <row r="60" spans="1:8" x14ac:dyDescent="0.2">
      <c r="A60" s="18" t="s">
        <v>216</v>
      </c>
      <c r="B60" s="20">
        <v>8</v>
      </c>
      <c r="C60" s="21">
        <v>58</v>
      </c>
      <c r="D60" s="21">
        <v>4</v>
      </c>
      <c r="E60" s="21">
        <v>70</v>
      </c>
      <c r="F60" s="19">
        <v>8</v>
      </c>
      <c r="G60" s="19">
        <v>45</v>
      </c>
      <c r="H60" s="84">
        <v>1.5555555555555556</v>
      </c>
    </row>
    <row r="61" spans="1:8" x14ac:dyDescent="0.2">
      <c r="A61" s="18" t="s">
        <v>219</v>
      </c>
      <c r="B61" s="20">
        <v>42</v>
      </c>
      <c r="C61" s="21">
        <v>383</v>
      </c>
      <c r="D61" s="21">
        <v>0</v>
      </c>
      <c r="E61" s="21">
        <v>425</v>
      </c>
      <c r="F61" s="19">
        <v>29</v>
      </c>
      <c r="G61" s="19">
        <v>200</v>
      </c>
      <c r="H61" s="84">
        <v>2.125</v>
      </c>
    </row>
    <row r="62" spans="1:8" x14ac:dyDescent="0.2">
      <c r="A62" s="18" t="s">
        <v>224</v>
      </c>
      <c r="B62" s="20">
        <v>14</v>
      </c>
      <c r="C62" s="21">
        <v>168</v>
      </c>
      <c r="D62" s="21">
        <v>0</v>
      </c>
      <c r="E62" s="21">
        <f t="shared" si="2"/>
        <v>182</v>
      </c>
      <c r="F62" s="19">
        <v>12</v>
      </c>
      <c r="G62" s="19">
        <v>91</v>
      </c>
      <c r="H62" s="84">
        <f t="shared" si="3"/>
        <v>2</v>
      </c>
    </row>
    <row r="63" spans="1:8" x14ac:dyDescent="0.2">
      <c r="A63" s="18" t="s">
        <v>227</v>
      </c>
      <c r="B63" s="20">
        <v>10</v>
      </c>
      <c r="C63" s="21">
        <v>83</v>
      </c>
      <c r="D63" s="21">
        <v>0</v>
      </c>
      <c r="E63" s="21">
        <f t="shared" si="2"/>
        <v>93</v>
      </c>
      <c r="F63" s="19">
        <v>6</v>
      </c>
      <c r="G63" s="19">
        <v>66</v>
      </c>
      <c r="H63" s="84">
        <f t="shared" si="3"/>
        <v>1.4090909090909092</v>
      </c>
    </row>
    <row r="64" spans="1:8" x14ac:dyDescent="0.2">
      <c r="A64" s="18" t="s">
        <v>230</v>
      </c>
      <c r="B64" s="20">
        <v>10</v>
      </c>
      <c r="C64" s="21">
        <v>166</v>
      </c>
      <c r="D64" s="21">
        <v>0</v>
      </c>
      <c r="E64" s="21">
        <f t="shared" si="2"/>
        <v>176</v>
      </c>
      <c r="F64" s="19">
        <v>7</v>
      </c>
      <c r="G64" s="19">
        <v>188</v>
      </c>
      <c r="H64" s="84">
        <f t="shared" si="3"/>
        <v>0.93617021276595747</v>
      </c>
    </row>
    <row r="65" spans="1:12" x14ac:dyDescent="0.2">
      <c r="A65" s="18" t="s">
        <v>233</v>
      </c>
      <c r="B65" s="20">
        <v>5</v>
      </c>
      <c r="C65" s="21">
        <v>51</v>
      </c>
      <c r="D65" s="21">
        <v>0</v>
      </c>
      <c r="E65" s="21">
        <v>56</v>
      </c>
      <c r="F65" s="19">
        <v>3</v>
      </c>
      <c r="G65" s="19">
        <v>33</v>
      </c>
      <c r="H65" s="84">
        <v>1.696969696969697</v>
      </c>
    </row>
    <row r="66" spans="1:12" x14ac:dyDescent="0.2">
      <c r="A66" s="18" t="s">
        <v>238</v>
      </c>
      <c r="B66" s="20">
        <v>0</v>
      </c>
      <c r="C66" s="21">
        <v>2</v>
      </c>
      <c r="D66" s="21">
        <v>0</v>
      </c>
      <c r="E66" s="21">
        <f t="shared" si="2"/>
        <v>2</v>
      </c>
      <c r="F66" s="19">
        <v>0</v>
      </c>
      <c r="G66" s="19">
        <v>2</v>
      </c>
      <c r="H66" s="84">
        <f t="shared" si="3"/>
        <v>1</v>
      </c>
    </row>
    <row r="67" spans="1:12" x14ac:dyDescent="0.2">
      <c r="A67" s="18" t="s">
        <v>241</v>
      </c>
      <c r="B67" s="20">
        <v>8</v>
      </c>
      <c r="C67" s="21">
        <v>115</v>
      </c>
      <c r="D67" s="21">
        <v>5</v>
      </c>
      <c r="E67" s="21">
        <f t="shared" si="2"/>
        <v>128</v>
      </c>
      <c r="F67" s="19">
        <v>4</v>
      </c>
      <c r="G67" s="19">
        <v>114</v>
      </c>
      <c r="H67" s="84">
        <f t="shared" si="3"/>
        <v>1.1228070175438596</v>
      </c>
    </row>
    <row r="68" spans="1:12" x14ac:dyDescent="0.2">
      <c r="A68" s="18" t="s">
        <v>244</v>
      </c>
      <c r="B68" s="20">
        <v>10</v>
      </c>
      <c r="C68" s="21">
        <v>109</v>
      </c>
      <c r="D68" s="21">
        <v>0</v>
      </c>
      <c r="E68" s="21">
        <v>119</v>
      </c>
      <c r="F68" s="19">
        <v>5</v>
      </c>
      <c r="G68" s="19">
        <v>114</v>
      </c>
      <c r="H68" s="84">
        <v>1.0438596491228069</v>
      </c>
    </row>
    <row r="69" spans="1:12" x14ac:dyDescent="0.2">
      <c r="A69" s="18" t="s">
        <v>248</v>
      </c>
      <c r="B69" s="20">
        <v>5</v>
      </c>
      <c r="C69" s="21">
        <v>116</v>
      </c>
      <c r="D69" s="21">
        <v>0</v>
      </c>
      <c r="E69" s="21">
        <f t="shared" si="2"/>
        <v>121</v>
      </c>
      <c r="F69" s="19">
        <v>0</v>
      </c>
      <c r="G69" s="19">
        <v>112</v>
      </c>
      <c r="H69" s="84">
        <f t="shared" si="3"/>
        <v>1.0803571428571428</v>
      </c>
    </row>
    <row r="70" spans="1:12" x14ac:dyDescent="0.2">
      <c r="A70" s="18" t="s">
        <v>251</v>
      </c>
      <c r="B70" s="20">
        <v>4</v>
      </c>
      <c r="C70" s="21">
        <v>95</v>
      </c>
      <c r="D70" s="21">
        <v>0</v>
      </c>
      <c r="E70" s="21">
        <f t="shared" si="2"/>
        <v>99</v>
      </c>
      <c r="F70" s="19">
        <v>4</v>
      </c>
      <c r="G70" s="19">
        <v>91</v>
      </c>
      <c r="H70" s="84">
        <f t="shared" si="3"/>
        <v>1.0879120879120878</v>
      </c>
    </row>
    <row r="71" spans="1:12" x14ac:dyDescent="0.2">
      <c r="A71" s="18" t="s">
        <v>254</v>
      </c>
      <c r="B71" s="20">
        <v>115</v>
      </c>
      <c r="C71" s="21">
        <v>12</v>
      </c>
      <c r="D71" s="21">
        <v>0</v>
      </c>
      <c r="E71" s="21">
        <f t="shared" si="2"/>
        <v>127</v>
      </c>
      <c r="F71" s="19">
        <v>1</v>
      </c>
      <c r="G71" s="19">
        <v>110</v>
      </c>
      <c r="H71" s="84">
        <f t="shared" si="3"/>
        <v>1.1545454545454545</v>
      </c>
    </row>
    <row r="72" spans="1:12" x14ac:dyDescent="0.2">
      <c r="A72" s="18" t="s">
        <v>257</v>
      </c>
      <c r="B72" s="20">
        <v>1</v>
      </c>
      <c r="C72" s="21">
        <v>46</v>
      </c>
      <c r="D72" s="21">
        <v>0</v>
      </c>
      <c r="E72" s="21">
        <f t="shared" si="2"/>
        <v>47</v>
      </c>
      <c r="F72" s="19">
        <v>0</v>
      </c>
      <c r="G72" s="19">
        <v>39</v>
      </c>
      <c r="H72" s="84">
        <f t="shared" si="3"/>
        <v>1.2051282051282051</v>
      </c>
    </row>
    <row r="73" spans="1:12" x14ac:dyDescent="0.2">
      <c r="A73" s="18" t="s">
        <v>260</v>
      </c>
      <c r="B73" s="20">
        <v>157</v>
      </c>
      <c r="C73" s="21">
        <v>2168</v>
      </c>
      <c r="D73" s="21">
        <v>15</v>
      </c>
      <c r="E73" s="21">
        <v>2340</v>
      </c>
      <c r="F73" s="19">
        <v>95</v>
      </c>
      <c r="G73" s="19">
        <v>2281</v>
      </c>
      <c r="H73" s="84">
        <v>1.0092064883822884</v>
      </c>
    </row>
    <row r="74" spans="1:12" x14ac:dyDescent="0.2">
      <c r="A74" s="18" t="s">
        <v>285</v>
      </c>
      <c r="B74" s="20">
        <v>21</v>
      </c>
      <c r="C74" s="21">
        <v>100</v>
      </c>
      <c r="D74" s="21">
        <v>2</v>
      </c>
      <c r="E74" s="21">
        <v>123</v>
      </c>
      <c r="F74" s="19">
        <v>2</v>
      </c>
      <c r="G74" s="19">
        <v>114</v>
      </c>
      <c r="H74" s="84">
        <v>1.0789473684210527</v>
      </c>
    </row>
    <row r="75" spans="1:12" x14ac:dyDescent="0.2">
      <c r="A75" s="18" t="s">
        <v>289</v>
      </c>
      <c r="B75" s="20">
        <v>17</v>
      </c>
      <c r="C75" s="21">
        <v>78</v>
      </c>
      <c r="D75" s="21">
        <v>6</v>
      </c>
      <c r="E75" s="21">
        <f t="shared" si="2"/>
        <v>101</v>
      </c>
      <c r="F75" s="19">
        <v>6</v>
      </c>
      <c r="G75" s="19">
        <v>101</v>
      </c>
      <c r="H75" s="84">
        <f t="shared" si="3"/>
        <v>1</v>
      </c>
      <c r="J75" s="16" t="s">
        <v>481</v>
      </c>
    </row>
    <row r="76" spans="1:12" x14ac:dyDescent="0.2">
      <c r="A76" s="18" t="s">
        <v>292</v>
      </c>
      <c r="B76" s="20">
        <v>2</v>
      </c>
      <c r="C76" s="21">
        <v>8</v>
      </c>
      <c r="D76" s="21">
        <v>0</v>
      </c>
      <c r="E76" s="21">
        <f t="shared" si="2"/>
        <v>10</v>
      </c>
      <c r="F76" s="19">
        <v>2</v>
      </c>
      <c r="G76" s="19">
        <v>9</v>
      </c>
      <c r="H76" s="84">
        <f t="shared" si="3"/>
        <v>1.1111111111111112</v>
      </c>
    </row>
    <row r="77" spans="1:12" x14ac:dyDescent="0.2">
      <c r="A77" s="18" t="s">
        <v>295</v>
      </c>
      <c r="B77" s="20">
        <v>3</v>
      </c>
      <c r="C77" s="21">
        <v>15</v>
      </c>
      <c r="D77" s="21">
        <v>0</v>
      </c>
      <c r="E77" s="21">
        <f t="shared" si="2"/>
        <v>18</v>
      </c>
      <c r="F77" s="19">
        <v>1</v>
      </c>
      <c r="G77" s="19">
        <v>17</v>
      </c>
      <c r="H77" s="84">
        <f t="shared" si="3"/>
        <v>1.0588235294117647</v>
      </c>
    </row>
    <row r="78" spans="1:12" ht="13.5" thickBot="1" x14ac:dyDescent="0.25">
      <c r="A78" s="26" t="s">
        <v>298</v>
      </c>
      <c r="B78" s="28">
        <v>4</v>
      </c>
      <c r="C78" s="26">
        <v>41</v>
      </c>
      <c r="D78" s="26">
        <v>0</v>
      </c>
      <c r="E78" s="26">
        <f t="shared" si="2"/>
        <v>45</v>
      </c>
      <c r="F78" s="27">
        <v>2</v>
      </c>
      <c r="G78" s="27">
        <v>49</v>
      </c>
      <c r="H78" s="85">
        <f>E78/G78</f>
        <v>0.91836734693877553</v>
      </c>
      <c r="L78" s="16" t="s">
        <v>477</v>
      </c>
    </row>
    <row r="79" spans="1:12" ht="13.5" thickTop="1" x14ac:dyDescent="0.2">
      <c r="A79" s="21"/>
      <c r="B79" s="20">
        <f>SUM(B3:B78)</f>
        <v>1100</v>
      </c>
      <c r="C79" s="21">
        <f>SUM(C3:C78)</f>
        <v>12516</v>
      </c>
      <c r="D79" s="21">
        <f>SUM(D3:D78)</f>
        <v>56</v>
      </c>
      <c r="E79" s="21">
        <f t="shared" si="2"/>
        <v>13672</v>
      </c>
      <c r="F79" s="90">
        <f>SUM(F3:F78)</f>
        <v>661</v>
      </c>
      <c r="G79" s="90">
        <f>SUM(G3:G78)</f>
        <v>11420</v>
      </c>
      <c r="H79" s="88">
        <f>E79/G79</f>
        <v>1.1971978984238179</v>
      </c>
      <c r="I79" s="89"/>
    </row>
    <row r="80" spans="1:12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0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0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0" x14ac:dyDescent="0.2">
      <c r="A83" s="18"/>
      <c r="B83" s="18"/>
      <c r="C83" s="18"/>
      <c r="D83" s="21"/>
      <c r="E83" s="18"/>
      <c r="F83" s="18"/>
      <c r="G83" s="18"/>
    </row>
    <row r="84" spans="1:10" x14ac:dyDescent="0.2">
      <c r="A84" s="18"/>
      <c r="B84" s="18"/>
      <c r="C84" s="18"/>
      <c r="D84" s="21"/>
      <c r="E84" s="18"/>
      <c r="F84" s="18"/>
      <c r="G84" s="18"/>
    </row>
    <row r="85" spans="1:10" x14ac:dyDescent="0.2">
      <c r="A85" s="18"/>
      <c r="B85" s="18"/>
      <c r="C85" s="18"/>
      <c r="D85" s="21"/>
      <c r="E85" s="18"/>
      <c r="F85" s="18"/>
      <c r="G85" s="18"/>
    </row>
    <row r="86" spans="1:10" x14ac:dyDescent="0.2">
      <c r="A86" s="18"/>
      <c r="B86" s="18"/>
      <c r="C86" s="18"/>
      <c r="D86" s="21"/>
      <c r="E86" s="18"/>
      <c r="F86" s="18"/>
      <c r="G86" s="18"/>
    </row>
    <row r="87" spans="1:10" x14ac:dyDescent="0.2">
      <c r="A87" s="18"/>
      <c r="B87" s="18"/>
      <c r="C87" s="18"/>
      <c r="D87" s="21"/>
      <c r="E87" s="18"/>
      <c r="F87" s="18"/>
      <c r="G87" s="18"/>
      <c r="J87" s="18"/>
    </row>
    <row r="88" spans="1:10" x14ac:dyDescent="0.2">
      <c r="A88" s="18"/>
      <c r="B88" s="18"/>
      <c r="C88" s="18"/>
      <c r="D88" s="21"/>
      <c r="E88" s="18"/>
      <c r="F88" s="18"/>
      <c r="G88" s="18"/>
    </row>
    <row r="89" spans="1:10" x14ac:dyDescent="0.2">
      <c r="A89" s="18"/>
      <c r="B89" s="18"/>
      <c r="C89" s="18"/>
      <c r="D89" s="21"/>
      <c r="E89" s="18"/>
      <c r="F89" s="18"/>
      <c r="G89" s="18"/>
    </row>
    <row r="90" spans="1:10" x14ac:dyDescent="0.2">
      <c r="A90" s="18"/>
      <c r="B90" s="18"/>
      <c r="C90" s="18"/>
      <c r="D90" s="21"/>
      <c r="E90" s="18"/>
      <c r="F90" s="18"/>
      <c r="G90" s="18"/>
    </row>
    <row r="91" spans="1:10" x14ac:dyDescent="0.2">
      <c r="A91" s="18"/>
      <c r="B91" s="18"/>
      <c r="C91" s="18"/>
      <c r="D91" s="21"/>
      <c r="E91" s="18"/>
      <c r="F91" s="18"/>
      <c r="G91" s="18"/>
    </row>
    <row r="92" spans="1:10" x14ac:dyDescent="0.2">
      <c r="A92" s="18"/>
      <c r="B92" s="18"/>
      <c r="C92" s="18"/>
      <c r="D92" s="21"/>
      <c r="E92" s="18"/>
      <c r="F92" s="18"/>
      <c r="G92" s="18"/>
    </row>
    <row r="93" spans="1:10" x14ac:dyDescent="0.2">
      <c r="A93" s="18"/>
      <c r="B93" s="18"/>
      <c r="C93" s="18"/>
      <c r="D93" s="21"/>
      <c r="E93" s="18"/>
      <c r="F93" s="18"/>
      <c r="G93" s="18"/>
    </row>
    <row r="94" spans="1:10" x14ac:dyDescent="0.2">
      <c r="A94" s="18"/>
      <c r="B94" s="18"/>
      <c r="C94" s="18"/>
      <c r="D94" s="21"/>
      <c r="E94" s="18"/>
      <c r="F94" s="18"/>
      <c r="G94" s="18"/>
    </row>
    <row r="95" spans="1:10" x14ac:dyDescent="0.2">
      <c r="A95" s="18"/>
      <c r="B95" s="18"/>
      <c r="C95" s="18"/>
      <c r="D95" s="21"/>
      <c r="E95" s="18"/>
      <c r="F95" s="18"/>
      <c r="G95" s="18"/>
    </row>
    <row r="96" spans="1:10" x14ac:dyDescent="0.2">
      <c r="A96" s="18"/>
      <c r="B96" s="18"/>
      <c r="C96" s="18"/>
      <c r="D96" s="21"/>
      <c r="E96" s="18"/>
      <c r="F96" s="18"/>
      <c r="G96" s="18"/>
    </row>
    <row r="97" spans="1:7" x14ac:dyDescent="0.2">
      <c r="A97" s="18"/>
      <c r="B97" s="18"/>
      <c r="C97" s="18"/>
      <c r="D97" s="21"/>
      <c r="E97" s="18"/>
      <c r="F97" s="18"/>
      <c r="G97" s="18"/>
    </row>
    <row r="98" spans="1:7" x14ac:dyDescent="0.2">
      <c r="A98" s="35"/>
      <c r="B98" s="18"/>
      <c r="C98" s="18"/>
      <c r="D98" s="21"/>
      <c r="E98" s="18"/>
      <c r="F98" s="18"/>
      <c r="G98" s="18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"/>
  <sheetViews>
    <sheetView zoomScaleNormal="100" workbookViewId="0">
      <pane xSplit="1" ySplit="2" topLeftCell="B42" activePane="bottomRight" state="frozen"/>
      <selection activeCell="D3" sqref="D3"/>
      <selection pane="topRight" activeCell="D3" sqref="D3"/>
      <selection pane="bottomLeft" activeCell="D3" sqref="D3"/>
      <selection pane="bottomRight" activeCell="M61" sqref="M61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19" s="6" customFormat="1" x14ac:dyDescent="0.2">
      <c r="A1" s="2"/>
      <c r="B1" s="124">
        <v>43025</v>
      </c>
      <c r="C1" s="125"/>
      <c r="D1" s="125"/>
      <c r="E1" s="125"/>
      <c r="F1" s="125"/>
      <c r="G1" s="126"/>
      <c r="H1" s="4"/>
      <c r="I1" s="5"/>
    </row>
    <row r="2" spans="1:1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302</v>
      </c>
      <c r="F2" s="12" t="s">
        <v>303</v>
      </c>
      <c r="G2" s="13" t="s">
        <v>6</v>
      </c>
      <c r="H2" s="14" t="s">
        <v>7</v>
      </c>
      <c r="I2" s="15"/>
    </row>
    <row r="3" spans="1:19" x14ac:dyDescent="0.2">
      <c r="A3" s="18" t="s">
        <v>9</v>
      </c>
      <c r="B3" s="20">
        <v>2</v>
      </c>
      <c r="C3" s="21">
        <v>29</v>
      </c>
      <c r="D3" s="21">
        <v>0</v>
      </c>
      <c r="E3" s="21">
        <f>B3+C3+D3</f>
        <v>31</v>
      </c>
      <c r="F3" s="19">
        <v>2</v>
      </c>
      <c r="G3" s="19">
        <v>37</v>
      </c>
      <c r="H3" s="84">
        <f>E3/G3</f>
        <v>0.83783783783783783</v>
      </c>
    </row>
    <row r="4" spans="1:19" x14ac:dyDescent="0.2">
      <c r="A4" s="18" t="s">
        <v>12</v>
      </c>
      <c r="B4" s="20">
        <v>0</v>
      </c>
      <c r="C4" s="21">
        <v>2</v>
      </c>
      <c r="D4" s="21">
        <v>0</v>
      </c>
      <c r="E4" s="21">
        <f t="shared" ref="E4:E55" si="0">B4+C4+D4</f>
        <v>2</v>
      </c>
      <c r="F4" s="19">
        <v>0</v>
      </c>
      <c r="G4" s="19">
        <v>2</v>
      </c>
      <c r="H4" s="84">
        <f>E4/G4</f>
        <v>1</v>
      </c>
    </row>
    <row r="5" spans="1:19" x14ac:dyDescent="0.2">
      <c r="A5" s="18" t="s">
        <v>15</v>
      </c>
      <c r="B5" s="20">
        <v>0</v>
      </c>
      <c r="C5" s="21">
        <v>38</v>
      </c>
      <c r="D5" s="21">
        <v>0</v>
      </c>
      <c r="E5" s="21">
        <f t="shared" si="0"/>
        <v>38</v>
      </c>
      <c r="F5" s="19">
        <v>0</v>
      </c>
      <c r="G5" s="19">
        <v>38</v>
      </c>
      <c r="H5" s="84">
        <f t="shared" ref="H5:H55" si="1">E5/G5</f>
        <v>1</v>
      </c>
    </row>
    <row r="6" spans="1:19" x14ac:dyDescent="0.2">
      <c r="A6" s="18" t="s">
        <v>17</v>
      </c>
      <c r="B6" s="20">
        <v>3</v>
      </c>
      <c r="C6" s="21">
        <v>14</v>
      </c>
      <c r="D6" s="21">
        <v>0</v>
      </c>
      <c r="E6" s="21">
        <f t="shared" si="0"/>
        <v>17</v>
      </c>
      <c r="F6" s="19">
        <v>1</v>
      </c>
      <c r="G6" s="19">
        <v>16</v>
      </c>
      <c r="H6" s="84">
        <f t="shared" si="1"/>
        <v>1.0625</v>
      </c>
    </row>
    <row r="7" spans="1:19" x14ac:dyDescent="0.2">
      <c r="A7" s="18" t="s">
        <v>19</v>
      </c>
      <c r="B7" s="20">
        <v>10</v>
      </c>
      <c r="C7" s="21">
        <v>111</v>
      </c>
      <c r="D7" s="21">
        <v>0</v>
      </c>
      <c r="E7" s="21">
        <v>121</v>
      </c>
      <c r="F7" s="19">
        <v>9</v>
      </c>
      <c r="G7" s="19">
        <v>88</v>
      </c>
      <c r="H7" s="84">
        <v>1.375</v>
      </c>
    </row>
    <row r="8" spans="1:19" x14ac:dyDescent="0.2">
      <c r="A8" s="18" t="s">
        <v>24</v>
      </c>
      <c r="B8" s="20">
        <v>4</v>
      </c>
      <c r="C8" s="21">
        <v>118</v>
      </c>
      <c r="D8" s="21">
        <v>0</v>
      </c>
      <c r="E8" s="21">
        <f t="shared" si="0"/>
        <v>122</v>
      </c>
      <c r="F8" s="19">
        <v>4</v>
      </c>
      <c r="G8" s="19">
        <v>44</v>
      </c>
      <c r="H8" s="84">
        <f t="shared" si="1"/>
        <v>2.7727272727272729</v>
      </c>
    </row>
    <row r="9" spans="1:19" x14ac:dyDescent="0.2">
      <c r="A9" s="18" t="s">
        <v>27</v>
      </c>
      <c r="B9" s="20">
        <v>9</v>
      </c>
      <c r="C9" s="21">
        <v>169</v>
      </c>
      <c r="D9" s="21">
        <v>0</v>
      </c>
      <c r="E9" s="21">
        <f t="shared" si="0"/>
        <v>178</v>
      </c>
      <c r="F9" s="19">
        <v>7</v>
      </c>
      <c r="G9" s="19">
        <v>131</v>
      </c>
      <c r="H9" s="84">
        <f t="shared" si="1"/>
        <v>1.3587786259541985</v>
      </c>
    </row>
    <row r="10" spans="1:19" x14ac:dyDescent="0.2">
      <c r="A10" s="18" t="s">
        <v>30</v>
      </c>
      <c r="B10" s="20">
        <v>4</v>
      </c>
      <c r="C10" s="21">
        <v>31</v>
      </c>
      <c r="D10" s="21">
        <v>0</v>
      </c>
      <c r="E10" s="21">
        <f t="shared" si="0"/>
        <v>35</v>
      </c>
      <c r="F10" s="19">
        <v>0</v>
      </c>
      <c r="G10" s="19">
        <v>31</v>
      </c>
      <c r="H10" s="84">
        <f t="shared" si="1"/>
        <v>1.1290322580645162</v>
      </c>
    </row>
    <row r="11" spans="1:19" x14ac:dyDescent="0.2">
      <c r="A11" s="18" t="s">
        <v>33</v>
      </c>
      <c r="B11" s="20">
        <v>47</v>
      </c>
      <c r="C11" s="21">
        <v>456</v>
      </c>
      <c r="D11" s="21">
        <v>0</v>
      </c>
      <c r="E11" s="21">
        <v>503</v>
      </c>
      <c r="F11" s="19">
        <v>31</v>
      </c>
      <c r="G11" s="19">
        <v>268</v>
      </c>
      <c r="H11" s="84">
        <v>1.8768656716417911</v>
      </c>
    </row>
    <row r="12" spans="1:19" x14ac:dyDescent="0.2">
      <c r="A12" s="18" t="s">
        <v>38</v>
      </c>
      <c r="B12" s="20">
        <v>13</v>
      </c>
      <c r="C12" s="21">
        <v>109</v>
      </c>
      <c r="D12" s="21">
        <v>0</v>
      </c>
      <c r="E12" s="21">
        <v>122</v>
      </c>
      <c r="F12" s="19">
        <v>12</v>
      </c>
      <c r="G12" s="19">
        <v>73</v>
      </c>
      <c r="H12" s="84">
        <v>1.6712328767123288</v>
      </c>
    </row>
    <row r="13" spans="1:19" x14ac:dyDescent="0.2">
      <c r="A13" s="18" t="s">
        <v>43</v>
      </c>
      <c r="B13" s="20">
        <v>6</v>
      </c>
      <c r="C13" s="21">
        <v>69</v>
      </c>
      <c r="D13" s="21">
        <v>0</v>
      </c>
      <c r="E13" s="21">
        <f t="shared" si="0"/>
        <v>75</v>
      </c>
      <c r="F13" s="19">
        <v>3</v>
      </c>
      <c r="G13" s="19">
        <v>73</v>
      </c>
      <c r="H13" s="84">
        <f t="shared" si="1"/>
        <v>1.0273972602739727</v>
      </c>
    </row>
    <row r="14" spans="1:19" s="22" customFormat="1" x14ac:dyDescent="0.2">
      <c r="A14" s="18" t="s">
        <v>46</v>
      </c>
      <c r="B14" s="20">
        <v>6</v>
      </c>
      <c r="C14" s="21">
        <v>58</v>
      </c>
      <c r="D14" s="21">
        <v>0</v>
      </c>
      <c r="E14" s="21">
        <f t="shared" si="0"/>
        <v>64</v>
      </c>
      <c r="F14" s="19">
        <v>6</v>
      </c>
      <c r="G14" s="19">
        <v>60</v>
      </c>
      <c r="H14" s="84">
        <f t="shared" si="1"/>
        <v>1.0666666666666667</v>
      </c>
      <c r="J14" s="16"/>
      <c r="K14" s="16"/>
      <c r="L14" s="16"/>
      <c r="M14" s="16"/>
      <c r="N14" s="16"/>
      <c r="O14" s="16"/>
      <c r="P14" s="16"/>
      <c r="Q14" s="16"/>
      <c r="R14" s="16"/>
      <c r="S14" s="16"/>
    </row>
    <row r="15" spans="1:19" s="22" customFormat="1" x14ac:dyDescent="0.2">
      <c r="A15" s="18" t="s">
        <v>49</v>
      </c>
      <c r="B15" s="20">
        <v>1</v>
      </c>
      <c r="C15" s="21">
        <v>3</v>
      </c>
      <c r="D15" s="21">
        <v>0</v>
      </c>
      <c r="E15" s="21">
        <f t="shared" si="0"/>
        <v>4</v>
      </c>
      <c r="F15" s="19">
        <v>0</v>
      </c>
      <c r="G15" s="19">
        <v>4</v>
      </c>
      <c r="H15" s="84">
        <f t="shared" si="1"/>
        <v>1</v>
      </c>
      <c r="J15" s="16"/>
      <c r="K15" s="16"/>
      <c r="L15" s="16"/>
      <c r="M15" s="16"/>
      <c r="N15" s="16"/>
      <c r="O15" s="16"/>
      <c r="P15" s="16"/>
      <c r="Q15" s="16"/>
      <c r="R15" s="16"/>
      <c r="S15" s="16"/>
    </row>
    <row r="16" spans="1:19" s="22" customFormat="1" x14ac:dyDescent="0.2">
      <c r="A16" s="18" t="s">
        <v>52</v>
      </c>
      <c r="B16" s="20">
        <v>36</v>
      </c>
      <c r="C16" s="21">
        <v>521</v>
      </c>
      <c r="D16" s="21">
        <v>3</v>
      </c>
      <c r="E16" s="21">
        <v>560</v>
      </c>
      <c r="F16" s="19">
        <v>22</v>
      </c>
      <c r="G16" s="19">
        <v>547</v>
      </c>
      <c r="H16" s="84">
        <v>1.0237659963436929</v>
      </c>
      <c r="J16" s="16"/>
      <c r="K16" s="16"/>
      <c r="L16" s="16"/>
      <c r="M16" s="16"/>
      <c r="N16" s="16"/>
      <c r="O16" s="16"/>
      <c r="P16" s="16"/>
      <c r="Q16" s="16"/>
      <c r="R16" s="16"/>
      <c r="S16" s="16"/>
    </row>
    <row r="17" spans="1:19" s="22" customFormat="1" x14ac:dyDescent="0.2">
      <c r="A17" s="18" t="s">
        <v>57</v>
      </c>
      <c r="B17" s="20">
        <v>1</v>
      </c>
      <c r="C17" s="21">
        <v>10</v>
      </c>
      <c r="D17" s="21">
        <v>0</v>
      </c>
      <c r="E17" s="21">
        <f t="shared" si="0"/>
        <v>11</v>
      </c>
      <c r="F17" s="19">
        <v>1</v>
      </c>
      <c r="G17" s="19">
        <v>12</v>
      </c>
      <c r="H17" s="84">
        <f t="shared" si="1"/>
        <v>0.91666666666666663</v>
      </c>
      <c r="J17" s="16"/>
      <c r="K17" s="16"/>
      <c r="L17" s="16"/>
      <c r="M17" s="16"/>
      <c r="N17" s="16"/>
      <c r="O17" s="16"/>
      <c r="P17" s="16"/>
      <c r="Q17" s="16"/>
      <c r="R17" s="16"/>
      <c r="S17" s="16"/>
    </row>
    <row r="18" spans="1:19" s="22" customFormat="1" x14ac:dyDescent="0.2">
      <c r="A18" s="18" t="s">
        <v>60</v>
      </c>
      <c r="B18" s="20">
        <v>44</v>
      </c>
      <c r="C18" s="21">
        <v>785</v>
      </c>
      <c r="D18" s="21">
        <v>8</v>
      </c>
      <c r="E18" s="21">
        <v>837</v>
      </c>
      <c r="F18" s="19">
        <v>40</v>
      </c>
      <c r="G18" s="120">
        <v>440</v>
      </c>
      <c r="H18" s="84">
        <v>1.9022727272727273</v>
      </c>
      <c r="J18" s="16"/>
      <c r="K18" s="16"/>
      <c r="L18" s="16"/>
      <c r="M18" s="16"/>
      <c r="N18" s="16"/>
      <c r="O18" s="16"/>
      <c r="P18" s="16"/>
      <c r="Q18" s="16"/>
      <c r="R18" s="16"/>
      <c r="S18" s="16"/>
    </row>
    <row r="19" spans="1:19" s="22" customFormat="1" x14ac:dyDescent="0.2">
      <c r="A19" s="18" t="s">
        <v>63</v>
      </c>
      <c r="B19" s="20">
        <v>2</v>
      </c>
      <c r="C19" s="21">
        <v>19</v>
      </c>
      <c r="D19" s="21">
        <v>0</v>
      </c>
      <c r="E19" s="21">
        <f t="shared" si="0"/>
        <v>21</v>
      </c>
      <c r="F19" s="19">
        <v>2</v>
      </c>
      <c r="G19" s="19">
        <v>19</v>
      </c>
      <c r="H19" s="84">
        <f t="shared" si="1"/>
        <v>1.1052631578947369</v>
      </c>
      <c r="J19" s="16"/>
      <c r="K19" s="16"/>
      <c r="L19" s="16"/>
      <c r="M19" s="16"/>
      <c r="N19" s="16"/>
      <c r="O19" s="16"/>
      <c r="P19" s="16"/>
      <c r="Q19" s="16"/>
      <c r="R19" s="16"/>
      <c r="S19" s="16"/>
    </row>
    <row r="20" spans="1:19" s="22" customFormat="1" x14ac:dyDescent="0.2">
      <c r="A20" s="18" t="s">
        <v>66</v>
      </c>
      <c r="B20" s="20">
        <v>7</v>
      </c>
      <c r="C20" s="21">
        <v>51</v>
      </c>
      <c r="D20" s="21">
        <v>0</v>
      </c>
      <c r="E20" s="21">
        <f t="shared" si="0"/>
        <v>58</v>
      </c>
      <c r="F20" s="19">
        <v>7</v>
      </c>
      <c r="G20" s="19">
        <v>50</v>
      </c>
      <c r="H20" s="84">
        <f t="shared" si="1"/>
        <v>1.1599999999999999</v>
      </c>
      <c r="J20" s="16"/>
      <c r="K20" s="16"/>
      <c r="L20" s="16"/>
      <c r="M20" s="16"/>
      <c r="N20" s="16"/>
      <c r="O20" s="16"/>
      <c r="P20" s="16"/>
      <c r="Q20" s="16"/>
      <c r="R20" s="16"/>
      <c r="S20" s="16"/>
    </row>
    <row r="21" spans="1:19" s="22" customFormat="1" x14ac:dyDescent="0.2">
      <c r="A21" s="18" t="s">
        <v>69</v>
      </c>
      <c r="B21" s="20">
        <v>12</v>
      </c>
      <c r="C21" s="21">
        <v>234</v>
      </c>
      <c r="D21" s="21">
        <v>0</v>
      </c>
      <c r="E21" s="21">
        <v>246</v>
      </c>
      <c r="F21" s="19">
        <v>11</v>
      </c>
      <c r="G21" s="19">
        <v>149</v>
      </c>
      <c r="H21" s="84">
        <v>1.651006711409396</v>
      </c>
      <c r="J21" s="16"/>
      <c r="K21" s="16"/>
      <c r="L21" s="16"/>
      <c r="M21" s="16"/>
      <c r="N21" s="16"/>
      <c r="O21" s="16"/>
      <c r="P21" s="16"/>
      <c r="Q21" s="16"/>
      <c r="R21" s="16"/>
      <c r="S21" s="16"/>
    </row>
    <row r="22" spans="1:19" s="22" customFormat="1" x14ac:dyDescent="0.2">
      <c r="A22" s="18" t="s">
        <v>74</v>
      </c>
      <c r="B22" s="20">
        <v>4</v>
      </c>
      <c r="C22" s="21">
        <v>65</v>
      </c>
      <c r="D22" s="21">
        <v>0</v>
      </c>
      <c r="E22" s="21">
        <v>69</v>
      </c>
      <c r="F22" s="19">
        <v>0</v>
      </c>
      <c r="G22" s="19">
        <v>111</v>
      </c>
      <c r="H22" s="84">
        <v>0.6216216216216216</v>
      </c>
      <c r="J22" s="16"/>
      <c r="K22" s="16"/>
      <c r="L22" s="16"/>
      <c r="M22" s="16"/>
      <c r="N22" s="16"/>
      <c r="O22" s="16"/>
      <c r="P22" s="16"/>
      <c r="Q22" s="16"/>
      <c r="R22" s="16"/>
      <c r="S22" s="16"/>
    </row>
    <row r="23" spans="1:19" s="22" customFormat="1" x14ac:dyDescent="0.2">
      <c r="A23" s="18" t="s">
        <v>79</v>
      </c>
      <c r="B23" s="20">
        <v>15</v>
      </c>
      <c r="C23" s="21">
        <v>59</v>
      </c>
      <c r="D23" s="21">
        <v>0</v>
      </c>
      <c r="E23" s="21">
        <f t="shared" si="0"/>
        <v>74</v>
      </c>
      <c r="F23" s="19">
        <v>15</v>
      </c>
      <c r="G23" s="19">
        <v>68</v>
      </c>
      <c r="H23" s="84">
        <f t="shared" si="1"/>
        <v>1.088235294117647</v>
      </c>
      <c r="J23" s="16"/>
      <c r="K23" s="16"/>
      <c r="L23" s="16"/>
      <c r="M23" s="16"/>
      <c r="N23" s="16"/>
      <c r="O23" s="16"/>
      <c r="P23" s="16"/>
      <c r="Q23" s="16"/>
      <c r="R23" s="16"/>
      <c r="S23" s="16"/>
    </row>
    <row r="24" spans="1:19" s="22" customFormat="1" x14ac:dyDescent="0.2">
      <c r="A24" s="18" t="s">
        <v>82</v>
      </c>
      <c r="B24" s="20">
        <v>0</v>
      </c>
      <c r="C24" s="21">
        <v>3</v>
      </c>
      <c r="D24" s="21">
        <v>0</v>
      </c>
      <c r="E24" s="21">
        <f t="shared" si="0"/>
        <v>3</v>
      </c>
      <c r="F24" s="19">
        <v>0</v>
      </c>
      <c r="G24" s="19">
        <v>3</v>
      </c>
      <c r="H24" s="84">
        <f t="shared" si="1"/>
        <v>1</v>
      </c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1:19" s="22" customFormat="1" x14ac:dyDescent="0.2">
      <c r="A25" s="18" t="s">
        <v>85</v>
      </c>
      <c r="B25" s="20">
        <v>0</v>
      </c>
      <c r="C25" s="21">
        <v>4</v>
      </c>
      <c r="D25" s="21">
        <v>0</v>
      </c>
      <c r="E25" s="21">
        <f t="shared" si="0"/>
        <v>4</v>
      </c>
      <c r="F25" s="19">
        <v>0</v>
      </c>
      <c r="G25" s="19">
        <v>3</v>
      </c>
      <c r="H25" s="84">
        <f t="shared" si="1"/>
        <v>1.3333333333333333</v>
      </c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1:19" s="22" customFormat="1" x14ac:dyDescent="0.2">
      <c r="A26" s="18" t="s">
        <v>88</v>
      </c>
      <c r="B26" s="20">
        <v>15</v>
      </c>
      <c r="C26" s="21">
        <v>182</v>
      </c>
      <c r="D26" s="21">
        <v>0</v>
      </c>
      <c r="E26" s="21">
        <f t="shared" si="0"/>
        <v>197</v>
      </c>
      <c r="F26" s="19">
        <v>5</v>
      </c>
      <c r="G26" s="19">
        <v>264</v>
      </c>
      <c r="H26" s="84">
        <f t="shared" si="1"/>
        <v>0.74621212121212122</v>
      </c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1:19" s="22" customFormat="1" x14ac:dyDescent="0.2">
      <c r="A27" s="18" t="s">
        <v>91</v>
      </c>
      <c r="B27" s="20">
        <v>1</v>
      </c>
      <c r="C27" s="21">
        <v>59</v>
      </c>
      <c r="D27" s="21">
        <v>0</v>
      </c>
      <c r="E27" s="21">
        <f t="shared" si="0"/>
        <v>60</v>
      </c>
      <c r="F27" s="19">
        <v>1</v>
      </c>
      <c r="G27" s="19">
        <v>58</v>
      </c>
      <c r="H27" s="84">
        <f t="shared" si="1"/>
        <v>1.0344827586206897</v>
      </c>
      <c r="J27" s="16"/>
      <c r="K27" s="16"/>
      <c r="L27" s="16"/>
      <c r="M27" s="16"/>
      <c r="N27" s="16"/>
      <c r="O27" s="16"/>
      <c r="P27" s="16"/>
      <c r="Q27" s="16"/>
      <c r="R27" s="16"/>
      <c r="S27" s="16"/>
    </row>
    <row r="28" spans="1:19" s="22" customFormat="1" x14ac:dyDescent="0.2">
      <c r="A28" s="18" t="s">
        <v>94</v>
      </c>
      <c r="B28" s="20">
        <v>9</v>
      </c>
      <c r="C28" s="21">
        <v>145</v>
      </c>
      <c r="D28" s="21">
        <v>0</v>
      </c>
      <c r="E28" s="21">
        <f t="shared" si="0"/>
        <v>154</v>
      </c>
      <c r="F28" s="19">
        <v>9</v>
      </c>
      <c r="G28" s="19">
        <v>104</v>
      </c>
      <c r="H28" s="84">
        <f t="shared" si="1"/>
        <v>1.4807692307692308</v>
      </c>
      <c r="J28" s="16"/>
      <c r="K28" s="16"/>
      <c r="L28" s="16"/>
      <c r="M28" s="16"/>
      <c r="N28" s="16"/>
      <c r="O28" s="16"/>
      <c r="P28" s="16"/>
      <c r="Q28" s="16"/>
      <c r="R28" s="16"/>
      <c r="S28" s="16"/>
    </row>
    <row r="29" spans="1:19" s="22" customFormat="1" x14ac:dyDescent="0.2">
      <c r="A29" s="18" t="s">
        <v>97</v>
      </c>
      <c r="B29" s="20">
        <v>0</v>
      </c>
      <c r="C29" s="21">
        <v>6</v>
      </c>
      <c r="D29" s="21">
        <v>0</v>
      </c>
      <c r="E29" s="21">
        <f t="shared" si="0"/>
        <v>6</v>
      </c>
      <c r="F29" s="19">
        <v>0</v>
      </c>
      <c r="G29" s="19">
        <v>7</v>
      </c>
      <c r="H29" s="84">
        <f t="shared" si="1"/>
        <v>0.8571428571428571</v>
      </c>
      <c r="J29" s="16"/>
      <c r="K29" s="16"/>
      <c r="L29" s="16"/>
      <c r="M29" s="16"/>
      <c r="N29" s="16"/>
      <c r="O29" s="16"/>
      <c r="P29" s="16"/>
      <c r="Q29" s="16"/>
      <c r="R29" s="16"/>
      <c r="S29" s="16"/>
    </row>
    <row r="30" spans="1:19" s="22" customFormat="1" x14ac:dyDescent="0.2">
      <c r="A30" s="18" t="s">
        <v>100</v>
      </c>
      <c r="B30" s="20">
        <v>5</v>
      </c>
      <c r="C30" s="21">
        <v>15</v>
      </c>
      <c r="D30" s="21">
        <v>0</v>
      </c>
      <c r="E30" s="21">
        <f t="shared" si="0"/>
        <v>20</v>
      </c>
      <c r="F30" s="19">
        <v>3</v>
      </c>
      <c r="G30" s="19">
        <v>21</v>
      </c>
      <c r="H30" s="84">
        <f t="shared" si="1"/>
        <v>0.95238095238095233</v>
      </c>
      <c r="J30" s="16"/>
      <c r="K30" s="16"/>
      <c r="L30" s="16"/>
      <c r="M30" s="16"/>
      <c r="N30" s="16"/>
      <c r="O30" s="16"/>
      <c r="P30" s="16"/>
      <c r="Q30" s="16"/>
      <c r="R30" s="16"/>
      <c r="S30" s="16"/>
    </row>
    <row r="31" spans="1:19" s="22" customFormat="1" x14ac:dyDescent="0.2">
      <c r="A31" s="18" t="s">
        <v>103</v>
      </c>
      <c r="B31" s="20">
        <v>0</v>
      </c>
      <c r="C31" s="21">
        <v>9</v>
      </c>
      <c r="D31" s="21">
        <v>0</v>
      </c>
      <c r="E31" s="21">
        <f t="shared" si="0"/>
        <v>9</v>
      </c>
      <c r="F31" s="19">
        <v>0</v>
      </c>
      <c r="G31" s="19">
        <v>15</v>
      </c>
      <c r="H31" s="84">
        <f t="shared" si="1"/>
        <v>0.6</v>
      </c>
      <c r="J31" s="16"/>
      <c r="K31" s="16"/>
      <c r="L31" s="16"/>
      <c r="M31" s="16"/>
      <c r="N31" s="16"/>
      <c r="O31" s="16"/>
      <c r="P31" s="16"/>
      <c r="Q31" s="16"/>
      <c r="R31" s="16"/>
      <c r="S31" s="16"/>
    </row>
    <row r="32" spans="1:19" s="22" customFormat="1" x14ac:dyDescent="0.2">
      <c r="A32" s="18" t="s">
        <v>105</v>
      </c>
      <c r="B32" s="20">
        <v>1</v>
      </c>
      <c r="C32" s="21">
        <v>10</v>
      </c>
      <c r="D32" s="21">
        <v>0</v>
      </c>
      <c r="E32" s="21">
        <f t="shared" si="0"/>
        <v>11</v>
      </c>
      <c r="F32" s="19">
        <v>1</v>
      </c>
      <c r="G32" s="19">
        <v>12</v>
      </c>
      <c r="H32" s="84">
        <f t="shared" si="1"/>
        <v>0.91666666666666663</v>
      </c>
      <c r="J32" s="16"/>
      <c r="K32" s="16"/>
      <c r="L32" s="16"/>
      <c r="M32" s="16"/>
      <c r="N32" s="16"/>
      <c r="O32" s="16"/>
      <c r="P32" s="16"/>
      <c r="Q32" s="16"/>
      <c r="R32" s="16"/>
      <c r="S32" s="16"/>
    </row>
    <row r="33" spans="1:19" s="22" customFormat="1" x14ac:dyDescent="0.2">
      <c r="A33" s="18" t="s">
        <v>109</v>
      </c>
      <c r="B33" s="20">
        <v>4</v>
      </c>
      <c r="C33" s="21">
        <v>40</v>
      </c>
      <c r="D33" s="21">
        <v>0</v>
      </c>
      <c r="E33" s="21">
        <f t="shared" si="0"/>
        <v>44</v>
      </c>
      <c r="F33" s="19">
        <v>4</v>
      </c>
      <c r="G33" s="19">
        <v>35</v>
      </c>
      <c r="H33" s="84">
        <f t="shared" si="1"/>
        <v>1.2571428571428571</v>
      </c>
      <c r="J33" s="16"/>
      <c r="K33" s="16"/>
      <c r="L33" s="16"/>
      <c r="M33" s="16"/>
      <c r="N33" s="16"/>
      <c r="O33" s="16"/>
      <c r="P33" s="16"/>
      <c r="Q33" s="16"/>
      <c r="R33" s="16"/>
      <c r="S33" s="16"/>
    </row>
    <row r="34" spans="1:19" s="22" customFormat="1" x14ac:dyDescent="0.2">
      <c r="A34" s="18" t="s">
        <v>112</v>
      </c>
      <c r="B34" s="20">
        <v>5</v>
      </c>
      <c r="C34" s="21">
        <v>43</v>
      </c>
      <c r="D34" s="21">
        <v>0</v>
      </c>
      <c r="E34" s="21">
        <f t="shared" si="0"/>
        <v>48</v>
      </c>
      <c r="F34" s="19">
        <v>1</v>
      </c>
      <c r="G34" s="19">
        <v>47</v>
      </c>
      <c r="H34" s="84">
        <f t="shared" si="1"/>
        <v>1.0212765957446808</v>
      </c>
      <c r="J34" s="16"/>
      <c r="K34" s="16"/>
      <c r="L34" s="16"/>
      <c r="M34" s="16"/>
      <c r="N34" s="16"/>
      <c r="O34" s="16"/>
      <c r="P34" s="16"/>
      <c r="Q34" s="16"/>
      <c r="R34" s="16"/>
      <c r="S34" s="16"/>
    </row>
    <row r="35" spans="1:19" s="22" customFormat="1" x14ac:dyDescent="0.2">
      <c r="A35" s="18" t="s">
        <v>115</v>
      </c>
      <c r="B35" s="20">
        <v>10</v>
      </c>
      <c r="C35" s="21">
        <v>96</v>
      </c>
      <c r="D35" s="21">
        <v>0</v>
      </c>
      <c r="E35" s="21">
        <f t="shared" si="0"/>
        <v>106</v>
      </c>
      <c r="F35" s="19">
        <v>0</v>
      </c>
      <c r="G35" s="19">
        <v>136</v>
      </c>
      <c r="H35" s="84">
        <f t="shared" si="1"/>
        <v>0.77941176470588236</v>
      </c>
      <c r="J35" s="16"/>
      <c r="K35" s="16"/>
      <c r="L35" s="16"/>
      <c r="M35" s="16"/>
      <c r="N35" s="16"/>
      <c r="O35" s="16"/>
      <c r="P35" s="16"/>
      <c r="Q35" s="16"/>
      <c r="R35" s="16"/>
      <c r="S35" s="16"/>
    </row>
    <row r="36" spans="1:19" s="22" customFormat="1" x14ac:dyDescent="0.2">
      <c r="A36" s="18" t="s">
        <v>118</v>
      </c>
      <c r="B36" s="20">
        <v>1</v>
      </c>
      <c r="C36" s="21">
        <v>15</v>
      </c>
      <c r="D36" s="21">
        <v>0</v>
      </c>
      <c r="E36" s="21">
        <f t="shared" si="0"/>
        <v>16</v>
      </c>
      <c r="F36" s="19">
        <v>0</v>
      </c>
      <c r="G36" s="19">
        <v>15</v>
      </c>
      <c r="H36" s="84">
        <f t="shared" si="1"/>
        <v>1.0666666666666667</v>
      </c>
      <c r="J36" s="16"/>
      <c r="K36" s="16"/>
      <c r="L36" s="16"/>
      <c r="M36" s="16"/>
      <c r="N36" s="16"/>
      <c r="O36" s="16"/>
      <c r="P36" s="16"/>
      <c r="Q36" s="16"/>
      <c r="R36" s="16"/>
      <c r="S36" s="16"/>
    </row>
    <row r="37" spans="1:19" s="22" customFormat="1" x14ac:dyDescent="0.2">
      <c r="A37" s="18" t="s">
        <v>121</v>
      </c>
      <c r="B37" s="20">
        <v>0</v>
      </c>
      <c r="C37" s="21">
        <v>25</v>
      </c>
      <c r="D37" s="21">
        <v>1</v>
      </c>
      <c r="E37" s="21">
        <f t="shared" si="0"/>
        <v>26</v>
      </c>
      <c r="F37" s="19">
        <v>0</v>
      </c>
      <c r="G37" s="19">
        <v>28</v>
      </c>
      <c r="H37" s="84">
        <f t="shared" si="1"/>
        <v>0.9285714285714286</v>
      </c>
      <c r="J37" s="16"/>
      <c r="K37" s="16"/>
      <c r="L37" s="16"/>
      <c r="M37" s="16"/>
      <c r="N37" s="16"/>
      <c r="O37" s="16"/>
      <c r="P37" s="16"/>
      <c r="Q37" s="16"/>
      <c r="R37" s="16"/>
      <c r="S37" s="16"/>
    </row>
    <row r="38" spans="1:19" s="22" customFormat="1" x14ac:dyDescent="0.2">
      <c r="A38" s="18" t="s">
        <v>124</v>
      </c>
      <c r="B38" s="20">
        <v>23</v>
      </c>
      <c r="C38" s="21">
        <v>284</v>
      </c>
      <c r="D38" s="21">
        <v>2</v>
      </c>
      <c r="E38" s="21">
        <v>309</v>
      </c>
      <c r="F38" s="19">
        <v>20</v>
      </c>
      <c r="G38" s="19">
        <v>162</v>
      </c>
      <c r="H38" s="84">
        <v>1.9074074074074074</v>
      </c>
      <c r="J38" s="16"/>
      <c r="K38" s="16"/>
      <c r="L38" s="16"/>
      <c r="M38" s="16"/>
      <c r="N38" s="16"/>
      <c r="O38" s="16"/>
      <c r="P38" s="16"/>
      <c r="Q38" s="16"/>
      <c r="R38" s="16"/>
      <c r="S38" s="16"/>
    </row>
    <row r="39" spans="1:19" s="22" customFormat="1" x14ac:dyDescent="0.2">
      <c r="A39" s="18" t="s">
        <v>129</v>
      </c>
      <c r="B39" s="20">
        <v>7</v>
      </c>
      <c r="C39" s="21">
        <v>71</v>
      </c>
      <c r="D39" s="21">
        <v>0</v>
      </c>
      <c r="E39" s="21">
        <f t="shared" si="0"/>
        <v>78</v>
      </c>
      <c r="F39" s="19">
        <v>6</v>
      </c>
      <c r="G39" s="19">
        <v>54</v>
      </c>
      <c r="H39" s="84">
        <f t="shared" si="1"/>
        <v>1.4444444444444444</v>
      </c>
      <c r="J39" s="16"/>
      <c r="K39" s="16"/>
      <c r="L39" s="16"/>
      <c r="M39" s="16"/>
      <c r="N39" s="16"/>
      <c r="O39" s="16"/>
      <c r="P39" s="16"/>
      <c r="Q39" s="16"/>
      <c r="R39" s="16"/>
      <c r="S39" s="16"/>
    </row>
    <row r="40" spans="1:19" s="22" customFormat="1" x14ac:dyDescent="0.2">
      <c r="A40" s="18" t="s">
        <v>131</v>
      </c>
      <c r="B40" s="20">
        <v>7</v>
      </c>
      <c r="C40" s="21">
        <v>36</v>
      </c>
      <c r="D40" s="21">
        <v>0</v>
      </c>
      <c r="E40" s="21">
        <f t="shared" si="0"/>
        <v>43</v>
      </c>
      <c r="F40" s="19">
        <v>3</v>
      </c>
      <c r="G40" s="19">
        <v>43</v>
      </c>
      <c r="H40" s="84">
        <f t="shared" si="1"/>
        <v>1</v>
      </c>
      <c r="J40" s="16"/>
      <c r="K40" s="16"/>
      <c r="L40" s="16"/>
      <c r="M40" s="16"/>
      <c r="N40" s="16"/>
      <c r="O40" s="16"/>
      <c r="P40" s="16"/>
      <c r="Q40" s="16"/>
      <c r="R40" s="16"/>
      <c r="S40" s="16"/>
    </row>
    <row r="41" spans="1:19" x14ac:dyDescent="0.2">
      <c r="A41" s="18" t="s">
        <v>134</v>
      </c>
      <c r="B41" s="20">
        <v>3</v>
      </c>
      <c r="C41" s="21">
        <v>19</v>
      </c>
      <c r="D41" s="21">
        <v>0</v>
      </c>
      <c r="E41" s="21">
        <f t="shared" si="0"/>
        <v>22</v>
      </c>
      <c r="F41" s="19">
        <v>0</v>
      </c>
      <c r="G41" s="19">
        <v>22</v>
      </c>
      <c r="H41" s="84">
        <f t="shared" si="1"/>
        <v>1</v>
      </c>
    </row>
    <row r="42" spans="1:19" x14ac:dyDescent="0.2">
      <c r="A42" s="18" t="s">
        <v>137</v>
      </c>
      <c r="B42" s="20">
        <v>12</v>
      </c>
      <c r="C42" s="21">
        <v>214</v>
      </c>
      <c r="D42" s="21">
        <v>0</v>
      </c>
      <c r="E42" s="21">
        <f t="shared" si="0"/>
        <v>226</v>
      </c>
      <c r="F42" s="19">
        <v>10</v>
      </c>
      <c r="G42" s="19">
        <v>139</v>
      </c>
      <c r="H42" s="84">
        <f t="shared" si="1"/>
        <v>1.6258992805755397</v>
      </c>
    </row>
    <row r="43" spans="1:19" x14ac:dyDescent="0.2">
      <c r="A43" s="18" t="s">
        <v>140</v>
      </c>
      <c r="B43" s="20">
        <v>8</v>
      </c>
      <c r="C43" s="21">
        <v>77</v>
      </c>
      <c r="D43" s="21">
        <v>0</v>
      </c>
      <c r="E43" s="21">
        <f t="shared" si="0"/>
        <v>85</v>
      </c>
      <c r="F43" s="19">
        <v>8</v>
      </c>
      <c r="G43" s="19">
        <v>78</v>
      </c>
      <c r="H43" s="84">
        <f t="shared" si="1"/>
        <v>1.0897435897435896</v>
      </c>
    </row>
    <row r="44" spans="1:19" x14ac:dyDescent="0.2">
      <c r="A44" s="18" t="s">
        <v>143</v>
      </c>
      <c r="B44" s="20">
        <v>11</v>
      </c>
      <c r="C44" s="21">
        <v>144</v>
      </c>
      <c r="D44" s="21">
        <v>0</v>
      </c>
      <c r="E44" s="21">
        <f t="shared" si="0"/>
        <v>155</v>
      </c>
      <c r="F44" s="19">
        <v>7</v>
      </c>
      <c r="G44" s="19">
        <v>120</v>
      </c>
      <c r="H44" s="84">
        <f t="shared" si="1"/>
        <v>1.2916666666666667</v>
      </c>
    </row>
    <row r="45" spans="1:19" x14ac:dyDescent="0.2">
      <c r="A45" s="18" t="s">
        <v>146</v>
      </c>
      <c r="B45" s="20">
        <v>3</v>
      </c>
      <c r="C45" s="21">
        <v>35</v>
      </c>
      <c r="D45" s="21">
        <v>0</v>
      </c>
      <c r="E45" s="21">
        <f t="shared" si="0"/>
        <v>38</v>
      </c>
      <c r="F45" s="19">
        <v>0</v>
      </c>
      <c r="G45" s="19">
        <v>35</v>
      </c>
      <c r="H45" s="84">
        <f t="shared" si="1"/>
        <v>1.0857142857142856</v>
      </c>
    </row>
    <row r="46" spans="1:19" x14ac:dyDescent="0.2">
      <c r="A46" s="18" t="s">
        <v>149</v>
      </c>
      <c r="B46" s="20">
        <v>5</v>
      </c>
      <c r="C46" s="21">
        <v>64</v>
      </c>
      <c r="D46" s="21">
        <v>0</v>
      </c>
      <c r="E46" s="21">
        <v>69</v>
      </c>
      <c r="F46" s="19">
        <v>1</v>
      </c>
      <c r="G46" s="19">
        <v>67</v>
      </c>
      <c r="H46" s="84">
        <v>1.0298507462686568</v>
      </c>
    </row>
    <row r="47" spans="1:19" x14ac:dyDescent="0.2">
      <c r="A47" s="18" t="s">
        <v>154</v>
      </c>
      <c r="B47" s="20">
        <v>13</v>
      </c>
      <c r="C47" s="21">
        <v>72</v>
      </c>
      <c r="D47" s="21">
        <v>0</v>
      </c>
      <c r="E47" s="21">
        <f t="shared" si="0"/>
        <v>85</v>
      </c>
      <c r="F47" s="19">
        <v>9</v>
      </c>
      <c r="G47" s="19">
        <v>92</v>
      </c>
      <c r="H47" s="84">
        <f t="shared" si="1"/>
        <v>0.92391304347826086</v>
      </c>
    </row>
    <row r="48" spans="1:19" x14ac:dyDescent="0.2">
      <c r="A48" s="18" t="s">
        <v>157</v>
      </c>
      <c r="B48" s="20">
        <v>6</v>
      </c>
      <c r="C48" s="21">
        <v>65</v>
      </c>
      <c r="D48" s="21">
        <v>0</v>
      </c>
      <c r="E48" s="21">
        <v>71</v>
      </c>
      <c r="F48" s="19">
        <v>4</v>
      </c>
      <c r="G48" s="19">
        <v>65</v>
      </c>
      <c r="H48" s="84">
        <v>1.0923076923076922</v>
      </c>
    </row>
    <row r="49" spans="1:19" x14ac:dyDescent="0.2">
      <c r="A49" s="18" t="s">
        <v>162</v>
      </c>
      <c r="B49" s="20">
        <v>1</v>
      </c>
      <c r="C49" s="21">
        <v>44</v>
      </c>
      <c r="D49" s="21">
        <v>0</v>
      </c>
      <c r="E49" s="21">
        <f t="shared" si="0"/>
        <v>45</v>
      </c>
      <c r="F49" s="19">
        <v>1</v>
      </c>
      <c r="G49" s="19">
        <v>38</v>
      </c>
      <c r="H49" s="84">
        <f t="shared" si="1"/>
        <v>1.1842105263157894</v>
      </c>
    </row>
    <row r="50" spans="1:19" x14ac:dyDescent="0.2">
      <c r="A50" s="18" t="s">
        <v>165</v>
      </c>
      <c r="B50" s="20">
        <v>4</v>
      </c>
      <c r="C50" s="21">
        <v>100</v>
      </c>
      <c r="D50" s="21">
        <v>0</v>
      </c>
      <c r="E50" s="21">
        <f t="shared" si="0"/>
        <v>104</v>
      </c>
      <c r="F50" s="19">
        <v>4</v>
      </c>
      <c r="G50" s="19">
        <v>65</v>
      </c>
      <c r="H50" s="84">
        <f t="shared" si="1"/>
        <v>1.6</v>
      </c>
    </row>
    <row r="51" spans="1:19" x14ac:dyDescent="0.2">
      <c r="A51" s="18" t="s">
        <v>168</v>
      </c>
      <c r="B51" s="20">
        <v>8</v>
      </c>
      <c r="C51" s="21">
        <v>83</v>
      </c>
      <c r="D51" s="21">
        <v>0</v>
      </c>
      <c r="E51" s="21">
        <f t="shared" si="0"/>
        <v>91</v>
      </c>
      <c r="F51" s="19">
        <v>4</v>
      </c>
      <c r="G51" s="19">
        <v>80</v>
      </c>
      <c r="H51" s="84">
        <f t="shared" si="1"/>
        <v>1.1375</v>
      </c>
    </row>
    <row r="52" spans="1:19" x14ac:dyDescent="0.2">
      <c r="A52" s="18" t="s">
        <v>171</v>
      </c>
      <c r="B52" s="20">
        <v>5</v>
      </c>
      <c r="C52" s="21">
        <v>32</v>
      </c>
      <c r="D52" s="21">
        <v>0</v>
      </c>
      <c r="E52" s="21">
        <f t="shared" si="0"/>
        <v>37</v>
      </c>
      <c r="F52" s="19">
        <v>2</v>
      </c>
      <c r="G52" s="19">
        <v>34</v>
      </c>
      <c r="H52" s="84">
        <f t="shared" si="1"/>
        <v>1.088235294117647</v>
      </c>
    </row>
    <row r="53" spans="1:19" x14ac:dyDescent="0.2">
      <c r="A53" s="18" t="s">
        <v>174</v>
      </c>
      <c r="B53" s="20">
        <v>24</v>
      </c>
      <c r="C53" s="21">
        <v>124</v>
      </c>
      <c r="D53" s="21">
        <v>0</v>
      </c>
      <c r="E53" s="21">
        <f t="shared" si="0"/>
        <v>148</v>
      </c>
      <c r="F53" s="19">
        <v>6</v>
      </c>
      <c r="G53" s="19">
        <v>155</v>
      </c>
      <c r="H53" s="84">
        <f t="shared" si="1"/>
        <v>0.95483870967741935</v>
      </c>
    </row>
    <row r="54" spans="1:19" x14ac:dyDescent="0.2">
      <c r="A54" s="18" t="s">
        <v>176</v>
      </c>
      <c r="B54" s="20">
        <v>1</v>
      </c>
      <c r="C54" s="21">
        <v>89</v>
      </c>
      <c r="D54" s="21">
        <v>0</v>
      </c>
      <c r="E54" s="21">
        <f t="shared" si="0"/>
        <v>90</v>
      </c>
      <c r="F54" s="19">
        <v>1</v>
      </c>
      <c r="G54" s="19">
        <v>25</v>
      </c>
      <c r="H54" s="84">
        <f t="shared" si="1"/>
        <v>3.6</v>
      </c>
    </row>
    <row r="55" spans="1:19" s="22" customFormat="1" x14ac:dyDescent="0.2">
      <c r="A55" s="18" t="s">
        <v>179</v>
      </c>
      <c r="B55" s="20">
        <v>0</v>
      </c>
      <c r="C55" s="21">
        <v>30</v>
      </c>
      <c r="D55" s="21">
        <v>0</v>
      </c>
      <c r="E55" s="21">
        <f t="shared" si="0"/>
        <v>30</v>
      </c>
      <c r="F55" s="19">
        <v>0</v>
      </c>
      <c r="G55" s="19">
        <v>28</v>
      </c>
      <c r="H55" s="84">
        <f t="shared" si="1"/>
        <v>1.0714285714285714</v>
      </c>
      <c r="J55" s="16"/>
      <c r="K55" s="16"/>
      <c r="L55" s="16"/>
      <c r="M55" s="16"/>
      <c r="N55" s="16"/>
      <c r="O55" s="16"/>
      <c r="P55" s="16"/>
      <c r="Q55" s="16"/>
      <c r="R55" s="16"/>
      <c r="S55" s="16"/>
    </row>
    <row r="56" spans="1:19" s="22" customFormat="1" x14ac:dyDescent="0.2">
      <c r="A56" s="18" t="s">
        <v>182</v>
      </c>
      <c r="B56" s="20">
        <v>183</v>
      </c>
      <c r="C56" s="21">
        <v>2807</v>
      </c>
      <c r="D56" s="21">
        <v>2</v>
      </c>
      <c r="E56" s="21">
        <v>2992</v>
      </c>
      <c r="F56" s="19">
        <v>153</v>
      </c>
      <c r="G56" s="19">
        <v>3069</v>
      </c>
      <c r="H56" s="84">
        <v>0.97491039426523296</v>
      </c>
      <c r="J56" s="16"/>
      <c r="K56" s="16"/>
      <c r="L56" s="16"/>
      <c r="M56" s="16"/>
      <c r="N56" s="16"/>
      <c r="O56" s="16"/>
      <c r="P56" s="16"/>
      <c r="Q56" s="16"/>
      <c r="R56" s="16"/>
      <c r="S56" s="16"/>
    </row>
    <row r="57" spans="1:19" s="22" customFormat="1" x14ac:dyDescent="0.2">
      <c r="A57" s="18" t="s">
        <v>208</v>
      </c>
      <c r="B57" s="20">
        <v>9</v>
      </c>
      <c r="C57" s="21">
        <v>53</v>
      </c>
      <c r="D57" s="21">
        <v>0</v>
      </c>
      <c r="E57" s="21">
        <f t="shared" ref="E57:E77" si="2">B57+C57+D57</f>
        <v>62</v>
      </c>
      <c r="F57" s="19">
        <v>2</v>
      </c>
      <c r="G57" s="19">
        <v>64</v>
      </c>
      <c r="H57" s="84">
        <f t="shared" ref="H57:H76" si="3">E57/G57</f>
        <v>0.96875</v>
      </c>
      <c r="J57" s="16"/>
      <c r="K57" s="16"/>
      <c r="L57" s="16"/>
      <c r="M57" s="16"/>
      <c r="N57" s="16"/>
      <c r="O57" s="16"/>
      <c r="P57" s="16"/>
      <c r="Q57" s="16"/>
      <c r="R57" s="16"/>
      <c r="S57" s="16"/>
    </row>
    <row r="58" spans="1:19" s="22" customFormat="1" x14ac:dyDescent="0.2">
      <c r="A58" s="18" t="s">
        <v>210</v>
      </c>
      <c r="B58" s="20">
        <v>2</v>
      </c>
      <c r="C58" s="21">
        <v>12</v>
      </c>
      <c r="D58" s="21">
        <v>0</v>
      </c>
      <c r="E58" s="21">
        <f t="shared" si="2"/>
        <v>14</v>
      </c>
      <c r="F58" s="19">
        <v>1</v>
      </c>
      <c r="G58" s="19">
        <v>13</v>
      </c>
      <c r="H58" s="84">
        <f t="shared" si="3"/>
        <v>1.0769230769230769</v>
      </c>
      <c r="J58" s="16"/>
      <c r="K58" s="16"/>
      <c r="L58" s="16"/>
      <c r="M58" s="16"/>
      <c r="N58" s="16"/>
      <c r="O58" s="16"/>
      <c r="P58" s="16"/>
      <c r="Q58" s="16"/>
      <c r="R58" s="16"/>
      <c r="S58" s="16"/>
    </row>
    <row r="59" spans="1:19" s="22" customFormat="1" x14ac:dyDescent="0.2">
      <c r="A59" s="18" t="s">
        <v>213</v>
      </c>
      <c r="B59" s="20">
        <v>9</v>
      </c>
      <c r="C59" s="21">
        <v>65</v>
      </c>
      <c r="D59" s="21">
        <v>0</v>
      </c>
      <c r="E59" s="21">
        <f t="shared" si="2"/>
        <v>74</v>
      </c>
      <c r="F59" s="19">
        <v>9</v>
      </c>
      <c r="G59" s="19">
        <v>70</v>
      </c>
      <c r="H59" s="84">
        <f t="shared" si="3"/>
        <v>1.0571428571428572</v>
      </c>
      <c r="J59" s="16"/>
      <c r="K59" s="16"/>
      <c r="L59" s="16"/>
      <c r="M59" s="16"/>
      <c r="N59" s="16"/>
      <c r="O59" s="16"/>
      <c r="P59" s="16"/>
      <c r="Q59" s="16"/>
      <c r="R59" s="16"/>
      <c r="S59" s="16"/>
    </row>
    <row r="60" spans="1:19" s="22" customFormat="1" ht="12" customHeight="1" x14ac:dyDescent="0.2">
      <c r="A60" s="18" t="s">
        <v>216</v>
      </c>
      <c r="B60" s="20">
        <v>2</v>
      </c>
      <c r="C60" s="21">
        <v>41</v>
      </c>
      <c r="D60" s="21">
        <v>1</v>
      </c>
      <c r="E60" s="21">
        <v>44</v>
      </c>
      <c r="F60" s="19">
        <v>2</v>
      </c>
      <c r="G60" s="19">
        <v>36</v>
      </c>
      <c r="H60" s="84">
        <v>1.2222222222222223</v>
      </c>
      <c r="J60" s="16"/>
      <c r="K60" s="16"/>
      <c r="L60" s="16"/>
      <c r="M60" s="16"/>
      <c r="N60" s="16"/>
      <c r="O60" s="16"/>
      <c r="P60" s="16"/>
      <c r="Q60" s="16"/>
      <c r="R60" s="16"/>
      <c r="S60" s="16"/>
    </row>
    <row r="61" spans="1:19" s="22" customFormat="1" x14ac:dyDescent="0.2">
      <c r="A61" s="18" t="s">
        <v>219</v>
      </c>
      <c r="B61" s="20">
        <v>50</v>
      </c>
      <c r="C61" s="21">
        <v>651</v>
      </c>
      <c r="D61" s="21">
        <v>5</v>
      </c>
      <c r="E61" s="21">
        <v>706</v>
      </c>
      <c r="F61" s="19">
        <v>43</v>
      </c>
      <c r="G61" s="19">
        <v>156</v>
      </c>
      <c r="H61" s="84">
        <v>4.5256410256410255</v>
      </c>
      <c r="J61" s="16"/>
      <c r="K61" s="16"/>
      <c r="L61" s="16"/>
      <c r="M61" s="16"/>
      <c r="N61" s="16"/>
      <c r="O61" s="16"/>
      <c r="P61" s="16"/>
      <c r="Q61" s="16"/>
      <c r="R61" s="16"/>
      <c r="S61" s="16"/>
    </row>
    <row r="62" spans="1:19" s="22" customFormat="1" x14ac:dyDescent="0.2">
      <c r="A62" s="18" t="s">
        <v>224</v>
      </c>
      <c r="B62" s="20">
        <v>8</v>
      </c>
      <c r="C62" s="21">
        <v>55</v>
      </c>
      <c r="D62" s="21">
        <v>0</v>
      </c>
      <c r="E62" s="21">
        <f t="shared" si="2"/>
        <v>63</v>
      </c>
      <c r="F62" s="19">
        <v>6</v>
      </c>
      <c r="G62" s="19">
        <v>99</v>
      </c>
      <c r="H62" s="84">
        <f t="shared" si="3"/>
        <v>0.63636363636363635</v>
      </c>
      <c r="J62" s="16"/>
      <c r="K62" s="16"/>
      <c r="L62" s="16"/>
      <c r="M62" s="16"/>
      <c r="N62" s="16"/>
      <c r="O62" s="16"/>
      <c r="P62" s="16"/>
      <c r="Q62" s="16"/>
      <c r="R62" s="16"/>
      <c r="S62" s="16"/>
    </row>
    <row r="63" spans="1:19" s="22" customFormat="1" x14ac:dyDescent="0.2">
      <c r="A63" s="18" t="s">
        <v>227</v>
      </c>
      <c r="B63" s="20">
        <v>5</v>
      </c>
      <c r="C63" s="21">
        <v>74</v>
      </c>
      <c r="D63" s="21">
        <v>0</v>
      </c>
      <c r="E63" s="21">
        <f t="shared" si="2"/>
        <v>79</v>
      </c>
      <c r="F63" s="19">
        <v>2</v>
      </c>
      <c r="G63" s="19">
        <v>70</v>
      </c>
      <c r="H63" s="84">
        <f t="shared" si="3"/>
        <v>1.1285714285714286</v>
      </c>
      <c r="J63" s="16"/>
      <c r="K63" s="16"/>
      <c r="L63" s="16"/>
      <c r="M63" s="16"/>
      <c r="N63" s="16"/>
      <c r="O63" s="16"/>
      <c r="P63" s="16"/>
      <c r="Q63" s="16"/>
      <c r="R63" s="16"/>
      <c r="S63" s="16"/>
    </row>
    <row r="64" spans="1:19" s="22" customFormat="1" x14ac:dyDescent="0.2">
      <c r="A64" s="18" t="s">
        <v>230</v>
      </c>
      <c r="B64" s="20">
        <v>15</v>
      </c>
      <c r="C64" s="21">
        <v>164</v>
      </c>
      <c r="D64" s="21">
        <v>1</v>
      </c>
      <c r="E64" s="21">
        <f t="shared" si="2"/>
        <v>180</v>
      </c>
      <c r="F64" s="19">
        <v>10</v>
      </c>
      <c r="G64" s="19">
        <v>191</v>
      </c>
      <c r="H64" s="84">
        <f t="shared" si="3"/>
        <v>0.94240837696335078</v>
      </c>
      <c r="J64" s="16"/>
      <c r="K64" s="16"/>
      <c r="L64" s="16"/>
      <c r="M64" s="16"/>
      <c r="N64" s="16"/>
      <c r="O64" s="16"/>
      <c r="P64" s="16"/>
      <c r="Q64" s="16"/>
      <c r="R64" s="16"/>
      <c r="S64" s="16"/>
    </row>
    <row r="65" spans="1:19" s="22" customFormat="1" x14ac:dyDescent="0.2">
      <c r="A65" s="18" t="s">
        <v>233</v>
      </c>
      <c r="B65" s="20">
        <v>2</v>
      </c>
      <c r="C65" s="21">
        <v>57</v>
      </c>
      <c r="D65" s="21">
        <v>0</v>
      </c>
      <c r="E65" s="21">
        <v>59</v>
      </c>
      <c r="F65" s="19">
        <v>4</v>
      </c>
      <c r="G65" s="19">
        <v>39</v>
      </c>
      <c r="H65" s="84">
        <v>2</v>
      </c>
      <c r="J65" s="16"/>
      <c r="K65" s="16"/>
      <c r="L65" s="16"/>
      <c r="M65" s="16"/>
      <c r="N65" s="16"/>
      <c r="O65" s="16"/>
      <c r="P65" s="16"/>
      <c r="Q65" s="16"/>
      <c r="R65" s="16"/>
      <c r="S65" s="16"/>
    </row>
    <row r="66" spans="1:19" s="22" customFormat="1" x14ac:dyDescent="0.2">
      <c r="A66" s="18" t="s">
        <v>238</v>
      </c>
      <c r="B66" s="20">
        <v>0</v>
      </c>
      <c r="C66" s="21">
        <v>2</v>
      </c>
      <c r="D66" s="21">
        <v>0</v>
      </c>
      <c r="E66" s="21">
        <f t="shared" si="2"/>
        <v>2</v>
      </c>
      <c r="F66" s="19">
        <v>0</v>
      </c>
      <c r="G66" s="19">
        <v>2</v>
      </c>
      <c r="H66" s="84">
        <f t="shared" si="3"/>
        <v>1</v>
      </c>
      <c r="J66" s="16"/>
      <c r="K66" s="16"/>
      <c r="L66" s="16"/>
      <c r="M66" s="16"/>
      <c r="N66" s="16"/>
      <c r="O66" s="16"/>
      <c r="P66" s="16"/>
      <c r="Q66" s="16"/>
      <c r="R66" s="16"/>
      <c r="S66" s="16"/>
    </row>
    <row r="67" spans="1:19" s="22" customFormat="1" x14ac:dyDescent="0.2">
      <c r="A67" s="18" t="s">
        <v>241</v>
      </c>
      <c r="B67" s="20">
        <v>18</v>
      </c>
      <c r="C67" s="21">
        <v>145</v>
      </c>
      <c r="D67" s="21">
        <v>5</v>
      </c>
      <c r="E67" s="21">
        <f t="shared" si="2"/>
        <v>168</v>
      </c>
      <c r="F67" s="19">
        <v>9</v>
      </c>
      <c r="G67" s="19">
        <v>153</v>
      </c>
      <c r="H67" s="84">
        <f t="shared" si="3"/>
        <v>1.0980392156862746</v>
      </c>
      <c r="J67" s="16"/>
      <c r="K67" s="16"/>
      <c r="L67" s="16"/>
      <c r="M67" s="16"/>
      <c r="N67" s="16"/>
      <c r="O67" s="16"/>
      <c r="P67" s="16"/>
      <c r="Q67" s="16"/>
      <c r="R67" s="16"/>
      <c r="S67" s="16"/>
    </row>
    <row r="68" spans="1:19" s="22" customFormat="1" x14ac:dyDescent="0.2">
      <c r="A68" s="18" t="s">
        <v>244</v>
      </c>
      <c r="B68" s="20">
        <v>11</v>
      </c>
      <c r="C68" s="21">
        <v>90</v>
      </c>
      <c r="D68" s="21">
        <v>0</v>
      </c>
      <c r="E68" s="21">
        <v>101</v>
      </c>
      <c r="F68" s="19">
        <v>11</v>
      </c>
      <c r="G68" s="19">
        <v>104</v>
      </c>
      <c r="H68" s="84">
        <v>0.97115384615384615</v>
      </c>
      <c r="J68" s="16"/>
      <c r="K68" s="16"/>
      <c r="L68" s="16"/>
      <c r="M68" s="16"/>
      <c r="N68" s="16"/>
      <c r="O68" s="16"/>
      <c r="P68" s="16"/>
      <c r="Q68" s="16"/>
      <c r="R68" s="16"/>
      <c r="S68" s="16"/>
    </row>
    <row r="69" spans="1:19" s="22" customFormat="1" x14ac:dyDescent="0.2">
      <c r="A69" s="18" t="s">
        <v>248</v>
      </c>
      <c r="B69" s="20">
        <v>12</v>
      </c>
      <c r="C69" s="21">
        <v>113</v>
      </c>
      <c r="D69" s="21">
        <v>0</v>
      </c>
      <c r="E69" s="21">
        <f t="shared" si="2"/>
        <v>125</v>
      </c>
      <c r="F69" s="19">
        <v>2</v>
      </c>
      <c r="G69" s="19">
        <v>122</v>
      </c>
      <c r="H69" s="84">
        <f t="shared" si="3"/>
        <v>1.0245901639344261</v>
      </c>
      <c r="J69" s="16"/>
      <c r="K69" s="16"/>
      <c r="L69" s="16"/>
      <c r="M69" s="16"/>
      <c r="N69" s="16"/>
      <c r="O69" s="16"/>
      <c r="P69" s="16"/>
      <c r="Q69" s="16"/>
      <c r="R69" s="16"/>
      <c r="S69" s="16"/>
    </row>
    <row r="70" spans="1:19" s="22" customFormat="1" x14ac:dyDescent="0.2">
      <c r="A70" s="18" t="s">
        <v>251</v>
      </c>
      <c r="B70" s="20">
        <v>66</v>
      </c>
      <c r="C70" s="21">
        <v>3</v>
      </c>
      <c r="D70" s="21">
        <v>0</v>
      </c>
      <c r="E70" s="21">
        <f t="shared" si="2"/>
        <v>69</v>
      </c>
      <c r="F70" s="19">
        <v>1</v>
      </c>
      <c r="G70" s="19">
        <v>68</v>
      </c>
      <c r="H70" s="84">
        <f t="shared" si="3"/>
        <v>1.0147058823529411</v>
      </c>
      <c r="J70" s="16"/>
      <c r="K70" s="16"/>
      <c r="L70" s="16"/>
      <c r="M70" s="16"/>
      <c r="N70" s="16"/>
      <c r="O70" s="16"/>
      <c r="P70" s="16"/>
      <c r="Q70" s="16"/>
      <c r="R70" s="16"/>
      <c r="S70" s="16"/>
    </row>
    <row r="71" spans="1:19" s="22" customFormat="1" x14ac:dyDescent="0.2">
      <c r="A71" s="18" t="s">
        <v>254</v>
      </c>
      <c r="B71" s="20">
        <v>12</v>
      </c>
      <c r="C71" s="21">
        <v>107</v>
      </c>
      <c r="D71" s="21">
        <v>0</v>
      </c>
      <c r="E71" s="21">
        <f t="shared" si="2"/>
        <v>119</v>
      </c>
      <c r="F71" s="19">
        <v>1</v>
      </c>
      <c r="G71" s="19">
        <v>133</v>
      </c>
      <c r="H71" s="84">
        <f t="shared" si="3"/>
        <v>0.89473684210526316</v>
      </c>
      <c r="J71" s="16"/>
      <c r="K71" s="16"/>
      <c r="L71" s="16"/>
      <c r="M71" s="16"/>
      <c r="N71" s="16"/>
      <c r="O71" s="16"/>
      <c r="P71" s="16"/>
      <c r="Q71" s="16"/>
      <c r="R71" s="16"/>
      <c r="S71" s="16"/>
    </row>
    <row r="72" spans="1:19" s="22" customFormat="1" x14ac:dyDescent="0.2">
      <c r="A72" s="18" t="s">
        <v>257</v>
      </c>
      <c r="B72" s="20">
        <v>2</v>
      </c>
      <c r="C72" s="21">
        <v>20</v>
      </c>
      <c r="D72" s="21">
        <v>0</v>
      </c>
      <c r="E72" s="21">
        <f t="shared" si="2"/>
        <v>22</v>
      </c>
      <c r="F72" s="19">
        <v>0</v>
      </c>
      <c r="G72" s="19">
        <v>29</v>
      </c>
      <c r="H72" s="84">
        <f t="shared" si="3"/>
        <v>0.75862068965517238</v>
      </c>
      <c r="J72" s="16"/>
      <c r="K72" s="16"/>
      <c r="L72" s="16"/>
      <c r="M72" s="16"/>
      <c r="N72" s="16"/>
      <c r="O72" s="16"/>
      <c r="P72" s="16"/>
      <c r="Q72" s="16"/>
      <c r="R72" s="16"/>
      <c r="S72" s="16"/>
    </row>
    <row r="73" spans="1:19" s="22" customFormat="1" x14ac:dyDescent="0.2">
      <c r="A73" s="18" t="s">
        <v>260</v>
      </c>
      <c r="B73" s="20">
        <v>129</v>
      </c>
      <c r="C73" s="21">
        <v>1942</v>
      </c>
      <c r="D73" s="21">
        <v>1</v>
      </c>
      <c r="E73" s="21">
        <v>2072</v>
      </c>
      <c r="F73" s="19">
        <v>75</v>
      </c>
      <c r="G73" s="19">
        <v>2162</v>
      </c>
      <c r="H73" s="84">
        <v>0.95837187789084177</v>
      </c>
      <c r="J73" s="16"/>
      <c r="K73" s="16"/>
      <c r="L73" s="16"/>
      <c r="M73" s="16"/>
      <c r="N73" s="16"/>
      <c r="O73" s="16"/>
      <c r="P73" s="16"/>
      <c r="Q73" s="16"/>
      <c r="R73" s="16"/>
      <c r="S73" s="16"/>
    </row>
    <row r="74" spans="1:19" s="22" customFormat="1" x14ac:dyDescent="0.2">
      <c r="A74" s="18" t="s">
        <v>285</v>
      </c>
      <c r="B74" s="20">
        <v>11</v>
      </c>
      <c r="C74" s="21">
        <v>112</v>
      </c>
      <c r="D74" s="21">
        <v>0</v>
      </c>
      <c r="E74" s="21">
        <v>123</v>
      </c>
      <c r="F74" s="19">
        <v>6</v>
      </c>
      <c r="G74" s="19">
        <v>122</v>
      </c>
      <c r="H74" s="84">
        <v>1.0081967213114753</v>
      </c>
      <c r="J74" s="16"/>
      <c r="K74" s="16"/>
      <c r="L74" s="16"/>
      <c r="M74" s="16"/>
      <c r="N74" s="16"/>
      <c r="O74" s="16"/>
      <c r="P74" s="16"/>
      <c r="Q74" s="16"/>
      <c r="R74" s="16"/>
      <c r="S74" s="16"/>
    </row>
    <row r="75" spans="1:19" s="22" customFormat="1" x14ac:dyDescent="0.2">
      <c r="A75" s="18" t="s">
        <v>289</v>
      </c>
      <c r="B75" s="20">
        <v>10</v>
      </c>
      <c r="C75" s="21">
        <v>95</v>
      </c>
      <c r="D75" s="21">
        <v>0</v>
      </c>
      <c r="E75" s="21">
        <f t="shared" si="2"/>
        <v>105</v>
      </c>
      <c r="F75" s="19">
        <v>5</v>
      </c>
      <c r="G75" s="19">
        <v>109</v>
      </c>
      <c r="H75" s="84">
        <f t="shared" si="3"/>
        <v>0.96330275229357798</v>
      </c>
      <c r="J75" s="16"/>
      <c r="K75" s="16"/>
      <c r="L75" s="16"/>
      <c r="M75" s="16"/>
      <c r="N75" s="16"/>
      <c r="O75" s="16"/>
      <c r="P75" s="16"/>
      <c r="Q75" s="16"/>
      <c r="R75" s="16"/>
      <c r="S75" s="16"/>
    </row>
    <row r="76" spans="1:19" s="22" customFormat="1" x14ac:dyDescent="0.2">
      <c r="A76" s="18" t="s">
        <v>295</v>
      </c>
      <c r="B76" s="20">
        <v>2</v>
      </c>
      <c r="C76" s="21">
        <v>15</v>
      </c>
      <c r="D76" s="21">
        <v>0</v>
      </c>
      <c r="E76" s="21">
        <v>17</v>
      </c>
      <c r="F76" s="19">
        <v>1</v>
      </c>
      <c r="G76" s="19">
        <v>15</v>
      </c>
      <c r="H76" s="84">
        <f t="shared" si="3"/>
        <v>1.1333333333333333</v>
      </c>
      <c r="J76" s="16"/>
      <c r="K76" s="16"/>
      <c r="L76" s="16"/>
      <c r="M76" s="16"/>
      <c r="N76" s="16"/>
      <c r="O76" s="16"/>
      <c r="P76" s="16"/>
      <c r="Q76" s="16"/>
      <c r="R76" s="16"/>
      <c r="S76" s="16"/>
    </row>
    <row r="77" spans="1:19" ht="13.5" thickBot="1" x14ac:dyDescent="0.25">
      <c r="A77" s="26" t="s">
        <v>298</v>
      </c>
      <c r="B77" s="28">
        <v>1</v>
      </c>
      <c r="C77" s="26">
        <v>40</v>
      </c>
      <c r="D77" s="26">
        <v>0</v>
      </c>
      <c r="E77" s="26">
        <f t="shared" si="2"/>
        <v>41</v>
      </c>
      <c r="F77" s="27">
        <v>1</v>
      </c>
      <c r="G77" s="27">
        <v>55</v>
      </c>
      <c r="H77" s="85">
        <f>E77/G77</f>
        <v>0.74545454545454548</v>
      </c>
    </row>
    <row r="78" spans="1:19" ht="13.5" thickTop="1" x14ac:dyDescent="0.2">
      <c r="A78" s="21"/>
      <c r="B78" s="20">
        <f t="shared" ref="B78:G78" si="4">SUM(B3:B77)</f>
        <v>977</v>
      </c>
      <c r="C78" s="21">
        <f t="shared" si="4"/>
        <v>11849</v>
      </c>
      <c r="D78" s="21">
        <f t="shared" si="4"/>
        <v>29</v>
      </c>
      <c r="E78" s="21">
        <f t="shared" si="4"/>
        <v>12855</v>
      </c>
      <c r="F78" s="90">
        <f t="shared" si="4"/>
        <v>627</v>
      </c>
      <c r="G78" s="90">
        <f t="shared" si="4"/>
        <v>11192</v>
      </c>
      <c r="H78" s="88">
        <f>E78/G78</f>
        <v>1.1485882773409579</v>
      </c>
    </row>
    <row r="79" spans="1:19" x14ac:dyDescent="0.2">
      <c r="A79" s="21"/>
      <c r="B79" s="20"/>
      <c r="C79" s="21"/>
      <c r="D79" s="21"/>
      <c r="E79" s="21"/>
      <c r="F79" s="21"/>
      <c r="G79" s="21"/>
      <c r="H79" s="88"/>
      <c r="L79" s="16" t="s">
        <v>477</v>
      </c>
    </row>
    <row r="80" spans="1:19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9" x14ac:dyDescent="0.2">
      <c r="A81" s="18"/>
      <c r="B81" s="30"/>
      <c r="C81" s="31"/>
      <c r="D81" s="31"/>
      <c r="E81" s="31"/>
      <c r="F81" s="31"/>
      <c r="G81" s="31"/>
      <c r="H81" s="88"/>
      <c r="I81" s="89"/>
    </row>
    <row r="82" spans="1:19" x14ac:dyDescent="0.2">
      <c r="A82" s="18"/>
      <c r="B82" s="18"/>
      <c r="C82" s="18"/>
      <c r="D82" s="21"/>
      <c r="E82" s="18"/>
      <c r="F82" s="18"/>
      <c r="G82" s="18"/>
      <c r="I82" s="89"/>
    </row>
    <row r="83" spans="1:19" ht="14.45" customHeight="1" x14ac:dyDescent="0.2">
      <c r="A83" s="18"/>
      <c r="B83" s="18"/>
      <c r="C83" s="18"/>
      <c r="D83" s="21"/>
      <c r="E83" s="18"/>
      <c r="F83" s="18"/>
      <c r="G83" s="18"/>
    </row>
    <row r="84" spans="1:19" x14ac:dyDescent="0.2">
      <c r="A84" s="18"/>
      <c r="B84" s="18"/>
      <c r="C84" s="18"/>
      <c r="D84" s="21"/>
      <c r="E84" s="18"/>
      <c r="F84" s="18"/>
      <c r="G84" s="18"/>
    </row>
    <row r="85" spans="1:19" x14ac:dyDescent="0.2">
      <c r="A85" s="18"/>
      <c r="B85" s="18"/>
      <c r="C85" s="18"/>
      <c r="D85" s="21"/>
      <c r="E85" s="18"/>
      <c r="F85" s="18"/>
      <c r="G85" s="18"/>
    </row>
    <row r="86" spans="1:19" x14ac:dyDescent="0.2">
      <c r="A86" s="18"/>
      <c r="B86" s="18"/>
      <c r="C86" s="18"/>
      <c r="D86" s="21"/>
      <c r="E86" s="18"/>
      <c r="F86" s="18"/>
      <c r="G86" s="18"/>
    </row>
    <row r="87" spans="1:19" x14ac:dyDescent="0.2">
      <c r="A87" s="18"/>
      <c r="B87" s="18"/>
      <c r="C87" s="18"/>
      <c r="D87" s="21"/>
      <c r="E87" s="18"/>
      <c r="F87" s="18"/>
      <c r="G87" s="18"/>
    </row>
    <row r="88" spans="1:19" x14ac:dyDescent="0.2">
      <c r="A88" s="18"/>
      <c r="B88" s="18"/>
      <c r="C88" s="18"/>
      <c r="D88" s="21"/>
      <c r="E88" s="18"/>
      <c r="F88" s="18"/>
      <c r="G88" s="18"/>
    </row>
    <row r="89" spans="1:19" x14ac:dyDescent="0.2">
      <c r="A89" s="18"/>
      <c r="B89" s="18"/>
      <c r="C89" s="18"/>
      <c r="D89" s="21"/>
      <c r="E89" s="18"/>
      <c r="F89" s="18"/>
      <c r="G89" s="18"/>
    </row>
    <row r="90" spans="1:19" x14ac:dyDescent="0.2">
      <c r="A90" s="18"/>
      <c r="B90" s="18"/>
      <c r="C90" s="18"/>
      <c r="D90" s="21"/>
      <c r="E90" s="18"/>
      <c r="F90" s="18"/>
      <c r="G90" s="18"/>
    </row>
    <row r="91" spans="1:19" x14ac:dyDescent="0.2">
      <c r="A91" s="18"/>
      <c r="B91" s="18"/>
      <c r="C91" s="18"/>
      <c r="D91" s="21"/>
      <c r="E91" s="18"/>
      <c r="F91" s="18"/>
      <c r="G91" s="18"/>
    </row>
    <row r="92" spans="1:19" x14ac:dyDescent="0.2">
      <c r="A92" s="18"/>
      <c r="B92" s="18"/>
      <c r="C92" s="18"/>
      <c r="D92" s="21"/>
      <c r="E92" s="18"/>
      <c r="F92" s="18"/>
      <c r="G92" s="18"/>
    </row>
    <row r="93" spans="1:19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  <c r="P93" s="16"/>
      <c r="Q93" s="16"/>
      <c r="R93" s="16"/>
      <c r="S93" s="16"/>
    </row>
    <row r="94" spans="1:19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  <c r="P94" s="16"/>
      <c r="Q94" s="16"/>
      <c r="R94" s="16"/>
      <c r="S94" s="16"/>
    </row>
    <row r="95" spans="1:19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  <c r="P95" s="16"/>
      <c r="Q95" s="16"/>
      <c r="R95" s="16"/>
      <c r="S95" s="16"/>
    </row>
    <row r="96" spans="1:19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  <c r="P96" s="16"/>
      <c r="Q96" s="16"/>
      <c r="R96" s="16"/>
      <c r="S96" s="16"/>
    </row>
    <row r="97" spans="1:19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  <c r="P97" s="16"/>
      <c r="Q97" s="16"/>
      <c r="R97" s="16"/>
      <c r="S97" s="16"/>
    </row>
    <row r="98" spans="1:19" s="32" customFormat="1" x14ac:dyDescent="0.2">
      <c r="A98" s="18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  <c r="P98" s="16"/>
      <c r="Q98" s="16"/>
      <c r="R98" s="16"/>
      <c r="S98" s="16"/>
    </row>
    <row r="99" spans="1:19" s="32" customFormat="1" x14ac:dyDescent="0.2">
      <c r="A99" s="35"/>
      <c r="B99" s="18"/>
      <c r="C99" s="18"/>
      <c r="D99" s="21"/>
      <c r="E99" s="18"/>
      <c r="F99" s="18"/>
      <c r="G99" s="18"/>
      <c r="I99" s="22"/>
      <c r="J99" s="16"/>
      <c r="K99" s="16"/>
      <c r="L99" s="16"/>
      <c r="M99" s="16"/>
      <c r="N99" s="16"/>
      <c r="O99" s="16"/>
      <c r="P99" s="16"/>
      <c r="Q99" s="16"/>
      <c r="R99" s="16"/>
      <c r="S99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24">
        <v>43056</v>
      </c>
      <c r="E1" s="125"/>
      <c r="F1" s="125"/>
      <c r="G1" s="125"/>
      <c r="H1" s="125"/>
      <c r="I1" s="126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302</v>
      </c>
      <c r="H2" s="12" t="s">
        <v>303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/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/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/>
      <c r="H5" s="19"/>
      <c r="I5" s="19"/>
      <c r="J5" s="84" t="e">
        <f t="shared" ref="J5:J69" si="0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/>
      <c r="H6" s="19"/>
      <c r="I6" s="19"/>
      <c r="J6" s="84" t="e">
        <f t="shared" si="0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/>
      <c r="H7" s="19"/>
      <c r="I7" s="19"/>
      <c r="J7" s="84" t="e">
        <f t="shared" si="0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/>
      <c r="H8" s="19"/>
      <c r="I8" s="19"/>
      <c r="J8" s="84" t="e">
        <f t="shared" si="0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/>
      <c r="H9" s="19"/>
      <c r="I9" s="19"/>
      <c r="J9" s="84" t="e">
        <f t="shared" si="0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/>
      <c r="H10" s="19"/>
      <c r="I10" s="19"/>
      <c r="J10" s="84" t="e">
        <f t="shared" si="0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/>
      <c r="H11" s="19"/>
      <c r="I11" s="19"/>
      <c r="J11" s="84" t="e">
        <f t="shared" si="0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/>
      <c r="H12" s="19"/>
      <c r="I12" s="19"/>
      <c r="J12" s="84" t="e">
        <f t="shared" si="0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/>
      <c r="H13" s="19"/>
      <c r="I13" s="19"/>
      <c r="J13" s="84" t="e">
        <f t="shared" si="0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/>
      <c r="H14" s="19"/>
      <c r="I14" s="19"/>
      <c r="J14" s="84" t="e">
        <f t="shared" si="0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/>
      <c r="H15" s="19"/>
      <c r="I15" s="19"/>
      <c r="J15" s="84" t="e">
        <f t="shared" si="0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/>
      <c r="H16" s="19"/>
      <c r="I16" s="19"/>
      <c r="J16" s="84" t="e">
        <f t="shared" si="0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/>
      <c r="H17" s="19"/>
      <c r="I17" s="19"/>
      <c r="J17" s="84" t="e">
        <f t="shared" si="0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/>
      <c r="H18" s="19"/>
      <c r="I18" s="19"/>
      <c r="J18" s="84" t="e">
        <f t="shared" si="0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/>
      <c r="H19" s="19"/>
      <c r="I19" s="19"/>
      <c r="J19" s="84" t="e">
        <f t="shared" si="0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/>
      <c r="H20" s="19"/>
      <c r="I20" s="19"/>
      <c r="J20" s="84" t="e">
        <f t="shared" si="0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/>
      <c r="H21" s="19"/>
      <c r="I21" s="19"/>
      <c r="J21" s="84" t="e">
        <f t="shared" si="0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/>
      <c r="H22" s="19"/>
      <c r="I22" s="19"/>
      <c r="J22" s="84" t="e">
        <f t="shared" si="0"/>
        <v>#DIV/0!</v>
      </c>
    </row>
    <row r="23" spans="1:10" x14ac:dyDescent="0.2">
      <c r="A23" s="17" t="s">
        <v>509</v>
      </c>
      <c r="B23" s="18" t="s">
        <v>60</v>
      </c>
      <c r="C23" s="19" t="s">
        <v>508</v>
      </c>
      <c r="D23" s="20"/>
      <c r="E23" s="21"/>
      <c r="F23" s="21"/>
      <c r="G23" s="21"/>
      <c r="H23" s="19"/>
      <c r="I23" s="119"/>
      <c r="J23" s="84" t="e">
        <f t="shared" si="0"/>
        <v>#DIV/0!</v>
      </c>
    </row>
    <row r="24" spans="1:10" x14ac:dyDescent="0.2">
      <c r="A24" s="17" t="s">
        <v>62</v>
      </c>
      <c r="B24" s="18" t="s">
        <v>63</v>
      </c>
      <c r="C24" s="19" t="s">
        <v>64</v>
      </c>
      <c r="D24" s="20"/>
      <c r="E24" s="21"/>
      <c r="F24" s="21"/>
      <c r="G24" s="21"/>
      <c r="H24" s="19"/>
      <c r="I24" s="19"/>
      <c r="J24" s="84" t="e">
        <f t="shared" si="0"/>
        <v>#DIV/0!</v>
      </c>
    </row>
    <row r="25" spans="1:10" x14ac:dyDescent="0.2">
      <c r="A25" s="17" t="s">
        <v>65</v>
      </c>
      <c r="B25" s="18" t="s">
        <v>66</v>
      </c>
      <c r="C25" s="19" t="s">
        <v>67</v>
      </c>
      <c r="D25" s="20"/>
      <c r="E25" s="21"/>
      <c r="F25" s="21"/>
      <c r="G25" s="21"/>
      <c r="H25" s="19"/>
      <c r="I25" s="19"/>
      <c r="J25" s="84" t="e">
        <f t="shared" si="0"/>
        <v>#DIV/0!</v>
      </c>
    </row>
    <row r="26" spans="1:10" x14ac:dyDescent="0.2">
      <c r="A26" s="17" t="s">
        <v>68</v>
      </c>
      <c r="B26" s="18" t="s">
        <v>69</v>
      </c>
      <c r="C26" s="19" t="s">
        <v>70</v>
      </c>
      <c r="D26" s="20"/>
      <c r="E26" s="21"/>
      <c r="F26" s="21"/>
      <c r="G26" s="21"/>
      <c r="H26" s="19"/>
      <c r="I26" s="19"/>
      <c r="J26" s="84" t="e">
        <f t="shared" si="0"/>
        <v>#DIV/0!</v>
      </c>
    </row>
    <row r="27" spans="1:10" x14ac:dyDescent="0.2">
      <c r="A27" s="17" t="s">
        <v>71</v>
      </c>
      <c r="B27" s="18" t="s">
        <v>69</v>
      </c>
      <c r="C27" s="19" t="s">
        <v>72</v>
      </c>
      <c r="D27" s="20"/>
      <c r="E27" s="21"/>
      <c r="F27" s="21"/>
      <c r="G27" s="21"/>
      <c r="H27" s="19"/>
      <c r="I27" s="19"/>
      <c r="J27" s="84" t="e">
        <f t="shared" si="0"/>
        <v>#DIV/0!</v>
      </c>
    </row>
    <row r="28" spans="1:10" x14ac:dyDescent="0.2">
      <c r="A28" s="17" t="s">
        <v>73</v>
      </c>
      <c r="B28" s="18" t="s">
        <v>74</v>
      </c>
      <c r="C28" s="19" t="s">
        <v>75</v>
      </c>
      <c r="D28" s="20"/>
      <c r="E28" s="21"/>
      <c r="F28" s="21"/>
      <c r="G28" s="21"/>
      <c r="H28" s="19"/>
      <c r="I28" s="19"/>
      <c r="J28" s="84" t="e">
        <f t="shared" si="0"/>
        <v>#DIV/0!</v>
      </c>
    </row>
    <row r="29" spans="1:10" x14ac:dyDescent="0.2">
      <c r="A29" s="17" t="s">
        <v>76</v>
      </c>
      <c r="B29" s="18" t="s">
        <v>74</v>
      </c>
      <c r="C29" s="19" t="s">
        <v>77</v>
      </c>
      <c r="D29" s="20"/>
      <c r="E29" s="21"/>
      <c r="F29" s="21"/>
      <c r="G29" s="21"/>
      <c r="H29" s="19"/>
      <c r="I29" s="19"/>
      <c r="J29" s="84" t="e">
        <f t="shared" si="0"/>
        <v>#DIV/0!</v>
      </c>
    </row>
    <row r="30" spans="1:10" x14ac:dyDescent="0.2">
      <c r="A30" s="17" t="s">
        <v>78</v>
      </c>
      <c r="B30" s="18" t="s">
        <v>79</v>
      </c>
      <c r="C30" s="19" t="s">
        <v>80</v>
      </c>
      <c r="D30" s="20"/>
      <c r="E30" s="21"/>
      <c r="F30" s="21"/>
      <c r="G30" s="21"/>
      <c r="H30" s="19"/>
      <c r="I30" s="19"/>
      <c r="J30" s="84" t="e">
        <f t="shared" si="0"/>
        <v>#DIV/0!</v>
      </c>
    </row>
    <row r="31" spans="1:10" x14ac:dyDescent="0.2">
      <c r="A31" s="17" t="s">
        <v>81</v>
      </c>
      <c r="B31" s="18" t="s">
        <v>82</v>
      </c>
      <c r="C31" s="19" t="s">
        <v>83</v>
      </c>
      <c r="D31" s="20"/>
      <c r="E31" s="21"/>
      <c r="F31" s="21"/>
      <c r="G31" s="21"/>
      <c r="H31" s="19"/>
      <c r="I31" s="19"/>
      <c r="J31" s="84" t="e">
        <f t="shared" si="0"/>
        <v>#DIV/0!</v>
      </c>
    </row>
    <row r="32" spans="1:10" x14ac:dyDescent="0.2">
      <c r="A32" s="17" t="s">
        <v>84</v>
      </c>
      <c r="B32" s="18" t="s">
        <v>85</v>
      </c>
      <c r="C32" s="19" t="s">
        <v>86</v>
      </c>
      <c r="D32" s="20"/>
      <c r="E32" s="21"/>
      <c r="F32" s="21"/>
      <c r="G32" s="21"/>
      <c r="H32" s="19"/>
      <c r="I32" s="19"/>
      <c r="J32" s="84" t="e">
        <f t="shared" si="0"/>
        <v>#DIV/0!</v>
      </c>
    </row>
    <row r="33" spans="1:10" x14ac:dyDescent="0.2">
      <c r="A33" s="17" t="s">
        <v>87</v>
      </c>
      <c r="B33" s="18" t="s">
        <v>88</v>
      </c>
      <c r="C33" s="19" t="s">
        <v>89</v>
      </c>
      <c r="D33" s="20"/>
      <c r="E33" s="21"/>
      <c r="F33" s="21"/>
      <c r="G33" s="21"/>
      <c r="H33" s="19"/>
      <c r="I33" s="19"/>
      <c r="J33" s="84" t="e">
        <f t="shared" si="0"/>
        <v>#DIV/0!</v>
      </c>
    </row>
    <row r="34" spans="1:10" x14ac:dyDescent="0.2">
      <c r="A34" s="17" t="s">
        <v>90</v>
      </c>
      <c r="B34" s="18" t="s">
        <v>91</v>
      </c>
      <c r="C34" s="19" t="s">
        <v>92</v>
      </c>
      <c r="D34" s="20"/>
      <c r="E34" s="21"/>
      <c r="F34" s="21"/>
      <c r="G34" s="21"/>
      <c r="H34" s="19"/>
      <c r="I34" s="19"/>
      <c r="J34" s="84" t="e">
        <f t="shared" si="0"/>
        <v>#DIV/0!</v>
      </c>
    </row>
    <row r="35" spans="1:10" x14ac:dyDescent="0.2">
      <c r="A35" s="17" t="s">
        <v>93</v>
      </c>
      <c r="B35" s="18" t="s">
        <v>94</v>
      </c>
      <c r="C35" s="19" t="s">
        <v>95</v>
      </c>
      <c r="D35" s="20"/>
      <c r="E35" s="21"/>
      <c r="F35" s="21"/>
      <c r="G35" s="21"/>
      <c r="H35" s="19"/>
      <c r="I35" s="19"/>
      <c r="J35" s="84" t="e">
        <f t="shared" si="0"/>
        <v>#DIV/0!</v>
      </c>
    </row>
    <row r="36" spans="1:10" x14ac:dyDescent="0.2">
      <c r="A36" s="17" t="s">
        <v>96</v>
      </c>
      <c r="B36" s="18" t="s">
        <v>97</v>
      </c>
      <c r="C36" s="19" t="s">
        <v>98</v>
      </c>
      <c r="D36" s="20"/>
      <c r="E36" s="21"/>
      <c r="F36" s="21"/>
      <c r="G36" s="21"/>
      <c r="H36" s="19"/>
      <c r="I36" s="19"/>
      <c r="J36" s="84" t="e">
        <f t="shared" si="0"/>
        <v>#DIV/0!</v>
      </c>
    </row>
    <row r="37" spans="1:10" x14ac:dyDescent="0.2">
      <c r="A37" s="17" t="s">
        <v>99</v>
      </c>
      <c r="B37" s="18" t="s">
        <v>100</v>
      </c>
      <c r="C37" s="19" t="s">
        <v>101</v>
      </c>
      <c r="D37" s="20"/>
      <c r="E37" s="21"/>
      <c r="F37" s="21"/>
      <c r="G37" s="21"/>
      <c r="H37" s="19"/>
      <c r="I37" s="19"/>
      <c r="J37" s="84" t="e">
        <f t="shared" si="0"/>
        <v>#DIV/0!</v>
      </c>
    </row>
    <row r="38" spans="1:10" x14ac:dyDescent="0.2">
      <c r="A38" s="17" t="s">
        <v>102</v>
      </c>
      <c r="B38" s="18" t="s">
        <v>103</v>
      </c>
      <c r="C38" s="19" t="s">
        <v>104</v>
      </c>
      <c r="D38" s="20"/>
      <c r="E38" s="21"/>
      <c r="F38" s="21"/>
      <c r="G38" s="21"/>
      <c r="H38" s="19"/>
      <c r="I38" s="19"/>
      <c r="J38" s="84" t="e">
        <f t="shared" si="0"/>
        <v>#DIV/0!</v>
      </c>
    </row>
    <row r="39" spans="1:10" x14ac:dyDescent="0.2">
      <c r="A39" s="24" t="s">
        <v>106</v>
      </c>
      <c r="B39" s="18" t="s">
        <v>105</v>
      </c>
      <c r="C39" s="19" t="s">
        <v>107</v>
      </c>
      <c r="D39" s="20"/>
      <c r="E39" s="21"/>
      <c r="F39" s="21"/>
      <c r="G39" s="21"/>
      <c r="H39" s="19"/>
      <c r="I39" s="19"/>
      <c r="J39" s="84" t="e">
        <f t="shared" si="0"/>
        <v>#DIV/0!</v>
      </c>
    </row>
    <row r="40" spans="1:10" x14ac:dyDescent="0.2">
      <c r="A40" s="24" t="s">
        <v>108</v>
      </c>
      <c r="B40" s="18" t="s">
        <v>109</v>
      </c>
      <c r="C40" s="19" t="s">
        <v>110</v>
      </c>
      <c r="D40" s="20"/>
      <c r="E40" s="21"/>
      <c r="F40" s="21"/>
      <c r="G40" s="21"/>
      <c r="H40" s="19"/>
      <c r="I40" s="19"/>
      <c r="J40" s="84" t="e">
        <f t="shared" si="0"/>
        <v>#DIV/0!</v>
      </c>
    </row>
    <row r="41" spans="1:10" x14ac:dyDescent="0.2">
      <c r="A41" s="17" t="s">
        <v>111</v>
      </c>
      <c r="B41" s="18" t="s">
        <v>112</v>
      </c>
      <c r="C41" s="19" t="s">
        <v>113</v>
      </c>
      <c r="D41" s="20"/>
      <c r="E41" s="21"/>
      <c r="F41" s="21"/>
      <c r="G41" s="21"/>
      <c r="H41" s="19"/>
      <c r="I41" s="19"/>
      <c r="J41" s="84" t="e">
        <f t="shared" si="0"/>
        <v>#DIV/0!</v>
      </c>
    </row>
    <row r="42" spans="1:10" x14ac:dyDescent="0.2">
      <c r="A42" s="17" t="s">
        <v>114</v>
      </c>
      <c r="B42" s="18" t="s">
        <v>115</v>
      </c>
      <c r="C42" s="19" t="s">
        <v>116</v>
      </c>
      <c r="D42" s="20"/>
      <c r="E42" s="21"/>
      <c r="F42" s="21"/>
      <c r="G42" s="21"/>
      <c r="H42" s="19"/>
      <c r="I42" s="19"/>
      <c r="J42" s="84" t="e">
        <f t="shared" si="0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/>
      <c r="H43" s="19"/>
      <c r="I43" s="19"/>
      <c r="J43" s="84" t="e">
        <f t="shared" si="0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/>
      <c r="H44" s="19"/>
      <c r="I44" s="19"/>
      <c r="J44" s="84" t="e">
        <f t="shared" si="0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/>
      <c r="H45" s="19"/>
      <c r="I45" s="19"/>
      <c r="J45" s="84" t="e">
        <f t="shared" si="0"/>
        <v>#DIV/0!</v>
      </c>
    </row>
    <row r="46" spans="1:10" x14ac:dyDescent="0.2">
      <c r="A46" s="17" t="s">
        <v>126</v>
      </c>
      <c r="B46" s="18" t="s">
        <v>124</v>
      </c>
      <c r="C46" s="19" t="s">
        <v>127</v>
      </c>
      <c r="D46" s="20"/>
      <c r="E46" s="21"/>
      <c r="F46" s="21"/>
      <c r="G46" s="21"/>
      <c r="H46" s="19"/>
      <c r="I46" s="19"/>
      <c r="J46" s="84" t="e">
        <f t="shared" si="0"/>
        <v>#DIV/0!</v>
      </c>
    </row>
    <row r="47" spans="1:10" x14ac:dyDescent="0.2">
      <c r="A47" s="17" t="s">
        <v>128</v>
      </c>
      <c r="B47" s="18" t="s">
        <v>129</v>
      </c>
      <c r="C47" s="19" t="s">
        <v>129</v>
      </c>
      <c r="D47" s="20"/>
      <c r="E47" s="21"/>
      <c r="F47" s="21"/>
      <c r="G47" s="21"/>
      <c r="H47" s="19"/>
      <c r="I47" s="19"/>
      <c r="J47" s="84" t="e">
        <f t="shared" si="0"/>
        <v>#DIV/0!</v>
      </c>
    </row>
    <row r="48" spans="1:10" x14ac:dyDescent="0.2">
      <c r="A48" s="17" t="s">
        <v>130</v>
      </c>
      <c r="B48" s="18" t="s">
        <v>131</v>
      </c>
      <c r="C48" s="19" t="s">
        <v>132</v>
      </c>
      <c r="D48" s="20"/>
      <c r="E48" s="21"/>
      <c r="F48" s="21"/>
      <c r="G48" s="21"/>
      <c r="H48" s="19"/>
      <c r="I48" s="19"/>
      <c r="J48" s="84" t="e">
        <f t="shared" si="0"/>
        <v>#DIV/0!</v>
      </c>
    </row>
    <row r="49" spans="1:10" x14ac:dyDescent="0.2">
      <c r="A49" s="17" t="s">
        <v>133</v>
      </c>
      <c r="B49" s="18" t="s">
        <v>134</v>
      </c>
      <c r="C49" s="19" t="s">
        <v>135</v>
      </c>
      <c r="D49" s="20"/>
      <c r="E49" s="21"/>
      <c r="F49" s="21"/>
      <c r="G49" s="21"/>
      <c r="H49" s="19"/>
      <c r="I49" s="19"/>
      <c r="J49" s="84" t="e">
        <f t="shared" si="0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/>
      <c r="H50" s="19"/>
      <c r="I50" s="19"/>
      <c r="J50" s="84" t="e">
        <f t="shared" si="0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/>
      <c r="H51" s="19"/>
      <c r="I51" s="19"/>
      <c r="J51" s="84" t="e">
        <f t="shared" si="0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/>
      <c r="H52" s="19"/>
      <c r="I52" s="19"/>
      <c r="J52" s="84" t="e">
        <f t="shared" si="0"/>
        <v>#DIV/0!</v>
      </c>
    </row>
    <row r="53" spans="1:10" x14ac:dyDescent="0.2">
      <c r="A53" s="24" t="s">
        <v>145</v>
      </c>
      <c r="B53" s="18" t="s">
        <v>146</v>
      </c>
      <c r="C53" s="19" t="s">
        <v>147</v>
      </c>
      <c r="D53" s="20"/>
      <c r="E53" s="21"/>
      <c r="F53" s="21"/>
      <c r="G53" s="21"/>
      <c r="H53" s="19"/>
      <c r="I53" s="19"/>
      <c r="J53" s="84" t="e">
        <f t="shared" si="0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/>
      <c r="H54" s="19"/>
      <c r="I54" s="19"/>
      <c r="J54" s="84" t="e">
        <f t="shared" si="0"/>
        <v>#DIV/0!</v>
      </c>
    </row>
    <row r="55" spans="1:10" x14ac:dyDescent="0.2">
      <c r="A55" s="17" t="s">
        <v>151</v>
      </c>
      <c r="B55" s="18" t="s">
        <v>149</v>
      </c>
      <c r="C55" s="19" t="s">
        <v>152</v>
      </c>
      <c r="D55" s="20"/>
      <c r="E55" s="21"/>
      <c r="F55" s="21"/>
      <c r="G55" s="21"/>
      <c r="H55" s="19"/>
      <c r="I55" s="19"/>
      <c r="J55" s="84" t="e">
        <f t="shared" si="0"/>
        <v>#DIV/0!</v>
      </c>
    </row>
    <row r="56" spans="1:10" x14ac:dyDescent="0.2">
      <c r="A56" s="17" t="s">
        <v>153</v>
      </c>
      <c r="B56" s="18" t="s">
        <v>154</v>
      </c>
      <c r="C56" s="19" t="s">
        <v>155</v>
      </c>
      <c r="D56" s="20"/>
      <c r="E56" s="21"/>
      <c r="F56" s="21"/>
      <c r="G56" s="21"/>
      <c r="H56" s="19"/>
      <c r="I56" s="19"/>
      <c r="J56" s="84" t="e">
        <f t="shared" si="0"/>
        <v>#DIV/0!</v>
      </c>
    </row>
    <row r="57" spans="1:10" x14ac:dyDescent="0.2">
      <c r="A57" s="17" t="s">
        <v>156</v>
      </c>
      <c r="B57" s="18" t="s">
        <v>157</v>
      </c>
      <c r="C57" s="19" t="s">
        <v>158</v>
      </c>
      <c r="D57" s="20"/>
      <c r="E57" s="21"/>
      <c r="F57" s="21"/>
      <c r="G57" s="21"/>
      <c r="H57" s="19"/>
      <c r="I57" s="19"/>
      <c r="J57" s="84" t="e">
        <f t="shared" si="0"/>
        <v>#DIV/0!</v>
      </c>
    </row>
    <row r="58" spans="1:10" x14ac:dyDescent="0.2">
      <c r="A58" s="17" t="s">
        <v>159</v>
      </c>
      <c r="B58" s="18" t="s">
        <v>157</v>
      </c>
      <c r="C58" s="19" t="s">
        <v>160</v>
      </c>
      <c r="D58" s="20"/>
      <c r="E58" s="21"/>
      <c r="F58" s="21"/>
      <c r="G58" s="21"/>
      <c r="H58" s="19"/>
      <c r="I58" s="19"/>
      <c r="J58" s="84" t="e">
        <f t="shared" si="0"/>
        <v>#DIV/0!</v>
      </c>
    </row>
    <row r="59" spans="1:10" x14ac:dyDescent="0.2">
      <c r="A59" s="17" t="s">
        <v>161</v>
      </c>
      <c r="B59" s="18" t="s">
        <v>162</v>
      </c>
      <c r="C59" s="19" t="s">
        <v>163</v>
      </c>
      <c r="D59" s="20"/>
      <c r="E59" s="21"/>
      <c r="F59" s="21"/>
      <c r="G59" s="21"/>
      <c r="H59" s="19"/>
      <c r="I59" s="19"/>
      <c r="J59" s="84" t="e">
        <f t="shared" si="0"/>
        <v>#DIV/0!</v>
      </c>
    </row>
    <row r="60" spans="1:10" x14ac:dyDescent="0.2">
      <c r="A60" s="17" t="s">
        <v>164</v>
      </c>
      <c r="B60" s="18" t="s">
        <v>165</v>
      </c>
      <c r="C60" s="19" t="s">
        <v>166</v>
      </c>
      <c r="D60" s="20"/>
      <c r="E60" s="21"/>
      <c r="F60" s="21"/>
      <c r="G60" s="21"/>
      <c r="H60" s="19"/>
      <c r="I60" s="19"/>
      <c r="J60" s="84" t="e">
        <f t="shared" si="0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/>
      <c r="H61" s="19"/>
      <c r="I61" s="19"/>
      <c r="J61" s="84" t="e">
        <f t="shared" si="0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/>
      <c r="H62" s="19"/>
      <c r="I62" s="19"/>
      <c r="J62" s="84" t="e">
        <f t="shared" si="0"/>
        <v>#DIV/0!</v>
      </c>
    </row>
    <row r="63" spans="1:10" x14ac:dyDescent="0.2">
      <c r="A63" s="17" t="s">
        <v>173</v>
      </c>
      <c r="B63" s="18" t="s">
        <v>174</v>
      </c>
      <c r="C63" s="19" t="s">
        <v>174</v>
      </c>
      <c r="D63" s="20"/>
      <c r="E63" s="21"/>
      <c r="F63" s="21"/>
      <c r="G63" s="21"/>
      <c r="H63" s="19"/>
      <c r="I63" s="19"/>
      <c r="J63" s="84" t="e">
        <f t="shared" si="0"/>
        <v>#DIV/0!</v>
      </c>
    </row>
    <row r="64" spans="1:10" x14ac:dyDescent="0.2">
      <c r="A64" s="17" t="s">
        <v>175</v>
      </c>
      <c r="B64" s="18" t="s">
        <v>176</v>
      </c>
      <c r="C64" s="19" t="s">
        <v>177</v>
      </c>
      <c r="D64" s="20"/>
      <c r="E64" s="21"/>
      <c r="F64" s="21"/>
      <c r="G64" s="21"/>
      <c r="H64" s="19"/>
      <c r="I64" s="19"/>
      <c r="J64" s="84" t="e">
        <f t="shared" si="0"/>
        <v>#DIV/0!</v>
      </c>
    </row>
    <row r="65" spans="1:10" x14ac:dyDescent="0.2">
      <c r="A65" s="17" t="s">
        <v>178</v>
      </c>
      <c r="B65" s="18" t="s">
        <v>179</v>
      </c>
      <c r="C65" s="19" t="s">
        <v>180</v>
      </c>
      <c r="D65" s="20"/>
      <c r="E65" s="21"/>
      <c r="F65" s="21"/>
      <c r="G65" s="21"/>
      <c r="H65" s="19"/>
      <c r="I65" s="19"/>
      <c r="J65" s="84" t="e">
        <f t="shared" si="0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/>
      <c r="H66" s="19"/>
      <c r="I66" s="19"/>
      <c r="J66" s="84" t="e">
        <f t="shared" si="0"/>
        <v>#DIV/0!</v>
      </c>
    </row>
    <row r="67" spans="1:10" x14ac:dyDescent="0.2">
      <c r="A67" s="17" t="s">
        <v>184</v>
      </c>
      <c r="B67" s="18" t="s">
        <v>182</v>
      </c>
      <c r="C67" s="19" t="s">
        <v>185</v>
      </c>
      <c r="D67" s="20"/>
      <c r="E67" s="21"/>
      <c r="F67" s="21"/>
      <c r="G67" s="21"/>
      <c r="H67" s="19"/>
      <c r="I67" s="19"/>
      <c r="J67" s="84" t="e">
        <f t="shared" si="0"/>
        <v>#DIV/0!</v>
      </c>
    </row>
    <row r="68" spans="1:10" x14ac:dyDescent="0.2">
      <c r="A68" s="17" t="s">
        <v>186</v>
      </c>
      <c r="B68" s="18" t="s">
        <v>182</v>
      </c>
      <c r="C68" s="19" t="s">
        <v>187</v>
      </c>
      <c r="D68" s="20"/>
      <c r="E68" s="21"/>
      <c r="F68" s="21"/>
      <c r="G68" s="21"/>
      <c r="H68" s="19"/>
      <c r="I68" s="19"/>
      <c r="J68" s="84" t="e">
        <f t="shared" si="0"/>
        <v>#DIV/0!</v>
      </c>
    </row>
    <row r="69" spans="1:10" x14ac:dyDescent="0.2">
      <c r="A69" s="24" t="s">
        <v>188</v>
      </c>
      <c r="B69" s="18" t="s">
        <v>182</v>
      </c>
      <c r="C69" s="19" t="s">
        <v>189</v>
      </c>
      <c r="D69" s="20"/>
      <c r="E69" s="21"/>
      <c r="F69" s="21"/>
      <c r="G69" s="21"/>
      <c r="H69" s="19"/>
      <c r="I69" s="19"/>
      <c r="J69" s="84" t="e">
        <f t="shared" si="0"/>
        <v>#DIV/0!</v>
      </c>
    </row>
    <row r="70" spans="1:10" x14ac:dyDescent="0.2">
      <c r="A70" s="17" t="s">
        <v>206</v>
      </c>
      <c r="B70" s="18" t="s">
        <v>182</v>
      </c>
      <c r="C70" s="19" t="s">
        <v>444</v>
      </c>
      <c r="D70" s="20"/>
      <c r="E70" s="21"/>
      <c r="F70" s="21"/>
      <c r="G70" s="21"/>
      <c r="H70" s="19"/>
      <c r="I70" s="19"/>
      <c r="J70" s="84" t="e">
        <f>G70/I70</f>
        <v>#DIV/0!</v>
      </c>
    </row>
    <row r="71" spans="1:10" x14ac:dyDescent="0.2">
      <c r="A71" s="24" t="s">
        <v>190</v>
      </c>
      <c r="B71" s="18" t="s">
        <v>182</v>
      </c>
      <c r="C71" s="19" t="s">
        <v>476</v>
      </c>
      <c r="D71" s="20"/>
      <c r="E71" s="21"/>
      <c r="F71" s="21"/>
      <c r="G71" s="21"/>
      <c r="H71" s="19"/>
      <c r="I71" s="19"/>
      <c r="J71" s="84" t="e">
        <f t="shared" ref="J71:J113" si="1">G71/I71</f>
        <v>#DIV/0!</v>
      </c>
    </row>
    <row r="72" spans="1:10" x14ac:dyDescent="0.2">
      <c r="A72" s="17" t="s">
        <v>191</v>
      </c>
      <c r="B72" s="18" t="s">
        <v>182</v>
      </c>
      <c r="C72" s="19" t="s">
        <v>192</v>
      </c>
      <c r="D72" s="20"/>
      <c r="E72" s="21"/>
      <c r="F72" s="21"/>
      <c r="G72" s="21"/>
      <c r="H72" s="19"/>
      <c r="I72" s="19"/>
      <c r="J72" s="84" t="e">
        <f t="shared" si="1"/>
        <v>#DIV/0!</v>
      </c>
    </row>
    <row r="73" spans="1:10" x14ac:dyDescent="0.2">
      <c r="A73" s="24" t="s">
        <v>193</v>
      </c>
      <c r="B73" s="18" t="s">
        <v>182</v>
      </c>
      <c r="C73" s="19" t="s">
        <v>194</v>
      </c>
      <c r="D73" s="20"/>
      <c r="E73" s="21"/>
      <c r="F73" s="21"/>
      <c r="G73" s="21"/>
      <c r="H73" s="19"/>
      <c r="I73" s="19"/>
      <c r="J73" s="84" t="e">
        <f t="shared" si="1"/>
        <v>#DIV/0!</v>
      </c>
    </row>
    <row r="74" spans="1:10" x14ac:dyDescent="0.2">
      <c r="A74" s="17" t="s">
        <v>195</v>
      </c>
      <c r="B74" s="18" t="s">
        <v>182</v>
      </c>
      <c r="C74" s="19" t="s">
        <v>196</v>
      </c>
      <c r="D74" s="20"/>
      <c r="E74" s="21"/>
      <c r="F74" s="21"/>
      <c r="G74" s="21"/>
      <c r="H74" s="19"/>
      <c r="I74" s="19"/>
      <c r="J74" s="84" t="e">
        <f t="shared" si="1"/>
        <v>#DIV/0!</v>
      </c>
    </row>
    <row r="75" spans="1:10" x14ac:dyDescent="0.2">
      <c r="A75" s="17" t="s">
        <v>197</v>
      </c>
      <c r="B75" s="18" t="s">
        <v>182</v>
      </c>
      <c r="C75" s="19" t="s">
        <v>304</v>
      </c>
      <c r="D75" s="20"/>
      <c r="E75" s="21"/>
      <c r="F75" s="21"/>
      <c r="G75" s="21"/>
      <c r="H75" s="19"/>
      <c r="I75" s="19"/>
      <c r="J75" s="84" t="e">
        <f t="shared" si="1"/>
        <v>#DIV/0!</v>
      </c>
    </row>
    <row r="76" spans="1:10" x14ac:dyDescent="0.2">
      <c r="A76" s="24" t="s">
        <v>198</v>
      </c>
      <c r="B76" s="18" t="s">
        <v>182</v>
      </c>
      <c r="C76" s="19" t="s">
        <v>199</v>
      </c>
      <c r="D76" s="20"/>
      <c r="E76" s="21"/>
      <c r="F76" s="21"/>
      <c r="G76" s="21"/>
      <c r="H76" s="19"/>
      <c r="I76" s="19"/>
      <c r="J76" s="84" t="e">
        <f t="shared" si="1"/>
        <v>#DIV/0!</v>
      </c>
    </row>
    <row r="77" spans="1:10" x14ac:dyDescent="0.2">
      <c r="A77" s="17" t="s">
        <v>200</v>
      </c>
      <c r="B77" s="18" t="s">
        <v>182</v>
      </c>
      <c r="C77" s="19" t="s">
        <v>201</v>
      </c>
      <c r="D77" s="20"/>
      <c r="E77" s="21"/>
      <c r="F77" s="21"/>
      <c r="G77" s="21"/>
      <c r="H77" s="19"/>
      <c r="I77" s="19"/>
      <c r="J77" s="84" t="e">
        <f t="shared" si="1"/>
        <v>#DIV/0!</v>
      </c>
    </row>
    <row r="78" spans="1:10" x14ac:dyDescent="0.2">
      <c r="A78" s="17" t="s">
        <v>202</v>
      </c>
      <c r="B78" s="18" t="s">
        <v>182</v>
      </c>
      <c r="C78" s="19" t="s">
        <v>203</v>
      </c>
      <c r="D78" s="20"/>
      <c r="E78" s="21"/>
      <c r="F78" s="21"/>
      <c r="G78" s="21"/>
      <c r="H78" s="19"/>
      <c r="I78" s="19"/>
      <c r="J78" s="84" t="e">
        <f t="shared" si="1"/>
        <v>#DIV/0!</v>
      </c>
    </row>
    <row r="79" spans="1:10" x14ac:dyDescent="0.2">
      <c r="A79" s="24" t="s">
        <v>204</v>
      </c>
      <c r="B79" s="18" t="s">
        <v>182</v>
      </c>
      <c r="C79" s="19" t="s">
        <v>205</v>
      </c>
      <c r="D79" s="20"/>
      <c r="E79" s="21"/>
      <c r="F79" s="21"/>
      <c r="G79" s="21"/>
      <c r="H79" s="19"/>
      <c r="I79" s="19"/>
      <c r="J79" s="84" t="e">
        <f t="shared" si="1"/>
        <v>#DIV/0!</v>
      </c>
    </row>
    <row r="80" spans="1:10" x14ac:dyDescent="0.2">
      <c r="A80" s="24" t="s">
        <v>207</v>
      </c>
      <c r="B80" s="18" t="s">
        <v>208</v>
      </c>
      <c r="C80" s="19" t="s">
        <v>208</v>
      </c>
      <c r="D80" s="20"/>
      <c r="E80" s="21"/>
      <c r="F80" s="21"/>
      <c r="G80" s="21"/>
      <c r="H80" s="19"/>
      <c r="I80" s="19"/>
      <c r="J80" s="84" t="e">
        <f t="shared" si="1"/>
        <v>#DIV/0!</v>
      </c>
    </row>
    <row r="81" spans="1:10" x14ac:dyDescent="0.2">
      <c r="A81" s="17" t="s">
        <v>209</v>
      </c>
      <c r="B81" s="18" t="s">
        <v>210</v>
      </c>
      <c r="C81" s="19" t="s">
        <v>211</v>
      </c>
      <c r="D81" s="20"/>
      <c r="E81" s="21"/>
      <c r="F81" s="21"/>
      <c r="G81" s="21"/>
      <c r="H81" s="19"/>
      <c r="I81" s="19"/>
      <c r="J81" s="84" t="e">
        <f t="shared" si="1"/>
        <v>#DIV/0!</v>
      </c>
    </row>
    <row r="82" spans="1:10" x14ac:dyDescent="0.2">
      <c r="A82" s="17" t="s">
        <v>212</v>
      </c>
      <c r="B82" s="18" t="s">
        <v>213</v>
      </c>
      <c r="C82" s="19" t="s">
        <v>214</v>
      </c>
      <c r="D82" s="20"/>
      <c r="E82" s="21"/>
      <c r="F82" s="21"/>
      <c r="G82" s="21"/>
      <c r="H82" s="19"/>
      <c r="I82" s="19"/>
      <c r="J82" s="84" t="e">
        <f t="shared" si="1"/>
        <v>#DIV/0!</v>
      </c>
    </row>
    <row r="83" spans="1:10" x14ac:dyDescent="0.2">
      <c r="A83" s="17" t="s">
        <v>215</v>
      </c>
      <c r="B83" s="18" t="s">
        <v>216</v>
      </c>
      <c r="C83" s="19" t="s">
        <v>216</v>
      </c>
      <c r="D83" s="20"/>
      <c r="E83" s="21"/>
      <c r="F83" s="21"/>
      <c r="G83" s="21"/>
      <c r="H83" s="19"/>
      <c r="I83" s="19"/>
      <c r="J83" s="84" t="e">
        <f t="shared" si="1"/>
        <v>#DIV/0!</v>
      </c>
    </row>
    <row r="84" spans="1:10" ht="12" customHeight="1" x14ac:dyDescent="0.2">
      <c r="A84" s="17" t="s">
        <v>217</v>
      </c>
      <c r="B84" s="18" t="s">
        <v>216</v>
      </c>
      <c r="C84" s="19" t="s">
        <v>52</v>
      </c>
      <c r="D84" s="20"/>
      <c r="E84" s="21"/>
      <c r="F84" s="21"/>
      <c r="G84" s="21"/>
      <c r="H84" s="19"/>
      <c r="I84" s="19"/>
      <c r="J84" s="84" t="e">
        <f t="shared" si="1"/>
        <v>#DIV/0!</v>
      </c>
    </row>
    <row r="85" spans="1:10" x14ac:dyDescent="0.2">
      <c r="A85" s="17" t="s">
        <v>218</v>
      </c>
      <c r="B85" s="18" t="s">
        <v>219</v>
      </c>
      <c r="C85" s="19" t="s">
        <v>220</v>
      </c>
      <c r="D85" s="20"/>
      <c r="E85" s="21"/>
      <c r="F85" s="21"/>
      <c r="G85" s="21"/>
      <c r="H85" s="19"/>
      <c r="I85" s="19"/>
      <c r="J85" s="84" t="e">
        <f t="shared" si="1"/>
        <v>#DIV/0!</v>
      </c>
    </row>
    <row r="86" spans="1:10" x14ac:dyDescent="0.2">
      <c r="A86" s="17" t="s">
        <v>221</v>
      </c>
      <c r="B86" s="18" t="s">
        <v>219</v>
      </c>
      <c r="C86" s="19" t="s">
        <v>222</v>
      </c>
      <c r="D86" s="20"/>
      <c r="E86" s="21"/>
      <c r="F86" s="21"/>
      <c r="G86" s="21"/>
      <c r="H86" s="19"/>
      <c r="I86" s="19"/>
      <c r="J86" s="84" t="e">
        <f t="shared" si="1"/>
        <v>#DIV/0!</v>
      </c>
    </row>
    <row r="87" spans="1:10" x14ac:dyDescent="0.2">
      <c r="A87" s="17" t="s">
        <v>223</v>
      </c>
      <c r="B87" s="18" t="s">
        <v>224</v>
      </c>
      <c r="C87" s="19" t="s">
        <v>225</v>
      </c>
      <c r="D87" s="20"/>
      <c r="E87" s="21"/>
      <c r="F87" s="21"/>
      <c r="G87" s="21"/>
      <c r="H87" s="19"/>
      <c r="I87" s="19"/>
      <c r="J87" s="84" t="e">
        <f t="shared" si="1"/>
        <v>#DIV/0!</v>
      </c>
    </row>
    <row r="88" spans="1:10" x14ac:dyDescent="0.2">
      <c r="A88" s="17" t="s">
        <v>226</v>
      </c>
      <c r="B88" s="18" t="s">
        <v>227</v>
      </c>
      <c r="C88" s="19" t="s">
        <v>228</v>
      </c>
      <c r="D88" s="20"/>
      <c r="E88" s="21"/>
      <c r="F88" s="21"/>
      <c r="G88" s="21"/>
      <c r="H88" s="19"/>
      <c r="I88" s="19"/>
      <c r="J88" s="84" t="e">
        <f t="shared" si="1"/>
        <v>#DIV/0!</v>
      </c>
    </row>
    <row r="89" spans="1:10" x14ac:dyDescent="0.2">
      <c r="A89" s="17" t="s">
        <v>229</v>
      </c>
      <c r="B89" s="18" t="s">
        <v>230</v>
      </c>
      <c r="C89" s="19" t="s">
        <v>231</v>
      </c>
      <c r="D89" s="20"/>
      <c r="E89" s="21"/>
      <c r="F89" s="21"/>
      <c r="G89" s="21"/>
      <c r="H89" s="19"/>
      <c r="I89" s="19"/>
      <c r="J89" s="84" t="e">
        <f t="shared" si="1"/>
        <v>#DIV/0!</v>
      </c>
    </row>
    <row r="90" spans="1:10" x14ac:dyDescent="0.2">
      <c r="A90" s="17" t="s">
        <v>232</v>
      </c>
      <c r="B90" s="18" t="s">
        <v>233</v>
      </c>
      <c r="C90" s="19" t="s">
        <v>234</v>
      </c>
      <c r="D90" s="20"/>
      <c r="E90" s="21"/>
      <c r="F90" s="21"/>
      <c r="G90" s="21"/>
      <c r="H90" s="19"/>
      <c r="I90" s="19"/>
      <c r="J90" s="84" t="e">
        <f t="shared" si="1"/>
        <v>#DIV/0!</v>
      </c>
    </row>
    <row r="91" spans="1:10" x14ac:dyDescent="0.2">
      <c r="A91" s="17" t="s">
        <v>235</v>
      </c>
      <c r="B91" s="18" t="s">
        <v>233</v>
      </c>
      <c r="C91" s="19" t="s">
        <v>236</v>
      </c>
      <c r="D91" s="20"/>
      <c r="E91" s="21"/>
      <c r="F91" s="21"/>
      <c r="G91" s="21"/>
      <c r="H91" s="19"/>
      <c r="I91" s="19"/>
      <c r="J91" s="84" t="e">
        <f t="shared" si="1"/>
        <v>#DIV/0!</v>
      </c>
    </row>
    <row r="92" spans="1:10" x14ac:dyDescent="0.2">
      <c r="A92" s="17" t="s">
        <v>237</v>
      </c>
      <c r="B92" s="18" t="s">
        <v>238</v>
      </c>
      <c r="C92" s="19" t="s">
        <v>239</v>
      </c>
      <c r="D92" s="20"/>
      <c r="E92" s="21"/>
      <c r="F92" s="21"/>
      <c r="G92" s="21"/>
      <c r="H92" s="19"/>
      <c r="I92" s="19"/>
      <c r="J92" s="84" t="e">
        <f t="shared" si="1"/>
        <v>#DIV/0!</v>
      </c>
    </row>
    <row r="93" spans="1:10" x14ac:dyDescent="0.2">
      <c r="A93" s="17" t="s">
        <v>240</v>
      </c>
      <c r="B93" s="18" t="s">
        <v>241</v>
      </c>
      <c r="C93" s="19" t="s">
        <v>242</v>
      </c>
      <c r="D93" s="20"/>
      <c r="E93" s="21"/>
      <c r="F93" s="21"/>
      <c r="G93" s="21"/>
      <c r="H93" s="19"/>
      <c r="I93" s="19"/>
      <c r="J93" s="84" t="e">
        <f t="shared" si="1"/>
        <v>#DIV/0!</v>
      </c>
    </row>
    <row r="94" spans="1:10" x14ac:dyDescent="0.2">
      <c r="A94" s="17" t="s">
        <v>243</v>
      </c>
      <c r="B94" s="18" t="s">
        <v>244</v>
      </c>
      <c r="C94" s="19" t="s">
        <v>245</v>
      </c>
      <c r="D94" s="20"/>
      <c r="E94" s="21"/>
      <c r="F94" s="21"/>
      <c r="G94" s="21"/>
      <c r="H94" s="19"/>
      <c r="I94" s="19"/>
      <c r="J94" s="84" t="e">
        <f t="shared" si="1"/>
        <v>#DIV/0!</v>
      </c>
    </row>
    <row r="95" spans="1:10" x14ac:dyDescent="0.2">
      <c r="A95" s="17" t="s">
        <v>246</v>
      </c>
      <c r="B95" s="18" t="s">
        <v>244</v>
      </c>
      <c r="C95" s="19" t="s">
        <v>244</v>
      </c>
      <c r="D95" s="20"/>
      <c r="E95" s="21"/>
      <c r="F95" s="21"/>
      <c r="G95" s="21"/>
      <c r="H95" s="19"/>
      <c r="I95" s="19"/>
      <c r="J95" s="84" t="e">
        <f t="shared" si="1"/>
        <v>#DIV/0!</v>
      </c>
    </row>
    <row r="96" spans="1:10" x14ac:dyDescent="0.2">
      <c r="A96" s="17" t="s">
        <v>247</v>
      </c>
      <c r="B96" s="18" t="s">
        <v>248</v>
      </c>
      <c r="C96" s="19" t="s">
        <v>249</v>
      </c>
      <c r="D96" s="20"/>
      <c r="E96" s="21"/>
      <c r="F96" s="21"/>
      <c r="G96" s="21"/>
      <c r="H96" s="19"/>
      <c r="I96" s="19"/>
      <c r="J96" s="84" t="e">
        <f t="shared" si="1"/>
        <v>#DIV/0!</v>
      </c>
    </row>
    <row r="97" spans="1:10" x14ac:dyDescent="0.2">
      <c r="A97" s="17" t="s">
        <v>250</v>
      </c>
      <c r="B97" s="18" t="s">
        <v>251</v>
      </c>
      <c r="C97" s="19" t="s">
        <v>252</v>
      </c>
      <c r="D97" s="20"/>
      <c r="E97" s="21"/>
      <c r="F97" s="21"/>
      <c r="G97" s="21"/>
      <c r="H97" s="19"/>
      <c r="I97" s="19"/>
      <c r="J97" s="84" t="e">
        <f t="shared" si="1"/>
        <v>#DIV/0!</v>
      </c>
    </row>
    <row r="98" spans="1:10" x14ac:dyDescent="0.2">
      <c r="A98" s="17" t="s">
        <v>253</v>
      </c>
      <c r="B98" s="18" t="s">
        <v>254</v>
      </c>
      <c r="C98" s="19" t="s">
        <v>255</v>
      </c>
      <c r="D98" s="20"/>
      <c r="E98" s="21"/>
      <c r="F98" s="21"/>
      <c r="G98" s="21"/>
      <c r="H98" s="19"/>
      <c r="I98" s="19"/>
      <c r="J98" s="84" t="e">
        <f t="shared" si="1"/>
        <v>#DIV/0!</v>
      </c>
    </row>
    <row r="99" spans="1:10" x14ac:dyDescent="0.2">
      <c r="A99" s="17" t="s">
        <v>256</v>
      </c>
      <c r="B99" s="18" t="s">
        <v>257</v>
      </c>
      <c r="C99" s="19" t="s">
        <v>258</v>
      </c>
      <c r="D99" s="20"/>
      <c r="E99" s="21"/>
      <c r="F99" s="21"/>
      <c r="G99" s="21"/>
      <c r="H99" s="19"/>
      <c r="I99" s="19"/>
      <c r="J99" s="84" t="e">
        <f t="shared" si="1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/>
      <c r="H100" s="19"/>
      <c r="I100" s="19"/>
      <c r="J100" s="84" t="e">
        <f t="shared" si="1"/>
        <v>#DIV/0!</v>
      </c>
    </row>
    <row r="101" spans="1:10" x14ac:dyDescent="0.2">
      <c r="A101" s="17" t="s">
        <v>262</v>
      </c>
      <c r="B101" s="18" t="s">
        <v>260</v>
      </c>
      <c r="C101" s="19" t="s">
        <v>263</v>
      </c>
      <c r="D101" s="20"/>
      <c r="E101" s="21"/>
      <c r="F101" s="21"/>
      <c r="G101" s="21"/>
      <c r="H101" s="19"/>
      <c r="I101" s="19"/>
      <c r="J101" s="84" t="e">
        <f t="shared" si="1"/>
        <v>#DIV/0!</v>
      </c>
    </row>
    <row r="102" spans="1:10" x14ac:dyDescent="0.2">
      <c r="A102" s="17" t="s">
        <v>264</v>
      </c>
      <c r="B102" s="18" t="s">
        <v>260</v>
      </c>
      <c r="C102" s="19" t="s">
        <v>265</v>
      </c>
      <c r="D102" s="20"/>
      <c r="E102" s="21"/>
      <c r="F102" s="21"/>
      <c r="G102" s="21"/>
      <c r="H102" s="19"/>
      <c r="I102" s="19"/>
      <c r="J102" s="84" t="e">
        <f t="shared" si="1"/>
        <v>#DIV/0!</v>
      </c>
    </row>
    <row r="103" spans="1:10" x14ac:dyDescent="0.2">
      <c r="A103" s="17" t="s">
        <v>266</v>
      </c>
      <c r="B103" s="18" t="s">
        <v>260</v>
      </c>
      <c r="C103" s="19" t="s">
        <v>267</v>
      </c>
      <c r="D103" s="20"/>
      <c r="E103" s="21"/>
      <c r="F103" s="21"/>
      <c r="G103" s="21"/>
      <c r="H103" s="19"/>
      <c r="I103" s="19"/>
      <c r="J103" s="84" t="e">
        <f t="shared" si="1"/>
        <v>#DIV/0!</v>
      </c>
    </row>
    <row r="104" spans="1:10" x14ac:dyDescent="0.2">
      <c r="A104" s="17" t="s">
        <v>268</v>
      </c>
      <c r="B104" s="18" t="s">
        <v>260</v>
      </c>
      <c r="C104" s="19" t="s">
        <v>269</v>
      </c>
      <c r="D104" s="20"/>
      <c r="E104" s="21"/>
      <c r="F104" s="21"/>
      <c r="G104" s="21"/>
      <c r="H104" s="19"/>
      <c r="I104" s="19"/>
      <c r="J104" s="84" t="e">
        <f t="shared" si="1"/>
        <v>#DIV/0!</v>
      </c>
    </row>
    <row r="105" spans="1:10" x14ac:dyDescent="0.2">
      <c r="A105" s="17" t="s">
        <v>270</v>
      </c>
      <c r="B105" s="18" t="s">
        <v>260</v>
      </c>
      <c r="C105" s="19" t="s">
        <v>271</v>
      </c>
      <c r="D105" s="20"/>
      <c r="E105" s="21"/>
      <c r="F105" s="21"/>
      <c r="G105" s="21"/>
      <c r="H105" s="19"/>
      <c r="I105" s="19"/>
      <c r="J105" s="84" t="e">
        <f t="shared" si="1"/>
        <v>#DIV/0!</v>
      </c>
    </row>
    <row r="106" spans="1:10" x14ac:dyDescent="0.2">
      <c r="A106" s="17" t="s">
        <v>272</v>
      </c>
      <c r="B106" s="18" t="s">
        <v>260</v>
      </c>
      <c r="C106" s="19" t="s">
        <v>273</v>
      </c>
      <c r="D106" s="20"/>
      <c r="E106" s="21"/>
      <c r="F106" s="21"/>
      <c r="G106" s="21"/>
      <c r="H106" s="19"/>
      <c r="I106" s="19"/>
      <c r="J106" s="84" t="e">
        <f t="shared" si="1"/>
        <v>#DIV/0!</v>
      </c>
    </row>
    <row r="107" spans="1:10" x14ac:dyDescent="0.2">
      <c r="A107" s="17" t="s">
        <v>274</v>
      </c>
      <c r="B107" s="18" t="s">
        <v>260</v>
      </c>
      <c r="C107" s="19" t="s">
        <v>275</v>
      </c>
      <c r="E107" s="21"/>
      <c r="F107" s="21"/>
      <c r="G107" s="21"/>
      <c r="H107" s="19"/>
      <c r="I107" s="19"/>
      <c r="J107" s="84" t="e">
        <f t="shared" si="1"/>
        <v>#DIV/0!</v>
      </c>
    </row>
    <row r="108" spans="1:10" x14ac:dyDescent="0.2">
      <c r="A108" s="17" t="s">
        <v>276</v>
      </c>
      <c r="B108" s="18" t="s">
        <v>260</v>
      </c>
      <c r="C108" s="19" t="s">
        <v>277</v>
      </c>
      <c r="D108" s="20"/>
      <c r="E108" s="21"/>
      <c r="F108" s="21"/>
      <c r="G108" s="21"/>
      <c r="H108" s="19"/>
      <c r="I108" s="19"/>
      <c r="J108" s="84" t="e">
        <f t="shared" si="1"/>
        <v>#DIV/0!</v>
      </c>
    </row>
    <row r="109" spans="1:10" x14ac:dyDescent="0.2">
      <c r="A109" s="17" t="s">
        <v>284</v>
      </c>
      <c r="B109" s="18" t="s">
        <v>285</v>
      </c>
      <c r="C109" s="19" t="s">
        <v>285</v>
      </c>
      <c r="D109" s="20"/>
      <c r="E109" s="21"/>
      <c r="F109" s="21"/>
      <c r="G109" s="21"/>
      <c r="H109" s="19"/>
      <c r="I109" s="19"/>
      <c r="J109" s="84" t="e">
        <f t="shared" si="1"/>
        <v>#DIV/0!</v>
      </c>
    </row>
    <row r="110" spans="1:10" x14ac:dyDescent="0.2">
      <c r="A110" s="17" t="s">
        <v>286</v>
      </c>
      <c r="B110" s="18" t="s">
        <v>285</v>
      </c>
      <c r="C110" s="19" t="s">
        <v>287</v>
      </c>
      <c r="D110" s="20"/>
      <c r="E110" s="21"/>
      <c r="F110" s="21"/>
      <c r="G110" s="21"/>
      <c r="H110" s="19"/>
      <c r="I110" s="19"/>
      <c r="J110" s="84" t="e">
        <f t="shared" si="1"/>
        <v>#DIV/0!</v>
      </c>
    </row>
    <row r="111" spans="1:10" x14ac:dyDescent="0.2">
      <c r="A111" s="17" t="s">
        <v>288</v>
      </c>
      <c r="B111" s="18" t="s">
        <v>289</v>
      </c>
      <c r="C111" s="19" t="s">
        <v>290</v>
      </c>
      <c r="D111" s="20"/>
      <c r="E111" s="21"/>
      <c r="F111" s="21"/>
      <c r="G111" s="21"/>
      <c r="H111" s="19"/>
      <c r="I111" s="19"/>
      <c r="J111" s="84" t="e">
        <f t="shared" si="1"/>
        <v>#DIV/0!</v>
      </c>
    </row>
    <row r="112" spans="1:10" x14ac:dyDescent="0.2">
      <c r="A112" s="17" t="s">
        <v>291</v>
      </c>
      <c r="B112" s="18" t="s">
        <v>292</v>
      </c>
      <c r="C112" s="19" t="s">
        <v>293</v>
      </c>
      <c r="D112" s="20"/>
      <c r="E112" s="21"/>
      <c r="F112" s="21"/>
      <c r="G112" s="21"/>
      <c r="H112" s="19"/>
      <c r="I112" s="19"/>
      <c r="J112" s="84" t="e">
        <f t="shared" si="1"/>
        <v>#DIV/0!</v>
      </c>
    </row>
    <row r="113" spans="1:14" x14ac:dyDescent="0.2">
      <c r="A113" s="17" t="s">
        <v>294</v>
      </c>
      <c r="B113" s="18" t="s">
        <v>295</v>
      </c>
      <c r="C113" s="19" t="s">
        <v>296</v>
      </c>
      <c r="D113" s="20"/>
      <c r="E113" s="21"/>
      <c r="F113" s="21"/>
      <c r="G113" s="21"/>
      <c r="H113" s="19"/>
      <c r="I113" s="19"/>
      <c r="J113" s="84" t="e">
        <f t="shared" si="1"/>
        <v>#DIV/0!</v>
      </c>
    </row>
    <row r="114" spans="1:14" ht="13.5" thickBot="1" x14ac:dyDescent="0.25">
      <c r="A114" s="25" t="s">
        <v>297</v>
      </c>
      <c r="B114" s="26" t="s">
        <v>298</v>
      </c>
      <c r="C114" s="27" t="s">
        <v>298</v>
      </c>
      <c r="D114" s="28"/>
      <c r="E114" s="26"/>
      <c r="F114" s="26"/>
      <c r="G114" s="26"/>
      <c r="H114" s="27"/>
      <c r="I114" s="27"/>
      <c r="J114" s="85" t="e">
        <f>G114/I114</f>
        <v>#DIV/0!</v>
      </c>
    </row>
    <row r="115" spans="1:14" ht="13.5" thickTop="1" x14ac:dyDescent="0.2">
      <c r="A115" s="29" t="s">
        <v>299</v>
      </c>
      <c r="B115" s="21"/>
      <c r="C115" s="19"/>
      <c r="D115" s="20"/>
      <c r="E115" s="21"/>
      <c r="F115" s="21"/>
      <c r="G115" s="21"/>
      <c r="H115" s="90"/>
      <c r="I115" s="90">
        <f>SUM(I3:I114)</f>
        <v>0</v>
      </c>
      <c r="J115" s="88" t="e">
        <f>G115/I115</f>
        <v>#DIV/0!</v>
      </c>
    </row>
    <row r="116" spans="1:14" x14ac:dyDescent="0.2">
      <c r="A116" s="77"/>
      <c r="B116" s="21"/>
      <c r="C116" s="19"/>
      <c r="D116" s="20"/>
      <c r="E116" s="21"/>
      <c r="F116" s="21"/>
      <c r="G116" s="21"/>
      <c r="H116" s="21"/>
      <c r="I116" s="21"/>
      <c r="J116" s="88"/>
      <c r="N116" s="16" t="s">
        <v>477</v>
      </c>
    </row>
    <row r="117" spans="1:14" x14ac:dyDescent="0.2">
      <c r="A117" s="77"/>
      <c r="B117" s="21"/>
      <c r="C117" s="19"/>
      <c r="D117" s="20"/>
      <c r="E117" s="21"/>
      <c r="F117" s="21"/>
      <c r="G117" s="21"/>
      <c r="H117" s="21"/>
      <c r="I117" s="21"/>
      <c r="J117" s="88"/>
      <c r="K117" s="89"/>
    </row>
    <row r="118" spans="1:14" x14ac:dyDescent="0.2">
      <c r="A118" s="29" t="s">
        <v>300</v>
      </c>
      <c r="B118" s="18"/>
      <c r="C118" s="19"/>
      <c r="D118" s="30"/>
      <c r="E118" s="31"/>
      <c r="F118" s="31"/>
      <c r="G118" s="31"/>
      <c r="H118" s="31"/>
      <c r="I118" s="31"/>
      <c r="J118" s="88"/>
      <c r="K118" s="89"/>
    </row>
    <row r="119" spans="1:14" x14ac:dyDescent="0.2">
      <c r="A119" s="17"/>
      <c r="B119" s="18"/>
      <c r="C119" s="18"/>
      <c r="D119" s="18"/>
      <c r="E119" s="18"/>
      <c r="F119" s="21"/>
      <c r="G119" s="18"/>
      <c r="H119" s="18"/>
      <c r="I119" s="18"/>
      <c r="K119" s="89"/>
    </row>
    <row r="120" spans="1:14" ht="14.45" customHeight="1" x14ac:dyDescent="0.2">
      <c r="A120" s="29" t="s">
        <v>301</v>
      </c>
      <c r="B120" s="18"/>
      <c r="C120" s="18"/>
      <c r="D120" s="18"/>
      <c r="E120" s="18"/>
      <c r="F120" s="21"/>
      <c r="G120" s="18"/>
      <c r="H120" s="18"/>
      <c r="I120" s="1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33"/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17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24">
        <v>43086</v>
      </c>
      <c r="E1" s="125"/>
      <c r="F1" s="125"/>
      <c r="G1" s="125"/>
      <c r="H1" s="125"/>
      <c r="I1" s="126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302</v>
      </c>
      <c r="H2" s="12" t="s">
        <v>303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/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/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/>
      <c r="H5" s="19"/>
      <c r="I5" s="19"/>
      <c r="J5" s="84" t="e">
        <f t="shared" ref="J5:J69" si="0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/>
      <c r="H6" s="19"/>
      <c r="I6" s="19"/>
      <c r="J6" s="84" t="e">
        <f t="shared" si="0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/>
      <c r="H7" s="19"/>
      <c r="I7" s="19"/>
      <c r="J7" s="84" t="e">
        <f t="shared" si="0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/>
      <c r="H8" s="19"/>
      <c r="I8" s="19"/>
      <c r="J8" s="84" t="e">
        <f t="shared" si="0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/>
      <c r="H9" s="19"/>
      <c r="I9" s="19"/>
      <c r="J9" s="84" t="e">
        <f t="shared" si="0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/>
      <c r="H10" s="19"/>
      <c r="I10" s="19"/>
      <c r="J10" s="84" t="e">
        <f t="shared" si="0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/>
      <c r="H11" s="19"/>
      <c r="I11" s="19"/>
      <c r="J11" s="84" t="e">
        <f t="shared" si="0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/>
      <c r="H12" s="19"/>
      <c r="I12" s="19"/>
      <c r="J12" s="84" t="e">
        <f t="shared" si="0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/>
      <c r="H13" s="19"/>
      <c r="I13" s="19"/>
      <c r="J13" s="84" t="e">
        <f t="shared" si="0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/>
      <c r="H14" s="19"/>
      <c r="I14" s="19"/>
      <c r="J14" s="84" t="e">
        <f t="shared" si="0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/>
      <c r="H15" s="19"/>
      <c r="I15" s="19"/>
      <c r="J15" s="84" t="e">
        <f t="shared" si="0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/>
      <c r="H16" s="19"/>
      <c r="I16" s="19"/>
      <c r="J16" s="84" t="e">
        <f t="shared" si="0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/>
      <c r="H17" s="19"/>
      <c r="I17" s="19"/>
      <c r="J17" s="84" t="e">
        <f t="shared" si="0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/>
      <c r="H18" s="19"/>
      <c r="I18" s="19"/>
      <c r="J18" s="84" t="e">
        <f t="shared" si="0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/>
      <c r="H19" s="19"/>
      <c r="I19" s="19"/>
      <c r="J19" s="84" t="e">
        <f t="shared" si="0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/>
      <c r="H20" s="19"/>
      <c r="I20" s="19"/>
      <c r="J20" s="84" t="e">
        <f t="shared" si="0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/>
      <c r="H21" s="19"/>
      <c r="I21" s="19"/>
      <c r="J21" s="84" t="e">
        <f t="shared" si="0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/>
      <c r="H22" s="19"/>
      <c r="I22" s="19"/>
      <c r="J22" s="84" t="e">
        <f t="shared" si="0"/>
        <v>#DIV/0!</v>
      </c>
    </row>
    <row r="23" spans="1:10" x14ac:dyDescent="0.2">
      <c r="A23" s="17" t="s">
        <v>509</v>
      </c>
      <c r="B23" s="18" t="s">
        <v>60</v>
      </c>
      <c r="C23" s="19" t="s">
        <v>508</v>
      </c>
      <c r="D23" s="20"/>
      <c r="E23" s="21"/>
      <c r="F23" s="21"/>
      <c r="G23" s="21"/>
      <c r="H23" s="19"/>
      <c r="I23" s="119"/>
      <c r="J23" s="84" t="e">
        <f t="shared" si="0"/>
        <v>#DIV/0!</v>
      </c>
    </row>
    <row r="24" spans="1:10" x14ac:dyDescent="0.2">
      <c r="A24" s="17" t="s">
        <v>62</v>
      </c>
      <c r="B24" s="18" t="s">
        <v>63</v>
      </c>
      <c r="C24" s="19" t="s">
        <v>64</v>
      </c>
      <c r="D24" s="20"/>
      <c r="E24" s="21"/>
      <c r="F24" s="21"/>
      <c r="G24" s="21"/>
      <c r="H24" s="19"/>
      <c r="I24" s="19"/>
      <c r="J24" s="84" t="e">
        <f t="shared" si="0"/>
        <v>#DIV/0!</v>
      </c>
    </row>
    <row r="25" spans="1:10" x14ac:dyDescent="0.2">
      <c r="A25" s="17" t="s">
        <v>65</v>
      </c>
      <c r="B25" s="18" t="s">
        <v>66</v>
      </c>
      <c r="C25" s="19" t="s">
        <v>67</v>
      </c>
      <c r="D25" s="20"/>
      <c r="E25" s="21"/>
      <c r="F25" s="21"/>
      <c r="G25" s="21"/>
      <c r="H25" s="19"/>
      <c r="I25" s="19"/>
      <c r="J25" s="84" t="e">
        <f t="shared" si="0"/>
        <v>#DIV/0!</v>
      </c>
    </row>
    <row r="26" spans="1:10" x14ac:dyDescent="0.2">
      <c r="A26" s="17" t="s">
        <v>68</v>
      </c>
      <c r="B26" s="18" t="s">
        <v>69</v>
      </c>
      <c r="C26" s="19" t="s">
        <v>70</v>
      </c>
      <c r="D26" s="20"/>
      <c r="E26" s="21"/>
      <c r="F26" s="21"/>
      <c r="G26" s="21"/>
      <c r="H26" s="19"/>
      <c r="I26" s="19"/>
      <c r="J26" s="84" t="e">
        <f t="shared" si="0"/>
        <v>#DIV/0!</v>
      </c>
    </row>
    <row r="27" spans="1:10" x14ac:dyDescent="0.2">
      <c r="A27" s="17" t="s">
        <v>71</v>
      </c>
      <c r="B27" s="18" t="s">
        <v>69</v>
      </c>
      <c r="C27" s="19" t="s">
        <v>72</v>
      </c>
      <c r="D27" s="20"/>
      <c r="E27" s="21"/>
      <c r="F27" s="21"/>
      <c r="G27" s="21"/>
      <c r="H27" s="19"/>
      <c r="I27" s="19"/>
      <c r="J27" s="84" t="e">
        <f t="shared" si="0"/>
        <v>#DIV/0!</v>
      </c>
    </row>
    <row r="28" spans="1:10" x14ac:dyDescent="0.2">
      <c r="A28" s="17" t="s">
        <v>73</v>
      </c>
      <c r="B28" s="18" t="s">
        <v>74</v>
      </c>
      <c r="C28" s="19" t="s">
        <v>75</v>
      </c>
      <c r="D28" s="20"/>
      <c r="E28" s="21"/>
      <c r="F28" s="21"/>
      <c r="G28" s="21"/>
      <c r="H28" s="19"/>
      <c r="I28" s="19"/>
      <c r="J28" s="84" t="e">
        <f t="shared" si="0"/>
        <v>#DIV/0!</v>
      </c>
    </row>
    <row r="29" spans="1:10" x14ac:dyDescent="0.2">
      <c r="A29" s="17" t="s">
        <v>76</v>
      </c>
      <c r="B29" s="18" t="s">
        <v>74</v>
      </c>
      <c r="C29" s="19" t="s">
        <v>77</v>
      </c>
      <c r="D29" s="20"/>
      <c r="E29" s="21"/>
      <c r="F29" s="21"/>
      <c r="G29" s="21"/>
      <c r="H29" s="19"/>
      <c r="I29" s="19"/>
      <c r="J29" s="84" t="e">
        <f t="shared" si="0"/>
        <v>#DIV/0!</v>
      </c>
    </row>
    <row r="30" spans="1:10" x14ac:dyDescent="0.2">
      <c r="A30" s="17" t="s">
        <v>78</v>
      </c>
      <c r="B30" s="18" t="s">
        <v>79</v>
      </c>
      <c r="C30" s="19" t="s">
        <v>80</v>
      </c>
      <c r="D30" s="20"/>
      <c r="E30" s="21"/>
      <c r="F30" s="21"/>
      <c r="G30" s="21"/>
      <c r="H30" s="19"/>
      <c r="I30" s="19"/>
      <c r="J30" s="84" t="e">
        <f t="shared" si="0"/>
        <v>#DIV/0!</v>
      </c>
    </row>
    <row r="31" spans="1:10" x14ac:dyDescent="0.2">
      <c r="A31" s="17" t="s">
        <v>81</v>
      </c>
      <c r="B31" s="18" t="s">
        <v>82</v>
      </c>
      <c r="C31" s="19" t="s">
        <v>83</v>
      </c>
      <c r="D31" s="20"/>
      <c r="E31" s="21"/>
      <c r="F31" s="21"/>
      <c r="G31" s="21"/>
      <c r="H31" s="19"/>
      <c r="I31" s="19"/>
      <c r="J31" s="84" t="e">
        <f t="shared" si="0"/>
        <v>#DIV/0!</v>
      </c>
    </row>
    <row r="32" spans="1:10" x14ac:dyDescent="0.2">
      <c r="A32" s="17" t="s">
        <v>84</v>
      </c>
      <c r="B32" s="18" t="s">
        <v>85</v>
      </c>
      <c r="C32" s="19" t="s">
        <v>86</v>
      </c>
      <c r="D32" s="20"/>
      <c r="E32" s="21"/>
      <c r="F32" s="21"/>
      <c r="G32" s="21"/>
      <c r="H32" s="19"/>
      <c r="I32" s="19"/>
      <c r="J32" s="84" t="e">
        <f t="shared" si="0"/>
        <v>#DIV/0!</v>
      </c>
    </row>
    <row r="33" spans="1:10" x14ac:dyDescent="0.2">
      <c r="A33" s="17" t="s">
        <v>87</v>
      </c>
      <c r="B33" s="18" t="s">
        <v>88</v>
      </c>
      <c r="C33" s="19" t="s">
        <v>89</v>
      </c>
      <c r="D33" s="20"/>
      <c r="E33" s="21"/>
      <c r="F33" s="21"/>
      <c r="G33" s="21"/>
      <c r="H33" s="19"/>
      <c r="I33" s="19"/>
      <c r="J33" s="84" t="e">
        <f t="shared" si="0"/>
        <v>#DIV/0!</v>
      </c>
    </row>
    <row r="34" spans="1:10" x14ac:dyDescent="0.2">
      <c r="A34" s="17" t="s">
        <v>90</v>
      </c>
      <c r="B34" s="18" t="s">
        <v>91</v>
      </c>
      <c r="C34" s="19" t="s">
        <v>92</v>
      </c>
      <c r="D34" s="20"/>
      <c r="E34" s="21"/>
      <c r="F34" s="21"/>
      <c r="G34" s="21"/>
      <c r="H34" s="19"/>
      <c r="I34" s="19"/>
      <c r="J34" s="84" t="e">
        <f t="shared" si="0"/>
        <v>#DIV/0!</v>
      </c>
    </row>
    <row r="35" spans="1:10" x14ac:dyDescent="0.2">
      <c r="A35" s="17" t="s">
        <v>93</v>
      </c>
      <c r="B35" s="18" t="s">
        <v>94</v>
      </c>
      <c r="C35" s="19" t="s">
        <v>95</v>
      </c>
      <c r="D35" s="20"/>
      <c r="E35" s="21"/>
      <c r="F35" s="21"/>
      <c r="G35" s="21"/>
      <c r="H35" s="19"/>
      <c r="I35" s="19"/>
      <c r="J35" s="84" t="e">
        <f t="shared" si="0"/>
        <v>#DIV/0!</v>
      </c>
    </row>
    <row r="36" spans="1:10" x14ac:dyDescent="0.2">
      <c r="A36" s="17" t="s">
        <v>96</v>
      </c>
      <c r="B36" s="18" t="s">
        <v>97</v>
      </c>
      <c r="C36" s="19" t="s">
        <v>98</v>
      </c>
      <c r="D36" s="20"/>
      <c r="E36" s="21"/>
      <c r="F36" s="21"/>
      <c r="G36" s="21"/>
      <c r="H36" s="19"/>
      <c r="I36" s="19"/>
      <c r="J36" s="84" t="e">
        <f t="shared" si="0"/>
        <v>#DIV/0!</v>
      </c>
    </row>
    <row r="37" spans="1:10" x14ac:dyDescent="0.2">
      <c r="A37" s="17" t="s">
        <v>99</v>
      </c>
      <c r="B37" s="18" t="s">
        <v>100</v>
      </c>
      <c r="C37" s="19" t="s">
        <v>101</v>
      </c>
      <c r="D37" s="20"/>
      <c r="E37" s="21"/>
      <c r="F37" s="21"/>
      <c r="G37" s="21"/>
      <c r="H37" s="19"/>
      <c r="I37" s="19"/>
      <c r="J37" s="84" t="e">
        <f t="shared" si="0"/>
        <v>#DIV/0!</v>
      </c>
    </row>
    <row r="38" spans="1:10" x14ac:dyDescent="0.2">
      <c r="A38" s="17" t="s">
        <v>102</v>
      </c>
      <c r="B38" s="18" t="s">
        <v>103</v>
      </c>
      <c r="C38" s="19" t="s">
        <v>104</v>
      </c>
      <c r="D38" s="20"/>
      <c r="E38" s="21"/>
      <c r="F38" s="21"/>
      <c r="G38" s="21"/>
      <c r="H38" s="19"/>
      <c r="I38" s="19"/>
      <c r="J38" s="84" t="e">
        <f t="shared" si="0"/>
        <v>#DIV/0!</v>
      </c>
    </row>
    <row r="39" spans="1:10" x14ac:dyDescent="0.2">
      <c r="A39" s="24" t="s">
        <v>106</v>
      </c>
      <c r="B39" s="18" t="s">
        <v>105</v>
      </c>
      <c r="C39" s="19" t="s">
        <v>107</v>
      </c>
      <c r="D39" s="20"/>
      <c r="E39" s="21"/>
      <c r="F39" s="21"/>
      <c r="G39" s="21"/>
      <c r="H39" s="19"/>
      <c r="I39" s="19"/>
      <c r="J39" s="84" t="e">
        <f t="shared" si="0"/>
        <v>#DIV/0!</v>
      </c>
    </row>
    <row r="40" spans="1:10" x14ac:dyDescent="0.2">
      <c r="A40" s="24" t="s">
        <v>108</v>
      </c>
      <c r="B40" s="18" t="s">
        <v>109</v>
      </c>
      <c r="C40" s="19" t="s">
        <v>110</v>
      </c>
      <c r="D40" s="20"/>
      <c r="E40" s="21"/>
      <c r="F40" s="21"/>
      <c r="G40" s="21"/>
      <c r="H40" s="19"/>
      <c r="I40" s="19"/>
      <c r="J40" s="84" t="e">
        <f t="shared" si="0"/>
        <v>#DIV/0!</v>
      </c>
    </row>
    <row r="41" spans="1:10" x14ac:dyDescent="0.2">
      <c r="A41" s="17" t="s">
        <v>111</v>
      </c>
      <c r="B41" s="18" t="s">
        <v>112</v>
      </c>
      <c r="C41" s="19" t="s">
        <v>113</v>
      </c>
      <c r="D41" s="20"/>
      <c r="E41" s="21"/>
      <c r="F41" s="21"/>
      <c r="G41" s="21"/>
      <c r="H41" s="19"/>
      <c r="I41" s="19"/>
      <c r="J41" s="84" t="e">
        <f t="shared" si="0"/>
        <v>#DIV/0!</v>
      </c>
    </row>
    <row r="42" spans="1:10" x14ac:dyDescent="0.2">
      <c r="A42" s="17" t="s">
        <v>114</v>
      </c>
      <c r="B42" s="18" t="s">
        <v>115</v>
      </c>
      <c r="C42" s="19" t="s">
        <v>116</v>
      </c>
      <c r="D42" s="20"/>
      <c r="E42" s="21"/>
      <c r="F42" s="21"/>
      <c r="G42" s="21"/>
      <c r="H42" s="19"/>
      <c r="I42" s="19"/>
      <c r="J42" s="84" t="e">
        <f t="shared" si="0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/>
      <c r="H43" s="19"/>
      <c r="I43" s="19"/>
      <c r="J43" s="84" t="e">
        <f t="shared" si="0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/>
      <c r="H44" s="19"/>
      <c r="I44" s="19"/>
      <c r="J44" s="84" t="e">
        <f t="shared" si="0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/>
      <c r="H45" s="19"/>
      <c r="I45" s="19"/>
      <c r="J45" s="84" t="e">
        <f t="shared" si="0"/>
        <v>#DIV/0!</v>
      </c>
    </row>
    <row r="46" spans="1:10" x14ac:dyDescent="0.2">
      <c r="A46" s="17" t="s">
        <v>126</v>
      </c>
      <c r="B46" s="18" t="s">
        <v>124</v>
      </c>
      <c r="C46" s="19" t="s">
        <v>127</v>
      </c>
      <c r="D46" s="20"/>
      <c r="E46" s="21"/>
      <c r="F46" s="21"/>
      <c r="G46" s="21"/>
      <c r="H46" s="19"/>
      <c r="I46" s="19"/>
      <c r="J46" s="84" t="e">
        <f t="shared" si="0"/>
        <v>#DIV/0!</v>
      </c>
    </row>
    <row r="47" spans="1:10" x14ac:dyDescent="0.2">
      <c r="A47" s="17" t="s">
        <v>128</v>
      </c>
      <c r="B47" s="18" t="s">
        <v>129</v>
      </c>
      <c r="C47" s="19" t="s">
        <v>129</v>
      </c>
      <c r="D47" s="20"/>
      <c r="E47" s="21"/>
      <c r="F47" s="21"/>
      <c r="G47" s="21"/>
      <c r="H47" s="19"/>
      <c r="I47" s="19"/>
      <c r="J47" s="84" t="e">
        <f t="shared" si="0"/>
        <v>#DIV/0!</v>
      </c>
    </row>
    <row r="48" spans="1:10" x14ac:dyDescent="0.2">
      <c r="A48" s="17" t="s">
        <v>130</v>
      </c>
      <c r="B48" s="18" t="s">
        <v>131</v>
      </c>
      <c r="C48" s="19" t="s">
        <v>132</v>
      </c>
      <c r="D48" s="20"/>
      <c r="E48" s="21"/>
      <c r="F48" s="21"/>
      <c r="G48" s="21"/>
      <c r="H48" s="19"/>
      <c r="I48" s="19"/>
      <c r="J48" s="84" t="e">
        <f t="shared" si="0"/>
        <v>#DIV/0!</v>
      </c>
    </row>
    <row r="49" spans="1:10" x14ac:dyDescent="0.2">
      <c r="A49" s="17" t="s">
        <v>133</v>
      </c>
      <c r="B49" s="18" t="s">
        <v>134</v>
      </c>
      <c r="C49" s="19" t="s">
        <v>135</v>
      </c>
      <c r="D49" s="20"/>
      <c r="E49" s="21"/>
      <c r="F49" s="21"/>
      <c r="G49" s="21"/>
      <c r="H49" s="19"/>
      <c r="I49" s="19"/>
      <c r="J49" s="84" t="e">
        <f t="shared" si="0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/>
      <c r="H50" s="19"/>
      <c r="I50" s="19"/>
      <c r="J50" s="84" t="e">
        <f t="shared" si="0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/>
      <c r="H51" s="19"/>
      <c r="I51" s="19"/>
      <c r="J51" s="84" t="e">
        <f t="shared" si="0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/>
      <c r="H52" s="19"/>
      <c r="I52" s="19"/>
      <c r="J52" s="84" t="e">
        <f t="shared" si="0"/>
        <v>#DIV/0!</v>
      </c>
    </row>
    <row r="53" spans="1:10" x14ac:dyDescent="0.2">
      <c r="A53" s="24" t="s">
        <v>145</v>
      </c>
      <c r="B53" s="18" t="s">
        <v>146</v>
      </c>
      <c r="C53" s="19" t="s">
        <v>147</v>
      </c>
      <c r="D53" s="20"/>
      <c r="E53" s="21"/>
      <c r="F53" s="21"/>
      <c r="G53" s="21"/>
      <c r="H53" s="19"/>
      <c r="I53" s="19"/>
      <c r="J53" s="84" t="e">
        <f t="shared" si="0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/>
      <c r="H54" s="19"/>
      <c r="I54" s="19"/>
      <c r="J54" s="84" t="e">
        <f t="shared" si="0"/>
        <v>#DIV/0!</v>
      </c>
    </row>
    <row r="55" spans="1:10" x14ac:dyDescent="0.2">
      <c r="A55" s="17" t="s">
        <v>151</v>
      </c>
      <c r="B55" s="18" t="s">
        <v>149</v>
      </c>
      <c r="C55" s="19" t="s">
        <v>152</v>
      </c>
      <c r="D55" s="20"/>
      <c r="E55" s="21"/>
      <c r="F55" s="21"/>
      <c r="G55" s="21"/>
      <c r="H55" s="19"/>
      <c r="I55" s="19"/>
      <c r="J55" s="84" t="e">
        <f t="shared" si="0"/>
        <v>#DIV/0!</v>
      </c>
    </row>
    <row r="56" spans="1:10" x14ac:dyDescent="0.2">
      <c r="A56" s="17" t="s">
        <v>153</v>
      </c>
      <c r="B56" s="18" t="s">
        <v>154</v>
      </c>
      <c r="C56" s="19" t="s">
        <v>155</v>
      </c>
      <c r="D56" s="20"/>
      <c r="E56" s="21"/>
      <c r="F56" s="21"/>
      <c r="G56" s="21"/>
      <c r="H56" s="19"/>
      <c r="I56" s="19"/>
      <c r="J56" s="84" t="e">
        <f t="shared" si="0"/>
        <v>#DIV/0!</v>
      </c>
    </row>
    <row r="57" spans="1:10" x14ac:dyDescent="0.2">
      <c r="A57" s="17" t="s">
        <v>156</v>
      </c>
      <c r="B57" s="18" t="s">
        <v>157</v>
      </c>
      <c r="C57" s="19" t="s">
        <v>158</v>
      </c>
      <c r="D57" s="20"/>
      <c r="E57" s="21"/>
      <c r="F57" s="21"/>
      <c r="G57" s="21"/>
      <c r="H57" s="19"/>
      <c r="I57" s="19"/>
      <c r="J57" s="84" t="e">
        <f t="shared" si="0"/>
        <v>#DIV/0!</v>
      </c>
    </row>
    <row r="58" spans="1:10" x14ac:dyDescent="0.2">
      <c r="A58" s="17" t="s">
        <v>159</v>
      </c>
      <c r="B58" s="18" t="s">
        <v>157</v>
      </c>
      <c r="C58" s="19" t="s">
        <v>160</v>
      </c>
      <c r="D58" s="20"/>
      <c r="E58" s="21"/>
      <c r="F58" s="21"/>
      <c r="G58" s="21"/>
      <c r="H58" s="19"/>
      <c r="I58" s="19"/>
      <c r="J58" s="84" t="e">
        <f t="shared" si="0"/>
        <v>#DIV/0!</v>
      </c>
    </row>
    <row r="59" spans="1:10" x14ac:dyDescent="0.2">
      <c r="A59" s="17" t="s">
        <v>161</v>
      </c>
      <c r="B59" s="18" t="s">
        <v>162</v>
      </c>
      <c r="C59" s="19" t="s">
        <v>163</v>
      </c>
      <c r="D59" s="20"/>
      <c r="E59" s="21"/>
      <c r="F59" s="21"/>
      <c r="G59" s="21"/>
      <c r="H59" s="19"/>
      <c r="I59" s="19"/>
      <c r="J59" s="84" t="e">
        <f t="shared" si="0"/>
        <v>#DIV/0!</v>
      </c>
    </row>
    <row r="60" spans="1:10" x14ac:dyDescent="0.2">
      <c r="A60" s="17" t="s">
        <v>164</v>
      </c>
      <c r="B60" s="18" t="s">
        <v>165</v>
      </c>
      <c r="C60" s="19" t="s">
        <v>166</v>
      </c>
      <c r="D60" s="20"/>
      <c r="E60" s="21"/>
      <c r="F60" s="21"/>
      <c r="G60" s="21"/>
      <c r="H60" s="19"/>
      <c r="I60" s="19"/>
      <c r="J60" s="84" t="e">
        <f t="shared" si="0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/>
      <c r="H61" s="19"/>
      <c r="I61" s="19"/>
      <c r="J61" s="84" t="e">
        <f t="shared" si="0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/>
      <c r="H62" s="19"/>
      <c r="I62" s="19"/>
      <c r="J62" s="84" t="e">
        <f t="shared" si="0"/>
        <v>#DIV/0!</v>
      </c>
    </row>
    <row r="63" spans="1:10" x14ac:dyDescent="0.2">
      <c r="A63" s="17" t="s">
        <v>173</v>
      </c>
      <c r="B63" s="18" t="s">
        <v>174</v>
      </c>
      <c r="C63" s="19" t="s">
        <v>174</v>
      </c>
      <c r="D63" s="20"/>
      <c r="E63" s="21"/>
      <c r="F63" s="21"/>
      <c r="G63" s="21"/>
      <c r="H63" s="19"/>
      <c r="I63" s="19"/>
      <c r="J63" s="84" t="e">
        <f t="shared" si="0"/>
        <v>#DIV/0!</v>
      </c>
    </row>
    <row r="64" spans="1:10" x14ac:dyDescent="0.2">
      <c r="A64" s="17" t="s">
        <v>175</v>
      </c>
      <c r="B64" s="18" t="s">
        <v>176</v>
      </c>
      <c r="C64" s="19" t="s">
        <v>177</v>
      </c>
      <c r="D64" s="20"/>
      <c r="E64" s="21"/>
      <c r="F64" s="21"/>
      <c r="G64" s="21"/>
      <c r="H64" s="19"/>
      <c r="I64" s="19"/>
      <c r="J64" s="84" t="e">
        <f t="shared" si="0"/>
        <v>#DIV/0!</v>
      </c>
    </row>
    <row r="65" spans="1:10" x14ac:dyDescent="0.2">
      <c r="A65" s="17" t="s">
        <v>178</v>
      </c>
      <c r="B65" s="18" t="s">
        <v>179</v>
      </c>
      <c r="C65" s="19" t="s">
        <v>180</v>
      </c>
      <c r="D65" s="20"/>
      <c r="E65" s="21"/>
      <c r="F65" s="21"/>
      <c r="G65" s="21"/>
      <c r="H65" s="19"/>
      <c r="I65" s="19"/>
      <c r="J65" s="84" t="e">
        <f t="shared" si="0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/>
      <c r="H66" s="19"/>
      <c r="I66" s="19"/>
      <c r="J66" s="84" t="e">
        <f t="shared" si="0"/>
        <v>#DIV/0!</v>
      </c>
    </row>
    <row r="67" spans="1:10" x14ac:dyDescent="0.2">
      <c r="A67" s="17" t="s">
        <v>184</v>
      </c>
      <c r="B67" s="18" t="s">
        <v>182</v>
      </c>
      <c r="C67" s="19" t="s">
        <v>185</v>
      </c>
      <c r="D67" s="20"/>
      <c r="E67" s="21"/>
      <c r="F67" s="21"/>
      <c r="G67" s="21"/>
      <c r="H67" s="19"/>
      <c r="I67" s="19"/>
      <c r="J67" s="84" t="e">
        <f t="shared" si="0"/>
        <v>#DIV/0!</v>
      </c>
    </row>
    <row r="68" spans="1:10" x14ac:dyDescent="0.2">
      <c r="A68" s="17" t="s">
        <v>186</v>
      </c>
      <c r="B68" s="18" t="s">
        <v>182</v>
      </c>
      <c r="C68" s="19" t="s">
        <v>187</v>
      </c>
      <c r="D68" s="20"/>
      <c r="E68" s="21"/>
      <c r="F68" s="21"/>
      <c r="G68" s="21"/>
      <c r="H68" s="19"/>
      <c r="I68" s="19"/>
      <c r="J68" s="84" t="e">
        <f t="shared" si="0"/>
        <v>#DIV/0!</v>
      </c>
    </row>
    <row r="69" spans="1:10" x14ac:dyDescent="0.2">
      <c r="A69" s="24" t="s">
        <v>188</v>
      </c>
      <c r="B69" s="18" t="s">
        <v>182</v>
      </c>
      <c r="C69" s="19" t="s">
        <v>189</v>
      </c>
      <c r="D69" s="20"/>
      <c r="E69" s="21"/>
      <c r="F69" s="21"/>
      <c r="G69" s="21"/>
      <c r="H69" s="19"/>
      <c r="I69" s="19"/>
      <c r="J69" s="84" t="e">
        <f t="shared" si="0"/>
        <v>#DIV/0!</v>
      </c>
    </row>
    <row r="70" spans="1:10" x14ac:dyDescent="0.2">
      <c r="A70" s="17" t="s">
        <v>206</v>
      </c>
      <c r="B70" s="18" t="s">
        <v>182</v>
      </c>
      <c r="C70" s="19" t="s">
        <v>444</v>
      </c>
      <c r="D70" s="20"/>
      <c r="E70" s="21"/>
      <c r="F70" s="21"/>
      <c r="G70" s="21"/>
      <c r="H70" s="19"/>
      <c r="I70" s="19"/>
      <c r="J70" s="84" t="e">
        <f>G70/I70</f>
        <v>#DIV/0!</v>
      </c>
    </row>
    <row r="71" spans="1:10" x14ac:dyDescent="0.2">
      <c r="A71" s="24" t="s">
        <v>190</v>
      </c>
      <c r="B71" s="18" t="s">
        <v>182</v>
      </c>
      <c r="C71" s="19" t="s">
        <v>476</v>
      </c>
      <c r="D71" s="20"/>
      <c r="E71" s="21"/>
      <c r="F71" s="21"/>
      <c r="G71" s="21"/>
      <c r="H71" s="19"/>
      <c r="I71" s="19"/>
      <c r="J71" s="84" t="e">
        <f t="shared" ref="J71:J113" si="1">G71/I71</f>
        <v>#DIV/0!</v>
      </c>
    </row>
    <row r="72" spans="1:10" x14ac:dyDescent="0.2">
      <c r="A72" s="17" t="s">
        <v>191</v>
      </c>
      <c r="B72" s="18" t="s">
        <v>182</v>
      </c>
      <c r="C72" s="19" t="s">
        <v>192</v>
      </c>
      <c r="D72" s="20"/>
      <c r="E72" s="21"/>
      <c r="F72" s="21"/>
      <c r="G72" s="21"/>
      <c r="H72" s="19"/>
      <c r="I72" s="19"/>
      <c r="J72" s="84" t="e">
        <f t="shared" si="1"/>
        <v>#DIV/0!</v>
      </c>
    </row>
    <row r="73" spans="1:10" x14ac:dyDescent="0.2">
      <c r="A73" s="24" t="s">
        <v>193</v>
      </c>
      <c r="B73" s="18" t="s">
        <v>182</v>
      </c>
      <c r="C73" s="19" t="s">
        <v>194</v>
      </c>
      <c r="D73" s="20"/>
      <c r="E73" s="21"/>
      <c r="F73" s="21"/>
      <c r="G73" s="21"/>
      <c r="H73" s="19"/>
      <c r="I73" s="19"/>
      <c r="J73" s="84" t="e">
        <f t="shared" si="1"/>
        <v>#DIV/0!</v>
      </c>
    </row>
    <row r="74" spans="1:10" x14ac:dyDescent="0.2">
      <c r="A74" s="17" t="s">
        <v>195</v>
      </c>
      <c r="B74" s="18" t="s">
        <v>182</v>
      </c>
      <c r="C74" s="19" t="s">
        <v>196</v>
      </c>
      <c r="D74" s="20"/>
      <c r="E74" s="21"/>
      <c r="F74" s="21"/>
      <c r="G74" s="21"/>
      <c r="H74" s="19"/>
      <c r="I74" s="19"/>
      <c r="J74" s="84" t="e">
        <f t="shared" si="1"/>
        <v>#DIV/0!</v>
      </c>
    </row>
    <row r="75" spans="1:10" x14ac:dyDescent="0.2">
      <c r="A75" s="17" t="s">
        <v>197</v>
      </c>
      <c r="B75" s="18" t="s">
        <v>182</v>
      </c>
      <c r="C75" s="19" t="s">
        <v>304</v>
      </c>
      <c r="D75" s="20"/>
      <c r="E75" s="21"/>
      <c r="F75" s="21"/>
      <c r="G75" s="21"/>
      <c r="H75" s="19"/>
      <c r="I75" s="19"/>
      <c r="J75" s="84" t="e">
        <f t="shared" si="1"/>
        <v>#DIV/0!</v>
      </c>
    </row>
    <row r="76" spans="1:10" x14ac:dyDescent="0.2">
      <c r="A76" s="24" t="s">
        <v>198</v>
      </c>
      <c r="B76" s="18" t="s">
        <v>182</v>
      </c>
      <c r="C76" s="19" t="s">
        <v>199</v>
      </c>
      <c r="D76" s="20"/>
      <c r="E76" s="21"/>
      <c r="F76" s="21"/>
      <c r="G76" s="21"/>
      <c r="H76" s="19"/>
      <c r="I76" s="19"/>
      <c r="J76" s="84" t="e">
        <f t="shared" si="1"/>
        <v>#DIV/0!</v>
      </c>
    </row>
    <row r="77" spans="1:10" x14ac:dyDescent="0.2">
      <c r="A77" s="17" t="s">
        <v>200</v>
      </c>
      <c r="B77" s="18" t="s">
        <v>182</v>
      </c>
      <c r="C77" s="19" t="s">
        <v>201</v>
      </c>
      <c r="D77" s="20"/>
      <c r="E77" s="21"/>
      <c r="F77" s="21"/>
      <c r="G77" s="21"/>
      <c r="H77" s="19"/>
      <c r="I77" s="19"/>
      <c r="J77" s="84" t="e">
        <f t="shared" si="1"/>
        <v>#DIV/0!</v>
      </c>
    </row>
    <row r="78" spans="1:10" x14ac:dyDescent="0.2">
      <c r="A78" s="17" t="s">
        <v>202</v>
      </c>
      <c r="B78" s="18" t="s">
        <v>182</v>
      </c>
      <c r="C78" s="19" t="s">
        <v>203</v>
      </c>
      <c r="D78" s="20"/>
      <c r="E78" s="21"/>
      <c r="F78" s="21"/>
      <c r="G78" s="21"/>
      <c r="H78" s="19"/>
      <c r="I78" s="19"/>
      <c r="J78" s="84" t="e">
        <f t="shared" si="1"/>
        <v>#DIV/0!</v>
      </c>
    </row>
    <row r="79" spans="1:10" x14ac:dyDescent="0.2">
      <c r="A79" s="24" t="s">
        <v>204</v>
      </c>
      <c r="B79" s="18" t="s">
        <v>182</v>
      </c>
      <c r="C79" s="19" t="s">
        <v>205</v>
      </c>
      <c r="D79" s="20"/>
      <c r="E79" s="21"/>
      <c r="F79" s="21"/>
      <c r="G79" s="21"/>
      <c r="H79" s="19"/>
      <c r="I79" s="19"/>
      <c r="J79" s="84" t="e">
        <f t="shared" si="1"/>
        <v>#DIV/0!</v>
      </c>
    </row>
    <row r="80" spans="1:10" x14ac:dyDescent="0.2">
      <c r="A80" s="24" t="s">
        <v>207</v>
      </c>
      <c r="B80" s="18" t="s">
        <v>208</v>
      </c>
      <c r="C80" s="19" t="s">
        <v>208</v>
      </c>
      <c r="D80" s="20"/>
      <c r="E80" s="21"/>
      <c r="F80" s="21"/>
      <c r="G80" s="21"/>
      <c r="H80" s="19"/>
      <c r="I80" s="19"/>
      <c r="J80" s="84" t="e">
        <f t="shared" si="1"/>
        <v>#DIV/0!</v>
      </c>
    </row>
    <row r="81" spans="1:10" x14ac:dyDescent="0.2">
      <c r="A81" s="17" t="s">
        <v>209</v>
      </c>
      <c r="B81" s="18" t="s">
        <v>210</v>
      </c>
      <c r="C81" s="19" t="s">
        <v>211</v>
      </c>
      <c r="D81" s="20"/>
      <c r="E81" s="21"/>
      <c r="F81" s="21"/>
      <c r="G81" s="21"/>
      <c r="H81" s="19"/>
      <c r="I81" s="19"/>
      <c r="J81" s="84" t="e">
        <f t="shared" si="1"/>
        <v>#DIV/0!</v>
      </c>
    </row>
    <row r="82" spans="1:10" x14ac:dyDescent="0.2">
      <c r="A82" s="17" t="s">
        <v>212</v>
      </c>
      <c r="B82" s="18" t="s">
        <v>213</v>
      </c>
      <c r="C82" s="19" t="s">
        <v>214</v>
      </c>
      <c r="D82" s="20"/>
      <c r="E82" s="21"/>
      <c r="F82" s="21"/>
      <c r="G82" s="21"/>
      <c r="H82" s="19"/>
      <c r="I82" s="19"/>
      <c r="J82" s="84" t="e">
        <f t="shared" si="1"/>
        <v>#DIV/0!</v>
      </c>
    </row>
    <row r="83" spans="1:10" x14ac:dyDescent="0.2">
      <c r="A83" s="17" t="s">
        <v>215</v>
      </c>
      <c r="B83" s="18" t="s">
        <v>216</v>
      </c>
      <c r="C83" s="19" t="s">
        <v>216</v>
      </c>
      <c r="D83" s="20"/>
      <c r="E83" s="21"/>
      <c r="F83" s="21"/>
      <c r="G83" s="21"/>
      <c r="H83" s="19"/>
      <c r="I83" s="19"/>
      <c r="J83" s="84" t="e">
        <f t="shared" si="1"/>
        <v>#DIV/0!</v>
      </c>
    </row>
    <row r="84" spans="1:10" ht="12" customHeight="1" x14ac:dyDescent="0.2">
      <c r="A84" s="17" t="s">
        <v>217</v>
      </c>
      <c r="B84" s="18" t="s">
        <v>216</v>
      </c>
      <c r="C84" s="19" t="s">
        <v>52</v>
      </c>
      <c r="D84" s="20"/>
      <c r="E84" s="21"/>
      <c r="F84" s="21"/>
      <c r="G84" s="21"/>
      <c r="H84" s="19"/>
      <c r="I84" s="19"/>
      <c r="J84" s="84" t="e">
        <f t="shared" si="1"/>
        <v>#DIV/0!</v>
      </c>
    </row>
    <row r="85" spans="1:10" x14ac:dyDescent="0.2">
      <c r="A85" s="17" t="s">
        <v>218</v>
      </c>
      <c r="B85" s="18" t="s">
        <v>219</v>
      </c>
      <c r="C85" s="19" t="s">
        <v>220</v>
      </c>
      <c r="D85" s="20"/>
      <c r="E85" s="21"/>
      <c r="F85" s="21"/>
      <c r="G85" s="21"/>
      <c r="H85" s="19"/>
      <c r="I85" s="19"/>
      <c r="J85" s="84" t="e">
        <f t="shared" si="1"/>
        <v>#DIV/0!</v>
      </c>
    </row>
    <row r="86" spans="1:10" x14ac:dyDescent="0.2">
      <c r="A86" s="17" t="s">
        <v>221</v>
      </c>
      <c r="B86" s="18" t="s">
        <v>219</v>
      </c>
      <c r="C86" s="19" t="s">
        <v>222</v>
      </c>
      <c r="D86" s="20"/>
      <c r="E86" s="21"/>
      <c r="F86" s="21"/>
      <c r="G86" s="21"/>
      <c r="H86" s="19"/>
      <c r="I86" s="19"/>
      <c r="J86" s="84" t="e">
        <f t="shared" si="1"/>
        <v>#DIV/0!</v>
      </c>
    </row>
    <row r="87" spans="1:10" x14ac:dyDescent="0.2">
      <c r="A87" s="17" t="s">
        <v>223</v>
      </c>
      <c r="B87" s="18" t="s">
        <v>224</v>
      </c>
      <c r="C87" s="19" t="s">
        <v>225</v>
      </c>
      <c r="D87" s="20"/>
      <c r="E87" s="21"/>
      <c r="F87" s="21"/>
      <c r="G87" s="21"/>
      <c r="H87" s="19"/>
      <c r="I87" s="19"/>
      <c r="J87" s="84" t="e">
        <f t="shared" si="1"/>
        <v>#DIV/0!</v>
      </c>
    </row>
    <row r="88" spans="1:10" x14ac:dyDescent="0.2">
      <c r="A88" s="17" t="s">
        <v>226</v>
      </c>
      <c r="B88" s="18" t="s">
        <v>227</v>
      </c>
      <c r="C88" s="19" t="s">
        <v>228</v>
      </c>
      <c r="D88" s="20"/>
      <c r="E88" s="21"/>
      <c r="F88" s="21"/>
      <c r="G88" s="21"/>
      <c r="H88" s="19"/>
      <c r="I88" s="19"/>
      <c r="J88" s="84" t="e">
        <f t="shared" si="1"/>
        <v>#DIV/0!</v>
      </c>
    </row>
    <row r="89" spans="1:10" x14ac:dyDescent="0.2">
      <c r="A89" s="17" t="s">
        <v>229</v>
      </c>
      <c r="B89" s="18" t="s">
        <v>230</v>
      </c>
      <c r="C89" s="19" t="s">
        <v>231</v>
      </c>
      <c r="D89" s="20"/>
      <c r="E89" s="21"/>
      <c r="F89" s="21"/>
      <c r="G89" s="21"/>
      <c r="H89" s="19"/>
      <c r="I89" s="19"/>
      <c r="J89" s="84" t="e">
        <f t="shared" si="1"/>
        <v>#DIV/0!</v>
      </c>
    </row>
    <row r="90" spans="1:10" x14ac:dyDescent="0.2">
      <c r="A90" s="17" t="s">
        <v>232</v>
      </c>
      <c r="B90" s="18" t="s">
        <v>233</v>
      </c>
      <c r="C90" s="19" t="s">
        <v>234</v>
      </c>
      <c r="D90" s="20"/>
      <c r="E90" s="21"/>
      <c r="F90" s="21"/>
      <c r="G90" s="21"/>
      <c r="H90" s="19"/>
      <c r="I90" s="19"/>
      <c r="J90" s="84" t="e">
        <f t="shared" si="1"/>
        <v>#DIV/0!</v>
      </c>
    </row>
    <row r="91" spans="1:10" x14ac:dyDescent="0.2">
      <c r="A91" s="17" t="s">
        <v>235</v>
      </c>
      <c r="B91" s="18" t="s">
        <v>233</v>
      </c>
      <c r="C91" s="19" t="s">
        <v>236</v>
      </c>
      <c r="D91" s="20"/>
      <c r="E91" s="21"/>
      <c r="F91" s="21"/>
      <c r="G91" s="21"/>
      <c r="H91" s="19"/>
      <c r="I91" s="19"/>
      <c r="J91" s="84" t="e">
        <f t="shared" si="1"/>
        <v>#DIV/0!</v>
      </c>
    </row>
    <row r="92" spans="1:10" x14ac:dyDescent="0.2">
      <c r="A92" s="17" t="s">
        <v>237</v>
      </c>
      <c r="B92" s="18" t="s">
        <v>238</v>
      </c>
      <c r="C92" s="19" t="s">
        <v>239</v>
      </c>
      <c r="D92" s="20"/>
      <c r="E92" s="21"/>
      <c r="F92" s="21"/>
      <c r="G92" s="21"/>
      <c r="H92" s="19"/>
      <c r="I92" s="19"/>
      <c r="J92" s="84" t="e">
        <f t="shared" si="1"/>
        <v>#DIV/0!</v>
      </c>
    </row>
    <row r="93" spans="1:10" x14ac:dyDescent="0.2">
      <c r="A93" s="17" t="s">
        <v>240</v>
      </c>
      <c r="B93" s="18" t="s">
        <v>241</v>
      </c>
      <c r="C93" s="19" t="s">
        <v>242</v>
      </c>
      <c r="D93" s="20"/>
      <c r="E93" s="21"/>
      <c r="F93" s="21"/>
      <c r="G93" s="21"/>
      <c r="H93" s="19"/>
      <c r="I93" s="19"/>
      <c r="J93" s="84" t="e">
        <f t="shared" si="1"/>
        <v>#DIV/0!</v>
      </c>
    </row>
    <row r="94" spans="1:10" x14ac:dyDescent="0.2">
      <c r="A94" s="17" t="s">
        <v>243</v>
      </c>
      <c r="B94" s="18" t="s">
        <v>244</v>
      </c>
      <c r="C94" s="19" t="s">
        <v>245</v>
      </c>
      <c r="D94" s="20"/>
      <c r="E94" s="21"/>
      <c r="F94" s="21"/>
      <c r="G94" s="21"/>
      <c r="H94" s="19"/>
      <c r="I94" s="19"/>
      <c r="J94" s="84" t="e">
        <f t="shared" si="1"/>
        <v>#DIV/0!</v>
      </c>
    </row>
    <row r="95" spans="1:10" x14ac:dyDescent="0.2">
      <c r="A95" s="17" t="s">
        <v>246</v>
      </c>
      <c r="B95" s="18" t="s">
        <v>244</v>
      </c>
      <c r="C95" s="19" t="s">
        <v>244</v>
      </c>
      <c r="D95" s="20"/>
      <c r="E95" s="21"/>
      <c r="F95" s="21"/>
      <c r="G95" s="21"/>
      <c r="H95" s="19"/>
      <c r="I95" s="19"/>
      <c r="J95" s="84" t="e">
        <f t="shared" si="1"/>
        <v>#DIV/0!</v>
      </c>
    </row>
    <row r="96" spans="1:10" x14ac:dyDescent="0.2">
      <c r="A96" s="17" t="s">
        <v>247</v>
      </c>
      <c r="B96" s="18" t="s">
        <v>248</v>
      </c>
      <c r="C96" s="19" t="s">
        <v>249</v>
      </c>
      <c r="D96" s="20"/>
      <c r="E96" s="21"/>
      <c r="F96" s="21"/>
      <c r="G96" s="21"/>
      <c r="H96" s="19"/>
      <c r="I96" s="19"/>
      <c r="J96" s="84" t="e">
        <f t="shared" si="1"/>
        <v>#DIV/0!</v>
      </c>
    </row>
    <row r="97" spans="1:10" x14ac:dyDescent="0.2">
      <c r="A97" s="17" t="s">
        <v>250</v>
      </c>
      <c r="B97" s="18" t="s">
        <v>251</v>
      </c>
      <c r="C97" s="19" t="s">
        <v>252</v>
      </c>
      <c r="D97" s="20"/>
      <c r="E97" s="21"/>
      <c r="F97" s="21"/>
      <c r="G97" s="21"/>
      <c r="H97" s="19"/>
      <c r="I97" s="19"/>
      <c r="J97" s="84" t="e">
        <f t="shared" si="1"/>
        <v>#DIV/0!</v>
      </c>
    </row>
    <row r="98" spans="1:10" x14ac:dyDescent="0.2">
      <c r="A98" s="17" t="s">
        <v>253</v>
      </c>
      <c r="B98" s="18" t="s">
        <v>254</v>
      </c>
      <c r="C98" s="19" t="s">
        <v>255</v>
      </c>
      <c r="D98" s="20"/>
      <c r="E98" s="21"/>
      <c r="F98" s="21"/>
      <c r="G98" s="21"/>
      <c r="H98" s="19"/>
      <c r="I98" s="19"/>
      <c r="J98" s="84" t="e">
        <f t="shared" si="1"/>
        <v>#DIV/0!</v>
      </c>
    </row>
    <row r="99" spans="1:10" x14ac:dyDescent="0.2">
      <c r="A99" s="17" t="s">
        <v>256</v>
      </c>
      <c r="B99" s="18" t="s">
        <v>257</v>
      </c>
      <c r="C99" s="19" t="s">
        <v>258</v>
      </c>
      <c r="D99" s="20"/>
      <c r="E99" s="21"/>
      <c r="F99" s="21"/>
      <c r="G99" s="21"/>
      <c r="H99" s="19"/>
      <c r="I99" s="19"/>
      <c r="J99" s="84" t="e">
        <f t="shared" si="1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/>
      <c r="H100" s="19"/>
      <c r="I100" s="19"/>
      <c r="J100" s="84" t="e">
        <f t="shared" si="1"/>
        <v>#DIV/0!</v>
      </c>
    </row>
    <row r="101" spans="1:10" x14ac:dyDescent="0.2">
      <c r="A101" s="17" t="s">
        <v>262</v>
      </c>
      <c r="B101" s="18" t="s">
        <v>260</v>
      </c>
      <c r="C101" s="19" t="s">
        <v>263</v>
      </c>
      <c r="D101" s="20"/>
      <c r="E101" s="21"/>
      <c r="F101" s="21"/>
      <c r="G101" s="21"/>
      <c r="H101" s="19"/>
      <c r="I101" s="19"/>
      <c r="J101" s="84" t="e">
        <f t="shared" si="1"/>
        <v>#DIV/0!</v>
      </c>
    </row>
    <row r="102" spans="1:10" x14ac:dyDescent="0.2">
      <c r="A102" s="17" t="s">
        <v>264</v>
      </c>
      <c r="B102" s="18" t="s">
        <v>260</v>
      </c>
      <c r="C102" s="19" t="s">
        <v>265</v>
      </c>
      <c r="D102" s="20"/>
      <c r="E102" s="21"/>
      <c r="F102" s="21"/>
      <c r="G102" s="21"/>
      <c r="H102" s="19"/>
      <c r="I102" s="19"/>
      <c r="J102" s="84" t="e">
        <f t="shared" si="1"/>
        <v>#DIV/0!</v>
      </c>
    </row>
    <row r="103" spans="1:10" x14ac:dyDescent="0.2">
      <c r="A103" s="17" t="s">
        <v>266</v>
      </c>
      <c r="B103" s="18" t="s">
        <v>260</v>
      </c>
      <c r="C103" s="19" t="s">
        <v>267</v>
      </c>
      <c r="D103" s="20"/>
      <c r="E103" s="21"/>
      <c r="F103" s="21"/>
      <c r="G103" s="21"/>
      <c r="H103" s="19"/>
      <c r="I103" s="19"/>
      <c r="J103" s="84" t="e">
        <f t="shared" si="1"/>
        <v>#DIV/0!</v>
      </c>
    </row>
    <row r="104" spans="1:10" x14ac:dyDescent="0.2">
      <c r="A104" s="17" t="s">
        <v>268</v>
      </c>
      <c r="B104" s="18" t="s">
        <v>260</v>
      </c>
      <c r="C104" s="19" t="s">
        <v>269</v>
      </c>
      <c r="D104" s="20"/>
      <c r="E104" s="21"/>
      <c r="F104" s="21"/>
      <c r="G104" s="21"/>
      <c r="H104" s="19"/>
      <c r="I104" s="19"/>
      <c r="J104" s="84" t="e">
        <f t="shared" si="1"/>
        <v>#DIV/0!</v>
      </c>
    </row>
    <row r="105" spans="1:10" x14ac:dyDescent="0.2">
      <c r="A105" s="17" t="s">
        <v>270</v>
      </c>
      <c r="B105" s="18" t="s">
        <v>260</v>
      </c>
      <c r="C105" s="19" t="s">
        <v>271</v>
      </c>
      <c r="D105" s="20"/>
      <c r="E105" s="21"/>
      <c r="F105" s="21"/>
      <c r="G105" s="21"/>
      <c r="H105" s="19"/>
      <c r="I105" s="19"/>
      <c r="J105" s="84" t="e">
        <f t="shared" si="1"/>
        <v>#DIV/0!</v>
      </c>
    </row>
    <row r="106" spans="1:10" x14ac:dyDescent="0.2">
      <c r="A106" s="17" t="s">
        <v>272</v>
      </c>
      <c r="B106" s="18" t="s">
        <v>260</v>
      </c>
      <c r="C106" s="19" t="s">
        <v>273</v>
      </c>
      <c r="D106" s="20"/>
      <c r="E106" s="21"/>
      <c r="F106" s="21"/>
      <c r="G106" s="21"/>
      <c r="H106" s="19"/>
      <c r="I106" s="19"/>
      <c r="J106" s="84" t="e">
        <f t="shared" si="1"/>
        <v>#DIV/0!</v>
      </c>
    </row>
    <row r="107" spans="1:10" x14ac:dyDescent="0.2">
      <c r="A107" s="17" t="s">
        <v>274</v>
      </c>
      <c r="B107" s="18" t="s">
        <v>260</v>
      </c>
      <c r="C107" s="19" t="s">
        <v>275</v>
      </c>
      <c r="E107" s="21"/>
      <c r="F107" s="21"/>
      <c r="G107" s="21"/>
      <c r="H107" s="19"/>
      <c r="I107" s="19"/>
      <c r="J107" s="84" t="e">
        <f t="shared" si="1"/>
        <v>#DIV/0!</v>
      </c>
    </row>
    <row r="108" spans="1:10" x14ac:dyDescent="0.2">
      <c r="A108" s="17" t="s">
        <v>276</v>
      </c>
      <c r="B108" s="18" t="s">
        <v>260</v>
      </c>
      <c r="C108" s="19" t="s">
        <v>277</v>
      </c>
      <c r="D108" s="20"/>
      <c r="E108" s="21"/>
      <c r="F108" s="21"/>
      <c r="G108" s="21"/>
      <c r="H108" s="19"/>
      <c r="I108" s="19"/>
      <c r="J108" s="84" t="e">
        <f t="shared" si="1"/>
        <v>#DIV/0!</v>
      </c>
    </row>
    <row r="109" spans="1:10" x14ac:dyDescent="0.2">
      <c r="A109" s="17" t="s">
        <v>284</v>
      </c>
      <c r="B109" s="18" t="s">
        <v>285</v>
      </c>
      <c r="C109" s="19" t="s">
        <v>285</v>
      </c>
      <c r="D109" s="20"/>
      <c r="E109" s="21"/>
      <c r="F109" s="21"/>
      <c r="G109" s="21"/>
      <c r="H109" s="19"/>
      <c r="I109" s="19"/>
      <c r="J109" s="84" t="e">
        <f t="shared" si="1"/>
        <v>#DIV/0!</v>
      </c>
    </row>
    <row r="110" spans="1:10" x14ac:dyDescent="0.2">
      <c r="A110" s="17" t="s">
        <v>286</v>
      </c>
      <c r="B110" s="18" t="s">
        <v>285</v>
      </c>
      <c r="C110" s="19" t="s">
        <v>287</v>
      </c>
      <c r="D110" s="20"/>
      <c r="E110" s="21"/>
      <c r="F110" s="21"/>
      <c r="G110" s="21"/>
      <c r="H110" s="19"/>
      <c r="I110" s="19"/>
      <c r="J110" s="84" t="e">
        <f t="shared" si="1"/>
        <v>#DIV/0!</v>
      </c>
    </row>
    <row r="111" spans="1:10" x14ac:dyDescent="0.2">
      <c r="A111" s="17" t="s">
        <v>288</v>
      </c>
      <c r="B111" s="18" t="s">
        <v>289</v>
      </c>
      <c r="C111" s="19" t="s">
        <v>290</v>
      </c>
      <c r="D111" s="20"/>
      <c r="E111" s="21"/>
      <c r="F111" s="21"/>
      <c r="G111" s="21"/>
      <c r="H111" s="19"/>
      <c r="I111" s="19"/>
      <c r="J111" s="84" t="e">
        <f t="shared" si="1"/>
        <v>#DIV/0!</v>
      </c>
    </row>
    <row r="112" spans="1:10" x14ac:dyDescent="0.2">
      <c r="A112" s="17" t="s">
        <v>291</v>
      </c>
      <c r="B112" s="18" t="s">
        <v>292</v>
      </c>
      <c r="C112" s="19" t="s">
        <v>293</v>
      </c>
      <c r="D112" s="20"/>
      <c r="E112" s="21"/>
      <c r="F112" s="21"/>
      <c r="G112" s="21"/>
      <c r="H112" s="19"/>
      <c r="I112" s="19"/>
      <c r="J112" s="84" t="e">
        <f t="shared" si="1"/>
        <v>#DIV/0!</v>
      </c>
    </row>
    <row r="113" spans="1:14" x14ac:dyDescent="0.2">
      <c r="A113" s="17" t="s">
        <v>294</v>
      </c>
      <c r="B113" s="18" t="s">
        <v>295</v>
      </c>
      <c r="C113" s="19" t="s">
        <v>296</v>
      </c>
      <c r="D113" s="20"/>
      <c r="E113" s="21"/>
      <c r="F113" s="21"/>
      <c r="G113" s="21"/>
      <c r="H113" s="19"/>
      <c r="I113" s="19"/>
      <c r="J113" s="84" t="e">
        <f t="shared" si="1"/>
        <v>#DIV/0!</v>
      </c>
    </row>
    <row r="114" spans="1:14" ht="13.5" thickBot="1" x14ac:dyDescent="0.25">
      <c r="A114" s="25" t="s">
        <v>297</v>
      </c>
      <c r="B114" s="26" t="s">
        <v>298</v>
      </c>
      <c r="C114" s="27" t="s">
        <v>298</v>
      </c>
      <c r="D114" s="28"/>
      <c r="E114" s="26"/>
      <c r="F114" s="26"/>
      <c r="G114" s="26"/>
      <c r="H114" s="27"/>
      <c r="I114" s="27"/>
      <c r="J114" s="85" t="e">
        <f>G114/I114</f>
        <v>#DIV/0!</v>
      </c>
    </row>
    <row r="115" spans="1:14" ht="13.5" thickTop="1" x14ac:dyDescent="0.2">
      <c r="A115" s="29" t="s">
        <v>299</v>
      </c>
      <c r="B115" s="21"/>
      <c r="C115" s="19"/>
      <c r="D115" s="20"/>
      <c r="E115" s="21"/>
      <c r="F115" s="21"/>
      <c r="G115" s="21"/>
      <c r="H115" s="90"/>
      <c r="I115" s="90">
        <f>SUM(I3:I114)</f>
        <v>0</v>
      </c>
      <c r="J115" s="88" t="e">
        <f>G115/I115</f>
        <v>#DIV/0!</v>
      </c>
    </row>
    <row r="116" spans="1:14" x14ac:dyDescent="0.2">
      <c r="A116" s="77"/>
      <c r="B116" s="21"/>
      <c r="C116" s="19"/>
      <c r="D116" s="20"/>
      <c r="E116" s="21"/>
      <c r="F116" s="21"/>
      <c r="G116" s="21"/>
      <c r="H116" s="21"/>
      <c r="I116" s="21"/>
      <c r="J116" s="88"/>
      <c r="N116" s="16" t="s">
        <v>477</v>
      </c>
    </row>
    <row r="117" spans="1:14" x14ac:dyDescent="0.2">
      <c r="A117" s="77"/>
      <c r="B117" s="21"/>
      <c r="C117" s="19"/>
      <c r="D117" s="20"/>
      <c r="E117" s="21"/>
      <c r="F117" s="21"/>
      <c r="G117" s="21"/>
      <c r="H117" s="21"/>
      <c r="I117" s="21"/>
      <c r="J117" s="88"/>
      <c r="K117" s="89"/>
    </row>
    <row r="118" spans="1:14" x14ac:dyDescent="0.2">
      <c r="A118" s="29" t="s">
        <v>300</v>
      </c>
      <c r="B118" s="18"/>
      <c r="C118" s="19"/>
      <c r="D118" s="30"/>
      <c r="E118" s="31"/>
      <c r="F118" s="31"/>
      <c r="G118" s="31"/>
      <c r="H118" s="31"/>
      <c r="I118" s="31"/>
      <c r="J118" s="88"/>
      <c r="K118" s="89"/>
    </row>
    <row r="119" spans="1:14" x14ac:dyDescent="0.2">
      <c r="A119" s="17"/>
      <c r="B119" s="18"/>
      <c r="C119" s="18"/>
      <c r="D119" s="18"/>
      <c r="E119" s="18"/>
      <c r="F119" s="21"/>
      <c r="G119" s="18"/>
      <c r="H119" s="18"/>
      <c r="I119" s="18"/>
      <c r="K119" s="89"/>
    </row>
    <row r="120" spans="1:14" ht="14.45" customHeight="1" x14ac:dyDescent="0.2">
      <c r="A120" s="29" t="s">
        <v>301</v>
      </c>
      <c r="B120" s="18"/>
      <c r="C120" s="18"/>
      <c r="D120" s="18"/>
      <c r="E120" s="18"/>
      <c r="F120" s="21"/>
      <c r="G120" s="18"/>
      <c r="H120" s="18"/>
      <c r="I120" s="1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33"/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17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7"/>
  <sheetViews>
    <sheetView zoomScaleNormal="100" workbookViewId="0">
      <pane xSplit="3" ySplit="2" topLeftCell="D3" activePane="bottomRight" state="frozen"/>
      <selection activeCell="K75" sqref="K75"/>
      <selection pane="topRight" activeCell="K75" sqref="K75"/>
      <selection pane="bottomLeft" activeCell="K75" sqref="K75"/>
      <selection pane="bottomRight" activeCell="D3" sqref="D3"/>
    </sheetView>
  </sheetViews>
  <sheetFormatPr defaultColWidth="5.7109375" defaultRowHeight="12.75" x14ac:dyDescent="0.2"/>
  <cols>
    <col min="1" max="1" width="6.7109375" style="74" customWidth="1"/>
    <col min="2" max="2" width="11.28515625" style="52" bestFit="1" customWidth="1"/>
    <col min="3" max="3" width="26.42578125" style="52" bestFit="1" customWidth="1"/>
    <col min="4" max="4" width="7.7109375" style="52" customWidth="1"/>
    <col min="5" max="5" width="7" style="52" customWidth="1"/>
    <col min="6" max="6" width="7.140625" style="52" customWidth="1"/>
    <col min="7" max="7" width="6.85546875" style="52" customWidth="1"/>
    <col min="8" max="8" width="6.85546875" style="52" bestFit="1" customWidth="1"/>
    <col min="9" max="9" width="7" style="52" bestFit="1" customWidth="1"/>
    <col min="10" max="10" width="8" style="52" customWidth="1"/>
    <col min="11" max="11" width="6.7109375" style="52" customWidth="1"/>
    <col min="12" max="12" width="6.85546875" style="52" customWidth="1"/>
    <col min="13" max="13" width="7.28515625" style="52" customWidth="1"/>
    <col min="14" max="14" width="7.42578125" style="52" customWidth="1"/>
    <col min="15" max="15" width="8.5703125" style="52" customWidth="1"/>
    <col min="16" max="16" width="8.140625" style="71" customWidth="1"/>
    <col min="17" max="16384" width="5.7109375" style="52"/>
  </cols>
  <sheetData>
    <row r="1" spans="1:17" s="43" customFormat="1" x14ac:dyDescent="0.2">
      <c r="A1" s="39"/>
      <c r="B1" s="40"/>
      <c r="C1" s="41"/>
      <c r="D1" s="124" t="s">
        <v>305</v>
      </c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2" t="s">
        <v>306</v>
      </c>
    </row>
    <row r="2" spans="1:17" x14ac:dyDescent="0.2">
      <c r="A2" s="44" t="s">
        <v>0</v>
      </c>
      <c r="B2" s="45" t="s">
        <v>1</v>
      </c>
      <c r="C2" s="46" t="s">
        <v>2</v>
      </c>
      <c r="D2" s="47">
        <v>42749</v>
      </c>
      <c r="E2" s="48">
        <v>42780</v>
      </c>
      <c r="F2" s="49">
        <v>42809</v>
      </c>
      <c r="G2" s="49">
        <v>42838</v>
      </c>
      <c r="H2" s="49">
        <v>42867</v>
      </c>
      <c r="I2" s="49">
        <v>42896</v>
      </c>
      <c r="J2" s="49">
        <v>42925</v>
      </c>
      <c r="K2" s="49">
        <v>42954</v>
      </c>
      <c r="L2" s="49">
        <v>42983</v>
      </c>
      <c r="M2" s="49">
        <v>43012</v>
      </c>
      <c r="N2" s="49">
        <v>43041</v>
      </c>
      <c r="O2" s="50">
        <v>43085</v>
      </c>
      <c r="P2" s="51" t="s">
        <v>307</v>
      </c>
    </row>
    <row r="3" spans="1:17" x14ac:dyDescent="0.2">
      <c r="A3" s="53" t="s">
        <v>8</v>
      </c>
      <c r="B3" s="54" t="s">
        <v>9</v>
      </c>
      <c r="C3" s="55" t="s">
        <v>10</v>
      </c>
      <c r="D3" s="86">
        <f>Jan!J3</f>
        <v>1.6285714285714286</v>
      </c>
      <c r="E3" s="92">
        <f>Feb!J3</f>
        <v>1.9189189189189189</v>
      </c>
      <c r="F3" s="92">
        <f>Mar!J3</f>
        <v>1.7380952380952381</v>
      </c>
      <c r="G3" s="92">
        <f>Apr!J3</f>
        <v>2.4666666666666668</v>
      </c>
      <c r="H3" s="92">
        <f>May!J3</f>
        <v>1.1219512195121952</v>
      </c>
      <c r="I3" s="92">
        <f>June!J3</f>
        <v>1.4791666666666667</v>
      </c>
      <c r="J3" s="92">
        <f>July!J3</f>
        <v>1.4883720930232558</v>
      </c>
      <c r="K3" s="56">
        <f>Aug!J3</f>
        <v>1.0535714285714286</v>
      </c>
      <c r="L3" s="56">
        <f>Sep!J3</f>
        <v>1.0952380952380953</v>
      </c>
      <c r="M3" s="56">
        <f>Oct!J3</f>
        <v>0.83783783783783783</v>
      </c>
      <c r="N3" s="56"/>
      <c r="O3" s="56"/>
      <c r="P3" s="87">
        <f>SUM(D3:O3)/10</f>
        <v>1.4828389593101732</v>
      </c>
      <c r="Q3" s="57"/>
    </row>
    <row r="4" spans="1:17" x14ac:dyDescent="0.2">
      <c r="A4" s="53" t="s">
        <v>11</v>
      </c>
      <c r="B4" s="54" t="s">
        <v>12</v>
      </c>
      <c r="C4" s="58" t="s">
        <v>13</v>
      </c>
      <c r="D4" s="86">
        <f>Jan!J4</f>
        <v>1.3333333333333333</v>
      </c>
      <c r="E4" s="92">
        <f>Feb!J4</f>
        <v>1.5</v>
      </c>
      <c r="F4" s="92">
        <f>Mar!J4</f>
        <v>1.5714285714285714</v>
      </c>
      <c r="G4" s="92">
        <f>Apr!J4</f>
        <v>1.2</v>
      </c>
      <c r="H4" s="92">
        <f>May!J4</f>
        <v>2</v>
      </c>
      <c r="I4" s="92">
        <f>June!J4</f>
        <v>1</v>
      </c>
      <c r="J4" s="92">
        <f>July!J4</f>
        <v>1</v>
      </c>
      <c r="K4" s="56">
        <f>Aug!J4</f>
        <v>1</v>
      </c>
      <c r="L4" s="56">
        <f>Sep!J4</f>
        <v>1</v>
      </c>
      <c r="M4" s="121">
        <f>Oct!J4</f>
        <v>1</v>
      </c>
      <c r="N4" s="56"/>
      <c r="O4" s="56"/>
      <c r="P4" s="87">
        <f>SUM(D4:O4)/10</f>
        <v>1.2604761904761905</v>
      </c>
    </row>
    <row r="5" spans="1:17" x14ac:dyDescent="0.2">
      <c r="A5" s="53" t="s">
        <v>14</v>
      </c>
      <c r="B5" s="54" t="s">
        <v>15</v>
      </c>
      <c r="C5" s="55" t="s">
        <v>15</v>
      </c>
      <c r="D5" s="86">
        <f>Jan!J5</f>
        <v>1</v>
      </c>
      <c r="E5" s="92">
        <f>Feb!J5</f>
        <v>0.967741935483871</v>
      </c>
      <c r="F5" s="92">
        <f>Mar!J5</f>
        <v>1.1935483870967742</v>
      </c>
      <c r="G5" s="92">
        <f>Apr!J5</f>
        <v>1.1153846153846154</v>
      </c>
      <c r="H5" s="92">
        <f>May!J5</f>
        <v>1</v>
      </c>
      <c r="I5" s="92">
        <f>June!J5</f>
        <v>0.97727272727272729</v>
      </c>
      <c r="J5" s="92">
        <f>July!J5</f>
        <v>1</v>
      </c>
      <c r="K5" s="56">
        <f>Aug!J5</f>
        <v>1.1176470588235294</v>
      </c>
      <c r="L5" s="56">
        <f>Sep!J5</f>
        <v>1.1142857142857143</v>
      </c>
      <c r="M5" s="121">
        <f>Oct!J5</f>
        <v>1</v>
      </c>
      <c r="N5" s="56"/>
      <c r="O5" s="56"/>
      <c r="P5" s="87">
        <f t="shared" ref="P5:P22" si="0">SUM(D5:O5)/10</f>
        <v>1.0485880438347233</v>
      </c>
    </row>
    <row r="6" spans="1:17" x14ac:dyDescent="0.2">
      <c r="A6" s="53" t="s">
        <v>16</v>
      </c>
      <c r="B6" s="54" t="s">
        <v>17</v>
      </c>
      <c r="C6" s="55" t="s">
        <v>17</v>
      </c>
      <c r="D6" s="86">
        <f>Jan!J6</f>
        <v>1.1428571428571428</v>
      </c>
      <c r="E6" s="92">
        <f>Feb!J6</f>
        <v>0.9</v>
      </c>
      <c r="F6" s="92">
        <f>Mar!J6</f>
        <v>1.0833333333333333</v>
      </c>
      <c r="G6" s="92">
        <f>Apr!J6</f>
        <v>1.0769230769230769</v>
      </c>
      <c r="H6" s="92">
        <f>May!J6</f>
        <v>1.5</v>
      </c>
      <c r="I6" s="92">
        <f>June!J6</f>
        <v>0.9</v>
      </c>
      <c r="J6" s="92">
        <f>July!J6</f>
        <v>1</v>
      </c>
      <c r="K6" s="56">
        <f>Aug!J6</f>
        <v>1</v>
      </c>
      <c r="L6" s="56">
        <f>Sep!J6</f>
        <v>1</v>
      </c>
      <c r="M6" s="121">
        <f>Oct!J6</f>
        <v>1.0625</v>
      </c>
      <c r="N6" s="56"/>
      <c r="O6" s="56"/>
      <c r="P6" s="87">
        <f t="shared" si="0"/>
        <v>1.0665613553113551</v>
      </c>
    </row>
    <row r="7" spans="1:17" x14ac:dyDescent="0.2">
      <c r="A7" s="53" t="s">
        <v>18</v>
      </c>
      <c r="B7" s="54" t="s">
        <v>19</v>
      </c>
      <c r="C7" s="55" t="s">
        <v>20</v>
      </c>
      <c r="D7" s="86">
        <f>Jan!J7</f>
        <v>2.5</v>
      </c>
      <c r="E7" s="92">
        <f>Feb!J7</f>
        <v>2.6153846153846154</v>
      </c>
      <c r="F7" s="92">
        <f>Mar!J7</f>
        <v>1.8387096774193548</v>
      </c>
      <c r="G7" s="92">
        <f>Apr!J7</f>
        <v>2.103448275862069</v>
      </c>
      <c r="H7" s="92">
        <f>May!J7</f>
        <v>1.7391304347826086</v>
      </c>
      <c r="I7" s="92">
        <f>June!J7</f>
        <v>1.8695652173913044</v>
      </c>
      <c r="J7" s="92">
        <f>July!J7</f>
        <v>1.263157894736842</v>
      </c>
      <c r="K7" s="56">
        <f>Aug!J7</f>
        <v>1.8846153846153846</v>
      </c>
      <c r="L7" s="56">
        <f>Sep!J7</f>
        <v>1.3214285714285714</v>
      </c>
      <c r="M7" s="121">
        <f>Oct!J7</f>
        <v>1.2727272727272727</v>
      </c>
      <c r="N7" s="56"/>
      <c r="O7" s="56"/>
      <c r="P7" s="87">
        <f t="shared" si="0"/>
        <v>1.8408167344348025</v>
      </c>
    </row>
    <row r="8" spans="1:17" x14ac:dyDescent="0.2">
      <c r="A8" s="53" t="s">
        <v>21</v>
      </c>
      <c r="B8" s="54" t="s">
        <v>19</v>
      </c>
      <c r="C8" s="55" t="s">
        <v>22</v>
      </c>
      <c r="D8" s="86">
        <f>Jan!J8</f>
        <v>1.5</v>
      </c>
      <c r="E8" s="92">
        <f>Feb!J8</f>
        <v>1.5166666666666666</v>
      </c>
      <c r="F8" s="92">
        <f>Mar!J8</f>
        <v>1.174757281553398</v>
      </c>
      <c r="G8" s="92">
        <f>Apr!J8</f>
        <v>1.1594202898550725</v>
      </c>
      <c r="H8" s="92">
        <f>May!J8</f>
        <v>1.0454545454545454</v>
      </c>
      <c r="I8" s="92">
        <f>June!J8</f>
        <v>1.2898550724637681</v>
      </c>
      <c r="J8" s="92">
        <f>July!J8</f>
        <v>1.4782608695652173</v>
      </c>
      <c r="K8" s="56">
        <f>Aug!J8</f>
        <v>1.0864197530864197</v>
      </c>
      <c r="L8" s="56">
        <f>Sep!J8</f>
        <v>0.92682926829268297</v>
      </c>
      <c r="M8" s="121">
        <f>Oct!J8</f>
        <v>1.4363636363636363</v>
      </c>
      <c r="N8" s="56"/>
      <c r="O8" s="56"/>
      <c r="P8" s="87">
        <f t="shared" si="0"/>
        <v>1.2614027383301405</v>
      </c>
    </row>
    <row r="9" spans="1:17" x14ac:dyDescent="0.2">
      <c r="A9" s="53" t="s">
        <v>23</v>
      </c>
      <c r="B9" s="54" t="s">
        <v>24</v>
      </c>
      <c r="C9" s="55" t="s">
        <v>25</v>
      </c>
      <c r="D9" s="86">
        <f>Jan!J9</f>
        <v>2.5454545454545454</v>
      </c>
      <c r="E9" s="92">
        <f>Feb!J9</f>
        <v>1.8378378378378379</v>
      </c>
      <c r="F9" s="92">
        <f>Mar!J9</f>
        <v>1.7924528301886793</v>
      </c>
      <c r="G9" s="92">
        <f>Apr!J9</f>
        <v>2</v>
      </c>
      <c r="H9" s="92">
        <f>May!J9</f>
        <v>1.8571428571428572</v>
      </c>
      <c r="I9" s="92">
        <f>June!J9</f>
        <v>3.1764705882352939</v>
      </c>
      <c r="J9" s="92">
        <f>July!J9</f>
        <v>1.6666666666666667</v>
      </c>
      <c r="K9" s="56">
        <f>Aug!J9</f>
        <v>2.263157894736842</v>
      </c>
      <c r="L9" s="56">
        <f>Sep!J9</f>
        <v>1.78125</v>
      </c>
      <c r="M9" s="121">
        <f>Oct!J9</f>
        <v>2.7727272727272729</v>
      </c>
      <c r="N9" s="56"/>
      <c r="O9" s="56"/>
      <c r="P9" s="87">
        <f t="shared" si="0"/>
        <v>2.1693160492989998</v>
      </c>
    </row>
    <row r="10" spans="1:17" x14ac:dyDescent="0.2">
      <c r="A10" s="53" t="s">
        <v>26</v>
      </c>
      <c r="B10" s="54" t="s">
        <v>27</v>
      </c>
      <c r="C10" s="55" t="s">
        <v>28</v>
      </c>
      <c r="D10" s="86">
        <f>Jan!J10</f>
        <v>1.0135135135135136</v>
      </c>
      <c r="E10" s="92">
        <f>Feb!J10</f>
        <v>0.91156462585034015</v>
      </c>
      <c r="F10" s="92">
        <f>Mar!J10</f>
        <v>0.64516129032258063</v>
      </c>
      <c r="G10" s="92">
        <f>Apr!J10</f>
        <v>1.3597122302158273</v>
      </c>
      <c r="H10" s="92">
        <f>May!J10</f>
        <v>1.3733333333333333</v>
      </c>
      <c r="I10" s="92">
        <f>June!J10</f>
        <v>1.1904761904761905</v>
      </c>
      <c r="J10" s="92">
        <f>July!J10</f>
        <v>1.1708860759493671</v>
      </c>
      <c r="K10" s="56">
        <f>Aug!J10</f>
        <v>1.2094594594594594</v>
      </c>
      <c r="L10" s="56">
        <f>Sep!J10</f>
        <v>1.6271186440677967</v>
      </c>
      <c r="M10" s="121">
        <f>Oct!J10</f>
        <v>1.3587786259541985</v>
      </c>
      <c r="N10" s="56"/>
      <c r="O10" s="56"/>
      <c r="P10" s="87">
        <f t="shared" si="0"/>
        <v>1.1860003989142605</v>
      </c>
    </row>
    <row r="11" spans="1:17" x14ac:dyDescent="0.2">
      <c r="A11" s="53" t="s">
        <v>29</v>
      </c>
      <c r="B11" s="54" t="s">
        <v>30</v>
      </c>
      <c r="C11" s="55" t="s">
        <v>31</v>
      </c>
      <c r="D11" s="86">
        <f>Jan!J11</f>
        <v>0.96551724137931039</v>
      </c>
      <c r="E11" s="92">
        <f>Feb!J11</f>
        <v>1.0789473684210527</v>
      </c>
      <c r="F11" s="92">
        <f>Mar!J11</f>
        <v>1.1142857142857143</v>
      </c>
      <c r="G11" s="92">
        <f>Apr!J11</f>
        <v>1.5555555555555556</v>
      </c>
      <c r="H11" s="92">
        <f>May!J11</f>
        <v>1.2051282051282051</v>
      </c>
      <c r="I11" s="92">
        <f>June!J11</f>
        <v>1</v>
      </c>
      <c r="J11" s="92">
        <f>July!J11</f>
        <v>1.2105263157894737</v>
      </c>
      <c r="K11" s="56">
        <f>Aug!J11</f>
        <v>1.0714285714285714</v>
      </c>
      <c r="L11" s="56">
        <f>Sep!J11</f>
        <v>1</v>
      </c>
      <c r="M11" s="121">
        <f>Oct!J11</f>
        <v>1.1290322580645162</v>
      </c>
      <c r="N11" s="56"/>
      <c r="O11" s="56"/>
      <c r="P11" s="87">
        <f t="shared" si="0"/>
        <v>1.1330421230052399</v>
      </c>
    </row>
    <row r="12" spans="1:17" x14ac:dyDescent="0.2">
      <c r="A12" s="53" t="s">
        <v>32</v>
      </c>
      <c r="B12" s="54" t="s">
        <v>33</v>
      </c>
      <c r="C12" s="55" t="s">
        <v>34</v>
      </c>
      <c r="D12" s="86">
        <f>Jan!J12</f>
        <v>2.6883116883116882</v>
      </c>
      <c r="E12" s="92">
        <f>Feb!J12</f>
        <v>2.9827586206896552</v>
      </c>
      <c r="F12" s="92">
        <f>Mar!J12</f>
        <v>2.6266666666666665</v>
      </c>
      <c r="G12" s="92">
        <f>Apr!J12</f>
        <v>2.6607142857142856</v>
      </c>
      <c r="H12" s="92">
        <f>May!J12</f>
        <v>1.703125</v>
      </c>
      <c r="I12" s="92">
        <f>June!J12</f>
        <v>1.7142857142857142</v>
      </c>
      <c r="J12" s="92">
        <f>July!J12</f>
        <v>1.4477611940298507</v>
      </c>
      <c r="K12" s="56">
        <f>Aug!J12</f>
        <v>1.4951456310679612</v>
      </c>
      <c r="L12" s="56">
        <f>Sep!J12</f>
        <v>1.1857142857142857</v>
      </c>
      <c r="M12" s="121">
        <f>Oct!J12</f>
        <v>1.141025641025641</v>
      </c>
      <c r="N12" s="56"/>
      <c r="O12" s="56"/>
      <c r="P12" s="87">
        <f t="shared" si="0"/>
        <v>1.9645508727505749</v>
      </c>
    </row>
    <row r="13" spans="1:17" x14ac:dyDescent="0.2">
      <c r="A13" s="53" t="s">
        <v>35</v>
      </c>
      <c r="B13" s="54" t="s">
        <v>33</v>
      </c>
      <c r="C13" s="55" t="s">
        <v>36</v>
      </c>
      <c r="D13" s="86">
        <f>Jan!J13</f>
        <v>1.506726457399103</v>
      </c>
      <c r="E13" s="92">
        <f>Feb!J13</f>
        <v>1.4628571428571429</v>
      </c>
      <c r="F13" s="92">
        <f>Mar!J13</f>
        <v>1.78</v>
      </c>
      <c r="G13" s="92">
        <f>Apr!J13</f>
        <v>1.7912087912087913</v>
      </c>
      <c r="H13" s="92">
        <f>May!J13</f>
        <v>1.7959183673469388</v>
      </c>
      <c r="I13" s="92">
        <f>June!J13</f>
        <v>1.7376237623762376</v>
      </c>
      <c r="J13" s="92">
        <f>July!J13</f>
        <v>1.8843930635838151</v>
      </c>
      <c r="K13" s="56">
        <f>Aug!J13</f>
        <v>1.346938775510204</v>
      </c>
      <c r="L13" s="56">
        <f>Sep!J13</f>
        <v>0.76190476190476186</v>
      </c>
      <c r="M13" s="121">
        <f>Oct!J13</f>
        <v>2.1789473684210527</v>
      </c>
      <c r="N13" s="56"/>
      <c r="O13" s="56"/>
      <c r="P13" s="87">
        <f t="shared" si="0"/>
        <v>1.6246518490608046</v>
      </c>
    </row>
    <row r="14" spans="1:17" x14ac:dyDescent="0.2">
      <c r="A14" s="53" t="s">
        <v>37</v>
      </c>
      <c r="B14" s="54" t="s">
        <v>38</v>
      </c>
      <c r="C14" s="55" t="s">
        <v>39</v>
      </c>
      <c r="D14" s="86">
        <f>Jan!J14</f>
        <v>1.1777777777777778</v>
      </c>
      <c r="E14" s="92">
        <f>Feb!J14</f>
        <v>1.8769230769230769</v>
      </c>
      <c r="F14" s="92">
        <f>Mar!J14</f>
        <v>1.7411764705882353</v>
      </c>
      <c r="G14" s="92">
        <f>Apr!J14</f>
        <v>1.9764705882352942</v>
      </c>
      <c r="H14" s="92">
        <f>May!J14</f>
        <v>1.6813186813186813</v>
      </c>
      <c r="I14" s="92">
        <f>June!J14</f>
        <v>1.8367346938775511</v>
      </c>
      <c r="J14" s="92">
        <f>July!J14</f>
        <v>1.9605263157894737</v>
      </c>
      <c r="K14" s="56">
        <f>Aug!J14</f>
        <v>2.21505376344086</v>
      </c>
      <c r="L14" s="56">
        <f>Sep!J14</f>
        <v>1.7254901960784315</v>
      </c>
      <c r="M14" s="121">
        <f>Oct!J14</f>
        <v>1.7580645161290323</v>
      </c>
      <c r="N14" s="56"/>
      <c r="O14" s="56"/>
      <c r="P14" s="87">
        <f t="shared" si="0"/>
        <v>1.7949536080158413</v>
      </c>
    </row>
    <row r="15" spans="1:17" x14ac:dyDescent="0.2">
      <c r="A15" s="53" t="s">
        <v>40</v>
      </c>
      <c r="B15" s="54" t="s">
        <v>38</v>
      </c>
      <c r="C15" s="55" t="s">
        <v>41</v>
      </c>
      <c r="D15" s="86">
        <f>Jan!J15</f>
        <v>1</v>
      </c>
      <c r="E15" s="92">
        <f>Feb!J15</f>
        <v>1.1428571428571428</v>
      </c>
      <c r="F15" s="92">
        <f>Mar!J15</f>
        <v>1.0454545454545454</v>
      </c>
      <c r="G15" s="92">
        <f>Apr!J15</f>
        <v>1.1111111111111112</v>
      </c>
      <c r="H15" s="92">
        <f>May!J15</f>
        <v>1.0869565217391304</v>
      </c>
      <c r="I15" s="92">
        <f>June!J15</f>
        <v>0.75</v>
      </c>
      <c r="J15" s="92">
        <f>July!J15</f>
        <v>1.1818181818181819</v>
      </c>
      <c r="K15" s="56">
        <f>Aug!J15</f>
        <v>1</v>
      </c>
      <c r="L15" s="56">
        <f>Sep!J15</f>
        <v>0.9375</v>
      </c>
      <c r="M15" s="121">
        <f>Oct!J15</f>
        <v>1.1818181818181819</v>
      </c>
      <c r="N15" s="56"/>
      <c r="O15" s="56"/>
      <c r="P15" s="87">
        <f t="shared" si="0"/>
        <v>1.0437515684798293</v>
      </c>
    </row>
    <row r="16" spans="1:17" x14ac:dyDescent="0.2">
      <c r="A16" s="53" t="s">
        <v>42</v>
      </c>
      <c r="B16" s="54" t="s">
        <v>43</v>
      </c>
      <c r="C16" s="55" t="s">
        <v>44</v>
      </c>
      <c r="D16" s="86">
        <f>Jan!J16</f>
        <v>1.1044776119402986</v>
      </c>
      <c r="E16" s="92">
        <f>Feb!J16</f>
        <v>1.0408163265306123</v>
      </c>
      <c r="F16" s="92">
        <f>Mar!J16</f>
        <v>1.1509433962264151</v>
      </c>
      <c r="G16" s="92">
        <f>Apr!J16</f>
        <v>1.0136986301369864</v>
      </c>
      <c r="H16" s="92">
        <f>May!J16</f>
        <v>1</v>
      </c>
      <c r="I16" s="92">
        <f>June!J16</f>
        <v>1.0547945205479452</v>
      </c>
      <c r="J16" s="92">
        <f>July!J16</f>
        <v>1.0526315789473684</v>
      </c>
      <c r="K16" s="56">
        <f>Aug!J16</f>
        <v>1.0483870967741935</v>
      </c>
      <c r="L16" s="56">
        <f>Sep!J16</f>
        <v>0.98148148148148151</v>
      </c>
      <c r="M16" s="121">
        <f>Oct!J16</f>
        <v>1.0273972602739727</v>
      </c>
      <c r="N16" s="56"/>
      <c r="O16" s="56"/>
      <c r="P16" s="87">
        <f t="shared" si="0"/>
        <v>1.0474627902859273</v>
      </c>
    </row>
    <row r="17" spans="1:16" x14ac:dyDescent="0.2">
      <c r="A17" s="53" t="s">
        <v>45</v>
      </c>
      <c r="B17" s="54" t="s">
        <v>46</v>
      </c>
      <c r="C17" s="55" t="s">
        <v>47</v>
      </c>
      <c r="D17" s="86">
        <f>Jan!J17</f>
        <v>1.6923076923076923</v>
      </c>
      <c r="E17" s="92">
        <f>Feb!J17</f>
        <v>1.1000000000000001</v>
      </c>
      <c r="F17" s="92">
        <f>Mar!J17</f>
        <v>1.8163265306122449</v>
      </c>
      <c r="G17" s="92">
        <f>Apr!J17</f>
        <v>1.4883720930232558</v>
      </c>
      <c r="H17" s="92">
        <f>May!J17</f>
        <v>1.1379310344827587</v>
      </c>
      <c r="I17" s="92">
        <f>June!J17</f>
        <v>1.0163934426229508</v>
      </c>
      <c r="J17" s="92">
        <f>July!J17</f>
        <v>1.4782608695652173</v>
      </c>
      <c r="K17" s="56">
        <f>Aug!J17</f>
        <v>1.5957446808510638</v>
      </c>
      <c r="L17" s="56">
        <f>Sep!J17</f>
        <v>0.79245283018867929</v>
      </c>
      <c r="M17" s="121">
        <f>Oct!J17</f>
        <v>1.0666666666666667</v>
      </c>
      <c r="N17" s="56"/>
      <c r="O17" s="56"/>
      <c r="P17" s="87">
        <f t="shared" si="0"/>
        <v>1.318445584032053</v>
      </c>
    </row>
    <row r="18" spans="1:16" x14ac:dyDescent="0.2">
      <c r="A18" s="53" t="s">
        <v>48</v>
      </c>
      <c r="B18" s="54" t="s">
        <v>49</v>
      </c>
      <c r="C18" s="55" t="s">
        <v>50</v>
      </c>
      <c r="D18" s="86">
        <f>Jan!J18</f>
        <v>1.3333333333333333</v>
      </c>
      <c r="E18" s="92">
        <f>Feb!J18</f>
        <v>1.2</v>
      </c>
      <c r="F18" s="92">
        <f>Mar!J18</f>
        <v>1</v>
      </c>
      <c r="G18" s="92">
        <f>Apr!J18</f>
        <v>1</v>
      </c>
      <c r="H18" s="92">
        <f>May!J18</f>
        <v>1</v>
      </c>
      <c r="I18" s="92">
        <f>June!J18</f>
        <v>1</v>
      </c>
      <c r="J18" s="92">
        <f>July!J18</f>
        <v>1.3333333333333333</v>
      </c>
      <c r="K18" s="56">
        <f>Aug!J18</f>
        <v>0.8571428571428571</v>
      </c>
      <c r="L18" s="56">
        <f>Sep!J18</f>
        <v>0.875</v>
      </c>
      <c r="M18" s="121">
        <f>Oct!J18</f>
        <v>1</v>
      </c>
      <c r="N18" s="56"/>
      <c r="O18" s="56"/>
      <c r="P18" s="87">
        <f t="shared" si="0"/>
        <v>1.0598809523809523</v>
      </c>
    </row>
    <row r="19" spans="1:16" x14ac:dyDescent="0.2">
      <c r="A19" s="53" t="s">
        <v>51</v>
      </c>
      <c r="B19" s="54" t="s">
        <v>52</v>
      </c>
      <c r="C19" s="55" t="s">
        <v>53</v>
      </c>
      <c r="D19" s="86">
        <f>Jan!J19</f>
        <v>1.1176470588235294</v>
      </c>
      <c r="E19" s="92">
        <f>Feb!J19</f>
        <v>1.0993150684931507</v>
      </c>
      <c r="F19" s="92">
        <f>Mar!J19</f>
        <v>1.0821529745042493</v>
      </c>
      <c r="G19" s="92">
        <f>Apr!J19</f>
        <v>1.0926517571884984</v>
      </c>
      <c r="H19" s="92">
        <f>May!J19</f>
        <v>1.1081081081081081</v>
      </c>
      <c r="I19" s="92">
        <f>June!J19</f>
        <v>1.0747126436781609</v>
      </c>
      <c r="J19" s="92">
        <f>July!J19</f>
        <v>1.0397553516819571</v>
      </c>
      <c r="K19" s="56">
        <f>Aug!J19</f>
        <v>1.1811846689895471</v>
      </c>
      <c r="L19" s="56">
        <f>Sep!J19</f>
        <v>1.0902255639097744</v>
      </c>
      <c r="M19" s="121">
        <f>Oct!J19</f>
        <v>1.0372881355932204</v>
      </c>
      <c r="N19" s="56"/>
      <c r="O19" s="56"/>
      <c r="P19" s="87">
        <f t="shared" si="0"/>
        <v>1.0923041330970196</v>
      </c>
    </row>
    <row r="20" spans="1:16" x14ac:dyDescent="0.2">
      <c r="A20" s="53" t="s">
        <v>54</v>
      </c>
      <c r="B20" s="54" t="s">
        <v>52</v>
      </c>
      <c r="C20" s="55" t="s">
        <v>55</v>
      </c>
      <c r="D20" s="86">
        <f>Jan!J20</f>
        <v>0.83417085427135673</v>
      </c>
      <c r="E20" s="92">
        <f>Feb!J20</f>
        <v>0.91542288557213936</v>
      </c>
      <c r="F20" s="92">
        <f>Mar!J20</f>
        <v>0.91902834008097167</v>
      </c>
      <c r="G20" s="92">
        <f>Apr!J20</f>
        <v>0.89268292682926831</v>
      </c>
      <c r="H20" s="92">
        <f>May!J20</f>
        <v>0.76348547717842319</v>
      </c>
      <c r="I20" s="92">
        <f>June!J20</f>
        <v>1.0452674897119341</v>
      </c>
      <c r="J20" s="92">
        <f>July!J20</f>
        <v>1.1550802139037433</v>
      </c>
      <c r="K20" s="56">
        <f>Aug!J20</f>
        <v>1.3222222222222222</v>
      </c>
      <c r="L20" s="56">
        <f>Sep!J20</f>
        <v>1.066350710900474</v>
      </c>
      <c r="M20" s="121">
        <f>Oct!J20</f>
        <v>1.0079365079365079</v>
      </c>
      <c r="N20" s="56"/>
      <c r="O20" s="56"/>
      <c r="P20" s="87">
        <f t="shared" si="0"/>
        <v>0.99216476286070399</v>
      </c>
    </row>
    <row r="21" spans="1:16" x14ac:dyDescent="0.2">
      <c r="A21" s="53" t="s">
        <v>56</v>
      </c>
      <c r="B21" s="54" t="s">
        <v>57</v>
      </c>
      <c r="C21" s="55" t="s">
        <v>58</v>
      </c>
      <c r="D21" s="86">
        <f>Jan!J21</f>
        <v>1.0714285714285714</v>
      </c>
      <c r="E21" s="92">
        <f>Feb!J21</f>
        <v>0.875</v>
      </c>
      <c r="F21" s="92">
        <f>Mar!J21</f>
        <v>0.93333333333333335</v>
      </c>
      <c r="G21" s="92">
        <f>Apr!J21</f>
        <v>1.1666666666666667</v>
      </c>
      <c r="H21" s="92">
        <f>May!J21</f>
        <v>0.9375</v>
      </c>
      <c r="I21" s="92">
        <f>June!J21</f>
        <v>0.92307692307692313</v>
      </c>
      <c r="J21" s="92">
        <f>July!J21</f>
        <v>0.90909090909090906</v>
      </c>
      <c r="K21" s="56">
        <f>Aug!J21</f>
        <v>1.0740740740740742</v>
      </c>
      <c r="L21" s="56">
        <f>Sep!J21</f>
        <v>0.9375</v>
      </c>
      <c r="M21" s="121">
        <f>Oct!J21</f>
        <v>0.91666666666666663</v>
      </c>
      <c r="N21" s="56"/>
      <c r="O21" s="56"/>
      <c r="P21" s="87">
        <f t="shared" si="0"/>
        <v>0.97443371443371452</v>
      </c>
    </row>
    <row r="22" spans="1:16" x14ac:dyDescent="0.2">
      <c r="A22" s="53" t="s">
        <v>59</v>
      </c>
      <c r="B22" s="54" t="s">
        <v>60</v>
      </c>
      <c r="C22" s="55" t="s">
        <v>61</v>
      </c>
      <c r="D22" s="86">
        <f>Jan!J22</f>
        <v>1.6832917705735662</v>
      </c>
      <c r="E22" s="92">
        <f>Feb!J22</f>
        <v>1.7204819277108434</v>
      </c>
      <c r="F22" s="92">
        <f>Mar!J22</f>
        <v>1.7832618025751072</v>
      </c>
      <c r="G22" s="92">
        <f>Apr!J22</f>
        <v>2.0410958904109591</v>
      </c>
      <c r="H22" s="92">
        <f>May!J22</f>
        <v>1.7625570776255708</v>
      </c>
      <c r="I22" s="92">
        <f>June!J22</f>
        <v>1.9422222222222223</v>
      </c>
      <c r="J22" s="92">
        <f>July!J22</f>
        <v>1.9568345323741008</v>
      </c>
      <c r="K22" s="56">
        <f>Aug!J22</f>
        <v>1.9195402298850575</v>
      </c>
      <c r="L22" s="56">
        <f>Sep!J22</f>
        <v>1.9525065963060686</v>
      </c>
      <c r="M22" s="121">
        <f>Oct!J22</f>
        <v>1.9267139479905437</v>
      </c>
      <c r="N22" s="56"/>
      <c r="O22" s="56"/>
      <c r="P22" s="87">
        <f t="shared" si="0"/>
        <v>1.8688505997674039</v>
      </c>
    </row>
    <row r="23" spans="1:16" x14ac:dyDescent="0.2">
      <c r="A23" s="17" t="s">
        <v>509</v>
      </c>
      <c r="B23" s="18" t="s">
        <v>60</v>
      </c>
      <c r="C23" s="19" t="s">
        <v>508</v>
      </c>
      <c r="D23" s="115"/>
      <c r="E23" s="115"/>
      <c r="F23" s="116"/>
      <c r="G23" s="116"/>
      <c r="H23" s="116"/>
      <c r="I23" s="116"/>
      <c r="J23" s="92">
        <f>July!J23</f>
        <v>1.3571428571428572</v>
      </c>
      <c r="K23" s="56">
        <f>Aug!J23</f>
        <v>1.2727272727272727</v>
      </c>
      <c r="L23" s="56">
        <f>Sep!J23</f>
        <v>2.4347826086956523</v>
      </c>
      <c r="M23" s="121">
        <f>Oct!J23</f>
        <v>1.2941176470588236</v>
      </c>
      <c r="N23" s="56"/>
      <c r="O23" s="56"/>
      <c r="P23" s="87">
        <f>(J23+K23+L23)/4</f>
        <v>1.2661631846414456</v>
      </c>
    </row>
    <row r="24" spans="1:16" x14ac:dyDescent="0.2">
      <c r="A24" s="53" t="s">
        <v>62</v>
      </c>
      <c r="B24" s="54" t="s">
        <v>63</v>
      </c>
      <c r="C24" s="55" t="s">
        <v>64</v>
      </c>
      <c r="D24" s="86">
        <f>Jan!J23</f>
        <v>1.173913043478261</v>
      </c>
      <c r="E24" s="92">
        <f>Feb!J23</f>
        <v>1.0588235294117647</v>
      </c>
      <c r="F24" s="92">
        <f>Mar!J23</f>
        <v>1.04</v>
      </c>
      <c r="G24" s="92">
        <f>Apr!J23</f>
        <v>1.0625</v>
      </c>
      <c r="H24" s="92">
        <f>May!J23</f>
        <v>1.1304347826086956</v>
      </c>
      <c r="I24" s="92">
        <f>June!J23</f>
        <v>1.0869565217391304</v>
      </c>
      <c r="J24" s="92">
        <f>July!J24</f>
        <v>1.0555555555555556</v>
      </c>
      <c r="K24" s="56">
        <f>Aug!J24</f>
        <v>1</v>
      </c>
      <c r="L24" s="56">
        <f>Sep!J24</f>
        <v>1.3333333333333333</v>
      </c>
      <c r="M24" s="121">
        <f>Oct!J24</f>
        <v>1.1052631578947369</v>
      </c>
      <c r="N24" s="56"/>
      <c r="O24" s="56"/>
      <c r="P24" s="87">
        <f>SUM(D24:O24)/10</f>
        <v>1.1046779924021477</v>
      </c>
    </row>
    <row r="25" spans="1:16" x14ac:dyDescent="0.2">
      <c r="A25" s="53" t="s">
        <v>65</v>
      </c>
      <c r="B25" s="54" t="s">
        <v>66</v>
      </c>
      <c r="C25" s="55" t="s">
        <v>67</v>
      </c>
      <c r="D25" s="86">
        <f>Jan!J24</f>
        <v>1.04</v>
      </c>
      <c r="E25" s="92">
        <f>Feb!J24</f>
        <v>1.0714285714285714</v>
      </c>
      <c r="F25" s="92">
        <f>Mar!J24</f>
        <v>1.1489361702127661</v>
      </c>
      <c r="G25" s="92">
        <f>Apr!J24</f>
        <v>1.2272727272727273</v>
      </c>
      <c r="H25" s="92">
        <f>May!J24</f>
        <v>1.0612244897959184</v>
      </c>
      <c r="I25" s="92">
        <f>June!J24</f>
        <v>1.0638297872340425</v>
      </c>
      <c r="J25" s="92">
        <f>July!J25</f>
        <v>1.1702127659574468</v>
      </c>
      <c r="K25" s="56">
        <f>Aug!J25</f>
        <v>1.125</v>
      </c>
      <c r="L25" s="56">
        <f>Sep!J25</f>
        <v>0.93478260869565222</v>
      </c>
      <c r="M25" s="121">
        <f>Oct!J25</f>
        <v>1.1599999999999999</v>
      </c>
      <c r="N25" s="56"/>
      <c r="O25" s="56"/>
      <c r="P25" s="87">
        <f t="shared" ref="P25:P88" si="1">SUM(D25:O25)/10</f>
        <v>1.1002687120597126</v>
      </c>
    </row>
    <row r="26" spans="1:16" x14ac:dyDescent="0.2">
      <c r="A26" s="53" t="s">
        <v>68</v>
      </c>
      <c r="B26" s="54" t="s">
        <v>69</v>
      </c>
      <c r="C26" s="55" t="s">
        <v>70</v>
      </c>
      <c r="D26" s="86">
        <f>Jan!J25</f>
        <v>1.1052631578947369</v>
      </c>
      <c r="E26" s="92">
        <f>Feb!J25</f>
        <v>1.034965034965035</v>
      </c>
      <c r="F26" s="92">
        <f>Mar!J25</f>
        <v>1.0457142857142858</v>
      </c>
      <c r="G26" s="92">
        <f>Apr!J25</f>
        <v>1.213235294117647</v>
      </c>
      <c r="H26" s="92">
        <f>May!J25</f>
        <v>1.1079136690647482</v>
      </c>
      <c r="I26" s="92">
        <f>June!J25</f>
        <v>1.0186335403726707</v>
      </c>
      <c r="J26" s="92">
        <f>July!J26</f>
        <v>1.2137404580152671</v>
      </c>
      <c r="K26" s="56">
        <f>Aug!J26</f>
        <v>0.94339622641509435</v>
      </c>
      <c r="L26" s="56">
        <f>Sep!J26</f>
        <v>1.129251700680272</v>
      </c>
      <c r="M26" s="121">
        <f>Oct!J26</f>
        <v>1.6018518518518519</v>
      </c>
      <c r="N26" s="56"/>
      <c r="O26" s="56"/>
      <c r="P26" s="87">
        <f t="shared" si="1"/>
        <v>1.1413965219091609</v>
      </c>
    </row>
    <row r="27" spans="1:16" x14ac:dyDescent="0.2">
      <c r="A27" s="53" t="s">
        <v>71</v>
      </c>
      <c r="B27" s="54" t="s">
        <v>69</v>
      </c>
      <c r="C27" s="55" t="s">
        <v>72</v>
      </c>
      <c r="D27" s="86">
        <f>Jan!J26</f>
        <v>1.3333333333333333</v>
      </c>
      <c r="E27" s="92">
        <f>Feb!J26</f>
        <v>1.2051282051282051</v>
      </c>
      <c r="F27" s="92">
        <f>Mar!J26</f>
        <v>1.4150943396226414</v>
      </c>
      <c r="G27" s="92">
        <f>Apr!J26</f>
        <v>1.0408163265306123</v>
      </c>
      <c r="H27" s="92">
        <f>May!J26</f>
        <v>1.4722222222222223</v>
      </c>
      <c r="I27" s="92">
        <f>June!J26</f>
        <v>1.2666666666666666</v>
      </c>
      <c r="J27" s="92">
        <f>July!J27</f>
        <v>1.2340425531914894</v>
      </c>
      <c r="K27" s="56">
        <f>Aug!J27</f>
        <v>1.1451612903225807</v>
      </c>
      <c r="L27" s="56">
        <f>Sep!J27</f>
        <v>1.5</v>
      </c>
      <c r="M27" s="121">
        <f>Oct!J27</f>
        <v>1.7804878048780488</v>
      </c>
      <c r="N27" s="56"/>
      <c r="O27" s="56"/>
      <c r="P27" s="87">
        <f t="shared" si="1"/>
        <v>1.3392952741895798</v>
      </c>
    </row>
    <row r="28" spans="1:16" x14ac:dyDescent="0.2">
      <c r="A28" s="53" t="s">
        <v>73</v>
      </c>
      <c r="B28" s="54" t="s">
        <v>74</v>
      </c>
      <c r="C28" s="55" t="s">
        <v>75</v>
      </c>
      <c r="D28" s="86">
        <f>Jan!J27</f>
        <v>0.83098591549295775</v>
      </c>
      <c r="E28" s="92">
        <f>Feb!J27</f>
        <v>0.9</v>
      </c>
      <c r="F28" s="92">
        <f>Mar!J27</f>
        <v>1.1111111111111112</v>
      </c>
      <c r="G28" s="92">
        <f>Apr!J27</f>
        <v>1.2083333333333333</v>
      </c>
      <c r="H28" s="92">
        <f>May!J27</f>
        <v>0.93243243243243246</v>
      </c>
      <c r="I28" s="92">
        <f>June!J27</f>
        <v>1.1923076923076923</v>
      </c>
      <c r="J28" s="92">
        <f>July!J28</f>
        <v>1.2181818181818183</v>
      </c>
      <c r="K28" s="56">
        <f>Aug!J28</f>
        <v>1.0985915492957747</v>
      </c>
      <c r="L28" s="56">
        <f>Sep!J28</f>
        <v>0.6216216216216216</v>
      </c>
      <c r="M28" s="121">
        <f>Oct!J28</f>
        <v>0.7384615384615385</v>
      </c>
      <c r="N28" s="56"/>
      <c r="O28" s="56"/>
      <c r="P28" s="87">
        <f t="shared" si="1"/>
        <v>0.9852027012238278</v>
      </c>
    </row>
    <row r="29" spans="1:16" x14ac:dyDescent="0.2">
      <c r="A29" s="53" t="s">
        <v>76</v>
      </c>
      <c r="B29" s="54" t="s">
        <v>74</v>
      </c>
      <c r="C29" s="55" t="s">
        <v>77</v>
      </c>
      <c r="D29" s="86">
        <f>Jan!J28</f>
        <v>1.3518518518518519</v>
      </c>
      <c r="E29" s="92">
        <f>Feb!J28</f>
        <v>1.9523809523809523</v>
      </c>
      <c r="F29" s="92">
        <f>Mar!J28</f>
        <v>1.896551724137931</v>
      </c>
      <c r="G29" s="92">
        <f>Apr!J28</f>
        <v>1.3720930232558139</v>
      </c>
      <c r="H29" s="92">
        <f>May!J28</f>
        <v>1.3409090909090908</v>
      </c>
      <c r="I29" s="92">
        <f>June!J28</f>
        <v>1.1428571428571428</v>
      </c>
      <c r="J29" s="92">
        <f>July!J29</f>
        <v>0.94545454545454544</v>
      </c>
      <c r="K29" s="56">
        <f>Aug!J29</f>
        <v>0.8545454545454545</v>
      </c>
      <c r="L29" s="56">
        <f>Sep!J29</f>
        <v>0.53488372093023251</v>
      </c>
      <c r="M29" s="121">
        <f>Oct!J29</f>
        <v>0.45652173913043476</v>
      </c>
      <c r="N29" s="56"/>
      <c r="O29" s="56"/>
      <c r="P29" s="87">
        <f t="shared" si="1"/>
        <v>1.1848049245453451</v>
      </c>
    </row>
    <row r="30" spans="1:16" x14ac:dyDescent="0.2">
      <c r="A30" s="53" t="s">
        <v>78</v>
      </c>
      <c r="B30" s="54" t="s">
        <v>79</v>
      </c>
      <c r="C30" s="55" t="s">
        <v>80</v>
      </c>
      <c r="D30" s="86">
        <f>Jan!J29</f>
        <v>1.0394736842105263</v>
      </c>
      <c r="E30" s="92">
        <f>Feb!J29</f>
        <v>1.1571428571428573</v>
      </c>
      <c r="F30" s="92">
        <f>Mar!J29</f>
        <v>1.1323529411764706</v>
      </c>
      <c r="G30" s="92">
        <f>Apr!J29</f>
        <v>1.1587301587301588</v>
      </c>
      <c r="H30" s="92">
        <f>May!J29</f>
        <v>1.1904761904761905</v>
      </c>
      <c r="I30" s="92">
        <f>June!J29</f>
        <v>1.1578947368421053</v>
      </c>
      <c r="J30" s="92">
        <f>July!J30</f>
        <v>1</v>
      </c>
      <c r="K30" s="56">
        <f>Aug!J30</f>
        <v>1.1168831168831168</v>
      </c>
      <c r="L30" s="56">
        <f>Sep!J30</f>
        <v>1.1509433962264151</v>
      </c>
      <c r="M30" s="121">
        <f>Oct!J30</f>
        <v>1.088235294117647</v>
      </c>
      <c r="N30" s="56"/>
      <c r="O30" s="56"/>
      <c r="P30" s="87">
        <f t="shared" si="1"/>
        <v>1.1192132375805488</v>
      </c>
    </row>
    <row r="31" spans="1:16" x14ac:dyDescent="0.2">
      <c r="A31" s="53" t="s">
        <v>81</v>
      </c>
      <c r="B31" s="54" t="s">
        <v>82</v>
      </c>
      <c r="C31" s="55" t="s">
        <v>83</v>
      </c>
      <c r="D31" s="86">
        <f>Jan!J30</f>
        <v>0.5</v>
      </c>
      <c r="E31" s="92">
        <f>Feb!J30</f>
        <v>0.33333333333333331</v>
      </c>
      <c r="F31" s="92">
        <f>Mar!J30</f>
        <v>1.5</v>
      </c>
      <c r="G31" s="92">
        <f>Apr!J30</f>
        <v>1</v>
      </c>
      <c r="H31" s="92">
        <f>May!J30</f>
        <v>0.33333333333333331</v>
      </c>
      <c r="I31" s="92">
        <f>June!J30</f>
        <v>0</v>
      </c>
      <c r="J31" s="92">
        <f>July!J31</f>
        <v>0.33333333333333331</v>
      </c>
      <c r="K31" s="56">
        <f>Aug!J31</f>
        <v>0</v>
      </c>
      <c r="L31" s="56">
        <f>Sep!J31</f>
        <v>0.75</v>
      </c>
      <c r="M31" s="121">
        <f>Oct!J31</f>
        <v>1</v>
      </c>
      <c r="N31" s="56"/>
      <c r="O31" s="56"/>
      <c r="P31" s="87">
        <f t="shared" si="1"/>
        <v>0.57499999999999996</v>
      </c>
    </row>
    <row r="32" spans="1:16" x14ac:dyDescent="0.2">
      <c r="A32" s="53" t="s">
        <v>84</v>
      </c>
      <c r="B32" s="54" t="s">
        <v>85</v>
      </c>
      <c r="C32" s="55" t="s">
        <v>86</v>
      </c>
      <c r="D32" s="86">
        <f>Jan!J31</f>
        <v>1.625</v>
      </c>
      <c r="E32" s="92">
        <f>Feb!J31</f>
        <v>3.3333333333333335</v>
      </c>
      <c r="F32" s="92">
        <f>Mar!J31</f>
        <v>1.8333333333333333</v>
      </c>
      <c r="G32" s="92">
        <f>Apr!J31</f>
        <v>4</v>
      </c>
      <c r="H32" s="92">
        <f>May!J31</f>
        <v>1.5</v>
      </c>
      <c r="I32" s="92">
        <f>June!J31</f>
        <v>2</v>
      </c>
      <c r="J32" s="92">
        <f>July!J32</f>
        <v>2</v>
      </c>
      <c r="K32" s="56">
        <f>Aug!J32</f>
        <v>2.3333333333333335</v>
      </c>
      <c r="L32" s="56">
        <f>Sep!J32</f>
        <v>1.2857142857142858</v>
      </c>
      <c r="M32" s="121">
        <f>Oct!J32</f>
        <v>1.3333333333333333</v>
      </c>
      <c r="N32" s="56"/>
      <c r="O32" s="56"/>
      <c r="P32" s="87">
        <f t="shared" si="1"/>
        <v>2.1244047619047617</v>
      </c>
    </row>
    <row r="33" spans="1:16" x14ac:dyDescent="0.2">
      <c r="A33" s="53" t="s">
        <v>87</v>
      </c>
      <c r="B33" s="54" t="s">
        <v>88</v>
      </c>
      <c r="C33" s="55" t="s">
        <v>89</v>
      </c>
      <c r="D33" s="86">
        <f>Jan!J32</f>
        <v>1.5155555555555555</v>
      </c>
      <c r="E33" s="92">
        <f>Feb!J32</f>
        <v>1.2612612612612613</v>
      </c>
      <c r="F33" s="92">
        <f>Mar!J32</f>
        <v>1.3636363636363635</v>
      </c>
      <c r="G33" s="92">
        <f>Apr!J32</f>
        <v>1.403755868544601</v>
      </c>
      <c r="H33" s="92">
        <f>May!J32</f>
        <v>1.0850202429149798</v>
      </c>
      <c r="I33" s="92">
        <f>June!J32</f>
        <v>0.87029288702928875</v>
      </c>
      <c r="J33" s="92">
        <f>July!J33</f>
        <v>0.96759259259259256</v>
      </c>
      <c r="K33" s="56">
        <f>Aug!J33</f>
        <v>1.2731092436974789</v>
      </c>
      <c r="L33" s="56">
        <f>Sep!J33</f>
        <v>1.3333333333333333</v>
      </c>
      <c r="M33" s="121">
        <f>Oct!J33</f>
        <v>0.74621212121212122</v>
      </c>
      <c r="N33" s="56"/>
      <c r="O33" s="56"/>
      <c r="P33" s="87">
        <f t="shared" si="1"/>
        <v>1.1819769469777577</v>
      </c>
    </row>
    <row r="34" spans="1:16" x14ac:dyDescent="0.2">
      <c r="A34" s="53" t="s">
        <v>90</v>
      </c>
      <c r="B34" s="54" t="s">
        <v>91</v>
      </c>
      <c r="C34" s="55" t="s">
        <v>92</v>
      </c>
      <c r="D34" s="86">
        <f>Jan!J33</f>
        <v>1</v>
      </c>
      <c r="E34" s="92">
        <f>Feb!J33</f>
        <v>1.0535714285714286</v>
      </c>
      <c r="F34" s="92">
        <f>Mar!J33</f>
        <v>0.95454545454545459</v>
      </c>
      <c r="G34" s="92">
        <f>Apr!J33</f>
        <v>1.0625</v>
      </c>
      <c r="H34" s="92">
        <f>May!J33</f>
        <v>1.0746268656716418</v>
      </c>
      <c r="I34" s="92">
        <f>June!J33</f>
        <v>1.0405405405405406</v>
      </c>
      <c r="J34" s="92">
        <f>July!J34</f>
        <v>1.0204081632653061</v>
      </c>
      <c r="K34" s="56">
        <f>Aug!J34</f>
        <v>1</v>
      </c>
      <c r="L34" s="56">
        <f>Sep!J34</f>
        <v>0.98571428571428577</v>
      </c>
      <c r="M34" s="121">
        <f>Oct!J34</f>
        <v>1.0344827586206897</v>
      </c>
      <c r="N34" s="56"/>
      <c r="O34" s="56"/>
      <c r="P34" s="87">
        <f t="shared" si="1"/>
        <v>1.0226389496929349</v>
      </c>
    </row>
    <row r="35" spans="1:16" x14ac:dyDescent="0.2">
      <c r="A35" s="53" t="s">
        <v>93</v>
      </c>
      <c r="B35" s="54" t="s">
        <v>94</v>
      </c>
      <c r="C35" s="55" t="s">
        <v>95</v>
      </c>
      <c r="D35" s="86">
        <f>Jan!J34</f>
        <v>1.4586466165413534</v>
      </c>
      <c r="E35" s="92">
        <f>Feb!J34</f>
        <v>1.5238095238095237</v>
      </c>
      <c r="F35" s="92">
        <f>Mar!J34</f>
        <v>1.3307692307692307</v>
      </c>
      <c r="G35" s="92">
        <f>Apr!J34</f>
        <v>0.97345132743362828</v>
      </c>
      <c r="H35" s="92">
        <f>May!J34</f>
        <v>1.2283464566929134</v>
      </c>
      <c r="I35" s="92">
        <f>June!J34</f>
        <v>1.0709219858156029</v>
      </c>
      <c r="J35" s="92">
        <f>July!J35</f>
        <v>1.3369565217391304</v>
      </c>
      <c r="K35" s="56">
        <f>Aug!J35</f>
        <v>1.6837606837606838</v>
      </c>
      <c r="L35" s="56">
        <f>Sep!J35</f>
        <v>1.5428571428571429</v>
      </c>
      <c r="M35" s="121">
        <f>Oct!J35</f>
        <v>1.4807692307692308</v>
      </c>
      <c r="N35" s="56"/>
      <c r="O35" s="56"/>
      <c r="P35" s="87">
        <f t="shared" si="1"/>
        <v>1.3630288720188439</v>
      </c>
    </row>
    <row r="36" spans="1:16" x14ac:dyDescent="0.2">
      <c r="A36" s="53" t="s">
        <v>96</v>
      </c>
      <c r="B36" s="54" t="s">
        <v>97</v>
      </c>
      <c r="C36" s="55" t="s">
        <v>98</v>
      </c>
      <c r="D36" s="86">
        <f>Jan!J35</f>
        <v>0.8</v>
      </c>
      <c r="E36" s="92">
        <f>Feb!J35</f>
        <v>1.6</v>
      </c>
      <c r="F36" s="92">
        <f>Mar!J35</f>
        <v>1.625</v>
      </c>
      <c r="G36" s="92">
        <f>Apr!J35</f>
        <v>1.5</v>
      </c>
      <c r="H36" s="92">
        <f>May!J35</f>
        <v>1.6</v>
      </c>
      <c r="I36" s="92">
        <f>June!J35</f>
        <v>1.0714285714285714</v>
      </c>
      <c r="J36" s="92">
        <f>July!J36</f>
        <v>1.4615384615384615</v>
      </c>
      <c r="K36" s="56">
        <f>Aug!J36</f>
        <v>1.3333333333333333</v>
      </c>
      <c r="L36" s="56">
        <f>Sep!J36</f>
        <v>1.1428571428571428</v>
      </c>
      <c r="M36" s="121">
        <f>Oct!J36</f>
        <v>0.8571428571428571</v>
      </c>
      <c r="N36" s="56"/>
      <c r="O36" s="56"/>
      <c r="P36" s="87">
        <f t="shared" si="1"/>
        <v>1.2991300366300367</v>
      </c>
    </row>
    <row r="37" spans="1:16" x14ac:dyDescent="0.2">
      <c r="A37" s="53" t="s">
        <v>99</v>
      </c>
      <c r="B37" s="54" t="s">
        <v>100</v>
      </c>
      <c r="C37" s="55" t="s">
        <v>101</v>
      </c>
      <c r="D37" s="86">
        <f>Jan!J36</f>
        <v>1.0833333333333333</v>
      </c>
      <c r="E37" s="92">
        <f>Feb!J36</f>
        <v>1.0344827586206897</v>
      </c>
      <c r="F37" s="92">
        <f>Mar!J36</f>
        <v>1.0833333333333333</v>
      </c>
      <c r="G37" s="92">
        <f>Apr!J36</f>
        <v>1.1904761904761905</v>
      </c>
      <c r="H37" s="92">
        <f>May!J36</f>
        <v>1.1304347826086956</v>
      </c>
      <c r="I37" s="92">
        <f>June!J36</f>
        <v>0.90476190476190477</v>
      </c>
      <c r="J37" s="92">
        <f>July!J37</f>
        <v>1.0357142857142858</v>
      </c>
      <c r="K37" s="56">
        <f>Aug!J37</f>
        <v>1.1538461538461537</v>
      </c>
      <c r="L37" s="56">
        <f>Sep!J37</f>
        <v>0.92</v>
      </c>
      <c r="M37" s="121">
        <f>Oct!J37</f>
        <v>0.95238095238095233</v>
      </c>
      <c r="N37" s="56"/>
      <c r="O37" s="56"/>
      <c r="P37" s="87">
        <f t="shared" si="1"/>
        <v>1.0488763695075538</v>
      </c>
    </row>
    <row r="38" spans="1:16" x14ac:dyDescent="0.2">
      <c r="A38" s="53" t="s">
        <v>102</v>
      </c>
      <c r="B38" s="54" t="s">
        <v>103</v>
      </c>
      <c r="C38" s="55" t="s">
        <v>104</v>
      </c>
      <c r="D38" s="86">
        <f>Jan!J37</f>
        <v>1.0952380952380953</v>
      </c>
      <c r="E38" s="92">
        <f>Feb!J37</f>
        <v>1.1764705882352942</v>
      </c>
      <c r="F38" s="92">
        <f>Mar!J37</f>
        <v>1</v>
      </c>
      <c r="G38" s="92">
        <f>Apr!J37</f>
        <v>1.1428571428571428</v>
      </c>
      <c r="H38" s="92">
        <f>May!J37</f>
        <v>1.2</v>
      </c>
      <c r="I38" s="92">
        <f>June!J37</f>
        <v>1.0869565217391304</v>
      </c>
      <c r="J38" s="92">
        <f>July!J38</f>
        <v>0.92307692307692313</v>
      </c>
      <c r="K38" s="56">
        <f>Aug!J38</f>
        <v>1.0476190476190477</v>
      </c>
      <c r="L38" s="56">
        <f>Sep!J38</f>
        <v>0.94444444444444442</v>
      </c>
      <c r="M38" s="121">
        <f>Oct!J38</f>
        <v>0.6</v>
      </c>
      <c r="N38" s="56"/>
      <c r="O38" s="56"/>
      <c r="P38" s="87">
        <f t="shared" si="1"/>
        <v>1.0216662763210078</v>
      </c>
    </row>
    <row r="39" spans="1:16" x14ac:dyDescent="0.2">
      <c r="A39" s="59" t="s">
        <v>106</v>
      </c>
      <c r="B39" s="54" t="s">
        <v>105</v>
      </c>
      <c r="C39" s="55" t="s">
        <v>107</v>
      </c>
      <c r="D39" s="86">
        <f>Jan!J38</f>
        <v>1.1538461538461537</v>
      </c>
      <c r="E39" s="92">
        <f>Feb!J38</f>
        <v>1.0588235294117647</v>
      </c>
      <c r="F39" s="92">
        <f>Mar!J38</f>
        <v>1.1499999999999999</v>
      </c>
      <c r="G39" s="92">
        <f>Apr!J38</f>
        <v>1.1428571428571428</v>
      </c>
      <c r="H39" s="92">
        <f>May!J38</f>
        <v>1</v>
      </c>
      <c r="I39" s="92">
        <f>June!J38</f>
        <v>0.9285714285714286</v>
      </c>
      <c r="J39" s="92">
        <f>July!J39</f>
        <v>1.0714285714285714</v>
      </c>
      <c r="K39" s="56">
        <f>Aug!J39</f>
        <v>1</v>
      </c>
      <c r="L39" s="56">
        <f>Sep!J39</f>
        <v>0.91666666666666663</v>
      </c>
      <c r="M39" s="121">
        <f>Oct!J39</f>
        <v>0.91666666666666663</v>
      </c>
      <c r="N39" s="56"/>
      <c r="O39" s="56"/>
      <c r="P39" s="87">
        <f t="shared" si="1"/>
        <v>1.0338860159448395</v>
      </c>
    </row>
    <row r="40" spans="1:16" x14ac:dyDescent="0.2">
      <c r="A40" s="53" t="s">
        <v>108</v>
      </c>
      <c r="B40" s="54" t="s">
        <v>109</v>
      </c>
      <c r="C40" s="55" t="s">
        <v>110</v>
      </c>
      <c r="D40" s="86">
        <f>Jan!J39</f>
        <v>1.35</v>
      </c>
      <c r="E40" s="92">
        <f>Feb!J39</f>
        <v>1.3823529411764706</v>
      </c>
      <c r="F40" s="92">
        <f>Mar!J39</f>
        <v>1.7407407407407407</v>
      </c>
      <c r="G40" s="92">
        <f>Apr!J39</f>
        <v>1.4482758620689655</v>
      </c>
      <c r="H40" s="92">
        <f>May!J39</f>
        <v>1.3658536585365855</v>
      </c>
      <c r="I40" s="92">
        <f>June!J39</f>
        <v>1.4634146341463414</v>
      </c>
      <c r="J40" s="92">
        <f>July!J40</f>
        <v>1.3333333333333333</v>
      </c>
      <c r="K40" s="56">
        <f>Aug!J40</f>
        <v>1.4857142857142858</v>
      </c>
      <c r="L40" s="56">
        <f>Sep!J40</f>
        <v>1.2</v>
      </c>
      <c r="M40" s="121">
        <f>Oct!J40</f>
        <v>1.2571428571428571</v>
      </c>
      <c r="N40" s="56"/>
      <c r="O40" s="56"/>
      <c r="P40" s="87">
        <f t="shared" si="1"/>
        <v>1.4026828312859578</v>
      </c>
    </row>
    <row r="41" spans="1:16" x14ac:dyDescent="0.2">
      <c r="A41" s="53" t="s">
        <v>111</v>
      </c>
      <c r="B41" s="54" t="s">
        <v>112</v>
      </c>
      <c r="C41" s="55" t="s">
        <v>113</v>
      </c>
      <c r="D41" s="86">
        <f>Jan!J40</f>
        <v>1.0408163265306123</v>
      </c>
      <c r="E41" s="92">
        <f>Feb!J40</f>
        <v>0.97368421052631582</v>
      </c>
      <c r="F41" s="92">
        <f>Mar!J40</f>
        <v>1</v>
      </c>
      <c r="G41" s="92">
        <f>Apr!J40</f>
        <v>1</v>
      </c>
      <c r="H41" s="92">
        <f>May!J40</f>
        <v>0.97959183673469385</v>
      </c>
      <c r="I41" s="92">
        <f>June!J40</f>
        <v>1.0158730158730158</v>
      </c>
      <c r="J41" s="92">
        <f>July!J41</f>
        <v>1.0256410256410255</v>
      </c>
      <c r="K41" s="56">
        <f>Aug!J41</f>
        <v>1.0392156862745099</v>
      </c>
      <c r="L41" s="56">
        <f>Sep!J41</f>
        <v>1.0232558139534884</v>
      </c>
      <c r="M41" s="121">
        <f>Oct!J41</f>
        <v>1.0212765957446808</v>
      </c>
      <c r="N41" s="56"/>
      <c r="O41" s="56"/>
      <c r="P41" s="87">
        <f t="shared" si="1"/>
        <v>1.0119354511278345</v>
      </c>
    </row>
    <row r="42" spans="1:16" x14ac:dyDescent="0.2">
      <c r="A42" s="53" t="s">
        <v>114</v>
      </c>
      <c r="B42" s="54" t="s">
        <v>115</v>
      </c>
      <c r="C42" s="55" t="s">
        <v>116</v>
      </c>
      <c r="D42" s="86">
        <f>Jan!J41</f>
        <v>1.134453781512605</v>
      </c>
      <c r="E42" s="92">
        <f>Feb!J41</f>
        <v>1.0166666666666666</v>
      </c>
      <c r="F42" s="92">
        <f>Mar!J41</f>
        <v>1.1499999999999999</v>
      </c>
      <c r="G42" s="92">
        <f>Apr!J41</f>
        <v>1.1052631578947369</v>
      </c>
      <c r="H42" s="92">
        <f>May!J41</f>
        <v>0.76315789473684215</v>
      </c>
      <c r="I42" s="92">
        <f>June!J41</f>
        <v>0.84</v>
      </c>
      <c r="J42" s="92">
        <f>July!J42</f>
        <v>1.1357142857142857</v>
      </c>
      <c r="K42" s="56">
        <f>Aug!J42</f>
        <v>1.1439999999999999</v>
      </c>
      <c r="L42" s="56">
        <f>Sep!J42</f>
        <v>0.83606557377049184</v>
      </c>
      <c r="M42" s="121">
        <f>Oct!J42</f>
        <v>0.77941176470588236</v>
      </c>
      <c r="N42" s="56"/>
      <c r="O42" s="56"/>
      <c r="P42" s="87">
        <f t="shared" si="1"/>
        <v>0.99047331250015114</v>
      </c>
    </row>
    <row r="43" spans="1:16" x14ac:dyDescent="0.2">
      <c r="A43" s="53" t="s">
        <v>117</v>
      </c>
      <c r="B43" s="54" t="s">
        <v>118</v>
      </c>
      <c r="C43" s="55" t="s">
        <v>119</v>
      </c>
      <c r="D43" s="86">
        <f>Jan!J42</f>
        <v>1.0476190476190477</v>
      </c>
      <c r="E43" s="92">
        <f>Feb!J42</f>
        <v>1</v>
      </c>
      <c r="F43" s="92">
        <f>Mar!J42</f>
        <v>1.2142857142857142</v>
      </c>
      <c r="G43" s="92">
        <f>Apr!J42</f>
        <v>1</v>
      </c>
      <c r="H43" s="92">
        <f>May!J42</f>
        <v>1</v>
      </c>
      <c r="I43" s="92">
        <f>June!J42</f>
        <v>0.9285714285714286</v>
      </c>
      <c r="J43" s="92">
        <f>July!J43</f>
        <v>0.94117647058823528</v>
      </c>
      <c r="K43" s="56">
        <f>Aug!J43</f>
        <v>1.1428571428571428</v>
      </c>
      <c r="L43" s="56">
        <f>Sep!J43</f>
        <v>1.25</v>
      </c>
      <c r="M43" s="121">
        <f>Oct!J43</f>
        <v>1.0666666666666667</v>
      </c>
      <c r="N43" s="56"/>
      <c r="O43" s="56"/>
      <c r="P43" s="87">
        <f t="shared" si="1"/>
        <v>1.0591176470588235</v>
      </c>
    </row>
    <row r="44" spans="1:16" x14ac:dyDescent="0.2">
      <c r="A44" s="53" t="s">
        <v>120</v>
      </c>
      <c r="B44" s="54" t="s">
        <v>121</v>
      </c>
      <c r="C44" s="55" t="s">
        <v>122</v>
      </c>
      <c r="D44" s="86">
        <f>Jan!J43</f>
        <v>1.4166666666666667</v>
      </c>
      <c r="E44" s="92">
        <f>Feb!J43</f>
        <v>1.4347826086956521</v>
      </c>
      <c r="F44" s="92">
        <f>Mar!J43</f>
        <v>1.4166666666666667</v>
      </c>
      <c r="G44" s="92">
        <f>Apr!J43</f>
        <v>1.9523809523809523</v>
      </c>
      <c r="H44" s="92">
        <f>May!J43</f>
        <v>2.2000000000000002</v>
      </c>
      <c r="I44" s="92">
        <f>June!J43</f>
        <v>1.3902439024390243</v>
      </c>
      <c r="J44" s="92">
        <f>July!J44</f>
        <v>1.2083333333333333</v>
      </c>
      <c r="K44" s="56">
        <f>Aug!J44</f>
        <v>1.3076923076923077</v>
      </c>
      <c r="L44" s="56">
        <f>Sep!J44</f>
        <v>3.25</v>
      </c>
      <c r="M44" s="121">
        <f>Oct!J44</f>
        <v>0.9285714285714286</v>
      </c>
      <c r="N44" s="56"/>
      <c r="O44" s="56"/>
      <c r="P44" s="87">
        <f t="shared" si="1"/>
        <v>1.6505337866446035</v>
      </c>
    </row>
    <row r="45" spans="1:16" x14ac:dyDescent="0.2">
      <c r="A45" s="53" t="s">
        <v>123</v>
      </c>
      <c r="B45" s="54" t="s">
        <v>124</v>
      </c>
      <c r="C45" s="55" t="s">
        <v>125</v>
      </c>
      <c r="D45" s="86">
        <f>Jan!J44</f>
        <v>2.7777777777777777</v>
      </c>
      <c r="E45" s="92">
        <f>Feb!J44</f>
        <v>2.546153846153846</v>
      </c>
      <c r="F45" s="92">
        <f>Mar!J44</f>
        <v>2.4436090225563909</v>
      </c>
      <c r="G45" s="92">
        <f>Apr!J44</f>
        <v>2.2101449275362319</v>
      </c>
      <c r="H45" s="92">
        <f>May!J44</f>
        <v>1.9513888888888888</v>
      </c>
      <c r="I45" s="92">
        <f>June!J44</f>
        <v>1.8819444444444444</v>
      </c>
      <c r="J45" s="92">
        <f>July!J45</f>
        <v>2.7894736842105261</v>
      </c>
      <c r="K45" s="56">
        <f>Aug!J45</f>
        <v>2.7848101265822787</v>
      </c>
      <c r="L45" s="56">
        <f>Sep!J45</f>
        <v>2.2100840336134455</v>
      </c>
      <c r="M45" s="121">
        <f>Oct!J45</f>
        <v>2</v>
      </c>
      <c r="N45" s="56"/>
      <c r="O45" s="56"/>
      <c r="P45" s="87">
        <f t="shared" si="1"/>
        <v>2.3595386751763829</v>
      </c>
    </row>
    <row r="46" spans="1:16" x14ac:dyDescent="0.2">
      <c r="A46" s="53" t="s">
        <v>126</v>
      </c>
      <c r="B46" s="54" t="s">
        <v>124</v>
      </c>
      <c r="C46" s="55" t="s">
        <v>127</v>
      </c>
      <c r="D46" s="86">
        <f>Jan!J45</f>
        <v>2.15625</v>
      </c>
      <c r="E46" s="92">
        <f>Feb!J45</f>
        <v>2</v>
      </c>
      <c r="F46" s="92">
        <f>Mar!J45</f>
        <v>2.6551724137931036</v>
      </c>
      <c r="G46" s="92">
        <f>Apr!J45</f>
        <v>2.3333333333333335</v>
      </c>
      <c r="H46" s="92">
        <f>May!J45</f>
        <v>1.4736842105263157</v>
      </c>
      <c r="I46" s="92">
        <f>June!J45</f>
        <v>1.6756756756756757</v>
      </c>
      <c r="J46" s="92">
        <f>July!J46</f>
        <v>1.3571428571428572</v>
      </c>
      <c r="K46" s="56">
        <f>Aug!J46</f>
        <v>2.064516129032258</v>
      </c>
      <c r="L46" s="56">
        <f>Sep!J46</f>
        <v>1.037037037037037</v>
      </c>
      <c r="M46" s="121">
        <f>Oct!J46</f>
        <v>1.5454545454545454</v>
      </c>
      <c r="N46" s="56"/>
      <c r="O46" s="56"/>
      <c r="P46" s="87">
        <f t="shared" si="1"/>
        <v>1.8298266201995126</v>
      </c>
    </row>
    <row r="47" spans="1:16" x14ac:dyDescent="0.2">
      <c r="A47" s="53" t="s">
        <v>128</v>
      </c>
      <c r="B47" s="54" t="s">
        <v>129</v>
      </c>
      <c r="C47" s="55" t="s">
        <v>129</v>
      </c>
      <c r="D47" s="86">
        <f>Jan!J46</f>
        <v>1.4482758620689655</v>
      </c>
      <c r="E47" s="92">
        <f>Feb!J46</f>
        <v>1.4838709677419355</v>
      </c>
      <c r="F47" s="92">
        <f>Mar!J46</f>
        <v>1.2790697674418605</v>
      </c>
      <c r="G47" s="92">
        <f>Apr!J46</f>
        <v>1.3720930232558139</v>
      </c>
      <c r="H47" s="92">
        <f>May!J46</f>
        <v>1.5106382978723405</v>
      </c>
      <c r="I47" s="92">
        <f>June!J46</f>
        <v>1.4693877551020409</v>
      </c>
      <c r="J47" s="92">
        <f>July!J47</f>
        <v>1.1929824561403508</v>
      </c>
      <c r="K47" s="56">
        <f>Aug!J47</f>
        <v>1.4126984126984128</v>
      </c>
      <c r="L47" s="56">
        <f>Sep!J47</f>
        <v>1.6279069767441861</v>
      </c>
      <c r="M47" s="121">
        <f>Oct!J47</f>
        <v>1.4444444444444444</v>
      </c>
      <c r="N47" s="56"/>
      <c r="O47" s="56"/>
      <c r="P47" s="87">
        <f t="shared" si="1"/>
        <v>1.4241367963510352</v>
      </c>
    </row>
    <row r="48" spans="1:16" x14ac:dyDescent="0.2">
      <c r="A48" s="53" t="s">
        <v>130</v>
      </c>
      <c r="B48" s="54" t="s">
        <v>131</v>
      </c>
      <c r="C48" s="55" t="s">
        <v>132</v>
      </c>
      <c r="D48" s="86">
        <f>Jan!J47</f>
        <v>1.25</v>
      </c>
      <c r="E48" s="92">
        <f>Feb!J47</f>
        <v>1.2093023255813953</v>
      </c>
      <c r="F48" s="92">
        <f>Mar!J47</f>
        <v>1.0571428571428572</v>
      </c>
      <c r="G48" s="92">
        <f>Apr!J47</f>
        <v>1.1777777777777778</v>
      </c>
      <c r="H48" s="92">
        <f>May!J47</f>
        <v>0.97368421052631582</v>
      </c>
      <c r="I48" s="92">
        <f>June!J47</f>
        <v>1.1568627450980393</v>
      </c>
      <c r="J48" s="92">
        <f>July!J48</f>
        <v>1.75</v>
      </c>
      <c r="K48" s="56">
        <f>Aug!J48</f>
        <v>1.5</v>
      </c>
      <c r="L48" s="56">
        <f>Sep!J48</f>
        <v>1.0869565217391304</v>
      </c>
      <c r="M48" s="121">
        <f>Oct!J48</f>
        <v>1</v>
      </c>
      <c r="N48" s="56"/>
      <c r="O48" s="56"/>
      <c r="P48" s="87">
        <f t="shared" si="1"/>
        <v>1.2161726437865517</v>
      </c>
    </row>
    <row r="49" spans="1:16" x14ac:dyDescent="0.2">
      <c r="A49" s="53" t="s">
        <v>133</v>
      </c>
      <c r="B49" s="54" t="s">
        <v>134</v>
      </c>
      <c r="C49" s="55" t="s">
        <v>135</v>
      </c>
      <c r="D49" s="86">
        <f>Jan!J48</f>
        <v>0.9642857142857143</v>
      </c>
      <c r="E49" s="92">
        <f>Feb!J48</f>
        <v>1.0833333333333333</v>
      </c>
      <c r="F49" s="92">
        <f>Mar!J48</f>
        <v>1.2</v>
      </c>
      <c r="G49" s="92">
        <f>Apr!J48</f>
        <v>1.1111111111111112</v>
      </c>
      <c r="H49" s="92">
        <f>May!J48</f>
        <v>1.0714285714285714</v>
      </c>
      <c r="I49" s="92">
        <f>June!J48</f>
        <v>1</v>
      </c>
      <c r="J49" s="92">
        <f>July!J49</f>
        <v>1.2</v>
      </c>
      <c r="K49" s="56">
        <f>Aug!J49</f>
        <v>1.0526315789473684</v>
      </c>
      <c r="L49" s="56">
        <f>Sep!J49</f>
        <v>1</v>
      </c>
      <c r="M49" s="121">
        <f>Oct!J49</f>
        <v>1</v>
      </c>
      <c r="N49" s="56"/>
      <c r="O49" s="56"/>
      <c r="P49" s="87">
        <f t="shared" si="1"/>
        <v>1.0682790309106101</v>
      </c>
    </row>
    <row r="50" spans="1:16" x14ac:dyDescent="0.2">
      <c r="A50" s="53" t="s">
        <v>136</v>
      </c>
      <c r="B50" s="54" t="s">
        <v>137</v>
      </c>
      <c r="C50" s="55" t="s">
        <v>138</v>
      </c>
      <c r="D50" s="86">
        <f>Jan!J49</f>
        <v>1.0472972972972974</v>
      </c>
      <c r="E50" s="92">
        <f>Feb!J49</f>
        <v>0.81343283582089554</v>
      </c>
      <c r="F50" s="92">
        <f>Mar!J49</f>
        <v>1.5333333333333334</v>
      </c>
      <c r="G50" s="92">
        <f>Apr!J49</f>
        <v>2.3663366336633662</v>
      </c>
      <c r="H50" s="92">
        <f>May!J49</f>
        <v>1.75</v>
      </c>
      <c r="I50" s="92">
        <f>June!J49</f>
        <v>1.6774193548387097</v>
      </c>
      <c r="J50" s="92">
        <f>July!J50</f>
        <v>1.4511278195488722</v>
      </c>
      <c r="K50" s="56">
        <f>Aug!J50</f>
        <v>1.7253521126760563</v>
      </c>
      <c r="L50" s="56">
        <f>Sep!J50</f>
        <v>1.3109243697478992</v>
      </c>
      <c r="M50" s="121">
        <f>Oct!J50</f>
        <v>1.6258992805755397</v>
      </c>
      <c r="N50" s="56"/>
      <c r="O50" s="56"/>
      <c r="P50" s="87">
        <f t="shared" si="1"/>
        <v>1.5301123037501971</v>
      </c>
    </row>
    <row r="51" spans="1:16" x14ac:dyDescent="0.2">
      <c r="A51" s="53" t="s">
        <v>139</v>
      </c>
      <c r="B51" s="54" t="s">
        <v>140</v>
      </c>
      <c r="C51" s="55" t="s">
        <v>141</v>
      </c>
      <c r="D51" s="86">
        <f>Jan!J50</f>
        <v>1.1379310344827587</v>
      </c>
      <c r="E51" s="92">
        <f>Feb!J50</f>
        <v>1.2777777777777777</v>
      </c>
      <c r="F51" s="92">
        <f>Mar!J50</f>
        <v>1.236842105263158</v>
      </c>
      <c r="G51" s="92">
        <f>Apr!J50</f>
        <v>1.1971830985915493</v>
      </c>
      <c r="H51" s="92">
        <f>May!J50</f>
        <v>1.1030927835051547</v>
      </c>
      <c r="I51" s="92">
        <f>June!J50</f>
        <v>1.1797752808988764</v>
      </c>
      <c r="J51" s="92">
        <f>July!J51</f>
        <v>1.1632653061224489</v>
      </c>
      <c r="K51" s="56">
        <f>Aug!J51</f>
        <v>1.1020408163265305</v>
      </c>
      <c r="L51" s="56">
        <f>Sep!J51</f>
        <v>1.1911764705882353</v>
      </c>
      <c r="M51" s="121">
        <f>Oct!J51</f>
        <v>1.0897435897435896</v>
      </c>
      <c r="N51" s="56"/>
      <c r="O51" s="56"/>
      <c r="P51" s="87">
        <f t="shared" si="1"/>
        <v>1.1678828263300081</v>
      </c>
    </row>
    <row r="52" spans="1:16" x14ac:dyDescent="0.2">
      <c r="A52" s="59" t="s">
        <v>142</v>
      </c>
      <c r="B52" s="54" t="s">
        <v>143</v>
      </c>
      <c r="C52" s="55" t="s">
        <v>144</v>
      </c>
      <c r="D52" s="86">
        <f>Jan!J51</f>
        <v>1.7083333333333333</v>
      </c>
      <c r="E52" s="92">
        <f>Feb!J51</f>
        <v>1.9385964912280702</v>
      </c>
      <c r="F52" s="92">
        <f>Mar!J51</f>
        <v>1.7043478260869565</v>
      </c>
      <c r="G52" s="92">
        <f>Apr!J51</f>
        <v>2.1489361702127661</v>
      </c>
      <c r="H52" s="92">
        <f>May!J51</f>
        <v>1.8306451612903225</v>
      </c>
      <c r="I52" s="92">
        <f>June!J51</f>
        <v>1.989795918367347</v>
      </c>
      <c r="J52" s="92">
        <f>July!J52</f>
        <v>1.5192307692307692</v>
      </c>
      <c r="K52" s="56">
        <f>Aug!J52</f>
        <v>1.3552631578947369</v>
      </c>
      <c r="L52" s="56">
        <f>Sep!J52</f>
        <v>1.3529411764705883</v>
      </c>
      <c r="M52" s="121">
        <f>Oct!J52</f>
        <v>1.2916666666666667</v>
      </c>
      <c r="N52" s="56"/>
      <c r="O52" s="56"/>
      <c r="P52" s="87">
        <f t="shared" si="1"/>
        <v>1.6839756670781554</v>
      </c>
    </row>
    <row r="53" spans="1:16" x14ac:dyDescent="0.2">
      <c r="A53" s="53" t="s">
        <v>145</v>
      </c>
      <c r="B53" s="54" t="s">
        <v>146</v>
      </c>
      <c r="C53" s="55" t="s">
        <v>147</v>
      </c>
      <c r="D53" s="86">
        <f>Jan!J52</f>
        <v>1.1538461538461537</v>
      </c>
      <c r="E53" s="92">
        <f>Feb!J52</f>
        <v>1</v>
      </c>
      <c r="F53" s="92">
        <f>Mar!J52</f>
        <v>1.15625</v>
      </c>
      <c r="G53" s="92">
        <f>Apr!J52</f>
        <v>1.3333333333333333</v>
      </c>
      <c r="H53" s="92">
        <f>May!J52</f>
        <v>1.1351351351351351</v>
      </c>
      <c r="I53" s="92">
        <f>June!J52</f>
        <v>1.0188679245283019</v>
      </c>
      <c r="J53" s="92">
        <f>July!J53</f>
        <v>1.0333333333333334</v>
      </c>
      <c r="K53" s="56">
        <f>Aug!J53</f>
        <v>1.0476190476190477</v>
      </c>
      <c r="L53" s="56">
        <f>Sep!J53</f>
        <v>1.1176470588235294</v>
      </c>
      <c r="M53" s="121">
        <f>Oct!J53</f>
        <v>1.0857142857142856</v>
      </c>
      <c r="N53" s="56"/>
      <c r="O53" s="56"/>
      <c r="P53" s="87">
        <f t="shared" si="1"/>
        <v>1.1081746272333119</v>
      </c>
    </row>
    <row r="54" spans="1:16" x14ac:dyDescent="0.2">
      <c r="A54" s="53" t="s">
        <v>148</v>
      </c>
      <c r="B54" s="54" t="s">
        <v>149</v>
      </c>
      <c r="C54" s="55" t="s">
        <v>150</v>
      </c>
      <c r="D54" s="86">
        <f>Jan!J53</f>
        <v>1.34375</v>
      </c>
      <c r="E54" s="92">
        <f>Feb!J53</f>
        <v>1.4516129032258065</v>
      </c>
      <c r="F54" s="92">
        <f>Mar!J53</f>
        <v>1.0689655172413792</v>
      </c>
      <c r="G54" s="92">
        <f>Apr!J53</f>
        <v>1.064516129032258</v>
      </c>
      <c r="H54" s="92">
        <f>May!J53</f>
        <v>1.1935483870967742</v>
      </c>
      <c r="I54" s="92">
        <f>June!J53</f>
        <v>1.037037037037037</v>
      </c>
      <c r="J54" s="92">
        <f>July!J54</f>
        <v>1.2307692307692308</v>
      </c>
      <c r="K54" s="56">
        <f>Aug!J54</f>
        <v>1.1666666666666667</v>
      </c>
      <c r="L54" s="56">
        <f>Sep!J54</f>
        <v>1.1000000000000001</v>
      </c>
      <c r="M54" s="121">
        <f>Oct!J54</f>
        <v>1.2222222222222223</v>
      </c>
      <c r="N54" s="56"/>
      <c r="O54" s="56"/>
      <c r="P54" s="87">
        <f t="shared" si="1"/>
        <v>1.1879088093291372</v>
      </c>
    </row>
    <row r="55" spans="1:16" x14ac:dyDescent="0.2">
      <c r="A55" s="53" t="s">
        <v>151</v>
      </c>
      <c r="B55" s="54" t="s">
        <v>149</v>
      </c>
      <c r="C55" s="55" t="s">
        <v>152</v>
      </c>
      <c r="D55" s="86">
        <f>Jan!J54</f>
        <v>0.95238095238095233</v>
      </c>
      <c r="E55" s="92">
        <f>Feb!J54</f>
        <v>1.1499999999999999</v>
      </c>
      <c r="F55" s="92">
        <f>Mar!J54</f>
        <v>1.0555555555555556</v>
      </c>
      <c r="G55" s="92">
        <f>Apr!J54</f>
        <v>0.97058823529411764</v>
      </c>
      <c r="H55" s="92">
        <f>May!J54</f>
        <v>1.0204081632653061</v>
      </c>
      <c r="I55" s="92">
        <f>June!J54</f>
        <v>0.90625</v>
      </c>
      <c r="J55" s="92">
        <f>July!J55</f>
        <v>0.95238095238095233</v>
      </c>
      <c r="K55" s="56">
        <f>Aug!J55</f>
        <v>0.94545454545454544</v>
      </c>
      <c r="L55" s="56">
        <f>Sep!J55</f>
        <v>0.79411764705882348</v>
      </c>
      <c r="M55" s="121">
        <f>Oct!J55</f>
        <v>0.9</v>
      </c>
      <c r="N55" s="56"/>
      <c r="O55" s="56"/>
      <c r="P55" s="87">
        <f t="shared" si="1"/>
        <v>0.96471360513902538</v>
      </c>
    </row>
    <row r="56" spans="1:16" x14ac:dyDescent="0.2">
      <c r="A56" s="53" t="s">
        <v>153</v>
      </c>
      <c r="B56" s="54" t="s">
        <v>154</v>
      </c>
      <c r="C56" s="55" t="s">
        <v>155</v>
      </c>
      <c r="D56" s="86">
        <f>Jan!J55</f>
        <v>1.0454545454545454</v>
      </c>
      <c r="E56" s="92">
        <f>Feb!J55</f>
        <v>1.0476190476190477</v>
      </c>
      <c r="F56" s="92">
        <f>Mar!J55</f>
        <v>1.0446428571428572</v>
      </c>
      <c r="G56" s="92">
        <f>Apr!J55</f>
        <v>1.1958762886597938</v>
      </c>
      <c r="H56" s="92">
        <f>May!J55</f>
        <v>1.0851063829787233</v>
      </c>
      <c r="I56" s="92">
        <f>June!J55</f>
        <v>1.3292682926829269</v>
      </c>
      <c r="J56" s="92">
        <f>July!J56</f>
        <v>1.054945054945055</v>
      </c>
      <c r="K56" s="56">
        <f>Aug!J56</f>
        <v>1.1444444444444444</v>
      </c>
      <c r="L56" s="56">
        <f>Sep!J56</f>
        <v>0.67901234567901236</v>
      </c>
      <c r="M56" s="121">
        <f>Oct!J56</f>
        <v>0.92391304347826086</v>
      </c>
      <c r="N56" s="56"/>
      <c r="O56" s="56"/>
      <c r="P56" s="87">
        <f t="shared" si="1"/>
        <v>1.0550282303084668</v>
      </c>
    </row>
    <row r="57" spans="1:16" x14ac:dyDescent="0.2">
      <c r="A57" s="53" t="s">
        <v>156</v>
      </c>
      <c r="B57" s="54" t="s">
        <v>157</v>
      </c>
      <c r="C57" s="55" t="s">
        <v>158</v>
      </c>
      <c r="D57" s="86">
        <f>Jan!J56</f>
        <v>1.1142857142857143</v>
      </c>
      <c r="E57" s="92">
        <f>Feb!J56</f>
        <v>1.0769230769230769</v>
      </c>
      <c r="F57" s="92">
        <f>Mar!J56</f>
        <v>1</v>
      </c>
      <c r="G57" s="92">
        <f>Apr!J56</f>
        <v>1</v>
      </c>
      <c r="H57" s="92">
        <f>May!J56</f>
        <v>0.95454545454545459</v>
      </c>
      <c r="I57" s="92">
        <f>June!J56</f>
        <v>1.0416666666666667</v>
      </c>
      <c r="J57" s="92">
        <f>July!J57</f>
        <v>1.032258064516129</v>
      </c>
      <c r="K57" s="56">
        <f>Aug!J57</f>
        <v>1.0666666666666667</v>
      </c>
      <c r="L57" s="56">
        <f>Sep!J57</f>
        <v>1.0384615384615385</v>
      </c>
      <c r="M57" s="121">
        <f>Oct!J57</f>
        <v>1</v>
      </c>
      <c r="N57" s="56"/>
      <c r="O57" s="56"/>
      <c r="P57" s="87">
        <f t="shared" si="1"/>
        <v>1.0324807182065245</v>
      </c>
    </row>
    <row r="58" spans="1:16" x14ac:dyDescent="0.2">
      <c r="A58" s="53" t="s">
        <v>159</v>
      </c>
      <c r="B58" s="54" t="s">
        <v>157</v>
      </c>
      <c r="C58" s="55" t="s">
        <v>160</v>
      </c>
      <c r="D58" s="86">
        <f>Jan!J57</f>
        <v>1.1707317073170731</v>
      </c>
      <c r="E58" s="92">
        <f>Feb!J57</f>
        <v>1.0344827586206897</v>
      </c>
      <c r="F58" s="92">
        <f>Mar!J57</f>
        <v>1.1612903225806452</v>
      </c>
      <c r="G58" s="92">
        <f>Apr!J57</f>
        <v>1.3</v>
      </c>
      <c r="H58" s="92">
        <f>May!J57</f>
        <v>1.2352941176470589</v>
      </c>
      <c r="I58" s="92">
        <f>June!J57</f>
        <v>1.1904761904761905</v>
      </c>
      <c r="J58" s="92">
        <f>July!J58</f>
        <v>1.0625</v>
      </c>
      <c r="K58" s="56">
        <f>Aug!J58</f>
        <v>1.04</v>
      </c>
      <c r="L58" s="56">
        <f>Sep!J58</f>
        <v>1.0277777777777777</v>
      </c>
      <c r="M58" s="121">
        <f>Oct!J58</f>
        <v>1.1621621621621621</v>
      </c>
      <c r="N58" s="56"/>
      <c r="O58" s="56"/>
      <c r="P58" s="87">
        <f t="shared" si="1"/>
        <v>1.1384715036581596</v>
      </c>
    </row>
    <row r="59" spans="1:16" x14ac:dyDescent="0.2">
      <c r="A59" s="53" t="s">
        <v>161</v>
      </c>
      <c r="B59" s="54" t="s">
        <v>162</v>
      </c>
      <c r="C59" s="55" t="s">
        <v>163</v>
      </c>
      <c r="D59" s="86">
        <f>Jan!J58</f>
        <v>1.03125</v>
      </c>
      <c r="E59" s="92">
        <f>Feb!J58</f>
        <v>1.103448275862069</v>
      </c>
      <c r="F59" s="92">
        <f>Mar!J58</f>
        <v>1.125</v>
      </c>
      <c r="G59" s="92">
        <f>Apr!J58</f>
        <v>1.0333333333333334</v>
      </c>
      <c r="H59" s="92">
        <f>May!J58</f>
        <v>1.1176470588235294</v>
      </c>
      <c r="I59" s="92">
        <f>June!J58</f>
        <v>1.2</v>
      </c>
      <c r="J59" s="92">
        <f>July!J59</f>
        <v>1.103448275862069</v>
      </c>
      <c r="K59" s="56">
        <f>Aug!J59</f>
        <v>1</v>
      </c>
      <c r="L59" s="56">
        <f>Sep!J59</f>
        <v>1.0555555555555556</v>
      </c>
      <c r="M59" s="121">
        <f>Oct!J59</f>
        <v>1.1842105263157894</v>
      </c>
      <c r="N59" s="56"/>
      <c r="O59" s="56"/>
      <c r="P59" s="87">
        <f t="shared" si="1"/>
        <v>1.0953893025752346</v>
      </c>
    </row>
    <row r="60" spans="1:16" x14ac:dyDescent="0.2">
      <c r="A60" s="53" t="s">
        <v>164</v>
      </c>
      <c r="B60" s="54" t="s">
        <v>165</v>
      </c>
      <c r="C60" s="55" t="s">
        <v>166</v>
      </c>
      <c r="D60" s="86">
        <f>Jan!J59</f>
        <v>1.921875</v>
      </c>
      <c r="E60" s="92">
        <f>Feb!J59</f>
        <v>2.0526315789473686</v>
      </c>
      <c r="F60" s="92">
        <f>Mar!J59</f>
        <v>1.4482758620689655</v>
      </c>
      <c r="G60" s="92">
        <f>Apr!J59</f>
        <v>1.5849056603773586</v>
      </c>
      <c r="H60" s="92">
        <f>May!J59</f>
        <v>1.7205882352941178</v>
      </c>
      <c r="I60" s="92">
        <f>June!J59</f>
        <v>1.5846153846153845</v>
      </c>
      <c r="J60" s="92">
        <f>July!J60</f>
        <v>2.3673469387755102</v>
      </c>
      <c r="K60" s="56">
        <f>Aug!J60</f>
        <v>2.5833333333333335</v>
      </c>
      <c r="L60" s="56">
        <f>Sep!J60</f>
        <v>1.8723404255319149</v>
      </c>
      <c r="M60" s="121">
        <f>Oct!J60</f>
        <v>1.6</v>
      </c>
      <c r="N60" s="56"/>
      <c r="O60" s="56"/>
      <c r="P60" s="87">
        <f t="shared" si="1"/>
        <v>1.8735912418943954</v>
      </c>
    </row>
    <row r="61" spans="1:16" x14ac:dyDescent="0.2">
      <c r="A61" s="53" t="s">
        <v>167</v>
      </c>
      <c r="B61" s="54" t="s">
        <v>168</v>
      </c>
      <c r="C61" s="55" t="s">
        <v>169</v>
      </c>
      <c r="D61" s="86">
        <f>Jan!J60</f>
        <v>1.0365853658536586</v>
      </c>
      <c r="E61" s="92">
        <f>Feb!J60</f>
        <v>1.0579710144927537</v>
      </c>
      <c r="F61" s="92">
        <f>Mar!J60</f>
        <v>1.0731707317073171</v>
      </c>
      <c r="G61" s="92">
        <f>Apr!J60</f>
        <v>1.0869565217391304</v>
      </c>
      <c r="H61" s="92">
        <f>May!J60</f>
        <v>0.98780487804878048</v>
      </c>
      <c r="I61" s="92">
        <f>June!J60</f>
        <v>1.131578947368421</v>
      </c>
      <c r="J61" s="92">
        <f>July!J61</f>
        <v>1.0136986301369864</v>
      </c>
      <c r="K61" s="56">
        <f>Aug!J61</f>
        <v>1.1470588235294117</v>
      </c>
      <c r="L61" s="56">
        <f>Sep!J61</f>
        <v>1.0675675675675675</v>
      </c>
      <c r="M61" s="121">
        <f>Oct!J61</f>
        <v>1.1375</v>
      </c>
      <c r="N61" s="56"/>
      <c r="O61" s="56"/>
      <c r="P61" s="87">
        <f t="shared" si="1"/>
        <v>1.0739892480444027</v>
      </c>
    </row>
    <row r="62" spans="1:16" x14ac:dyDescent="0.2">
      <c r="A62" s="53" t="s">
        <v>170</v>
      </c>
      <c r="B62" s="54" t="s">
        <v>171</v>
      </c>
      <c r="C62" s="55" t="s">
        <v>172</v>
      </c>
      <c r="D62" s="86">
        <f>Jan!J61</f>
        <v>1.3478260869565217</v>
      </c>
      <c r="E62" s="92">
        <f>Feb!J61</f>
        <v>1.28</v>
      </c>
      <c r="F62" s="92">
        <f>Mar!J61</f>
        <v>1.0909090909090908</v>
      </c>
      <c r="G62" s="92">
        <f>Apr!J61</f>
        <v>1.0740740740740742</v>
      </c>
      <c r="H62" s="92">
        <f>May!J61</f>
        <v>1.1428571428571428</v>
      </c>
      <c r="I62" s="92">
        <f>June!J61</f>
        <v>1.1153846153846154</v>
      </c>
      <c r="J62" s="92">
        <f>July!J62</f>
        <v>1.0384615384615385</v>
      </c>
      <c r="K62" s="56">
        <f>Aug!J62</f>
        <v>1.1666666666666667</v>
      </c>
      <c r="L62" s="56">
        <f>Sep!J62</f>
        <v>1.0344827586206897</v>
      </c>
      <c r="M62" s="121">
        <f>Oct!J62</f>
        <v>1.088235294117647</v>
      </c>
      <c r="N62" s="56"/>
      <c r="O62" s="56"/>
      <c r="P62" s="87">
        <f t="shared" si="1"/>
        <v>1.1378897268047985</v>
      </c>
    </row>
    <row r="63" spans="1:16" x14ac:dyDescent="0.2">
      <c r="A63" s="53" t="s">
        <v>173</v>
      </c>
      <c r="B63" s="54" t="s">
        <v>174</v>
      </c>
      <c r="C63" s="55" t="s">
        <v>174</v>
      </c>
      <c r="D63" s="86">
        <f>Jan!J62</f>
        <v>0.88741721854304634</v>
      </c>
      <c r="E63" s="92">
        <f>Feb!J62</f>
        <v>0.86259541984732824</v>
      </c>
      <c r="F63" s="92">
        <f>Mar!J62</f>
        <v>0.88554216867469882</v>
      </c>
      <c r="G63" s="92">
        <f>Apr!J62</f>
        <v>0.7720588235294118</v>
      </c>
      <c r="H63" s="92">
        <f>May!J62</f>
        <v>0.96319018404907975</v>
      </c>
      <c r="I63" s="92">
        <f>June!J62</f>
        <v>1.1186440677966101</v>
      </c>
      <c r="J63" s="92">
        <f>July!J63</f>
        <v>0.93333333333333335</v>
      </c>
      <c r="K63" s="56">
        <f>Aug!J63</f>
        <v>0.98076923076923073</v>
      </c>
      <c r="L63" s="56">
        <f>Sep!J63</f>
        <v>0.98076923076923073</v>
      </c>
      <c r="M63" s="121">
        <f>Oct!J63</f>
        <v>0.95483870967741935</v>
      </c>
      <c r="N63" s="56"/>
      <c r="O63" s="56"/>
      <c r="P63" s="87">
        <f t="shared" si="1"/>
        <v>0.9339158386989389</v>
      </c>
    </row>
    <row r="64" spans="1:16" x14ac:dyDescent="0.2">
      <c r="A64" s="53" t="s">
        <v>175</v>
      </c>
      <c r="B64" s="54" t="s">
        <v>176</v>
      </c>
      <c r="C64" s="55" t="s">
        <v>177</v>
      </c>
      <c r="D64" s="86">
        <f>Jan!J63</f>
        <v>1.5526315789473684</v>
      </c>
      <c r="E64" s="92">
        <f>Feb!J63</f>
        <v>2.0666666666666669</v>
      </c>
      <c r="F64" s="92">
        <f>Mar!J63</f>
        <v>2.0434782608695654</v>
      </c>
      <c r="G64" s="92">
        <f>Apr!J63</f>
        <v>2.2999999999999998</v>
      </c>
      <c r="H64" s="92">
        <f>May!J63</f>
        <v>2.0666666666666669</v>
      </c>
      <c r="I64" s="92">
        <f>June!J63</f>
        <v>1.8974358974358974</v>
      </c>
      <c r="J64" s="92">
        <f>July!J64</f>
        <v>1.8181818181818181</v>
      </c>
      <c r="K64" s="56">
        <f>Aug!J64</f>
        <v>2.2424242424242422</v>
      </c>
      <c r="L64" s="56">
        <f>Sep!J64</f>
        <v>1.7777777777777777</v>
      </c>
      <c r="M64" s="121">
        <f>Oct!J64</f>
        <v>3.6</v>
      </c>
      <c r="N64" s="56"/>
      <c r="O64" s="56"/>
      <c r="P64" s="87">
        <f t="shared" si="1"/>
        <v>2.1365262908970006</v>
      </c>
    </row>
    <row r="65" spans="1:16" x14ac:dyDescent="0.2">
      <c r="A65" s="53" t="s">
        <v>178</v>
      </c>
      <c r="B65" s="54" t="s">
        <v>179</v>
      </c>
      <c r="C65" s="55" t="s">
        <v>180</v>
      </c>
      <c r="D65" s="86">
        <f>Jan!J64</f>
        <v>1.0714285714285714</v>
      </c>
      <c r="E65" s="92">
        <f>Feb!J64</f>
        <v>1.0434782608695652</v>
      </c>
      <c r="F65" s="92">
        <f>Mar!J64</f>
        <v>1.0714285714285714</v>
      </c>
      <c r="G65" s="92">
        <f>Apr!J64</f>
        <v>1.0689655172413792</v>
      </c>
      <c r="H65" s="92">
        <f>May!J64</f>
        <v>1</v>
      </c>
      <c r="I65" s="92">
        <f>June!J64</f>
        <v>1</v>
      </c>
      <c r="J65" s="92">
        <f>July!J65</f>
        <v>1.0588235294117647</v>
      </c>
      <c r="K65" s="56">
        <f>Aug!J65</f>
        <v>1.024390243902439</v>
      </c>
      <c r="L65" s="56">
        <f>Sep!J65</f>
        <v>1.0249999999999999</v>
      </c>
      <c r="M65" s="121">
        <f>Oct!J65</f>
        <v>1.0714285714285714</v>
      </c>
      <c r="N65" s="56"/>
      <c r="O65" s="56"/>
      <c r="P65" s="87">
        <f t="shared" si="1"/>
        <v>1.0434943265710861</v>
      </c>
    </row>
    <row r="66" spans="1:16" x14ac:dyDescent="0.2">
      <c r="A66" s="53" t="s">
        <v>181</v>
      </c>
      <c r="B66" s="54" t="s">
        <v>182</v>
      </c>
      <c r="C66" s="55" t="s">
        <v>183</v>
      </c>
      <c r="D66" s="86">
        <f>Jan!J65</f>
        <v>1.2098214285714286</v>
      </c>
      <c r="E66" s="92">
        <f>Feb!J65</f>
        <v>1.3318385650224216</v>
      </c>
      <c r="F66" s="92">
        <f>Mar!J65</f>
        <v>1.2126696832579185</v>
      </c>
      <c r="G66" s="92">
        <f>Apr!J65</f>
        <v>1.038888888888889</v>
      </c>
      <c r="H66" s="92">
        <f>May!J65</f>
        <v>1.2280701754385965</v>
      </c>
      <c r="I66" s="92">
        <f>June!J65</f>
        <v>1.0052910052910053</v>
      </c>
      <c r="J66" s="92">
        <f>July!J66</f>
        <v>0.95652173913043481</v>
      </c>
      <c r="K66" s="56">
        <f>Aug!J66</f>
        <v>1.0825242718446602</v>
      </c>
      <c r="L66" s="56">
        <f>Sep!J66</f>
        <v>0.98963730569948183</v>
      </c>
      <c r="M66" s="121">
        <f>Oct!J66</f>
        <v>1.05</v>
      </c>
      <c r="N66" s="56"/>
      <c r="O66" s="56"/>
      <c r="P66" s="87">
        <f t="shared" si="1"/>
        <v>1.1105263063144837</v>
      </c>
    </row>
    <row r="67" spans="1:16" x14ac:dyDescent="0.2">
      <c r="A67" s="53" t="s">
        <v>184</v>
      </c>
      <c r="B67" s="54" t="s">
        <v>182</v>
      </c>
      <c r="C67" s="19" t="s">
        <v>185</v>
      </c>
      <c r="D67" s="86">
        <f>Jan!J66</f>
        <v>1.1607142857142858</v>
      </c>
      <c r="E67" s="92">
        <f>Feb!J66</f>
        <v>1.1948051948051948</v>
      </c>
      <c r="F67" s="92">
        <f>Mar!J66</f>
        <v>1.1324503311258278</v>
      </c>
      <c r="G67" s="92">
        <f>Apr!J66</f>
        <v>1.14375</v>
      </c>
      <c r="H67" s="92">
        <f>May!J66</f>
        <v>1.129251700680272</v>
      </c>
      <c r="I67" s="92">
        <f>June!J66</f>
        <v>1.130718954248366</v>
      </c>
      <c r="J67" s="92">
        <f>July!J67</f>
        <v>1.0472972972972974</v>
      </c>
      <c r="K67" s="56">
        <f>Aug!J67</f>
        <v>1.2269938650306749</v>
      </c>
      <c r="L67" s="56">
        <f>Sep!J67</f>
        <v>1.0676691729323309</v>
      </c>
      <c r="M67" s="121">
        <f>Oct!J67</f>
        <v>0.99456521739130432</v>
      </c>
      <c r="N67" s="56"/>
      <c r="O67" s="56"/>
      <c r="P67" s="87">
        <f t="shared" si="1"/>
        <v>1.1228216019225552</v>
      </c>
    </row>
    <row r="68" spans="1:16" x14ac:dyDescent="0.2">
      <c r="A68" s="59" t="s">
        <v>186</v>
      </c>
      <c r="B68" s="54" t="s">
        <v>182</v>
      </c>
      <c r="C68" s="55" t="s">
        <v>187</v>
      </c>
      <c r="D68" s="86">
        <f>Jan!J67</f>
        <v>0.89677419354838706</v>
      </c>
      <c r="E68" s="92">
        <f>Feb!J67</f>
        <v>1.1958041958041958</v>
      </c>
      <c r="F68" s="92">
        <f>Mar!J67</f>
        <v>1.029585798816568</v>
      </c>
      <c r="G68" s="92">
        <f>Apr!J67</f>
        <v>1.0066225165562914</v>
      </c>
      <c r="H68" s="92">
        <f>May!J67</f>
        <v>0.97986577181208057</v>
      </c>
      <c r="I68" s="92">
        <f>June!J67</f>
        <v>0.9821428571428571</v>
      </c>
      <c r="J68" s="92">
        <f>July!J68</f>
        <v>0.94838709677419353</v>
      </c>
      <c r="K68" s="56">
        <f>Aug!J68</f>
        <v>1.0518134715025906</v>
      </c>
      <c r="L68" s="56">
        <f>Sep!J68</f>
        <v>0.95145631067961167</v>
      </c>
      <c r="M68" s="121">
        <f>Oct!J68</f>
        <v>0.8271604938271605</v>
      </c>
      <c r="N68" s="56"/>
      <c r="O68" s="56"/>
      <c r="P68" s="87">
        <f t="shared" si="1"/>
        <v>0.9869612706463935</v>
      </c>
    </row>
    <row r="69" spans="1:16" x14ac:dyDescent="0.2">
      <c r="A69" s="59" t="s">
        <v>188</v>
      </c>
      <c r="B69" s="54" t="s">
        <v>182</v>
      </c>
      <c r="C69" s="55" t="s">
        <v>189</v>
      </c>
      <c r="D69" s="86">
        <f>Jan!J68</f>
        <v>1.0845070422535212</v>
      </c>
      <c r="E69" s="92">
        <f>Feb!J68</f>
        <v>1.0842490842490842</v>
      </c>
      <c r="F69" s="92">
        <f>Mar!J68</f>
        <v>1.1215686274509804</v>
      </c>
      <c r="G69" s="92">
        <f>Apr!J68</f>
        <v>1.0330578512396693</v>
      </c>
      <c r="H69" s="92">
        <f>May!J68</f>
        <v>1.0188679245283019</v>
      </c>
      <c r="I69" s="92">
        <f>June!J68</f>
        <v>1.0454545454545454</v>
      </c>
      <c r="J69" s="92">
        <f>July!J69</f>
        <v>1.0573770491803278</v>
      </c>
      <c r="K69" s="56">
        <f>Aug!J69</f>
        <v>0.88530465949820791</v>
      </c>
      <c r="L69" s="56">
        <f>Sep!J69</f>
        <v>0.98285714285714287</v>
      </c>
      <c r="M69" s="121">
        <f>Oct!J69</f>
        <v>0.9257950530035336</v>
      </c>
      <c r="N69" s="56"/>
      <c r="O69" s="56"/>
      <c r="P69" s="87">
        <f t="shared" si="1"/>
        <v>1.0239038979715314</v>
      </c>
    </row>
    <row r="70" spans="1:16" x14ac:dyDescent="0.2">
      <c r="A70" s="53" t="s">
        <v>206</v>
      </c>
      <c r="B70" s="54" t="s">
        <v>182</v>
      </c>
      <c r="C70" s="55" t="s">
        <v>445</v>
      </c>
      <c r="D70" s="86">
        <f>Jan!J69</f>
        <v>1.0350877192982457</v>
      </c>
      <c r="E70" s="92">
        <f>Feb!J69</f>
        <v>1.0535714285714286</v>
      </c>
      <c r="F70" s="92">
        <f>Mar!J69</f>
        <v>1.0930232558139534</v>
      </c>
      <c r="G70" s="92">
        <f>Apr!J69</f>
        <v>0.87037037037037035</v>
      </c>
      <c r="H70" s="92">
        <f>May!J69</f>
        <v>0.96551724137931039</v>
      </c>
      <c r="I70" s="92">
        <f>June!J69</f>
        <v>0.88732394366197187</v>
      </c>
      <c r="J70" s="92">
        <f>July!J70</f>
        <v>0.85964912280701755</v>
      </c>
      <c r="K70" s="56">
        <f>Aug!J70</f>
        <v>0.88235294117647056</v>
      </c>
      <c r="L70" s="56">
        <f>Sep!J70</f>
        <v>0.92307692307692313</v>
      </c>
      <c r="M70" s="121">
        <f>Oct!J70</f>
        <v>1.044776119402985</v>
      </c>
      <c r="N70" s="56"/>
      <c r="O70" s="56"/>
      <c r="P70" s="87">
        <f t="shared" si="1"/>
        <v>0.96147490655586765</v>
      </c>
    </row>
    <row r="71" spans="1:16" x14ac:dyDescent="0.2">
      <c r="A71" s="53" t="s">
        <v>190</v>
      </c>
      <c r="B71" s="54" t="s">
        <v>182</v>
      </c>
      <c r="C71" s="55" t="s">
        <v>476</v>
      </c>
      <c r="D71" s="86">
        <f>Jan!J70</f>
        <v>0.98473282442748089</v>
      </c>
      <c r="E71" s="92">
        <f>Feb!J70</f>
        <v>1.0338983050847457</v>
      </c>
      <c r="F71" s="92">
        <f>Mar!J70</f>
        <v>0.94890510948905105</v>
      </c>
      <c r="G71" s="92">
        <f>Apr!J70</f>
        <v>1</v>
      </c>
      <c r="H71" s="92">
        <f>May!J70</f>
        <v>0.80147058823529416</v>
      </c>
      <c r="I71" s="92">
        <f>June!J70</f>
        <v>0.98425196850393704</v>
      </c>
      <c r="J71" s="92">
        <f>July!J71</f>
        <v>0.89583333333333337</v>
      </c>
      <c r="K71" s="56">
        <f>Aug!J71</f>
        <v>0.91891891891891897</v>
      </c>
      <c r="L71" s="56">
        <f>Sep!J71</f>
        <v>0.9285714285714286</v>
      </c>
      <c r="M71" s="121">
        <f>Oct!J71</f>
        <v>0.95104895104895104</v>
      </c>
      <c r="N71" s="56"/>
      <c r="O71" s="56"/>
      <c r="P71" s="87">
        <f t="shared" si="1"/>
        <v>0.94476314276131412</v>
      </c>
    </row>
    <row r="72" spans="1:16" x14ac:dyDescent="0.2">
      <c r="A72" s="59" t="s">
        <v>191</v>
      </c>
      <c r="B72" s="54" t="s">
        <v>182</v>
      </c>
      <c r="C72" s="55" t="s">
        <v>192</v>
      </c>
      <c r="D72" s="86">
        <f>Jan!J71</f>
        <v>1</v>
      </c>
      <c r="E72" s="92">
        <f>Feb!J71</f>
        <v>0.70447976878612928</v>
      </c>
      <c r="F72" s="92">
        <f>Mar!J71</f>
        <v>0.98611111111111116</v>
      </c>
      <c r="G72" s="92">
        <f>Apr!J71</f>
        <v>1.9666666666666666</v>
      </c>
      <c r="H72" s="92">
        <f>May!J71</f>
        <v>2.0517241379310347</v>
      </c>
      <c r="I72" s="92">
        <f>June!J71</f>
        <v>1.8245614035087718</v>
      </c>
      <c r="J72" s="92">
        <f>July!J72</f>
        <v>1.681159420289855</v>
      </c>
      <c r="K72" s="56">
        <f>Aug!J72</f>
        <v>1.5822784810126582</v>
      </c>
      <c r="L72" s="56">
        <f>Sep!J72</f>
        <v>1.4444444444444444</v>
      </c>
      <c r="M72" s="121">
        <f>Oct!J72</f>
        <v>1.2741935483870968</v>
      </c>
      <c r="N72" s="56"/>
      <c r="O72" s="56"/>
      <c r="P72" s="87">
        <f t="shared" si="1"/>
        <v>1.4515618982137768</v>
      </c>
    </row>
    <row r="73" spans="1:16" x14ac:dyDescent="0.2">
      <c r="A73" s="53" t="s">
        <v>193</v>
      </c>
      <c r="B73" s="54" t="s">
        <v>182</v>
      </c>
      <c r="C73" s="55" t="s">
        <v>194</v>
      </c>
      <c r="D73" s="86">
        <f>Jan!J72</f>
        <v>1.358974358974359</v>
      </c>
      <c r="E73" s="92">
        <f>Feb!J72</f>
        <v>1.3636363636363635</v>
      </c>
      <c r="F73" s="92">
        <f>Mar!J72</f>
        <v>1.2698412698412698</v>
      </c>
      <c r="G73" s="92">
        <f>Apr!J72</f>
        <v>1.2093023255813953</v>
      </c>
      <c r="H73" s="92">
        <f>May!J72</f>
        <v>1.1818181818181819</v>
      </c>
      <c r="I73" s="92">
        <f>June!J72</f>
        <v>1.3454545454545455</v>
      </c>
      <c r="J73" s="92">
        <f>July!J73</f>
        <v>1.2857142857142858</v>
      </c>
      <c r="K73" s="56">
        <f>Aug!J73</f>
        <v>1.4259259259259258</v>
      </c>
      <c r="L73" s="56">
        <f>Sep!J73</f>
        <v>1.26</v>
      </c>
      <c r="M73" s="121">
        <f>Oct!J73</f>
        <v>1.2903225806451613</v>
      </c>
      <c r="N73" s="56"/>
      <c r="O73" s="56"/>
      <c r="P73" s="87">
        <f t="shared" si="1"/>
        <v>1.2990989837591489</v>
      </c>
    </row>
    <row r="74" spans="1:16" x14ac:dyDescent="0.2">
      <c r="A74" s="53" t="s">
        <v>195</v>
      </c>
      <c r="B74" s="54" t="s">
        <v>182</v>
      </c>
      <c r="C74" s="55" t="s">
        <v>196</v>
      </c>
      <c r="D74" s="86">
        <f>Jan!J73</f>
        <v>1.0125786163522013</v>
      </c>
      <c r="E74" s="92">
        <f>Feb!J73</f>
        <v>0.93333333333333335</v>
      </c>
      <c r="F74" s="92">
        <f>Mar!J73</f>
        <v>0.94252873563218387</v>
      </c>
      <c r="G74" s="92">
        <f>Apr!J73</f>
        <v>0.96124031007751942</v>
      </c>
      <c r="H74" s="92">
        <f>May!J73</f>
        <v>0.94827586206896552</v>
      </c>
      <c r="I74" s="92">
        <f>June!J73</f>
        <v>0.94736842105263153</v>
      </c>
      <c r="J74" s="92">
        <f>July!J74</f>
        <v>0.98717948717948723</v>
      </c>
      <c r="K74" s="56">
        <f>Aug!J74</f>
        <v>0.98882681564245811</v>
      </c>
      <c r="L74" s="56">
        <f>Sep!J74</f>
        <v>0.83783783783783783</v>
      </c>
      <c r="M74" s="121">
        <f>Oct!J74</f>
        <v>0.92432432432432432</v>
      </c>
      <c r="N74" s="56"/>
      <c r="O74" s="56"/>
      <c r="P74" s="87">
        <f t="shared" si="1"/>
        <v>0.94834937435009414</v>
      </c>
    </row>
    <row r="75" spans="1:16" x14ac:dyDescent="0.2">
      <c r="A75" s="53" t="s">
        <v>197</v>
      </c>
      <c r="B75" s="54" t="s">
        <v>182</v>
      </c>
      <c r="C75" s="55" t="s">
        <v>304</v>
      </c>
      <c r="D75" s="86">
        <f>Jan!J74</f>
        <v>1.0403877221324718</v>
      </c>
      <c r="E75" s="92">
        <f>Feb!J74</f>
        <v>1.0689075630252101</v>
      </c>
      <c r="F75" s="92">
        <f>Mar!J74</f>
        <v>1.0265625</v>
      </c>
      <c r="G75" s="92">
        <f>Apr!J74</f>
        <v>1.0320284697508897</v>
      </c>
      <c r="H75" s="92">
        <f>May!J74</f>
        <v>0.9882352941176471</v>
      </c>
      <c r="I75" s="92">
        <f>June!J74</f>
        <v>1.0157728706624605</v>
      </c>
      <c r="J75" s="92">
        <f>July!J75</f>
        <v>1.018363939899833</v>
      </c>
      <c r="K75" s="56">
        <f>Aug!J75</f>
        <v>0.90634441087613293</v>
      </c>
      <c r="L75" s="56">
        <f>Sep!J75</f>
        <v>1</v>
      </c>
      <c r="M75" s="121">
        <f>Oct!J75</f>
        <v>1.0183767228177643</v>
      </c>
      <c r="N75" s="56"/>
      <c r="O75" s="56"/>
      <c r="P75" s="87">
        <f t="shared" si="1"/>
        <v>1.011497949328241</v>
      </c>
    </row>
    <row r="76" spans="1:16" x14ac:dyDescent="0.2">
      <c r="A76" s="53" t="s">
        <v>198</v>
      </c>
      <c r="B76" s="54" t="s">
        <v>182</v>
      </c>
      <c r="C76" s="55" t="s">
        <v>199</v>
      </c>
      <c r="D76" s="86">
        <f>Jan!J75</f>
        <v>0.92070484581497802</v>
      </c>
      <c r="E76" s="92">
        <f>Feb!J75</f>
        <v>0.98324022346368711</v>
      </c>
      <c r="F76" s="92">
        <f>Mar!J75</f>
        <v>1.0561224489795917</v>
      </c>
      <c r="G76" s="92">
        <f>Apr!J75</f>
        <v>0.92613636363636365</v>
      </c>
      <c r="H76" s="92">
        <f>May!J75</f>
        <v>0.98994974874371855</v>
      </c>
      <c r="I76" s="92">
        <f>June!J75</f>
        <v>1.0048309178743962</v>
      </c>
      <c r="J76" s="92">
        <f>July!J76</f>
        <v>0.98913043478260865</v>
      </c>
      <c r="K76" s="56">
        <f>Aug!J76</f>
        <v>1.0203045685279188</v>
      </c>
      <c r="L76" s="56">
        <f>Sep!J76</f>
        <v>0.96385542168674698</v>
      </c>
      <c r="M76" s="121">
        <f>Oct!J76</f>
        <v>1.0670103092783505</v>
      </c>
      <c r="N76" s="56"/>
      <c r="O76" s="56"/>
      <c r="P76" s="87">
        <f t="shared" si="1"/>
        <v>0.99212852827883591</v>
      </c>
    </row>
    <row r="77" spans="1:16" x14ac:dyDescent="0.2">
      <c r="A77" s="59" t="s">
        <v>200</v>
      </c>
      <c r="B77" s="54" t="s">
        <v>182</v>
      </c>
      <c r="C77" s="55" t="s">
        <v>201</v>
      </c>
      <c r="D77" s="86">
        <f>Jan!J76</f>
        <v>0.96013864818024264</v>
      </c>
      <c r="E77" s="92">
        <f>Feb!J76</f>
        <v>0.97236614853195169</v>
      </c>
      <c r="F77" s="92">
        <f>Mar!J76</f>
        <v>0.98993288590604023</v>
      </c>
      <c r="G77" s="92">
        <f>Apr!J76</f>
        <v>0.97368421052631582</v>
      </c>
      <c r="H77" s="92">
        <f>May!J76</f>
        <v>0.97373358348968109</v>
      </c>
      <c r="I77" s="92">
        <f>June!J76</f>
        <v>0.94270833333333337</v>
      </c>
      <c r="J77" s="92">
        <f>July!J77</f>
        <v>0.88210526315789473</v>
      </c>
      <c r="K77" s="56">
        <f>Aug!J77</f>
        <v>0.93090909090909091</v>
      </c>
      <c r="L77" s="56">
        <f>Sep!J77</f>
        <v>0.91600000000000004</v>
      </c>
      <c r="M77" s="121">
        <f>Oct!J77</f>
        <v>0.90957446808510634</v>
      </c>
      <c r="N77" s="56"/>
      <c r="O77" s="56"/>
      <c r="P77" s="87">
        <f t="shared" si="1"/>
        <v>0.94511526321196548</v>
      </c>
    </row>
    <row r="78" spans="1:16" x14ac:dyDescent="0.2">
      <c r="A78" s="53" t="s">
        <v>202</v>
      </c>
      <c r="B78" s="54" t="s">
        <v>182</v>
      </c>
      <c r="C78" s="55" t="s">
        <v>203</v>
      </c>
      <c r="D78" s="86">
        <f>Jan!J77</f>
        <v>1.3957446808510638</v>
      </c>
      <c r="E78" s="92">
        <f>Feb!J77</f>
        <v>1.2202643171806167</v>
      </c>
      <c r="F78" s="92">
        <f>Mar!J77</f>
        <v>1.2815126050420169</v>
      </c>
      <c r="G78" s="92">
        <f>Apr!J77</f>
        <v>1</v>
      </c>
      <c r="H78" s="92">
        <f>May!J77</f>
        <v>0.94402985074626866</v>
      </c>
      <c r="I78" s="92">
        <f>June!J77</f>
        <v>0.85531914893617023</v>
      </c>
      <c r="J78" s="92">
        <f>July!J78</f>
        <v>0.86915887850467288</v>
      </c>
      <c r="K78" s="56">
        <f>Aug!J78</f>
        <v>0.93670886075949367</v>
      </c>
      <c r="L78" s="56">
        <f>Sep!J78</f>
        <v>0.94329896907216493</v>
      </c>
      <c r="M78" s="121">
        <f>Oct!J78</f>
        <v>0.90540540540540537</v>
      </c>
      <c r="N78" s="56"/>
      <c r="O78" s="56"/>
      <c r="P78" s="87">
        <f t="shared" si="1"/>
        <v>1.0351442716497874</v>
      </c>
    </row>
    <row r="79" spans="1:16" x14ac:dyDescent="0.2">
      <c r="A79" s="59" t="s">
        <v>204</v>
      </c>
      <c r="B79" s="54" t="s">
        <v>182</v>
      </c>
      <c r="C79" s="55" t="s">
        <v>205</v>
      </c>
      <c r="D79" s="86">
        <f>Jan!J78</f>
        <v>1.0135135135135136</v>
      </c>
      <c r="E79" s="92">
        <f>Feb!J78</f>
        <v>1.0161290322580645</v>
      </c>
      <c r="F79" s="92">
        <f>Mar!J78</f>
        <v>0.97530864197530864</v>
      </c>
      <c r="G79" s="92">
        <f>Apr!J78</f>
        <v>0.97222222222222221</v>
      </c>
      <c r="H79" s="92">
        <f>May!J78</f>
        <v>1</v>
      </c>
      <c r="I79" s="92">
        <f>June!J78</f>
        <v>0.9178082191780822</v>
      </c>
      <c r="J79" s="92">
        <f>July!J79</f>
        <v>0.92307692307692313</v>
      </c>
      <c r="K79" s="56">
        <f>Aug!J79</f>
        <v>0.9</v>
      </c>
      <c r="L79" s="56">
        <f>Sep!J79</f>
        <v>0.89473684210526316</v>
      </c>
      <c r="M79" s="121">
        <f>Oct!J79</f>
        <v>0.92045454545454541</v>
      </c>
      <c r="N79" s="56"/>
      <c r="O79" s="56"/>
      <c r="P79" s="87">
        <f t="shared" si="1"/>
        <v>0.95332499397839232</v>
      </c>
    </row>
    <row r="80" spans="1:16" x14ac:dyDescent="0.2">
      <c r="A80" s="59" t="s">
        <v>207</v>
      </c>
      <c r="B80" s="54" t="s">
        <v>208</v>
      </c>
      <c r="C80" s="55" t="s">
        <v>208</v>
      </c>
      <c r="D80" s="86">
        <f>Jan!J79</f>
        <v>1.0547945205479452</v>
      </c>
      <c r="E80" s="92">
        <f>Feb!J79</f>
        <v>1.1506849315068493</v>
      </c>
      <c r="F80" s="92">
        <f>Mar!J79</f>
        <v>1.08</v>
      </c>
      <c r="G80" s="92">
        <f>Apr!J79</f>
        <v>1.0151515151515151</v>
      </c>
      <c r="H80" s="92">
        <f>May!J79</f>
        <v>1</v>
      </c>
      <c r="I80" s="92">
        <f>June!J79</f>
        <v>1.0357142857142858</v>
      </c>
      <c r="J80" s="92">
        <f>July!J80</f>
        <v>0.96153846153846156</v>
      </c>
      <c r="K80" s="56">
        <f>Aug!J80</f>
        <v>1.0459770114942528</v>
      </c>
      <c r="L80" s="56">
        <f>Sep!J80</f>
        <v>1.0285714285714285</v>
      </c>
      <c r="M80" s="121">
        <f>Oct!J80</f>
        <v>0.96875</v>
      </c>
      <c r="N80" s="56"/>
      <c r="O80" s="56"/>
      <c r="P80" s="87">
        <f t="shared" si="1"/>
        <v>1.0341182154524737</v>
      </c>
    </row>
    <row r="81" spans="1:16" x14ac:dyDescent="0.2">
      <c r="A81" s="53" t="s">
        <v>209</v>
      </c>
      <c r="B81" s="54" t="s">
        <v>210</v>
      </c>
      <c r="C81" s="55" t="s">
        <v>211</v>
      </c>
      <c r="D81" s="86">
        <f>Jan!J80</f>
        <v>1.4</v>
      </c>
      <c r="E81" s="92">
        <f>Feb!J80</f>
        <v>2.4</v>
      </c>
      <c r="F81" s="92">
        <f>Mar!J80</f>
        <v>1.5</v>
      </c>
      <c r="G81" s="92">
        <f>Apr!J80</f>
        <v>1.6666666666666667</v>
      </c>
      <c r="H81" s="92">
        <f>May!J80</f>
        <v>1.6666666666666667</v>
      </c>
      <c r="I81" s="92">
        <f>June!J80</f>
        <v>0.8571428571428571</v>
      </c>
      <c r="J81" s="92">
        <f>July!J81</f>
        <v>1.1000000000000001</v>
      </c>
      <c r="K81" s="56">
        <f>Aug!J81</f>
        <v>0.90909090909090906</v>
      </c>
      <c r="L81" s="56">
        <f>Sep!J81</f>
        <v>1</v>
      </c>
      <c r="M81" s="121">
        <f>Oct!J81</f>
        <v>1.0769230769230769</v>
      </c>
      <c r="N81" s="56"/>
      <c r="O81" s="56"/>
      <c r="P81" s="87">
        <f t="shared" si="1"/>
        <v>1.3576490176490175</v>
      </c>
    </row>
    <row r="82" spans="1:16" x14ac:dyDescent="0.2">
      <c r="A82" s="53" t="s">
        <v>212</v>
      </c>
      <c r="B82" s="54" t="s">
        <v>213</v>
      </c>
      <c r="C82" s="55" t="s">
        <v>214</v>
      </c>
      <c r="D82" s="86">
        <f>Jan!J81</f>
        <v>1.0454545454545454</v>
      </c>
      <c r="E82" s="92">
        <f>Feb!J81</f>
        <v>1.1038961038961039</v>
      </c>
      <c r="F82" s="92">
        <f>Mar!J81</f>
        <v>1.0897435897435896</v>
      </c>
      <c r="G82" s="92">
        <f>Apr!J81</f>
        <v>1</v>
      </c>
      <c r="H82" s="92">
        <f>May!J81</f>
        <v>1.0428571428571429</v>
      </c>
      <c r="I82" s="92">
        <f>June!J81</f>
        <v>1.0540540540540539</v>
      </c>
      <c r="J82" s="92">
        <f>July!J82</f>
        <v>1.1216216216216217</v>
      </c>
      <c r="K82" s="56">
        <f>Aug!J82</f>
        <v>1.1764705882352942</v>
      </c>
      <c r="L82" s="56">
        <f>Sep!J82</f>
        <v>0.98809523809523814</v>
      </c>
      <c r="M82" s="121">
        <f>Oct!J82</f>
        <v>1.0571428571428572</v>
      </c>
      <c r="N82" s="56"/>
      <c r="O82" s="56"/>
      <c r="P82" s="87">
        <f t="shared" si="1"/>
        <v>1.0679335741100449</v>
      </c>
    </row>
    <row r="83" spans="1:16" x14ac:dyDescent="0.2">
      <c r="A83" s="53" t="s">
        <v>215</v>
      </c>
      <c r="B83" s="54" t="s">
        <v>216</v>
      </c>
      <c r="C83" s="55" t="s">
        <v>216</v>
      </c>
      <c r="D83" s="86">
        <f>Jan!J82</f>
        <v>1.9230769230769231</v>
      </c>
      <c r="E83" s="92">
        <f>Feb!J82</f>
        <v>3.5</v>
      </c>
      <c r="F83" s="92">
        <f>Mar!J82</f>
        <v>2.5</v>
      </c>
      <c r="G83" s="92">
        <f>Apr!J82</f>
        <v>1.6666666666666667</v>
      </c>
      <c r="H83" s="92">
        <f>May!J82</f>
        <v>1.5</v>
      </c>
      <c r="I83" s="92">
        <f>June!J82</f>
        <v>1.4</v>
      </c>
      <c r="J83" s="92">
        <f>July!J83</f>
        <v>1.5384615384615385</v>
      </c>
      <c r="K83" s="56">
        <f>Aug!J83</f>
        <v>2.3076923076923075</v>
      </c>
      <c r="L83" s="56">
        <f>Sep!J83</f>
        <v>1.7777777777777777</v>
      </c>
      <c r="M83" s="121">
        <f>Oct!J83</f>
        <v>0.875</v>
      </c>
      <c r="N83" s="56"/>
      <c r="O83" s="56"/>
      <c r="P83" s="87">
        <f t="shared" si="1"/>
        <v>1.8988675213675215</v>
      </c>
    </row>
    <row r="84" spans="1:16" ht="12" customHeight="1" x14ac:dyDescent="0.2">
      <c r="A84" s="53" t="s">
        <v>217</v>
      </c>
      <c r="B84" s="54" t="s">
        <v>216</v>
      </c>
      <c r="C84" s="55" t="s">
        <v>52</v>
      </c>
      <c r="D84" s="86">
        <f>Jan!J83</f>
        <v>1.40625</v>
      </c>
      <c r="E84" s="92">
        <f>Feb!J83</f>
        <v>1.9</v>
      </c>
      <c r="F84" s="92">
        <f>Mar!J83</f>
        <v>1.8461538461538463</v>
      </c>
      <c r="G84" s="92">
        <f>Apr!J83</f>
        <v>1.7083333333333333</v>
      </c>
      <c r="H84" s="92">
        <f>May!J83</f>
        <v>2</v>
      </c>
      <c r="I84" s="92">
        <f>June!J83</f>
        <v>1.44</v>
      </c>
      <c r="J84" s="92">
        <f>July!J84</f>
        <v>2.0357142857142856</v>
      </c>
      <c r="K84" s="56">
        <f>Aug!J84</f>
        <v>2.225806451612903</v>
      </c>
      <c r="L84" s="56">
        <f>Sep!J84</f>
        <v>2.4782608695652173</v>
      </c>
      <c r="M84" s="121">
        <f>Oct!J84</f>
        <v>1.3214285714285714</v>
      </c>
      <c r="N84" s="56"/>
      <c r="O84" s="56"/>
      <c r="P84" s="87">
        <f t="shared" si="1"/>
        <v>1.8361947357808159</v>
      </c>
    </row>
    <row r="85" spans="1:16" x14ac:dyDescent="0.2">
      <c r="A85" s="53" t="s">
        <v>218</v>
      </c>
      <c r="B85" s="54" t="s">
        <v>219</v>
      </c>
      <c r="C85" s="55" t="s">
        <v>220</v>
      </c>
      <c r="D85" s="86">
        <f>Jan!J84</f>
        <v>2.5606060606060606</v>
      </c>
      <c r="E85" s="92">
        <f>Feb!J84</f>
        <v>3.6813186813186811</v>
      </c>
      <c r="F85" s="92">
        <f>Mar!J84</f>
        <v>4.1500000000000004</v>
      </c>
      <c r="G85" s="92">
        <f>Apr!J84</f>
        <v>3.7826086956521738</v>
      </c>
      <c r="H85" s="92">
        <f>May!J84</f>
        <v>3.9469026548672566</v>
      </c>
      <c r="I85" s="92">
        <f>June!J84</f>
        <v>3.3138686131386863</v>
      </c>
      <c r="J85" s="92">
        <f>July!J85</f>
        <v>3.6240000000000001</v>
      </c>
      <c r="K85" s="56">
        <f>Aug!J85</f>
        <v>4.3471074380165291</v>
      </c>
      <c r="L85" s="56">
        <f>Sep!J85</f>
        <v>3.4365079365079363</v>
      </c>
      <c r="M85" s="121">
        <f>Oct!J85</f>
        <v>5.2568807339449544</v>
      </c>
      <c r="N85" s="56"/>
      <c r="O85" s="56"/>
      <c r="P85" s="87">
        <f t="shared" si="1"/>
        <v>3.8099800814052274</v>
      </c>
    </row>
    <row r="86" spans="1:16" x14ac:dyDescent="0.2">
      <c r="A86" s="53" t="s">
        <v>221</v>
      </c>
      <c r="B86" s="54" t="s">
        <v>219</v>
      </c>
      <c r="C86" s="55" t="s">
        <v>222</v>
      </c>
      <c r="D86" s="86">
        <f>Jan!J85</f>
        <v>1.2794117647058822</v>
      </c>
      <c r="E86" s="92">
        <f>Feb!J85</f>
        <v>1.607843137254902</v>
      </c>
      <c r="F86" s="92">
        <f>Mar!J85</f>
        <v>1.8679245283018868</v>
      </c>
      <c r="G86" s="92">
        <f>Apr!J85</f>
        <v>1.8076923076923077</v>
      </c>
      <c r="H86" s="92">
        <f>May!J85</f>
        <v>1.5423728813559323</v>
      </c>
      <c r="I86" s="92">
        <f>June!J85</f>
        <v>1.4464285714285714</v>
      </c>
      <c r="J86" s="92">
        <f>July!J86</f>
        <v>1.6981132075471699</v>
      </c>
      <c r="K86" s="56">
        <f>Aug!J86</f>
        <v>2.5185185185185186</v>
      </c>
      <c r="L86" s="56">
        <f>Sep!J86</f>
        <v>1.7192982456140351</v>
      </c>
      <c r="M86" s="121">
        <f>Oct!J86</f>
        <v>2.8297872340425534</v>
      </c>
      <c r="N86" s="56"/>
      <c r="O86" s="56"/>
      <c r="P86" s="87">
        <f t="shared" si="1"/>
        <v>1.8317390396461757</v>
      </c>
    </row>
    <row r="87" spans="1:16" x14ac:dyDescent="0.2">
      <c r="A87" s="53" t="s">
        <v>223</v>
      </c>
      <c r="B87" s="54" t="s">
        <v>224</v>
      </c>
      <c r="C87" s="55" t="s">
        <v>225</v>
      </c>
      <c r="D87" s="86">
        <f>Jan!J86</f>
        <v>2</v>
      </c>
      <c r="E87" s="92">
        <f>Feb!J86</f>
        <v>1.8627450980392157</v>
      </c>
      <c r="F87" s="92">
        <f>Mar!J86</f>
        <v>1.5905511811023623</v>
      </c>
      <c r="G87" s="92">
        <f>Apr!J86</f>
        <v>1.1827956989247312</v>
      </c>
      <c r="H87" s="92">
        <f>May!J86</f>
        <v>1.0825688073394495</v>
      </c>
      <c r="I87" s="92">
        <f>June!J86</f>
        <v>1.1946902654867257</v>
      </c>
      <c r="J87" s="92">
        <f>July!J87</f>
        <v>1.0404040404040404</v>
      </c>
      <c r="K87" s="56">
        <f>Aug!J87</f>
        <v>1.2912621359223302</v>
      </c>
      <c r="L87" s="56">
        <f>Sep!J87</f>
        <v>0.98</v>
      </c>
      <c r="M87" s="121">
        <f>Oct!J87</f>
        <v>0.63636363636363635</v>
      </c>
      <c r="N87" s="56"/>
      <c r="O87" s="56"/>
      <c r="P87" s="87">
        <f t="shared" si="1"/>
        <v>1.2861380863582492</v>
      </c>
    </row>
    <row r="88" spans="1:16" x14ac:dyDescent="0.2">
      <c r="A88" s="53" t="s">
        <v>226</v>
      </c>
      <c r="B88" s="54" t="s">
        <v>227</v>
      </c>
      <c r="C88" s="55" t="s">
        <v>228</v>
      </c>
      <c r="D88" s="86">
        <f>Jan!J87</f>
        <v>1.4090909090909092</v>
      </c>
      <c r="E88" s="92">
        <f>Feb!J87</f>
        <v>1.490909090909091</v>
      </c>
      <c r="F88" s="92">
        <f>Mar!J87</f>
        <v>1.196969696969697</v>
      </c>
      <c r="G88" s="92">
        <f>Apr!J87</f>
        <v>1.3559322033898304</v>
      </c>
      <c r="H88" s="92">
        <f>May!J87</f>
        <v>1.2769230769230768</v>
      </c>
      <c r="I88" s="92">
        <f>June!J87</f>
        <v>1.2456140350877194</v>
      </c>
      <c r="J88" s="92">
        <f>July!J88</f>
        <v>1.4482758620689655</v>
      </c>
      <c r="K88" s="56">
        <f>Aug!J88</f>
        <v>1.3103448275862069</v>
      </c>
      <c r="L88" s="56">
        <f>Sep!J88</f>
        <v>1.1230769230769231</v>
      </c>
      <c r="M88" s="121">
        <f>Oct!J88</f>
        <v>1.1285714285714286</v>
      </c>
      <c r="N88" s="56"/>
      <c r="O88" s="56"/>
      <c r="P88" s="87">
        <f t="shared" si="1"/>
        <v>1.2985708053673846</v>
      </c>
    </row>
    <row r="89" spans="1:16" x14ac:dyDescent="0.2">
      <c r="A89" s="53" t="s">
        <v>229</v>
      </c>
      <c r="B89" s="54" t="s">
        <v>230</v>
      </c>
      <c r="C89" s="55" t="s">
        <v>231</v>
      </c>
      <c r="D89" s="86">
        <f>Jan!J88</f>
        <v>0.93617021276595747</v>
      </c>
      <c r="E89" s="92">
        <f>Feb!J88</f>
        <v>0.96842105263157896</v>
      </c>
      <c r="F89" s="92">
        <f>Mar!J88</f>
        <v>0.9321266968325792</v>
      </c>
      <c r="G89" s="92">
        <f>Apr!J88</f>
        <v>1.0662983425414365</v>
      </c>
      <c r="H89" s="92">
        <f>May!J88</f>
        <v>0.9042553191489362</v>
      </c>
      <c r="I89" s="92">
        <f>June!J88</f>
        <v>0.91402714932126694</v>
      </c>
      <c r="J89" s="92">
        <f>July!J89</f>
        <v>0.81499999999999995</v>
      </c>
      <c r="K89" s="56">
        <f>Aug!J89</f>
        <v>0.9213483146067416</v>
      </c>
      <c r="L89" s="56">
        <f>Sep!J89</f>
        <v>0.93421052631578949</v>
      </c>
      <c r="M89" s="121">
        <f>Oct!J89</f>
        <v>0.94240837696335078</v>
      </c>
      <c r="N89" s="56"/>
      <c r="O89" s="56"/>
      <c r="P89" s="87">
        <f t="shared" ref="P89:P108" si="2">SUM(D89:O89)/10</f>
        <v>0.93342659911276393</v>
      </c>
    </row>
    <row r="90" spans="1:16" x14ac:dyDescent="0.2">
      <c r="A90" s="53" t="s">
        <v>232</v>
      </c>
      <c r="B90" s="54" t="s">
        <v>233</v>
      </c>
      <c r="C90" s="55" t="s">
        <v>234</v>
      </c>
      <c r="D90" s="86">
        <f>Jan!J89</f>
        <v>1.7333333333333334</v>
      </c>
      <c r="E90" s="92">
        <f>Feb!J89</f>
        <v>1.03125</v>
      </c>
      <c r="F90" s="92">
        <f>Mar!J89</f>
        <v>1.0789473684210527</v>
      </c>
      <c r="G90" s="92">
        <f>Apr!J89</f>
        <v>1.84</v>
      </c>
      <c r="H90" s="92">
        <f>May!J89</f>
        <v>1.5769230769230769</v>
      </c>
      <c r="I90" s="92">
        <f>June!J89</f>
        <v>1.1142857142857143</v>
      </c>
      <c r="J90" s="92">
        <f>July!J90</f>
        <v>2.3448275862068964</v>
      </c>
      <c r="K90" s="56">
        <f>Aug!J90</f>
        <v>1.7380952380952381</v>
      </c>
      <c r="L90" s="56">
        <f>Sep!J90</f>
        <v>1.8076923076923077</v>
      </c>
      <c r="M90" s="121">
        <f>Oct!J90</f>
        <v>1.4615384615384615</v>
      </c>
      <c r="N90" s="56"/>
      <c r="O90" s="56"/>
      <c r="P90" s="87">
        <f t="shared" si="2"/>
        <v>1.5726893086496083</v>
      </c>
    </row>
    <row r="91" spans="1:16" x14ac:dyDescent="0.2">
      <c r="A91" s="53" t="s">
        <v>235</v>
      </c>
      <c r="B91" s="54" t="s">
        <v>233</v>
      </c>
      <c r="C91" s="55" t="s">
        <v>236</v>
      </c>
      <c r="D91" s="86">
        <f>Jan!J90</f>
        <v>1.3333333333333333</v>
      </c>
      <c r="E91" s="92">
        <f>Feb!J90</f>
        <v>1.1428571428571428</v>
      </c>
      <c r="F91" s="92">
        <f>Mar!J90</f>
        <v>1</v>
      </c>
      <c r="G91" s="92">
        <f>Apr!J90</f>
        <v>1.2</v>
      </c>
      <c r="H91" s="92">
        <f>May!J90</f>
        <v>1.5</v>
      </c>
      <c r="I91" s="92">
        <f>June!J90</f>
        <v>1</v>
      </c>
      <c r="J91" s="92">
        <f>July!J91</f>
        <v>1.25</v>
      </c>
      <c r="K91" s="56">
        <f>Aug!J91</f>
        <v>1.25</v>
      </c>
      <c r="L91" s="56">
        <f>Sep!J91</f>
        <v>1</v>
      </c>
      <c r="M91" s="122" t="s">
        <v>534</v>
      </c>
      <c r="N91" s="56"/>
      <c r="O91" s="56"/>
      <c r="P91" s="87">
        <f>SUM(D91:O91)/9</f>
        <v>1.1862433862433863</v>
      </c>
    </row>
    <row r="92" spans="1:16" x14ac:dyDescent="0.2">
      <c r="A92" s="53" t="s">
        <v>237</v>
      </c>
      <c r="B92" s="54" t="s">
        <v>238</v>
      </c>
      <c r="C92" s="55" t="s">
        <v>239</v>
      </c>
      <c r="D92" s="86">
        <f>Jan!J91</f>
        <v>1</v>
      </c>
      <c r="E92" s="92">
        <f>Feb!J91</f>
        <v>0.6</v>
      </c>
      <c r="F92" s="92">
        <f>Mar!J91</f>
        <v>1</v>
      </c>
      <c r="G92" s="92">
        <f>Apr!J91</f>
        <v>2</v>
      </c>
      <c r="H92" s="92">
        <f>May!J91</f>
        <v>1.3333333333333333</v>
      </c>
      <c r="I92" s="92">
        <f>June!J91</f>
        <v>1.1428571428571428</v>
      </c>
      <c r="J92" s="92">
        <f>July!J92</f>
        <v>1.5</v>
      </c>
      <c r="K92" s="56">
        <f>Aug!J92</f>
        <v>1</v>
      </c>
      <c r="L92" s="56">
        <f>Sep!J92</f>
        <v>0.75</v>
      </c>
      <c r="M92" s="121">
        <f>Oct!J92</f>
        <v>1</v>
      </c>
      <c r="N92" s="56"/>
      <c r="O92" s="56"/>
      <c r="P92" s="87">
        <f t="shared" si="2"/>
        <v>1.1326190476190476</v>
      </c>
    </row>
    <row r="93" spans="1:16" x14ac:dyDescent="0.2">
      <c r="A93" s="53" t="s">
        <v>240</v>
      </c>
      <c r="B93" s="54" t="s">
        <v>241</v>
      </c>
      <c r="C93" s="55" t="s">
        <v>242</v>
      </c>
      <c r="D93" s="86">
        <f>Jan!J92</f>
        <v>1.1228070175438596</v>
      </c>
      <c r="E93" s="92">
        <f>Feb!J92</f>
        <v>1.1531531531531531</v>
      </c>
      <c r="F93" s="92">
        <f>Mar!J92</f>
        <v>1.125</v>
      </c>
      <c r="G93" s="92">
        <f>Apr!J92</f>
        <v>1.2135922330097086</v>
      </c>
      <c r="H93" s="92">
        <f>May!J92</f>
        <v>1.0634920634920635</v>
      </c>
      <c r="I93" s="92">
        <f>June!J92</f>
        <v>1.0423728813559323</v>
      </c>
      <c r="J93" s="92">
        <f>July!J93</f>
        <v>1.0588235294117647</v>
      </c>
      <c r="K93" s="56">
        <f>Aug!J93</f>
        <v>1.08125</v>
      </c>
      <c r="L93" s="56">
        <f>Sep!J93</f>
        <v>1.0833333333333333</v>
      </c>
      <c r="M93" s="121">
        <f>Oct!J93</f>
        <v>1.0980392156862746</v>
      </c>
      <c r="N93" s="56"/>
      <c r="O93" s="56"/>
      <c r="P93" s="87">
        <f t="shared" si="2"/>
        <v>1.1041863426986089</v>
      </c>
    </row>
    <row r="94" spans="1:16" x14ac:dyDescent="0.2">
      <c r="A94" s="53" t="s">
        <v>243</v>
      </c>
      <c r="B94" s="54" t="s">
        <v>244</v>
      </c>
      <c r="C94" s="55" t="s">
        <v>245</v>
      </c>
      <c r="D94" s="86">
        <f>Jan!J93</f>
        <v>1.0625</v>
      </c>
      <c r="E94" s="92">
        <f>Feb!J93</f>
        <v>1.2142857142857142</v>
      </c>
      <c r="F94" s="92">
        <f>Mar!J93</f>
        <v>0.91666666666666663</v>
      </c>
      <c r="G94" s="92">
        <f>Apr!J93</f>
        <v>0.8</v>
      </c>
      <c r="H94" s="92">
        <f>May!J93</f>
        <v>1</v>
      </c>
      <c r="I94" s="92">
        <f>June!J93</f>
        <v>1.0625</v>
      </c>
      <c r="J94" s="92">
        <f>July!J94</f>
        <v>1</v>
      </c>
      <c r="K94" s="56">
        <f>Aug!J94</f>
        <v>1.1666666666666667</v>
      </c>
      <c r="L94" s="56">
        <f>Sep!J94</f>
        <v>1.0666666666666667</v>
      </c>
      <c r="M94" s="121">
        <f>Oct!J94</f>
        <v>0.9375</v>
      </c>
      <c r="N94" s="56"/>
      <c r="O94" s="56"/>
      <c r="P94" s="87">
        <f t="shared" si="2"/>
        <v>1.0226785714285715</v>
      </c>
    </row>
    <row r="95" spans="1:16" x14ac:dyDescent="0.2">
      <c r="A95" s="53" t="s">
        <v>246</v>
      </c>
      <c r="B95" s="54" t="s">
        <v>244</v>
      </c>
      <c r="C95" s="55" t="s">
        <v>244</v>
      </c>
      <c r="D95" s="86">
        <f>Jan!J94</f>
        <v>1.0408163265306123</v>
      </c>
      <c r="E95" s="92">
        <f>Feb!J94</f>
        <v>1.2439024390243902</v>
      </c>
      <c r="F95" s="92">
        <f>Mar!J94</f>
        <v>1</v>
      </c>
      <c r="G95" s="92">
        <f>Apr!J94</f>
        <v>1.0266666666666666</v>
      </c>
      <c r="H95" s="92">
        <f>May!J94</f>
        <v>0.96511627906976749</v>
      </c>
      <c r="I95" s="92">
        <f>June!J94</f>
        <v>1.0135135135135136</v>
      </c>
      <c r="J95" s="92">
        <f>July!J95</f>
        <v>0.91803278688524592</v>
      </c>
      <c r="K95" s="56">
        <f>Aug!J95</f>
        <v>0.989247311827957</v>
      </c>
      <c r="L95" s="56">
        <f>Sep!J95</f>
        <v>0.98734177215189878</v>
      </c>
      <c r="M95" s="121">
        <f>Oct!J95</f>
        <v>0.97727272727272729</v>
      </c>
      <c r="N95" s="56"/>
      <c r="O95" s="56"/>
      <c r="P95" s="87">
        <f t="shared" si="2"/>
        <v>1.0161909822942778</v>
      </c>
    </row>
    <row r="96" spans="1:16" x14ac:dyDescent="0.2">
      <c r="A96" s="53" t="s">
        <v>247</v>
      </c>
      <c r="B96" s="54" t="s">
        <v>248</v>
      </c>
      <c r="C96" s="55" t="s">
        <v>249</v>
      </c>
      <c r="D96" s="86">
        <f>Jan!J95</f>
        <v>1.0803571428571428</v>
      </c>
      <c r="E96" s="92">
        <f>Feb!J95</f>
        <v>1.1081081081081081</v>
      </c>
      <c r="F96" s="92">
        <f>Mar!J95</f>
        <v>0.83177570093457942</v>
      </c>
      <c r="G96" s="92">
        <f>Apr!J95</f>
        <v>1.1052631578947369</v>
      </c>
      <c r="H96" s="92">
        <f>May!J95</f>
        <v>0.99038461538461542</v>
      </c>
      <c r="I96" s="92">
        <f>June!J95</f>
        <v>0.98412698412698407</v>
      </c>
      <c r="J96" s="92">
        <f>July!J96</f>
        <v>1</v>
      </c>
      <c r="K96" s="56">
        <f>Aug!J96</f>
        <v>1.0769230769230769</v>
      </c>
      <c r="L96" s="56">
        <f>Sep!J96</f>
        <v>0.96261682242990654</v>
      </c>
      <c r="M96" s="121">
        <f>Oct!J96</f>
        <v>1.0245901639344261</v>
      </c>
      <c r="N96" s="56"/>
      <c r="O96" s="56"/>
      <c r="P96" s="87">
        <f t="shared" si="2"/>
        <v>1.0164145772593576</v>
      </c>
    </row>
    <row r="97" spans="1:16" x14ac:dyDescent="0.2">
      <c r="A97" s="53" t="s">
        <v>250</v>
      </c>
      <c r="B97" s="54" t="s">
        <v>251</v>
      </c>
      <c r="C97" s="55" t="s">
        <v>252</v>
      </c>
      <c r="D97" s="86">
        <f>Jan!J96</f>
        <v>1.0879120879120878</v>
      </c>
      <c r="E97" s="92">
        <f>Feb!J96</f>
        <v>1.0192307692307692</v>
      </c>
      <c r="F97" s="92">
        <f>Mar!J96</f>
        <v>1.0673076923076923</v>
      </c>
      <c r="G97" s="92">
        <f>Apr!J96</f>
        <v>1.0886075949367089</v>
      </c>
      <c r="H97" s="92">
        <f>May!J96</f>
        <v>1.027027027027027</v>
      </c>
      <c r="I97" s="92">
        <f>June!J96</f>
        <v>1.125</v>
      </c>
      <c r="J97" s="92">
        <f>July!J97</f>
        <v>1.0227272727272727</v>
      </c>
      <c r="K97" s="56">
        <f>Aug!J97</f>
        <v>1.0630630630630631</v>
      </c>
      <c r="L97" s="56">
        <f>Sep!J97</f>
        <v>1.036144578313253</v>
      </c>
      <c r="M97" s="121">
        <f>Oct!J97</f>
        <v>1.0147058823529411</v>
      </c>
      <c r="N97" s="56"/>
      <c r="O97" s="56"/>
      <c r="P97" s="87">
        <f t="shared" si="2"/>
        <v>1.0551725967870815</v>
      </c>
    </row>
    <row r="98" spans="1:16" x14ac:dyDescent="0.2">
      <c r="A98" s="53" t="s">
        <v>253</v>
      </c>
      <c r="B98" s="54" t="s">
        <v>254</v>
      </c>
      <c r="C98" s="55" t="s">
        <v>255</v>
      </c>
      <c r="D98" s="86">
        <f>Jan!J97</f>
        <v>1.1545454545454545</v>
      </c>
      <c r="E98" s="92">
        <f>Feb!J97</f>
        <v>1.1875</v>
      </c>
      <c r="F98" s="92">
        <f>Mar!J97</f>
        <v>1.0892857142857142</v>
      </c>
      <c r="G98" s="92">
        <f>Apr!J97</f>
        <v>1.2133333333333334</v>
      </c>
      <c r="H98" s="92">
        <f>May!J97</f>
        <v>1.134453781512605</v>
      </c>
      <c r="I98" s="92">
        <f>June!J97</f>
        <v>1.032</v>
      </c>
      <c r="J98" s="92">
        <f>July!J98</f>
        <v>0.98795180722891562</v>
      </c>
      <c r="K98" s="56">
        <f>Aug!J98</f>
        <v>1.134020618556701</v>
      </c>
      <c r="L98" s="56">
        <f>Sep!J98</f>
        <v>0.92125984251968507</v>
      </c>
      <c r="M98" s="121">
        <f>Oct!J98</f>
        <v>0.89473684210526316</v>
      </c>
      <c r="N98" s="56"/>
      <c r="O98" s="56"/>
      <c r="P98" s="87">
        <f t="shared" si="2"/>
        <v>1.0749087394087673</v>
      </c>
    </row>
    <row r="99" spans="1:16" x14ac:dyDescent="0.2">
      <c r="A99" s="53" t="s">
        <v>256</v>
      </c>
      <c r="B99" s="54" t="s">
        <v>257</v>
      </c>
      <c r="C99" s="55" t="s">
        <v>258</v>
      </c>
      <c r="D99" s="86">
        <f>Jan!J98</f>
        <v>1.2051282051282051</v>
      </c>
      <c r="E99" s="92">
        <f>Feb!J98</f>
        <v>1</v>
      </c>
      <c r="F99" s="92">
        <f>Mar!J98</f>
        <v>1.5</v>
      </c>
      <c r="G99" s="92">
        <f>Apr!J98</f>
        <v>1.3</v>
      </c>
      <c r="H99" s="92">
        <f>May!J98</f>
        <v>1.1764705882352942</v>
      </c>
      <c r="I99" s="92">
        <f>June!J98</f>
        <v>1</v>
      </c>
      <c r="J99" s="92">
        <f>July!J99</f>
        <v>0.90909090909090906</v>
      </c>
      <c r="K99" s="56">
        <f>Aug!J99</f>
        <v>0.8</v>
      </c>
      <c r="L99" s="56">
        <f>Sep!J99</f>
        <v>1.1714285714285715</v>
      </c>
      <c r="M99" s="121">
        <f>Oct!J99</f>
        <v>0.75862068965517238</v>
      </c>
      <c r="N99" s="56"/>
      <c r="O99" s="56"/>
      <c r="P99" s="87">
        <f t="shared" si="2"/>
        <v>1.0820738963538152</v>
      </c>
    </row>
    <row r="100" spans="1:16" x14ac:dyDescent="0.2">
      <c r="A100" s="53" t="s">
        <v>259</v>
      </c>
      <c r="B100" s="54" t="s">
        <v>260</v>
      </c>
      <c r="C100" s="55" t="s">
        <v>261</v>
      </c>
      <c r="D100" s="86">
        <f>Jan!J99</f>
        <v>0.95480225988700562</v>
      </c>
      <c r="E100" s="92">
        <f>Feb!J99</f>
        <v>0.98882681564245811</v>
      </c>
      <c r="F100" s="92">
        <f>Mar!J99</f>
        <v>1.0384615384615385</v>
      </c>
      <c r="G100" s="92">
        <f>Apr!J99</f>
        <v>1.0305343511450382</v>
      </c>
      <c r="H100" s="92">
        <f>May!J99</f>
        <v>1.1294964028776979</v>
      </c>
      <c r="I100" s="92">
        <f>June!J99</f>
        <v>1.089171974522293</v>
      </c>
      <c r="J100" s="92">
        <f>July!J100</f>
        <v>1.0454545454545454</v>
      </c>
      <c r="K100" s="56">
        <f>Aug!J100</f>
        <v>1.1411042944785277</v>
      </c>
      <c r="L100" s="56">
        <f>Sep!J100</f>
        <v>1.0437956204379562</v>
      </c>
      <c r="M100" s="121">
        <f>Oct!J100</f>
        <v>1.0522875816993464</v>
      </c>
      <c r="N100" s="56"/>
      <c r="O100" s="56"/>
      <c r="P100" s="87">
        <f t="shared" si="2"/>
        <v>1.0513935384606408</v>
      </c>
    </row>
    <row r="101" spans="1:16" x14ac:dyDescent="0.2">
      <c r="A101" s="53" t="s">
        <v>262</v>
      </c>
      <c r="B101" s="54" t="s">
        <v>260</v>
      </c>
      <c r="C101" s="55" t="s">
        <v>263</v>
      </c>
      <c r="D101" s="86">
        <f>Jan!J100</f>
        <v>1.0964630225080385</v>
      </c>
      <c r="E101" s="92">
        <f>Feb!J100</f>
        <v>1.1338028169014085</v>
      </c>
      <c r="F101" s="92">
        <f>Mar!J100</f>
        <v>1.1104477611940298</v>
      </c>
      <c r="G101" s="92">
        <f>Apr!J100</f>
        <v>1.1011673151750974</v>
      </c>
      <c r="H101" s="92">
        <f>May!J100</f>
        <v>0.96923076923076923</v>
      </c>
      <c r="I101" s="92">
        <f>June!J100</f>
        <v>1.0249999999999999</v>
      </c>
      <c r="J101" s="92">
        <f>July!J101</f>
        <v>0.99025974025974028</v>
      </c>
      <c r="K101" s="56">
        <f>Aug!J101</f>
        <v>1.1474926253687316</v>
      </c>
      <c r="L101" s="56">
        <f>Sep!J101</f>
        <v>1.0263157894736843</v>
      </c>
      <c r="M101" s="121">
        <f>Oct!J101</f>
        <v>0.94822006472491904</v>
      </c>
      <c r="N101" s="56"/>
      <c r="O101" s="56"/>
      <c r="P101" s="87">
        <f t="shared" si="2"/>
        <v>1.0548399904836421</v>
      </c>
    </row>
    <row r="102" spans="1:16" x14ac:dyDescent="0.2">
      <c r="A102" s="53" t="s">
        <v>264</v>
      </c>
      <c r="B102" s="54" t="s">
        <v>260</v>
      </c>
      <c r="C102" s="55" t="s">
        <v>265</v>
      </c>
      <c r="D102" s="86">
        <f>Jan!J101</f>
        <v>1.0249999999999999</v>
      </c>
      <c r="E102" s="92">
        <f>Feb!J101</f>
        <v>1.2</v>
      </c>
      <c r="F102" s="92">
        <f>Mar!J101</f>
        <v>1.2222222222222223</v>
      </c>
      <c r="G102" s="92">
        <f>Apr!J101</f>
        <v>1.1904761904761905</v>
      </c>
      <c r="H102" s="92">
        <f>May!J101</f>
        <v>0.96296296296296291</v>
      </c>
      <c r="I102" s="92">
        <f>June!J101</f>
        <v>1.0740740740740742</v>
      </c>
      <c r="J102" s="92">
        <f>July!J102</f>
        <v>1.0434782608695652</v>
      </c>
      <c r="K102" s="56">
        <f>Aug!J102</f>
        <v>1.1481481481481481</v>
      </c>
      <c r="L102" s="56">
        <f>Sep!J102</f>
        <v>1.0588235294117647</v>
      </c>
      <c r="M102" s="121">
        <f>Oct!J102</f>
        <v>0.94</v>
      </c>
      <c r="N102" s="56"/>
      <c r="O102" s="56"/>
      <c r="P102" s="87">
        <f t="shared" si="2"/>
        <v>1.0865185388164929</v>
      </c>
    </row>
    <row r="103" spans="1:16" x14ac:dyDescent="0.2">
      <c r="A103" s="53" t="s">
        <v>266</v>
      </c>
      <c r="B103" s="54" t="s">
        <v>260</v>
      </c>
      <c r="C103" s="55" t="s">
        <v>267</v>
      </c>
      <c r="D103" s="86">
        <f>Jan!J102</f>
        <v>0.96866840731070492</v>
      </c>
      <c r="E103" s="92">
        <f>Feb!J102</f>
        <v>1.0117647058823529</v>
      </c>
      <c r="F103" s="92">
        <f>Mar!J102</f>
        <v>0.98687664041994749</v>
      </c>
      <c r="G103" s="92">
        <f>Apr!J102</f>
        <v>0.90259740259740262</v>
      </c>
      <c r="H103" s="92">
        <f>May!J102</f>
        <v>0.7675070028011205</v>
      </c>
      <c r="I103" s="92">
        <f>June!J102</f>
        <v>0.70854271356783916</v>
      </c>
      <c r="J103" s="92">
        <f>July!J103</f>
        <v>0.91977077363896853</v>
      </c>
      <c r="K103" s="56">
        <f>Aug!J103</f>
        <v>0.92071611253196928</v>
      </c>
      <c r="L103" s="56">
        <f>Sep!J103</f>
        <v>1</v>
      </c>
      <c r="M103" s="121">
        <f>Oct!J103</f>
        <v>0.84027777777777779</v>
      </c>
      <c r="N103" s="56"/>
      <c r="O103" s="56"/>
      <c r="P103" s="87">
        <f t="shared" si="2"/>
        <v>0.90267215365280828</v>
      </c>
    </row>
    <row r="104" spans="1:16" x14ac:dyDescent="0.2">
      <c r="A104" s="53" t="s">
        <v>268</v>
      </c>
      <c r="B104" s="54" t="s">
        <v>260</v>
      </c>
      <c r="C104" s="55" t="s">
        <v>269</v>
      </c>
      <c r="D104" s="86">
        <f>Jan!J103</f>
        <v>1.2456140350877194</v>
      </c>
      <c r="E104" s="92">
        <f>Feb!J103</f>
        <v>1.3225806451612903</v>
      </c>
      <c r="F104" s="92">
        <f>Mar!J103</f>
        <v>1.0238095238095237</v>
      </c>
      <c r="G104" s="92">
        <f>Apr!J103</f>
        <v>1.0833333333333333</v>
      </c>
      <c r="H104" s="92">
        <f>May!J103</f>
        <v>1.0256410256410255</v>
      </c>
      <c r="I104" s="92">
        <f>June!J103</f>
        <v>1.2441860465116279</v>
      </c>
      <c r="J104" s="92">
        <f>July!J104</f>
        <v>1.0930232558139534</v>
      </c>
      <c r="K104" s="56">
        <f>Aug!J104</f>
        <v>1.170940170940171</v>
      </c>
      <c r="L104" s="56">
        <f>Sep!J104</f>
        <v>1.2222222222222223</v>
      </c>
      <c r="M104" s="121">
        <f>Oct!J104</f>
        <v>1.0303030303030303</v>
      </c>
      <c r="N104" s="56"/>
      <c r="O104" s="56"/>
      <c r="P104" s="87">
        <f t="shared" si="2"/>
        <v>1.1461653288823896</v>
      </c>
    </row>
    <row r="105" spans="1:16" x14ac:dyDescent="0.2">
      <c r="A105" s="53" t="s">
        <v>270</v>
      </c>
      <c r="B105" s="54" t="s">
        <v>260</v>
      </c>
      <c r="C105" s="55" t="s">
        <v>271</v>
      </c>
      <c r="D105" s="86">
        <f>Jan!J104</f>
        <v>0.99199999999999999</v>
      </c>
      <c r="E105" s="92">
        <f>Feb!J104</f>
        <v>0.94495412844036697</v>
      </c>
      <c r="F105" s="92">
        <f>Mar!J104</f>
        <v>1.1129032258064515</v>
      </c>
      <c r="G105" s="92">
        <f>Apr!J104</f>
        <v>1.0105263157894737</v>
      </c>
      <c r="H105" s="92">
        <f>May!J104</f>
        <v>0.93203883495145634</v>
      </c>
      <c r="I105" s="92">
        <f>June!J104</f>
        <v>0.91338582677165359</v>
      </c>
      <c r="J105" s="92">
        <f>July!J105</f>
        <v>1.109375</v>
      </c>
      <c r="K105" s="56">
        <f>Aug!J105</f>
        <v>1.0980392156862746</v>
      </c>
      <c r="L105" s="56">
        <f>Sep!J105</f>
        <v>1.094488188976378</v>
      </c>
      <c r="M105" s="121">
        <f>Oct!J105</f>
        <v>0.97902097902097907</v>
      </c>
      <c r="N105" s="56"/>
      <c r="O105" s="56"/>
      <c r="P105" s="87">
        <f t="shared" si="2"/>
        <v>1.0186731715443034</v>
      </c>
    </row>
    <row r="106" spans="1:16" x14ac:dyDescent="0.2">
      <c r="A106" s="53" t="s">
        <v>272</v>
      </c>
      <c r="B106" s="54" t="s">
        <v>260</v>
      </c>
      <c r="C106" s="55" t="s">
        <v>273</v>
      </c>
      <c r="D106" s="86">
        <f>Jan!J105</f>
        <v>1.0852713178294573</v>
      </c>
      <c r="E106" s="92">
        <f>Feb!J105</f>
        <v>0.89622641509433965</v>
      </c>
      <c r="F106" s="92">
        <f>Mar!J105</f>
        <v>0.93043478260869561</v>
      </c>
      <c r="G106" s="92">
        <f>Apr!J105</f>
        <v>0.95049504950495045</v>
      </c>
      <c r="H106" s="92">
        <f>May!J105</f>
        <v>0.94244604316546765</v>
      </c>
      <c r="I106" s="92">
        <f>June!J105</f>
        <v>0.86577181208053688</v>
      </c>
      <c r="J106" s="92">
        <f>July!J106</f>
        <v>0.83695652173913049</v>
      </c>
      <c r="K106" s="56">
        <f>Aug!J106</f>
        <v>1.1319444444444444</v>
      </c>
      <c r="L106" s="56">
        <f>Sep!J106</f>
        <v>1.0288461538461537</v>
      </c>
      <c r="M106" s="121">
        <f>Oct!J106</f>
        <v>0.86330935251798557</v>
      </c>
      <c r="N106" s="56"/>
      <c r="O106" s="56"/>
      <c r="P106" s="87">
        <f t="shared" si="2"/>
        <v>0.95317018928311614</v>
      </c>
    </row>
    <row r="107" spans="1:16" x14ac:dyDescent="0.2">
      <c r="A107" s="53" t="s">
        <v>274</v>
      </c>
      <c r="B107" s="54" t="s">
        <v>260</v>
      </c>
      <c r="C107" s="55" t="s">
        <v>275</v>
      </c>
      <c r="D107" s="86">
        <f>Jan!J106</f>
        <v>1.0117096018735363</v>
      </c>
      <c r="E107" s="92">
        <f>Feb!J106</f>
        <v>1.0661764705882353</v>
      </c>
      <c r="F107" s="92">
        <f>Mar!J106</f>
        <v>1.023454157782516</v>
      </c>
      <c r="G107" s="92">
        <f>Apr!J106</f>
        <v>1.0326975476839237</v>
      </c>
      <c r="H107" s="92">
        <f>May!J106</f>
        <v>1.0074257425742574</v>
      </c>
      <c r="I107" s="92">
        <f>June!J106</f>
        <v>1.017467248908297</v>
      </c>
      <c r="J107" s="92">
        <f>July!J107</f>
        <v>0.71921182266009853</v>
      </c>
      <c r="K107" s="56">
        <f>Aug!J107</f>
        <v>1.070281124497992</v>
      </c>
      <c r="L107" s="56">
        <f>Sep!J107</f>
        <v>1.0332541567695963</v>
      </c>
      <c r="M107" s="121">
        <f>Oct!J107</f>
        <v>1.0344036697247707</v>
      </c>
      <c r="N107" s="56"/>
      <c r="O107" s="56"/>
      <c r="P107" s="87">
        <f t="shared" si="2"/>
        <v>1.0016081543063224</v>
      </c>
    </row>
    <row r="108" spans="1:16" x14ac:dyDescent="0.2">
      <c r="A108" s="59" t="s">
        <v>276</v>
      </c>
      <c r="B108" s="54" t="s">
        <v>260</v>
      </c>
      <c r="C108" s="55" t="s">
        <v>277</v>
      </c>
      <c r="D108" s="86">
        <f>Jan!J107</f>
        <v>1.0029325513196481</v>
      </c>
      <c r="E108" s="92">
        <f>Feb!J107</f>
        <v>1.0337837837837838</v>
      </c>
      <c r="F108" s="92">
        <f>Mar!J107</f>
        <v>0.99739583333333337</v>
      </c>
      <c r="G108" s="92">
        <f>Apr!J107</f>
        <v>1.0333333333333334</v>
      </c>
      <c r="H108" s="92">
        <f>May!J107</f>
        <v>0.98714652956298199</v>
      </c>
      <c r="I108" s="92">
        <f>June!J107</f>
        <v>0.99259259259259258</v>
      </c>
      <c r="J108" s="92">
        <f>July!J108</f>
        <v>0.98328690807799446</v>
      </c>
      <c r="K108" s="56">
        <f>Aug!J108</f>
        <v>1.0920096852300243</v>
      </c>
      <c r="L108" s="56">
        <f>Sep!J108</f>
        <v>1.0183486238532109</v>
      </c>
      <c r="M108" s="121">
        <f>Oct!J108</f>
        <v>0.98503740648379057</v>
      </c>
      <c r="N108" s="56"/>
      <c r="O108" s="56"/>
      <c r="P108" s="87">
        <f t="shared" si="2"/>
        <v>1.0125867247570695</v>
      </c>
    </row>
    <row r="109" spans="1:16" x14ac:dyDescent="0.2">
      <c r="A109" s="53" t="s">
        <v>278</v>
      </c>
      <c r="B109" s="54" t="s">
        <v>260</v>
      </c>
      <c r="C109" s="55" t="s">
        <v>510</v>
      </c>
      <c r="D109" s="86">
        <f>Jan!J108</f>
        <v>1</v>
      </c>
      <c r="E109" s="92">
        <f>Feb!J108</f>
        <v>0.96666666666666667</v>
      </c>
      <c r="F109" s="92">
        <f>Mar!J108</f>
        <v>0.875</v>
      </c>
      <c r="G109" s="92">
        <f>Apr!J108</f>
        <v>0.94117647058823528</v>
      </c>
      <c r="H109" s="92">
        <f>May!J108</f>
        <v>0.8666666666666667</v>
      </c>
      <c r="I109" s="92">
        <f>June!J108</f>
        <v>1.8125</v>
      </c>
      <c r="J109" s="92">
        <f>July!J109</f>
        <v>1</v>
      </c>
      <c r="K109" s="127" t="s">
        <v>523</v>
      </c>
      <c r="L109" s="127"/>
      <c r="M109" s="127"/>
      <c r="N109" s="127"/>
      <c r="O109" s="128"/>
      <c r="P109" s="87">
        <f>(D109+E109+F109+G109+H109+I109+J109)/7</f>
        <v>1.0660014005602243</v>
      </c>
    </row>
    <row r="110" spans="1:16" x14ac:dyDescent="0.2">
      <c r="A110" s="53" t="s">
        <v>280</v>
      </c>
      <c r="B110" s="54" t="s">
        <v>260</v>
      </c>
      <c r="C110" s="55" t="s">
        <v>517</v>
      </c>
      <c r="D110" s="86">
        <f>Jan!J109</f>
        <v>1.0795454545454546</v>
      </c>
      <c r="E110" s="92">
        <f>Feb!J109</f>
        <v>1.03125</v>
      </c>
      <c r="F110" s="92">
        <f>Mar!J109</f>
        <v>0.97402597402597402</v>
      </c>
      <c r="G110" s="92">
        <f>Apr!J109</f>
        <v>0.96511627906976749</v>
      </c>
      <c r="H110" s="92">
        <f>May!J109</f>
        <v>0.96739130434782605</v>
      </c>
      <c r="I110" s="92">
        <f>June!J109</f>
        <v>1.0277777777777777</v>
      </c>
      <c r="J110" s="92">
        <f>July!J110</f>
        <v>0.67142857142857137</v>
      </c>
      <c r="K110" s="127" t="s">
        <v>523</v>
      </c>
      <c r="L110" s="127"/>
      <c r="M110" s="127"/>
      <c r="N110" s="127"/>
      <c r="O110" s="128"/>
      <c r="P110" s="87">
        <f t="shared" ref="P110:P111" si="3">(D110+E110+F110+G110+H110+I110+J110)/7</f>
        <v>0.95950505159933885</v>
      </c>
    </row>
    <row r="111" spans="1:16" x14ac:dyDescent="0.2">
      <c r="A111" s="53" t="s">
        <v>282</v>
      </c>
      <c r="B111" s="54" t="s">
        <v>260</v>
      </c>
      <c r="C111" s="55" t="s">
        <v>518</v>
      </c>
      <c r="D111" s="86">
        <f>Jan!J110</f>
        <v>0.97540983606557374</v>
      </c>
      <c r="E111" s="92">
        <f>Feb!J110</f>
        <v>0.90265486725663713</v>
      </c>
      <c r="F111" s="92">
        <f>Mar!J110</f>
        <v>0.89610389610389607</v>
      </c>
      <c r="G111" s="92">
        <f>Apr!J110</f>
        <v>1.0098039215686274</v>
      </c>
      <c r="H111" s="92">
        <f>May!J110</f>
        <v>0.91752577319587625</v>
      </c>
      <c r="I111" s="92">
        <f>June!J110</f>
        <v>0.89130434782608692</v>
      </c>
      <c r="J111" s="92">
        <f>July!J111</f>
        <v>1.0217391304347827</v>
      </c>
      <c r="K111" s="127" t="s">
        <v>523</v>
      </c>
      <c r="L111" s="127"/>
      <c r="M111" s="127"/>
      <c r="N111" s="127"/>
      <c r="O111" s="128"/>
      <c r="P111" s="87">
        <f t="shared" si="3"/>
        <v>0.94493453892163992</v>
      </c>
    </row>
    <row r="112" spans="1:16" x14ac:dyDescent="0.2">
      <c r="A112" s="53" t="s">
        <v>284</v>
      </c>
      <c r="B112" s="54" t="s">
        <v>285</v>
      </c>
      <c r="C112" s="55" t="s">
        <v>285</v>
      </c>
      <c r="D112" s="86">
        <f>Jan!J111</f>
        <v>0.80597014925373134</v>
      </c>
      <c r="E112" s="92">
        <f>Feb!J111</f>
        <v>1.0249999999999999</v>
      </c>
      <c r="F112" s="92">
        <f>Mar!J111</f>
        <v>1.04</v>
      </c>
      <c r="G112" s="92">
        <f>Apr!J111</f>
        <v>1.0666666666666667</v>
      </c>
      <c r="H112" s="92">
        <f>May!J111</f>
        <v>1.1632653061224489</v>
      </c>
      <c r="I112" s="92">
        <f>June!J111</f>
        <v>0.86956521739130432</v>
      </c>
      <c r="J112" s="92">
        <f>July!J112</f>
        <v>1.0188679245283019</v>
      </c>
      <c r="K112" s="56">
        <f>Aug!J109</f>
        <v>0.91803278688524592</v>
      </c>
      <c r="L112" s="56">
        <f>Sep!J112</f>
        <v>1</v>
      </c>
      <c r="M112" s="56">
        <f>Oct!J109</f>
        <v>0.91379310344827591</v>
      </c>
      <c r="N112" s="56"/>
      <c r="O112" s="56"/>
      <c r="P112" s="87">
        <f>SUM(D112:O112)/10</f>
        <v>0.98211611542959765</v>
      </c>
    </row>
    <row r="113" spans="1:17" x14ac:dyDescent="0.2">
      <c r="A113" s="53" t="s">
        <v>286</v>
      </c>
      <c r="B113" s="54" t="s">
        <v>285</v>
      </c>
      <c r="C113" s="55" t="s">
        <v>287</v>
      </c>
      <c r="D113" s="86">
        <f>Jan!J112</f>
        <v>1.4680851063829787</v>
      </c>
      <c r="E113" s="92">
        <f>Feb!J112</f>
        <v>1.1041666666666667</v>
      </c>
      <c r="F113" s="92">
        <f>Mar!J112</f>
        <v>1</v>
      </c>
      <c r="G113" s="92">
        <f>Apr!J112</f>
        <v>0.98275862068965514</v>
      </c>
      <c r="H113" s="92">
        <f>May!J112</f>
        <v>1.0819672131147542</v>
      </c>
      <c r="I113" s="92">
        <f>June!J112</f>
        <v>1</v>
      </c>
      <c r="J113" s="92">
        <f>July!J113</f>
        <v>1.0265486725663717</v>
      </c>
      <c r="K113" s="56">
        <f>Aug!J110</f>
        <v>1.2142857142857142</v>
      </c>
      <c r="L113" s="56">
        <f>Sep!J113</f>
        <v>1.0416666666666667</v>
      </c>
      <c r="M113" s="121">
        <f>Oct!J110</f>
        <v>1.09375</v>
      </c>
      <c r="N113" s="56"/>
      <c r="O113" s="56"/>
      <c r="P113" s="87">
        <f t="shared" ref="P113:P114" si="4">SUM(D113:O113)/10</f>
        <v>1.1013228660372805</v>
      </c>
    </row>
    <row r="114" spans="1:17" x14ac:dyDescent="0.2">
      <c r="A114" s="53" t="s">
        <v>288</v>
      </c>
      <c r="B114" s="54" t="s">
        <v>289</v>
      </c>
      <c r="C114" s="55" t="s">
        <v>290</v>
      </c>
      <c r="D114" s="86">
        <f>Jan!J113</f>
        <v>1</v>
      </c>
      <c r="E114" s="92">
        <f>Feb!J113</f>
        <v>1.054945054945055</v>
      </c>
      <c r="F114" s="92">
        <f>Mar!J113</f>
        <v>0.99242424242424243</v>
      </c>
      <c r="G114" s="92">
        <f>Apr!J113</f>
        <v>0.93827160493827155</v>
      </c>
      <c r="H114" s="92">
        <f>May!J113</f>
        <v>0.978494623655914</v>
      </c>
      <c r="I114" s="92">
        <f>June!J113</f>
        <v>0.96453900709219853</v>
      </c>
      <c r="J114" s="92">
        <f>July!J114</f>
        <v>1.5</v>
      </c>
      <c r="K114" s="56">
        <f>Aug!J111</f>
        <v>1.0080645161290323</v>
      </c>
      <c r="L114" s="56">
        <f>Sep!J114</f>
        <v>1.1311475409836065</v>
      </c>
      <c r="M114" s="121">
        <f>Oct!J111</f>
        <v>0.96330275229357798</v>
      </c>
      <c r="N114" s="56"/>
      <c r="O114" s="56"/>
      <c r="P114" s="87">
        <f t="shared" si="4"/>
        <v>1.0531189342461897</v>
      </c>
    </row>
    <row r="115" spans="1:17" x14ac:dyDescent="0.2">
      <c r="A115" s="53" t="s">
        <v>291</v>
      </c>
      <c r="B115" s="54" t="s">
        <v>292</v>
      </c>
      <c r="C115" s="55" t="s">
        <v>293</v>
      </c>
      <c r="D115" s="86">
        <f>Jan!J114</f>
        <v>1.1111111111111112</v>
      </c>
      <c r="E115" s="92">
        <f>Feb!J114</f>
        <v>1</v>
      </c>
      <c r="F115" s="92">
        <f>Mar!J114</f>
        <v>1</v>
      </c>
      <c r="G115" s="92">
        <f>Apr!J114</f>
        <v>1.2222222222222223</v>
      </c>
      <c r="H115" s="92">
        <f>May!J114</f>
        <v>1</v>
      </c>
      <c r="I115" s="92">
        <f>June!J114</f>
        <v>0.9285714285714286</v>
      </c>
      <c r="J115" s="92">
        <f>July!J115</f>
        <v>1</v>
      </c>
      <c r="K115" s="56">
        <f>Aug!J112</f>
        <v>1</v>
      </c>
      <c r="L115" s="56">
        <f>Sep!J115</f>
        <v>1.1421152501747729</v>
      </c>
      <c r="M115" s="122" t="s">
        <v>534</v>
      </c>
      <c r="N115" s="56"/>
      <c r="O115" s="56"/>
      <c r="P115" s="87">
        <f t="shared" ref="P115" si="5">(D115+E115+F115+G115+H115+I115+J115+K115+L115)/9</f>
        <v>1.0448911124532816</v>
      </c>
    </row>
    <row r="116" spans="1:17" x14ac:dyDescent="0.2">
      <c r="A116" s="53" t="s">
        <v>294</v>
      </c>
      <c r="B116" s="54" t="s">
        <v>295</v>
      </c>
      <c r="C116" s="55" t="s">
        <v>296</v>
      </c>
      <c r="D116" s="86">
        <f>Jan!J115</f>
        <v>1.0588235294117647</v>
      </c>
      <c r="E116" s="92">
        <f>Feb!J115</f>
        <v>1.125</v>
      </c>
      <c r="F116" s="92">
        <f>Mar!J115</f>
        <v>1.0666666666666667</v>
      </c>
      <c r="G116" s="92">
        <f>Apr!J115</f>
        <v>1</v>
      </c>
      <c r="H116" s="92">
        <f>May!J115</f>
        <v>0.96666666666666667</v>
      </c>
      <c r="I116" s="92">
        <f>June!J115</f>
        <v>1</v>
      </c>
      <c r="J116" s="92">
        <f>July!J116</f>
        <v>1.0384615384615385</v>
      </c>
      <c r="K116" s="56">
        <f>Aug!J113</f>
        <v>1.3076923076923077</v>
      </c>
      <c r="L116" s="56">
        <f>Sep!J116</f>
        <v>0</v>
      </c>
      <c r="M116" s="56">
        <f>Oct!J112</f>
        <v>1.1333333333333333</v>
      </c>
      <c r="N116" s="56"/>
      <c r="O116" s="56"/>
      <c r="P116" s="87">
        <f>SUM(D116:O116)/10</f>
        <v>0.96966440422322775</v>
      </c>
    </row>
    <row r="117" spans="1:17" ht="13.5" thickBot="1" x14ac:dyDescent="0.25">
      <c r="A117" s="60" t="s">
        <v>297</v>
      </c>
      <c r="B117" s="61" t="s">
        <v>298</v>
      </c>
      <c r="C117" s="62" t="s">
        <v>298</v>
      </c>
      <c r="D117" s="91">
        <f>Jan!J116</f>
        <v>0.91836734693877553</v>
      </c>
      <c r="E117" s="93">
        <f>Feb!J116</f>
        <v>1.1176470588235294</v>
      </c>
      <c r="F117" s="93">
        <f>Mar!J116</f>
        <v>1.1509433962264151</v>
      </c>
      <c r="G117" s="93">
        <f>Apr!J116</f>
        <v>1.0192307692307692</v>
      </c>
      <c r="H117" s="93">
        <f>May!J116</f>
        <v>1.0483870967741935</v>
      </c>
      <c r="I117" s="93">
        <f>June!J116</f>
        <v>0.89230769230769236</v>
      </c>
      <c r="J117" s="93">
        <f>July!J117</f>
        <v>1.1667778519012675</v>
      </c>
      <c r="K117" s="63">
        <f>Aug!J114</f>
        <v>1.0289855072463767</v>
      </c>
      <c r="L117" s="63">
        <f>Sep!J117</f>
        <v>0</v>
      </c>
      <c r="M117" s="63">
        <f>Oct!J113</f>
        <v>0.74545454545454548</v>
      </c>
      <c r="N117" s="63"/>
      <c r="O117" s="64"/>
      <c r="P117" s="94">
        <f t="shared" ref="P117:P118" si="6">SUM(D117:O117)/10</f>
        <v>0.90881012649035653</v>
      </c>
    </row>
    <row r="118" spans="1:17" ht="13.5" thickTop="1" x14ac:dyDescent="0.2">
      <c r="A118" s="65" t="s">
        <v>299</v>
      </c>
      <c r="B118" s="54"/>
      <c r="C118" s="55"/>
      <c r="D118" s="86">
        <f>Jan!J117</f>
        <v>1.1971978984238179</v>
      </c>
      <c r="E118" s="92">
        <f>Feb!J117</f>
        <v>1.2136461792971069</v>
      </c>
      <c r="F118" s="92">
        <f>Mar!J117</f>
        <v>1.2078390923156266</v>
      </c>
      <c r="G118" s="92">
        <f>Apr!J117</f>
        <v>1.2400323003936611</v>
      </c>
      <c r="H118" s="92">
        <f>May!J117</f>
        <v>1.159673765292252</v>
      </c>
      <c r="I118" s="92">
        <f>June!J117</f>
        <v>1.1565511852044803</v>
      </c>
      <c r="J118" s="92">
        <f>July!J117</f>
        <v>1.1667778519012675</v>
      </c>
      <c r="K118" s="92">
        <f>Aug!J115</f>
        <v>1.2251148545176109</v>
      </c>
      <c r="L118" s="56">
        <f>Sep!J115</f>
        <v>1.1421152501747729</v>
      </c>
      <c r="M118" s="121">
        <f>Oct!J114</f>
        <v>1.1485882773409579</v>
      </c>
      <c r="N118" s="56"/>
      <c r="O118" s="56"/>
      <c r="P118" s="87">
        <f t="shared" si="6"/>
        <v>1.1857536654861554</v>
      </c>
    </row>
    <row r="119" spans="1:17" ht="14.45" customHeight="1" x14ac:dyDescent="0.2">
      <c r="A119" s="53"/>
      <c r="B119" s="54"/>
      <c r="C119" s="54"/>
      <c r="D119" s="56"/>
      <c r="E119" s="66"/>
      <c r="F119" s="66"/>
      <c r="G119" s="66"/>
      <c r="H119" s="66"/>
      <c r="I119" s="66"/>
      <c r="J119" s="66"/>
      <c r="K119" s="66"/>
      <c r="L119" s="66"/>
      <c r="M119" s="56"/>
      <c r="N119" s="67"/>
      <c r="O119" s="66"/>
      <c r="P119" s="68"/>
    </row>
    <row r="120" spans="1:17" x14ac:dyDescent="0.2">
      <c r="A120" s="65" t="s">
        <v>300</v>
      </c>
      <c r="B120" s="54"/>
      <c r="C120" s="54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38"/>
      <c r="O120" s="69"/>
      <c r="P120" s="70"/>
    </row>
    <row r="121" spans="1:17" x14ac:dyDescent="0.2">
      <c r="A121" s="53"/>
      <c r="B121" s="54"/>
      <c r="C121" s="54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70"/>
    </row>
    <row r="122" spans="1:17" x14ac:dyDescent="0.2">
      <c r="A122" s="53"/>
      <c r="B122" s="54"/>
      <c r="C122" s="54"/>
      <c r="D122" s="54"/>
      <c r="E122" s="54"/>
      <c r="F122" s="54"/>
      <c r="G122" s="54"/>
      <c r="H122" s="54"/>
      <c r="I122" s="54"/>
      <c r="J122" s="56"/>
      <c r="K122" s="54"/>
      <c r="L122" s="54"/>
      <c r="M122" s="54"/>
      <c r="N122" s="54"/>
      <c r="O122" s="54"/>
    </row>
    <row r="123" spans="1:17" s="71" customFormat="1" x14ac:dyDescent="0.2">
      <c r="A123" s="53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Q123" s="52"/>
    </row>
    <row r="124" spans="1:17" s="71" customFormat="1" x14ac:dyDescent="0.2">
      <c r="A124" s="53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Q124" s="52"/>
    </row>
    <row r="125" spans="1:17" s="71" customFormat="1" x14ac:dyDescent="0.2">
      <c r="A125" s="53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Q125" s="52"/>
    </row>
    <row r="126" spans="1:17" s="71" customFormat="1" x14ac:dyDescent="0.2">
      <c r="A126" s="53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Q126" s="52"/>
    </row>
    <row r="127" spans="1:17" s="71" customFormat="1" x14ac:dyDescent="0.2">
      <c r="A127" s="53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Q127" s="52"/>
    </row>
    <row r="128" spans="1:17" s="71" customFormat="1" x14ac:dyDescent="0.2">
      <c r="A128" s="53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Q128" s="52"/>
    </row>
    <row r="129" spans="1:17" s="71" customFormat="1" x14ac:dyDescent="0.2">
      <c r="A129" s="53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Q129" s="52"/>
    </row>
    <row r="130" spans="1:17" s="71" customFormat="1" x14ac:dyDescent="0.2">
      <c r="A130" s="53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Q130" s="52"/>
    </row>
    <row r="131" spans="1:17" s="71" customFormat="1" x14ac:dyDescent="0.2">
      <c r="A131" s="53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Q131" s="52"/>
    </row>
    <row r="132" spans="1:17" s="71" customFormat="1" x14ac:dyDescent="0.2">
      <c r="A132" s="53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Q132" s="52"/>
    </row>
    <row r="133" spans="1:17" s="71" customFormat="1" x14ac:dyDescent="0.2">
      <c r="A133" s="53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Q133" s="52"/>
    </row>
    <row r="134" spans="1:17" s="71" customFormat="1" x14ac:dyDescent="0.2">
      <c r="A134" s="53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Q134" s="52"/>
    </row>
    <row r="135" spans="1:17" s="71" customFormat="1" x14ac:dyDescent="0.2">
      <c r="A135" s="53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Q135" s="52"/>
    </row>
    <row r="136" spans="1:17" s="71" customFormat="1" x14ac:dyDescent="0.2">
      <c r="A136" s="72"/>
      <c r="B136" s="73"/>
      <c r="C136" s="73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Q136" s="52"/>
    </row>
    <row r="137" spans="1:17" s="71" customFormat="1" x14ac:dyDescent="0.2">
      <c r="A137" s="74"/>
      <c r="B137" s="52"/>
      <c r="C137" s="52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Q137" s="52"/>
    </row>
  </sheetData>
  <mergeCells count="4">
    <mergeCell ref="D1:O1"/>
    <mergeCell ref="K109:O109"/>
    <mergeCell ref="K110:O110"/>
    <mergeCell ref="K111:O11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7"/>
  <sheetViews>
    <sheetView zoomScaleNormal="100" workbookViewId="0">
      <pane ySplit="1" topLeftCell="A47" activePane="bottomLeft" state="frozen"/>
      <selection activeCell="K75" sqref="K75"/>
      <selection pane="bottomLeft" activeCell="A91" sqref="A91"/>
    </sheetView>
  </sheetViews>
  <sheetFormatPr defaultColWidth="9.140625" defaultRowHeight="12.75" x14ac:dyDescent="0.2"/>
  <cols>
    <col min="1" max="1" width="6.7109375" style="82" customWidth="1"/>
    <col min="2" max="2" width="10.85546875" style="37" customWidth="1"/>
    <col min="3" max="3" width="27.28515625" style="37" customWidth="1"/>
    <col min="4" max="5" width="27.7109375" style="76" customWidth="1"/>
    <col min="6" max="8" width="9.140625" style="76"/>
    <col min="9" max="9" width="13.28515625" style="76" customWidth="1"/>
    <col min="10" max="10" width="12.140625" style="76" customWidth="1"/>
    <col min="11" max="11" width="15.7109375" style="76" customWidth="1"/>
    <col min="12" max="12" width="12.42578125" style="76" customWidth="1"/>
    <col min="13" max="16384" width="9.140625" style="76"/>
  </cols>
  <sheetData>
    <row r="1" spans="1:6" x14ac:dyDescent="0.2">
      <c r="A1" s="7" t="s">
        <v>308</v>
      </c>
      <c r="B1" s="8" t="s">
        <v>309</v>
      </c>
      <c r="C1" s="8" t="s">
        <v>310</v>
      </c>
      <c r="D1" s="75" t="s">
        <v>311</v>
      </c>
      <c r="E1" s="75" t="s">
        <v>312</v>
      </c>
      <c r="F1" s="75" t="s">
        <v>313</v>
      </c>
    </row>
    <row r="2" spans="1:6" x14ac:dyDescent="0.2">
      <c r="A2" s="77" t="s">
        <v>8</v>
      </c>
      <c r="B2" s="21" t="s">
        <v>9</v>
      </c>
      <c r="C2" s="21" t="s">
        <v>10</v>
      </c>
      <c r="D2" s="76" t="s">
        <v>314</v>
      </c>
      <c r="E2" s="76" t="s">
        <v>315</v>
      </c>
      <c r="F2" s="76" t="s">
        <v>3</v>
      </c>
    </row>
    <row r="3" spans="1:6" x14ac:dyDescent="0.2">
      <c r="A3" s="77" t="s">
        <v>11</v>
      </c>
      <c r="B3" s="21" t="s">
        <v>12</v>
      </c>
      <c r="C3" s="31" t="s">
        <v>13</v>
      </c>
      <c r="D3" s="76" t="s">
        <v>528</v>
      </c>
      <c r="E3" s="76" t="s">
        <v>529</v>
      </c>
      <c r="F3" s="37" t="s">
        <v>3</v>
      </c>
    </row>
    <row r="4" spans="1:6" x14ac:dyDescent="0.2">
      <c r="A4" s="77" t="s">
        <v>14</v>
      </c>
      <c r="B4" s="21" t="s">
        <v>15</v>
      </c>
      <c r="C4" s="21" t="s">
        <v>15</v>
      </c>
      <c r="D4" s="37" t="s">
        <v>486</v>
      </c>
      <c r="E4" s="76" t="s">
        <v>316</v>
      </c>
      <c r="F4" s="76" t="s">
        <v>3</v>
      </c>
    </row>
    <row r="5" spans="1:6" x14ac:dyDescent="0.2">
      <c r="A5" s="77" t="s">
        <v>16</v>
      </c>
      <c r="B5" s="21" t="s">
        <v>17</v>
      </c>
      <c r="C5" s="21" t="s">
        <v>17</v>
      </c>
      <c r="D5" s="76" t="s">
        <v>482</v>
      </c>
      <c r="E5" s="76" t="s">
        <v>317</v>
      </c>
      <c r="F5" s="76" t="s">
        <v>3</v>
      </c>
    </row>
    <row r="6" spans="1:6" x14ac:dyDescent="0.2">
      <c r="A6" s="77" t="s">
        <v>18</v>
      </c>
      <c r="B6" s="21" t="s">
        <v>19</v>
      </c>
      <c r="C6" s="21" t="s">
        <v>20</v>
      </c>
      <c r="D6" s="37" t="s">
        <v>318</v>
      </c>
      <c r="E6" s="76" t="s">
        <v>319</v>
      </c>
      <c r="F6" s="76" t="s">
        <v>3</v>
      </c>
    </row>
    <row r="7" spans="1:6" x14ac:dyDescent="0.2">
      <c r="A7" s="77" t="s">
        <v>21</v>
      </c>
      <c r="B7" s="21" t="s">
        <v>19</v>
      </c>
      <c r="C7" s="21" t="s">
        <v>22</v>
      </c>
      <c r="D7" s="76" t="s">
        <v>318</v>
      </c>
      <c r="E7" s="76" t="s">
        <v>320</v>
      </c>
      <c r="F7" s="76" t="s">
        <v>3</v>
      </c>
    </row>
    <row r="8" spans="1:6" x14ac:dyDescent="0.2">
      <c r="A8" s="77" t="s">
        <v>23</v>
      </c>
      <c r="B8" s="21" t="s">
        <v>24</v>
      </c>
      <c r="C8" s="21" t="s">
        <v>25</v>
      </c>
      <c r="D8" s="37" t="s">
        <v>524</v>
      </c>
      <c r="E8" s="37" t="s">
        <v>470</v>
      </c>
      <c r="F8" s="37" t="s">
        <v>3</v>
      </c>
    </row>
    <row r="9" spans="1:6" x14ac:dyDescent="0.2">
      <c r="A9" s="77" t="s">
        <v>26</v>
      </c>
      <c r="B9" s="21" t="s">
        <v>27</v>
      </c>
      <c r="C9" s="21" t="s">
        <v>28</v>
      </c>
      <c r="D9" s="37" t="s">
        <v>321</v>
      </c>
      <c r="E9" s="37" t="s">
        <v>322</v>
      </c>
      <c r="F9" s="37" t="s">
        <v>3</v>
      </c>
    </row>
    <row r="10" spans="1:6" x14ac:dyDescent="0.2">
      <c r="A10" s="77" t="s">
        <v>29</v>
      </c>
      <c r="B10" s="21" t="s">
        <v>30</v>
      </c>
      <c r="C10" s="21" t="s">
        <v>31</v>
      </c>
      <c r="D10" s="76" t="s">
        <v>323</v>
      </c>
      <c r="E10" s="76" t="s">
        <v>324</v>
      </c>
      <c r="F10" s="76" t="s">
        <v>3</v>
      </c>
    </row>
    <row r="11" spans="1:6" x14ac:dyDescent="0.2">
      <c r="A11" s="77" t="s">
        <v>32</v>
      </c>
      <c r="B11" s="21" t="s">
        <v>33</v>
      </c>
      <c r="C11" s="21" t="s">
        <v>34</v>
      </c>
      <c r="D11" s="76" t="s">
        <v>519</v>
      </c>
      <c r="E11" s="76" t="s">
        <v>325</v>
      </c>
      <c r="F11" s="76" t="s">
        <v>3</v>
      </c>
    </row>
    <row r="12" spans="1:6" x14ac:dyDescent="0.2">
      <c r="A12" s="77" t="s">
        <v>35</v>
      </c>
      <c r="B12" s="21" t="s">
        <v>33</v>
      </c>
      <c r="C12" s="21" t="s">
        <v>36</v>
      </c>
      <c r="D12" s="76" t="s">
        <v>532</v>
      </c>
      <c r="E12" s="76" t="s">
        <v>516</v>
      </c>
      <c r="F12" s="76" t="s">
        <v>3</v>
      </c>
    </row>
    <row r="13" spans="1:6" x14ac:dyDescent="0.2">
      <c r="A13" s="77" t="s">
        <v>37</v>
      </c>
      <c r="B13" s="21" t="s">
        <v>38</v>
      </c>
      <c r="C13" s="21" t="s">
        <v>39</v>
      </c>
      <c r="D13" s="37" t="s">
        <v>458</v>
      </c>
      <c r="E13" s="37" t="s">
        <v>474</v>
      </c>
      <c r="F13" s="37" t="s">
        <v>3</v>
      </c>
    </row>
    <row r="14" spans="1:6" x14ac:dyDescent="0.2">
      <c r="A14" s="77" t="s">
        <v>40</v>
      </c>
      <c r="B14" s="21" t="s">
        <v>38</v>
      </c>
      <c r="C14" s="21" t="s">
        <v>41</v>
      </c>
      <c r="D14" s="37" t="s">
        <v>326</v>
      </c>
      <c r="E14" s="37" t="s">
        <v>327</v>
      </c>
      <c r="F14" s="37" t="s">
        <v>3</v>
      </c>
    </row>
    <row r="15" spans="1:6" x14ac:dyDescent="0.2">
      <c r="A15" s="77" t="s">
        <v>42</v>
      </c>
      <c r="B15" s="21" t="s">
        <v>43</v>
      </c>
      <c r="C15" s="21" t="s">
        <v>44</v>
      </c>
      <c r="D15" s="37" t="s">
        <v>513</v>
      </c>
      <c r="E15" s="37" t="s">
        <v>328</v>
      </c>
      <c r="F15" s="37" t="s">
        <v>3</v>
      </c>
    </row>
    <row r="16" spans="1:6" x14ac:dyDescent="0.2">
      <c r="A16" s="77" t="s">
        <v>45</v>
      </c>
      <c r="B16" s="21" t="s">
        <v>46</v>
      </c>
      <c r="C16" s="21" t="s">
        <v>47</v>
      </c>
      <c r="D16" s="76" t="s">
        <v>329</v>
      </c>
      <c r="E16" s="76" t="s">
        <v>330</v>
      </c>
      <c r="F16" s="76" t="s">
        <v>3</v>
      </c>
    </row>
    <row r="17" spans="1:16" x14ac:dyDescent="0.2">
      <c r="A17" s="77" t="s">
        <v>48</v>
      </c>
      <c r="B17" s="21" t="s">
        <v>49</v>
      </c>
      <c r="C17" s="21" t="s">
        <v>50</v>
      </c>
      <c r="D17" s="37" t="s">
        <v>504</v>
      </c>
      <c r="E17" s="76" t="s">
        <v>331</v>
      </c>
      <c r="F17" s="76" t="s">
        <v>3</v>
      </c>
    </row>
    <row r="18" spans="1:16" x14ac:dyDescent="0.2">
      <c r="A18" s="77" t="s">
        <v>51</v>
      </c>
      <c r="B18" s="21" t="s">
        <v>52</v>
      </c>
      <c r="C18" s="21" t="s">
        <v>53</v>
      </c>
      <c r="D18" s="76" t="s">
        <v>332</v>
      </c>
      <c r="E18" s="76" t="s">
        <v>333</v>
      </c>
      <c r="F18" s="76" t="s">
        <v>3</v>
      </c>
    </row>
    <row r="19" spans="1:16" x14ac:dyDescent="0.2">
      <c r="A19" s="77" t="s">
        <v>54</v>
      </c>
      <c r="B19" s="21" t="s">
        <v>52</v>
      </c>
      <c r="C19" s="21" t="s">
        <v>55</v>
      </c>
      <c r="D19" s="76" t="s">
        <v>334</v>
      </c>
      <c r="E19" s="76" t="s">
        <v>335</v>
      </c>
      <c r="F19" s="76" t="s">
        <v>3</v>
      </c>
    </row>
    <row r="20" spans="1:16" x14ac:dyDescent="0.2">
      <c r="A20" s="77" t="s">
        <v>56</v>
      </c>
      <c r="B20" s="21" t="s">
        <v>57</v>
      </c>
      <c r="C20" s="21" t="s">
        <v>58</v>
      </c>
      <c r="D20" s="76" t="s">
        <v>492</v>
      </c>
      <c r="E20" s="76" t="s">
        <v>336</v>
      </c>
      <c r="F20" s="37" t="s">
        <v>3</v>
      </c>
    </row>
    <row r="21" spans="1:16" x14ac:dyDescent="0.2">
      <c r="A21" s="77" t="s">
        <v>59</v>
      </c>
      <c r="B21" s="21" t="s">
        <v>60</v>
      </c>
      <c r="C21" s="21" t="s">
        <v>61</v>
      </c>
      <c r="D21" s="76" t="s">
        <v>337</v>
      </c>
      <c r="E21" s="76" t="s">
        <v>338</v>
      </c>
      <c r="F21" s="76" t="s">
        <v>3</v>
      </c>
    </row>
    <row r="22" spans="1:16" x14ac:dyDescent="0.2">
      <c r="A22" s="77" t="s">
        <v>509</v>
      </c>
      <c r="B22" s="21" t="s">
        <v>60</v>
      </c>
      <c r="C22" s="21" t="s">
        <v>508</v>
      </c>
      <c r="D22" s="76" t="s">
        <v>337</v>
      </c>
      <c r="E22" s="76" t="s">
        <v>338</v>
      </c>
      <c r="F22" s="76" t="s">
        <v>3</v>
      </c>
    </row>
    <row r="23" spans="1:16" x14ac:dyDescent="0.2">
      <c r="A23" s="77" t="s">
        <v>62</v>
      </c>
      <c r="B23" s="21" t="s">
        <v>63</v>
      </c>
      <c r="C23" s="21" t="s">
        <v>64</v>
      </c>
      <c r="D23" s="37" t="s">
        <v>339</v>
      </c>
      <c r="E23" s="37" t="s">
        <v>340</v>
      </c>
      <c r="F23" s="37" t="s">
        <v>3</v>
      </c>
    </row>
    <row r="24" spans="1:16" x14ac:dyDescent="0.2">
      <c r="A24" s="77" t="s">
        <v>65</v>
      </c>
      <c r="B24" s="21" t="s">
        <v>66</v>
      </c>
      <c r="C24" s="21" t="s">
        <v>67</v>
      </c>
      <c r="D24" s="37" t="s">
        <v>341</v>
      </c>
      <c r="E24" s="37" t="s">
        <v>342</v>
      </c>
      <c r="F24" s="37" t="s">
        <v>3</v>
      </c>
    </row>
    <row r="25" spans="1:16" x14ac:dyDescent="0.2">
      <c r="A25" s="77" t="s">
        <v>68</v>
      </c>
      <c r="B25" s="21" t="s">
        <v>69</v>
      </c>
      <c r="C25" s="21" t="s">
        <v>70</v>
      </c>
      <c r="D25" s="76" t="s">
        <v>343</v>
      </c>
      <c r="E25" s="76" t="s">
        <v>344</v>
      </c>
      <c r="F25" s="76" t="s">
        <v>3</v>
      </c>
      <c r="K25" s="21"/>
      <c r="L25" s="21"/>
      <c r="M25" s="37"/>
    </row>
    <row r="26" spans="1:16" x14ac:dyDescent="0.2">
      <c r="A26" s="77" t="s">
        <v>71</v>
      </c>
      <c r="B26" s="21" t="s">
        <v>69</v>
      </c>
      <c r="C26" s="21" t="s">
        <v>72</v>
      </c>
      <c r="D26" s="76" t="s">
        <v>343</v>
      </c>
      <c r="E26" s="76" t="s">
        <v>344</v>
      </c>
      <c r="F26" s="76" t="s">
        <v>3</v>
      </c>
      <c r="K26" s="21"/>
      <c r="L26" s="21"/>
      <c r="M26" s="37"/>
      <c r="N26" s="37"/>
    </row>
    <row r="27" spans="1:16" x14ac:dyDescent="0.2">
      <c r="A27" s="77" t="s">
        <v>73</v>
      </c>
      <c r="B27" s="21" t="s">
        <v>74</v>
      </c>
      <c r="C27" s="21" t="s">
        <v>75</v>
      </c>
      <c r="D27" s="37" t="s">
        <v>345</v>
      </c>
      <c r="E27" s="76" t="s">
        <v>346</v>
      </c>
      <c r="F27" s="76" t="s">
        <v>3</v>
      </c>
    </row>
    <row r="28" spans="1:16" x14ac:dyDescent="0.2">
      <c r="A28" s="77" t="s">
        <v>76</v>
      </c>
      <c r="B28" s="21" t="s">
        <v>74</v>
      </c>
      <c r="C28" s="21" t="s">
        <v>77</v>
      </c>
      <c r="D28" s="37" t="s">
        <v>345</v>
      </c>
      <c r="E28" s="76" t="s">
        <v>346</v>
      </c>
      <c r="F28" s="76" t="s">
        <v>3</v>
      </c>
      <c r="M28" s="21"/>
      <c r="N28" s="21"/>
      <c r="O28" s="16"/>
      <c r="P28" s="37"/>
    </row>
    <row r="29" spans="1:16" x14ac:dyDescent="0.2">
      <c r="A29" s="77" t="s">
        <v>78</v>
      </c>
      <c r="B29" s="21" t="s">
        <v>79</v>
      </c>
      <c r="C29" s="21" t="s">
        <v>80</v>
      </c>
      <c r="D29" s="37" t="s">
        <v>347</v>
      </c>
      <c r="E29" s="37" t="s">
        <v>348</v>
      </c>
      <c r="F29" s="37" t="s">
        <v>3</v>
      </c>
    </row>
    <row r="30" spans="1:16" x14ac:dyDescent="0.2">
      <c r="A30" s="77" t="s">
        <v>81</v>
      </c>
      <c r="B30" s="21" t="s">
        <v>82</v>
      </c>
      <c r="C30" s="21" t="s">
        <v>83</v>
      </c>
      <c r="D30" s="16" t="s">
        <v>536</v>
      </c>
      <c r="E30" s="37" t="s">
        <v>349</v>
      </c>
      <c r="F30" s="37" t="s">
        <v>3</v>
      </c>
    </row>
    <row r="31" spans="1:16" x14ac:dyDescent="0.2">
      <c r="A31" s="77" t="s">
        <v>84</v>
      </c>
      <c r="B31" s="21" t="s">
        <v>85</v>
      </c>
      <c r="C31" s="21" t="s">
        <v>86</v>
      </c>
      <c r="D31" s="37" t="s">
        <v>350</v>
      </c>
      <c r="E31" s="37" t="s">
        <v>491</v>
      </c>
      <c r="F31" s="37" t="s">
        <v>3</v>
      </c>
    </row>
    <row r="32" spans="1:16" x14ac:dyDescent="0.2">
      <c r="A32" s="77" t="s">
        <v>87</v>
      </c>
      <c r="B32" s="21" t="s">
        <v>88</v>
      </c>
      <c r="C32" s="21" t="s">
        <v>89</v>
      </c>
      <c r="D32" s="76" t="s">
        <v>522</v>
      </c>
      <c r="E32" s="76" t="s">
        <v>351</v>
      </c>
      <c r="F32" s="37" t="s">
        <v>3</v>
      </c>
      <c r="I32" s="21"/>
      <c r="J32" s="21"/>
      <c r="K32" s="37"/>
      <c r="L32" s="37"/>
    </row>
    <row r="33" spans="1:13" x14ac:dyDescent="0.2">
      <c r="A33" s="77" t="s">
        <v>90</v>
      </c>
      <c r="B33" s="21" t="s">
        <v>91</v>
      </c>
      <c r="C33" s="21" t="s">
        <v>92</v>
      </c>
      <c r="D33" s="37" t="s">
        <v>520</v>
      </c>
      <c r="E33" s="76" t="s">
        <v>447</v>
      </c>
      <c r="F33" s="76" t="s">
        <v>3</v>
      </c>
      <c r="I33" s="21"/>
      <c r="J33" s="21"/>
      <c r="K33" s="37"/>
      <c r="L33" s="37"/>
    </row>
    <row r="34" spans="1:13" x14ac:dyDescent="0.2">
      <c r="A34" s="77" t="s">
        <v>93</v>
      </c>
      <c r="B34" s="21" t="s">
        <v>94</v>
      </c>
      <c r="C34" s="21" t="s">
        <v>95</v>
      </c>
      <c r="D34" s="76" t="s">
        <v>472</v>
      </c>
      <c r="E34" s="76" t="s">
        <v>352</v>
      </c>
      <c r="F34" s="76" t="s">
        <v>3</v>
      </c>
      <c r="I34" s="21"/>
      <c r="J34" s="21"/>
      <c r="K34" s="37"/>
      <c r="L34" s="37"/>
    </row>
    <row r="35" spans="1:13" x14ac:dyDescent="0.2">
      <c r="A35" s="77" t="s">
        <v>96</v>
      </c>
      <c r="B35" s="21" t="s">
        <v>97</v>
      </c>
      <c r="C35" s="21" t="s">
        <v>98</v>
      </c>
      <c r="D35" s="37" t="s">
        <v>353</v>
      </c>
      <c r="E35" s="37" t="s">
        <v>354</v>
      </c>
      <c r="F35" s="37" t="s">
        <v>3</v>
      </c>
    </row>
    <row r="36" spans="1:13" x14ac:dyDescent="0.2">
      <c r="A36" s="77" t="s">
        <v>99</v>
      </c>
      <c r="B36" s="21" t="s">
        <v>100</v>
      </c>
      <c r="C36" s="21" t="s">
        <v>101</v>
      </c>
      <c r="D36" s="76" t="s">
        <v>355</v>
      </c>
      <c r="E36" s="76" t="s">
        <v>356</v>
      </c>
      <c r="F36" s="76" t="s">
        <v>3</v>
      </c>
    </row>
    <row r="37" spans="1:13" x14ac:dyDescent="0.2">
      <c r="A37" s="77" t="s">
        <v>102</v>
      </c>
      <c r="B37" s="21" t="s">
        <v>103</v>
      </c>
      <c r="C37" s="21" t="s">
        <v>104</v>
      </c>
      <c r="D37" s="76" t="s">
        <v>357</v>
      </c>
      <c r="E37" s="76" t="s">
        <v>358</v>
      </c>
      <c r="F37" s="76" t="s">
        <v>3</v>
      </c>
    </row>
    <row r="38" spans="1:13" x14ac:dyDescent="0.2">
      <c r="A38" s="78" t="s">
        <v>106</v>
      </c>
      <c r="B38" s="21" t="s">
        <v>105</v>
      </c>
      <c r="C38" s="21" t="s">
        <v>107</v>
      </c>
      <c r="D38" s="37" t="s">
        <v>489</v>
      </c>
      <c r="E38" s="37" t="s">
        <v>359</v>
      </c>
      <c r="F38" s="37" t="s">
        <v>3</v>
      </c>
    </row>
    <row r="39" spans="1:13" x14ac:dyDescent="0.2">
      <c r="A39" s="77" t="s">
        <v>108</v>
      </c>
      <c r="B39" s="21" t="s">
        <v>109</v>
      </c>
      <c r="C39" s="21" t="s">
        <v>110</v>
      </c>
      <c r="D39" s="76" t="s">
        <v>360</v>
      </c>
      <c r="E39" s="76" t="s">
        <v>361</v>
      </c>
      <c r="F39" s="76" t="s">
        <v>3</v>
      </c>
    </row>
    <row r="40" spans="1:13" x14ac:dyDescent="0.2">
      <c r="A40" s="77" t="s">
        <v>111</v>
      </c>
      <c r="B40" s="21" t="s">
        <v>112</v>
      </c>
      <c r="C40" s="21" t="s">
        <v>113</v>
      </c>
      <c r="D40" s="76" t="s">
        <v>521</v>
      </c>
      <c r="E40" s="76" t="s">
        <v>362</v>
      </c>
      <c r="F40" s="76" t="s">
        <v>3</v>
      </c>
      <c r="M40" s="76" t="s">
        <v>540</v>
      </c>
    </row>
    <row r="41" spans="1:13" x14ac:dyDescent="0.2">
      <c r="A41" s="77" t="s">
        <v>114</v>
      </c>
      <c r="B41" s="21" t="s">
        <v>115</v>
      </c>
      <c r="C41" s="21" t="s">
        <v>116</v>
      </c>
      <c r="D41" s="76" t="s">
        <v>497</v>
      </c>
      <c r="E41" s="76" t="s">
        <v>363</v>
      </c>
      <c r="F41" s="76" t="s">
        <v>3</v>
      </c>
      <c r="K41" s="76" t="s">
        <v>481</v>
      </c>
    </row>
    <row r="42" spans="1:13" x14ac:dyDescent="0.2">
      <c r="A42" s="77" t="s">
        <v>117</v>
      </c>
      <c r="B42" s="21" t="s">
        <v>118</v>
      </c>
      <c r="C42" s="21" t="s">
        <v>119</v>
      </c>
      <c r="D42" s="76" t="s">
        <v>326</v>
      </c>
      <c r="E42" s="76" t="s">
        <v>364</v>
      </c>
      <c r="F42" s="76" t="s">
        <v>3</v>
      </c>
    </row>
    <row r="43" spans="1:13" x14ac:dyDescent="0.2">
      <c r="A43" s="77" t="s">
        <v>120</v>
      </c>
      <c r="B43" s="21" t="s">
        <v>121</v>
      </c>
      <c r="C43" s="21" t="s">
        <v>122</v>
      </c>
      <c r="D43" s="37" t="s">
        <v>473</v>
      </c>
      <c r="E43" s="37" t="s">
        <v>365</v>
      </c>
      <c r="F43" s="37" t="s">
        <v>3</v>
      </c>
    </row>
    <row r="44" spans="1:13" x14ac:dyDescent="0.2">
      <c r="A44" s="77" t="s">
        <v>123</v>
      </c>
      <c r="B44" s="21" t="s">
        <v>124</v>
      </c>
      <c r="C44" s="21" t="s">
        <v>125</v>
      </c>
      <c r="D44" s="37" t="s">
        <v>494</v>
      </c>
      <c r="E44" s="76" t="s">
        <v>366</v>
      </c>
      <c r="F44" s="76" t="s">
        <v>3</v>
      </c>
    </row>
    <row r="45" spans="1:13" x14ac:dyDescent="0.2">
      <c r="A45" s="77" t="s">
        <v>126</v>
      </c>
      <c r="B45" s="21" t="s">
        <v>124</v>
      </c>
      <c r="C45" s="21" t="s">
        <v>127</v>
      </c>
      <c r="D45" s="37" t="s">
        <v>367</v>
      </c>
      <c r="E45" s="76" t="s">
        <v>368</v>
      </c>
      <c r="F45" s="76" t="s">
        <v>3</v>
      </c>
    </row>
    <row r="46" spans="1:13" x14ac:dyDescent="0.2">
      <c r="A46" s="77" t="s">
        <v>128</v>
      </c>
      <c r="B46" s="21" t="s">
        <v>129</v>
      </c>
      <c r="C46" s="21" t="s">
        <v>129</v>
      </c>
      <c r="D46" s="76" t="s">
        <v>467</v>
      </c>
      <c r="E46" s="76" t="s">
        <v>369</v>
      </c>
      <c r="F46" s="76" t="s">
        <v>3</v>
      </c>
    </row>
    <row r="47" spans="1:13" x14ac:dyDescent="0.2">
      <c r="A47" s="77" t="s">
        <v>130</v>
      </c>
      <c r="B47" s="21" t="s">
        <v>131</v>
      </c>
      <c r="C47" s="21" t="s">
        <v>132</v>
      </c>
      <c r="D47" s="76" t="s">
        <v>370</v>
      </c>
      <c r="E47" s="76" t="s">
        <v>371</v>
      </c>
      <c r="F47" s="76" t="s">
        <v>3</v>
      </c>
    </row>
    <row r="48" spans="1:13" x14ac:dyDescent="0.2">
      <c r="A48" s="77" t="s">
        <v>133</v>
      </c>
      <c r="B48" s="21" t="s">
        <v>134</v>
      </c>
      <c r="C48" s="21" t="s">
        <v>135</v>
      </c>
      <c r="D48" s="76" t="s">
        <v>372</v>
      </c>
      <c r="E48" s="52" t="s">
        <v>373</v>
      </c>
      <c r="F48" s="76" t="s">
        <v>3</v>
      </c>
    </row>
    <row r="49" spans="1:6" x14ac:dyDescent="0.2">
      <c r="A49" s="77" t="s">
        <v>136</v>
      </c>
      <c r="B49" s="21" t="s">
        <v>137</v>
      </c>
      <c r="C49" s="21" t="s">
        <v>138</v>
      </c>
      <c r="D49" s="37" t="s">
        <v>452</v>
      </c>
      <c r="E49" s="76" t="s">
        <v>453</v>
      </c>
      <c r="F49" s="76" t="s">
        <v>3</v>
      </c>
    </row>
    <row r="50" spans="1:6" x14ac:dyDescent="0.2">
      <c r="A50" s="77" t="s">
        <v>139</v>
      </c>
      <c r="B50" s="21" t="s">
        <v>140</v>
      </c>
      <c r="C50" s="21" t="s">
        <v>141</v>
      </c>
      <c r="D50" s="37" t="s">
        <v>456</v>
      </c>
      <c r="E50" s="37" t="s">
        <v>374</v>
      </c>
      <c r="F50" s="37" t="s">
        <v>3</v>
      </c>
    </row>
    <row r="51" spans="1:6" x14ac:dyDescent="0.2">
      <c r="A51" s="78" t="s">
        <v>142</v>
      </c>
      <c r="B51" s="21" t="s">
        <v>143</v>
      </c>
      <c r="C51" s="21" t="s">
        <v>144</v>
      </c>
      <c r="D51" s="76" t="s">
        <v>448</v>
      </c>
      <c r="E51" s="76" t="s">
        <v>375</v>
      </c>
      <c r="F51" s="76" t="s">
        <v>3</v>
      </c>
    </row>
    <row r="52" spans="1:6" x14ac:dyDescent="0.2">
      <c r="A52" s="77" t="s">
        <v>145</v>
      </c>
      <c r="B52" s="21" t="s">
        <v>146</v>
      </c>
      <c r="C52" s="21" t="s">
        <v>147</v>
      </c>
      <c r="D52" s="76" t="s">
        <v>376</v>
      </c>
      <c r="E52" s="76" t="s">
        <v>377</v>
      </c>
      <c r="F52" s="76" t="s">
        <v>3</v>
      </c>
    </row>
    <row r="53" spans="1:6" x14ac:dyDescent="0.2">
      <c r="A53" s="77" t="s">
        <v>148</v>
      </c>
      <c r="B53" s="21" t="s">
        <v>149</v>
      </c>
      <c r="C53" s="21" t="s">
        <v>150</v>
      </c>
      <c r="D53" s="76" t="s">
        <v>459</v>
      </c>
      <c r="E53" s="76" t="s">
        <v>378</v>
      </c>
      <c r="F53" s="76" t="s">
        <v>3</v>
      </c>
    </row>
    <row r="54" spans="1:6" x14ac:dyDescent="0.2">
      <c r="A54" s="77" t="s">
        <v>151</v>
      </c>
      <c r="B54" s="21" t="s">
        <v>149</v>
      </c>
      <c r="C54" s="21" t="s">
        <v>152</v>
      </c>
      <c r="D54" s="76" t="s">
        <v>446</v>
      </c>
      <c r="E54" s="76" t="s">
        <v>379</v>
      </c>
      <c r="F54" s="76" t="s">
        <v>3</v>
      </c>
    </row>
    <row r="55" spans="1:6" x14ac:dyDescent="0.2">
      <c r="A55" s="77" t="s">
        <v>153</v>
      </c>
      <c r="B55" s="21" t="s">
        <v>154</v>
      </c>
      <c r="C55" s="21" t="s">
        <v>155</v>
      </c>
      <c r="D55" s="37" t="s">
        <v>380</v>
      </c>
      <c r="E55" s="37" t="s">
        <v>381</v>
      </c>
      <c r="F55" s="37" t="s">
        <v>3</v>
      </c>
    </row>
    <row r="56" spans="1:6" x14ac:dyDescent="0.2">
      <c r="A56" s="77" t="s">
        <v>156</v>
      </c>
      <c r="B56" s="21" t="s">
        <v>157</v>
      </c>
      <c r="C56" s="21" t="s">
        <v>158</v>
      </c>
      <c r="D56" s="76" t="s">
        <v>537</v>
      </c>
      <c r="E56" s="76" t="s">
        <v>487</v>
      </c>
      <c r="F56" s="76" t="s">
        <v>3</v>
      </c>
    </row>
    <row r="57" spans="1:6" x14ac:dyDescent="0.2">
      <c r="A57" s="77" t="s">
        <v>159</v>
      </c>
      <c r="B57" s="21" t="s">
        <v>157</v>
      </c>
      <c r="C57" s="21" t="s">
        <v>160</v>
      </c>
      <c r="D57" s="76" t="s">
        <v>382</v>
      </c>
      <c r="E57" s="76" t="s">
        <v>383</v>
      </c>
      <c r="F57" s="76" t="s">
        <v>3</v>
      </c>
    </row>
    <row r="58" spans="1:6" x14ac:dyDescent="0.2">
      <c r="A58" s="77" t="s">
        <v>161</v>
      </c>
      <c r="B58" s="21" t="s">
        <v>162</v>
      </c>
      <c r="C58" s="21" t="s">
        <v>163</v>
      </c>
      <c r="D58" s="76" t="s">
        <v>451</v>
      </c>
      <c r="E58" s="76" t="s">
        <v>384</v>
      </c>
      <c r="F58" s="76" t="s">
        <v>3</v>
      </c>
    </row>
    <row r="59" spans="1:6" x14ac:dyDescent="0.2">
      <c r="A59" s="77" t="s">
        <v>164</v>
      </c>
      <c r="B59" s="21" t="s">
        <v>165</v>
      </c>
      <c r="C59" s="21" t="s">
        <v>166</v>
      </c>
      <c r="D59" s="76" t="s">
        <v>385</v>
      </c>
      <c r="E59" s="76" t="s">
        <v>386</v>
      </c>
      <c r="F59" s="76" t="s">
        <v>3</v>
      </c>
    </row>
    <row r="60" spans="1:6" x14ac:dyDescent="0.2">
      <c r="A60" s="77" t="s">
        <v>167</v>
      </c>
      <c r="B60" s="21" t="s">
        <v>168</v>
      </c>
      <c r="C60" s="21" t="s">
        <v>169</v>
      </c>
      <c r="D60" s="37" t="s">
        <v>527</v>
      </c>
      <c r="E60" s="76" t="s">
        <v>387</v>
      </c>
      <c r="F60" s="76" t="s">
        <v>3</v>
      </c>
    </row>
    <row r="61" spans="1:6" x14ac:dyDescent="0.2">
      <c r="A61" s="77" t="s">
        <v>170</v>
      </c>
      <c r="B61" s="21" t="s">
        <v>171</v>
      </c>
      <c r="C61" s="21" t="s">
        <v>172</v>
      </c>
      <c r="D61" s="76" t="s">
        <v>388</v>
      </c>
      <c r="E61" s="76" t="s">
        <v>389</v>
      </c>
      <c r="F61" s="76" t="s">
        <v>3</v>
      </c>
    </row>
    <row r="62" spans="1:6" x14ac:dyDescent="0.2">
      <c r="A62" s="77" t="s">
        <v>173</v>
      </c>
      <c r="B62" s="21" t="s">
        <v>174</v>
      </c>
      <c r="C62" s="21" t="s">
        <v>174</v>
      </c>
      <c r="D62" s="37" t="s">
        <v>390</v>
      </c>
      <c r="E62" s="76" t="s">
        <v>391</v>
      </c>
      <c r="F62" s="76" t="s">
        <v>3</v>
      </c>
    </row>
    <row r="63" spans="1:6" x14ac:dyDescent="0.2">
      <c r="A63" s="77" t="s">
        <v>175</v>
      </c>
      <c r="B63" s="21" t="s">
        <v>176</v>
      </c>
      <c r="C63" s="21" t="s">
        <v>177</v>
      </c>
      <c r="D63" s="37" t="s">
        <v>460</v>
      </c>
      <c r="E63" s="76" t="s">
        <v>392</v>
      </c>
      <c r="F63" s="76" t="s">
        <v>3</v>
      </c>
    </row>
    <row r="64" spans="1:6" x14ac:dyDescent="0.2">
      <c r="A64" s="77" t="s">
        <v>178</v>
      </c>
      <c r="B64" s="21" t="s">
        <v>179</v>
      </c>
      <c r="C64" s="21" t="s">
        <v>180</v>
      </c>
      <c r="D64" s="37" t="s">
        <v>393</v>
      </c>
      <c r="E64" s="76" t="s">
        <v>394</v>
      </c>
      <c r="F64" s="76" t="s">
        <v>3</v>
      </c>
    </row>
    <row r="65" spans="1:6" x14ac:dyDescent="0.2">
      <c r="A65" s="77" t="s">
        <v>181</v>
      </c>
      <c r="B65" s="21" t="s">
        <v>182</v>
      </c>
      <c r="C65" s="21" t="s">
        <v>183</v>
      </c>
      <c r="D65" s="76" t="s">
        <v>395</v>
      </c>
      <c r="E65" s="76" t="s">
        <v>396</v>
      </c>
      <c r="F65" s="76" t="s">
        <v>3</v>
      </c>
    </row>
    <row r="66" spans="1:6" x14ac:dyDescent="0.2">
      <c r="A66" s="77" t="s">
        <v>184</v>
      </c>
      <c r="B66" s="21" t="s">
        <v>182</v>
      </c>
      <c r="C66" s="21" t="s">
        <v>185</v>
      </c>
      <c r="D66" s="76" t="s">
        <v>395</v>
      </c>
      <c r="E66" s="76" t="s">
        <v>396</v>
      </c>
      <c r="F66" s="76" t="s">
        <v>3</v>
      </c>
    </row>
    <row r="67" spans="1:6" x14ac:dyDescent="0.2">
      <c r="A67" s="78" t="s">
        <v>186</v>
      </c>
      <c r="B67" s="21" t="s">
        <v>182</v>
      </c>
      <c r="C67" s="21" t="s">
        <v>187</v>
      </c>
      <c r="D67" s="76" t="s">
        <v>395</v>
      </c>
      <c r="E67" s="76" t="s">
        <v>396</v>
      </c>
      <c r="F67" s="76" t="s">
        <v>3</v>
      </c>
    </row>
    <row r="68" spans="1:6" x14ac:dyDescent="0.2">
      <c r="A68" s="78" t="s">
        <v>188</v>
      </c>
      <c r="B68" s="21" t="s">
        <v>182</v>
      </c>
      <c r="C68" s="21" t="s">
        <v>189</v>
      </c>
      <c r="D68" s="76" t="s">
        <v>395</v>
      </c>
      <c r="E68" s="76" t="s">
        <v>396</v>
      </c>
      <c r="F68" s="76" t="s">
        <v>3</v>
      </c>
    </row>
    <row r="69" spans="1:6" x14ac:dyDescent="0.2">
      <c r="A69" s="77" t="s">
        <v>206</v>
      </c>
      <c r="B69" s="21" t="s">
        <v>182</v>
      </c>
      <c r="C69" s="21" t="s">
        <v>445</v>
      </c>
      <c r="D69" s="76" t="s">
        <v>395</v>
      </c>
      <c r="E69" s="76" t="s">
        <v>396</v>
      </c>
      <c r="F69" s="76" t="s">
        <v>3</v>
      </c>
    </row>
    <row r="70" spans="1:6" x14ac:dyDescent="0.2">
      <c r="A70" s="77" t="s">
        <v>190</v>
      </c>
      <c r="B70" s="21" t="s">
        <v>182</v>
      </c>
      <c r="C70" s="21" t="s">
        <v>476</v>
      </c>
      <c r="D70" s="76" t="s">
        <v>395</v>
      </c>
      <c r="E70" s="76" t="s">
        <v>396</v>
      </c>
      <c r="F70" s="76" t="s">
        <v>3</v>
      </c>
    </row>
    <row r="71" spans="1:6" x14ac:dyDescent="0.2">
      <c r="A71" s="78" t="s">
        <v>191</v>
      </c>
      <c r="B71" s="21" t="s">
        <v>182</v>
      </c>
      <c r="C71" s="21" t="s">
        <v>192</v>
      </c>
      <c r="D71" s="76" t="s">
        <v>395</v>
      </c>
      <c r="E71" s="76" t="s">
        <v>396</v>
      </c>
      <c r="F71" s="76" t="s">
        <v>3</v>
      </c>
    </row>
    <row r="72" spans="1:6" x14ac:dyDescent="0.2">
      <c r="A72" s="77" t="s">
        <v>193</v>
      </c>
      <c r="B72" s="21" t="s">
        <v>182</v>
      </c>
      <c r="C72" s="21" t="s">
        <v>194</v>
      </c>
      <c r="D72" s="37" t="s">
        <v>397</v>
      </c>
      <c r="E72" s="76" t="s">
        <v>398</v>
      </c>
      <c r="F72" s="76" t="s">
        <v>3</v>
      </c>
    </row>
    <row r="73" spans="1:6" x14ac:dyDescent="0.2">
      <c r="A73" s="77" t="s">
        <v>195</v>
      </c>
      <c r="B73" s="21" t="s">
        <v>182</v>
      </c>
      <c r="C73" s="21" t="s">
        <v>196</v>
      </c>
      <c r="D73" s="76" t="s">
        <v>463</v>
      </c>
      <c r="E73" s="76" t="s">
        <v>399</v>
      </c>
      <c r="F73" s="76" t="s">
        <v>3</v>
      </c>
    </row>
    <row r="74" spans="1:6" x14ac:dyDescent="0.2">
      <c r="A74" s="77" t="s">
        <v>197</v>
      </c>
      <c r="B74" s="21" t="s">
        <v>182</v>
      </c>
      <c r="C74" s="21" t="s">
        <v>304</v>
      </c>
      <c r="D74" s="37" t="s">
        <v>400</v>
      </c>
      <c r="E74" s="37" t="s">
        <v>495</v>
      </c>
      <c r="F74" s="37" t="s">
        <v>3</v>
      </c>
    </row>
    <row r="75" spans="1:6" x14ac:dyDescent="0.2">
      <c r="A75" s="77" t="s">
        <v>198</v>
      </c>
      <c r="B75" s="21" t="s">
        <v>182</v>
      </c>
      <c r="C75" s="21" t="s">
        <v>199</v>
      </c>
      <c r="D75" s="76" t="s">
        <v>475</v>
      </c>
      <c r="E75" s="76" t="s">
        <v>480</v>
      </c>
      <c r="F75" s="76" t="s">
        <v>3</v>
      </c>
    </row>
    <row r="76" spans="1:6" x14ac:dyDescent="0.2">
      <c r="A76" s="78" t="s">
        <v>200</v>
      </c>
      <c r="B76" s="21" t="s">
        <v>182</v>
      </c>
      <c r="C76" s="21" t="s">
        <v>201</v>
      </c>
      <c r="D76" s="76" t="s">
        <v>401</v>
      </c>
      <c r="E76" s="76" t="s">
        <v>471</v>
      </c>
      <c r="F76" s="76" t="s">
        <v>3</v>
      </c>
    </row>
    <row r="77" spans="1:6" x14ac:dyDescent="0.2">
      <c r="A77" s="77" t="s">
        <v>202</v>
      </c>
      <c r="B77" s="21" t="s">
        <v>182</v>
      </c>
      <c r="C77" s="21" t="s">
        <v>203</v>
      </c>
      <c r="D77" s="76" t="s">
        <v>539</v>
      </c>
      <c r="E77" s="76" t="s">
        <v>479</v>
      </c>
      <c r="F77" s="76" t="s">
        <v>3</v>
      </c>
    </row>
    <row r="78" spans="1:6" x14ac:dyDescent="0.2">
      <c r="A78" s="78" t="s">
        <v>204</v>
      </c>
      <c r="B78" s="21" t="s">
        <v>182</v>
      </c>
      <c r="C78" s="21" t="s">
        <v>205</v>
      </c>
      <c r="D78" s="37" t="s">
        <v>462</v>
      </c>
      <c r="E78" s="37" t="s">
        <v>402</v>
      </c>
      <c r="F78" s="37" t="s">
        <v>3</v>
      </c>
    </row>
    <row r="79" spans="1:6" x14ac:dyDescent="0.2">
      <c r="A79" s="78" t="s">
        <v>207</v>
      </c>
      <c r="B79" s="21" t="s">
        <v>208</v>
      </c>
      <c r="C79" s="21" t="s">
        <v>208</v>
      </c>
      <c r="D79" s="37" t="s">
        <v>511</v>
      </c>
      <c r="E79" s="37" t="s">
        <v>403</v>
      </c>
      <c r="F79" s="37" t="s">
        <v>3</v>
      </c>
    </row>
    <row r="80" spans="1:6" x14ac:dyDescent="0.2">
      <c r="A80" s="77" t="s">
        <v>209</v>
      </c>
      <c r="B80" s="21" t="s">
        <v>210</v>
      </c>
      <c r="C80" s="21" t="s">
        <v>211</v>
      </c>
      <c r="D80" s="76" t="s">
        <v>404</v>
      </c>
      <c r="E80" s="76" t="s">
        <v>405</v>
      </c>
      <c r="F80" s="76" t="s">
        <v>3</v>
      </c>
    </row>
    <row r="81" spans="1:6" x14ac:dyDescent="0.2">
      <c r="A81" s="77" t="s">
        <v>212</v>
      </c>
      <c r="B81" s="21" t="s">
        <v>213</v>
      </c>
      <c r="C81" s="21" t="s">
        <v>214</v>
      </c>
      <c r="D81" s="37" t="s">
        <v>503</v>
      </c>
      <c r="E81" s="76" t="s">
        <v>515</v>
      </c>
      <c r="F81" s="76" t="s">
        <v>3</v>
      </c>
    </row>
    <row r="82" spans="1:6" x14ac:dyDescent="0.2">
      <c r="A82" s="77" t="s">
        <v>215</v>
      </c>
      <c r="B82" s="21" t="s">
        <v>216</v>
      </c>
      <c r="C82" s="21" t="s">
        <v>216</v>
      </c>
      <c r="D82" s="37" t="s">
        <v>514</v>
      </c>
      <c r="E82" s="76" t="s">
        <v>490</v>
      </c>
      <c r="F82" s="76" t="s">
        <v>3</v>
      </c>
    </row>
    <row r="83" spans="1:6" x14ac:dyDescent="0.2">
      <c r="A83" s="77" t="s">
        <v>217</v>
      </c>
      <c r="B83" s="21" t="s">
        <v>216</v>
      </c>
      <c r="C83" s="21" t="s">
        <v>52</v>
      </c>
      <c r="D83" s="37" t="s">
        <v>525</v>
      </c>
      <c r="E83" s="76" t="s">
        <v>526</v>
      </c>
      <c r="F83" s="76" t="s">
        <v>3</v>
      </c>
    </row>
    <row r="84" spans="1:6" x14ac:dyDescent="0.2">
      <c r="A84" s="77" t="s">
        <v>218</v>
      </c>
      <c r="B84" s="21" t="s">
        <v>219</v>
      </c>
      <c r="C84" s="21" t="s">
        <v>220</v>
      </c>
      <c r="D84" s="37" t="s">
        <v>505</v>
      </c>
      <c r="E84" s="76" t="s">
        <v>406</v>
      </c>
      <c r="F84" s="76" t="s">
        <v>3</v>
      </c>
    </row>
    <row r="85" spans="1:6" x14ac:dyDescent="0.2">
      <c r="A85" s="77" t="s">
        <v>221</v>
      </c>
      <c r="B85" s="21" t="s">
        <v>219</v>
      </c>
      <c r="C85" s="21" t="s">
        <v>222</v>
      </c>
      <c r="D85" s="37" t="s">
        <v>407</v>
      </c>
      <c r="E85" s="76" t="s">
        <v>408</v>
      </c>
      <c r="F85" s="76" t="s">
        <v>3</v>
      </c>
    </row>
    <row r="86" spans="1:6" x14ac:dyDescent="0.2">
      <c r="A86" s="77" t="s">
        <v>223</v>
      </c>
      <c r="B86" s="21" t="s">
        <v>224</v>
      </c>
      <c r="C86" s="21" t="s">
        <v>225</v>
      </c>
      <c r="D86" s="37" t="s">
        <v>454</v>
      </c>
      <c r="E86" s="37" t="s">
        <v>455</v>
      </c>
      <c r="F86" s="37" t="s">
        <v>3</v>
      </c>
    </row>
    <row r="87" spans="1:6" x14ac:dyDescent="0.2">
      <c r="A87" s="77" t="s">
        <v>226</v>
      </c>
      <c r="B87" s="21" t="s">
        <v>227</v>
      </c>
      <c r="C87" s="21" t="s">
        <v>228</v>
      </c>
      <c r="D87" s="37" t="s">
        <v>461</v>
      </c>
      <c r="E87" s="37" t="s">
        <v>409</v>
      </c>
      <c r="F87" s="37" t="s">
        <v>3</v>
      </c>
    </row>
    <row r="88" spans="1:6" x14ac:dyDescent="0.2">
      <c r="A88" s="77" t="s">
        <v>229</v>
      </c>
      <c r="B88" s="21" t="s">
        <v>230</v>
      </c>
      <c r="C88" s="21" t="s">
        <v>231</v>
      </c>
      <c r="D88" s="76" t="s">
        <v>457</v>
      </c>
      <c r="E88" s="76" t="s">
        <v>410</v>
      </c>
      <c r="F88" s="76" t="s">
        <v>3</v>
      </c>
    </row>
    <row r="89" spans="1:6" x14ac:dyDescent="0.2">
      <c r="A89" s="77" t="s">
        <v>232</v>
      </c>
      <c r="B89" s="21" t="s">
        <v>233</v>
      </c>
      <c r="C89" s="21" t="s">
        <v>234</v>
      </c>
      <c r="D89" s="76" t="s">
        <v>411</v>
      </c>
      <c r="E89" s="76" t="s">
        <v>468</v>
      </c>
      <c r="F89" s="76" t="s">
        <v>3</v>
      </c>
    </row>
    <row r="90" spans="1:6" x14ac:dyDescent="0.2">
      <c r="A90" s="77" t="s">
        <v>235</v>
      </c>
      <c r="B90" s="21" t="s">
        <v>233</v>
      </c>
      <c r="C90" s="21" t="s">
        <v>236</v>
      </c>
      <c r="D90" s="37" t="s">
        <v>411</v>
      </c>
      <c r="E90" s="37" t="s">
        <v>412</v>
      </c>
      <c r="F90" s="37" t="s">
        <v>3</v>
      </c>
    </row>
    <row r="91" spans="1:6" x14ac:dyDescent="0.2">
      <c r="A91" s="77" t="s">
        <v>237</v>
      </c>
      <c r="B91" s="21" t="s">
        <v>238</v>
      </c>
      <c r="C91" s="21" t="s">
        <v>239</v>
      </c>
      <c r="D91" s="37" t="s">
        <v>469</v>
      </c>
      <c r="E91" s="76" t="s">
        <v>413</v>
      </c>
      <c r="F91" s="76" t="s">
        <v>3</v>
      </c>
    </row>
    <row r="92" spans="1:6" x14ac:dyDescent="0.2">
      <c r="A92" s="77" t="s">
        <v>240</v>
      </c>
      <c r="B92" s="21" t="s">
        <v>241</v>
      </c>
      <c r="C92" s="21" t="s">
        <v>242</v>
      </c>
      <c r="D92" s="76" t="s">
        <v>414</v>
      </c>
      <c r="E92" s="76" t="s">
        <v>415</v>
      </c>
      <c r="F92" s="76" t="s">
        <v>3</v>
      </c>
    </row>
    <row r="93" spans="1:6" x14ac:dyDescent="0.2">
      <c r="A93" s="77" t="s">
        <v>243</v>
      </c>
      <c r="B93" s="21" t="s">
        <v>244</v>
      </c>
      <c r="C93" s="21" t="s">
        <v>245</v>
      </c>
      <c r="D93" s="37" t="s">
        <v>416</v>
      </c>
      <c r="E93" s="37" t="s">
        <v>417</v>
      </c>
      <c r="F93" s="37" t="s">
        <v>3</v>
      </c>
    </row>
    <row r="94" spans="1:6" x14ac:dyDescent="0.2">
      <c r="A94" s="77" t="s">
        <v>246</v>
      </c>
      <c r="B94" s="21" t="s">
        <v>244</v>
      </c>
      <c r="C94" s="21" t="s">
        <v>244</v>
      </c>
      <c r="D94" s="37" t="s">
        <v>416</v>
      </c>
      <c r="E94" s="37" t="s">
        <v>417</v>
      </c>
      <c r="F94" s="37" t="s">
        <v>3</v>
      </c>
    </row>
    <row r="95" spans="1:6" x14ac:dyDescent="0.2">
      <c r="A95" s="77" t="s">
        <v>247</v>
      </c>
      <c r="B95" s="21" t="s">
        <v>248</v>
      </c>
      <c r="C95" s="21" t="s">
        <v>249</v>
      </c>
      <c r="D95" s="76" t="s">
        <v>418</v>
      </c>
      <c r="E95" s="76" t="s">
        <v>419</v>
      </c>
      <c r="F95" s="76" t="s">
        <v>3</v>
      </c>
    </row>
    <row r="96" spans="1:6" x14ac:dyDescent="0.2">
      <c r="A96" s="77" t="s">
        <v>250</v>
      </c>
      <c r="B96" s="21" t="s">
        <v>251</v>
      </c>
      <c r="C96" s="21" t="s">
        <v>252</v>
      </c>
      <c r="D96" s="76" t="s">
        <v>450</v>
      </c>
      <c r="E96" s="76" t="s">
        <v>420</v>
      </c>
      <c r="F96" s="76" t="s">
        <v>3</v>
      </c>
    </row>
    <row r="97" spans="1:6" x14ac:dyDescent="0.2">
      <c r="A97" s="77" t="s">
        <v>253</v>
      </c>
      <c r="B97" s="21" t="s">
        <v>254</v>
      </c>
      <c r="C97" s="21" t="s">
        <v>255</v>
      </c>
      <c r="D97" s="37" t="s">
        <v>504</v>
      </c>
      <c r="E97" s="76" t="s">
        <v>331</v>
      </c>
      <c r="F97" s="76" t="s">
        <v>3</v>
      </c>
    </row>
    <row r="98" spans="1:6" x14ac:dyDescent="0.2">
      <c r="A98" s="77" t="s">
        <v>256</v>
      </c>
      <c r="B98" s="21" t="s">
        <v>257</v>
      </c>
      <c r="C98" s="21" t="s">
        <v>258</v>
      </c>
      <c r="D98" s="37" t="s">
        <v>493</v>
      </c>
      <c r="E98" s="37" t="s">
        <v>421</v>
      </c>
      <c r="F98" s="37" t="s">
        <v>3</v>
      </c>
    </row>
    <row r="99" spans="1:6" x14ac:dyDescent="0.2">
      <c r="A99" s="77" t="s">
        <v>259</v>
      </c>
      <c r="B99" s="21" t="s">
        <v>260</v>
      </c>
      <c r="C99" s="21" t="s">
        <v>261</v>
      </c>
      <c r="D99" s="76" t="s">
        <v>422</v>
      </c>
      <c r="E99" s="76" t="s">
        <v>464</v>
      </c>
      <c r="F99" s="76" t="s">
        <v>3</v>
      </c>
    </row>
    <row r="100" spans="1:6" x14ac:dyDescent="0.2">
      <c r="A100" s="77" t="s">
        <v>262</v>
      </c>
      <c r="B100" s="21" t="s">
        <v>260</v>
      </c>
      <c r="C100" s="21" t="s">
        <v>263</v>
      </c>
      <c r="D100" s="37" t="s">
        <v>502</v>
      </c>
      <c r="E100" s="37" t="s">
        <v>423</v>
      </c>
      <c r="F100" s="37" t="s">
        <v>3</v>
      </c>
    </row>
    <row r="101" spans="1:6" x14ac:dyDescent="0.2">
      <c r="A101" s="77" t="s">
        <v>264</v>
      </c>
      <c r="B101" s="21" t="s">
        <v>260</v>
      </c>
      <c r="C101" s="21" t="s">
        <v>265</v>
      </c>
      <c r="D101" s="76" t="s">
        <v>424</v>
      </c>
      <c r="E101" s="76" t="s">
        <v>425</v>
      </c>
      <c r="F101" s="76" t="s">
        <v>3</v>
      </c>
    </row>
    <row r="102" spans="1:6" x14ac:dyDescent="0.2">
      <c r="A102" s="77" t="s">
        <v>266</v>
      </c>
      <c r="B102" s="21" t="s">
        <v>260</v>
      </c>
      <c r="C102" s="21" t="s">
        <v>267</v>
      </c>
      <c r="D102" s="76" t="s">
        <v>426</v>
      </c>
      <c r="E102" s="76" t="s">
        <v>496</v>
      </c>
      <c r="F102" s="76" t="s">
        <v>3</v>
      </c>
    </row>
    <row r="103" spans="1:6" x14ac:dyDescent="0.2">
      <c r="A103" s="77" t="s">
        <v>268</v>
      </c>
      <c r="B103" s="21" t="s">
        <v>260</v>
      </c>
      <c r="C103" s="21" t="s">
        <v>269</v>
      </c>
      <c r="D103" s="76" t="s">
        <v>531</v>
      </c>
      <c r="E103" s="76" t="s">
        <v>449</v>
      </c>
      <c r="F103" s="76" t="s">
        <v>3</v>
      </c>
    </row>
    <row r="104" spans="1:6" x14ac:dyDescent="0.2">
      <c r="A104" s="77" t="s">
        <v>270</v>
      </c>
      <c r="B104" s="21" t="s">
        <v>260</v>
      </c>
      <c r="C104" s="21" t="s">
        <v>271</v>
      </c>
      <c r="D104" s="37" t="s">
        <v>427</v>
      </c>
      <c r="E104" s="37" t="s">
        <v>428</v>
      </c>
      <c r="F104" s="37" t="s">
        <v>3</v>
      </c>
    </row>
    <row r="105" spans="1:6" x14ac:dyDescent="0.2">
      <c r="A105" s="77" t="s">
        <v>272</v>
      </c>
      <c r="B105" s="21" t="s">
        <v>260</v>
      </c>
      <c r="C105" s="21" t="s">
        <v>273</v>
      </c>
      <c r="D105" s="76" t="s">
        <v>429</v>
      </c>
      <c r="E105" s="76" t="s">
        <v>430</v>
      </c>
      <c r="F105" s="76" t="s">
        <v>3</v>
      </c>
    </row>
    <row r="106" spans="1:6" x14ac:dyDescent="0.2">
      <c r="A106" s="77" t="s">
        <v>274</v>
      </c>
      <c r="B106" s="21" t="s">
        <v>260</v>
      </c>
      <c r="C106" s="21" t="s">
        <v>275</v>
      </c>
      <c r="D106" s="37" t="s">
        <v>431</v>
      </c>
      <c r="E106" s="37" t="s">
        <v>478</v>
      </c>
      <c r="F106" s="37" t="s">
        <v>3</v>
      </c>
    </row>
    <row r="107" spans="1:6" x14ac:dyDescent="0.2">
      <c r="A107" s="78" t="s">
        <v>276</v>
      </c>
      <c r="B107" s="21" t="s">
        <v>260</v>
      </c>
      <c r="C107" s="21" t="s">
        <v>277</v>
      </c>
      <c r="D107" s="37" t="s">
        <v>432</v>
      </c>
      <c r="E107" s="37" t="s">
        <v>433</v>
      </c>
      <c r="F107" s="37" t="s">
        <v>3</v>
      </c>
    </row>
    <row r="108" spans="1:6" x14ac:dyDescent="0.2">
      <c r="A108" s="77" t="s">
        <v>278</v>
      </c>
      <c r="B108" s="21" t="s">
        <v>260</v>
      </c>
      <c r="C108" s="21" t="s">
        <v>279</v>
      </c>
      <c r="D108" s="76" t="s">
        <v>498</v>
      </c>
      <c r="E108" s="76" t="s">
        <v>434</v>
      </c>
      <c r="F108" s="76" t="s">
        <v>3</v>
      </c>
    </row>
    <row r="109" spans="1:6" x14ac:dyDescent="0.2">
      <c r="A109" s="77" t="s">
        <v>280</v>
      </c>
      <c r="B109" s="21" t="s">
        <v>260</v>
      </c>
      <c r="C109" s="21" t="s">
        <v>281</v>
      </c>
      <c r="D109" s="37" t="s">
        <v>465</v>
      </c>
      <c r="E109" s="76" t="s">
        <v>435</v>
      </c>
      <c r="F109" s="76" t="s">
        <v>3</v>
      </c>
    </row>
    <row r="110" spans="1:6" x14ac:dyDescent="0.2">
      <c r="A110" s="77" t="s">
        <v>282</v>
      </c>
      <c r="B110" s="21" t="s">
        <v>260</v>
      </c>
      <c r="C110" s="21" t="s">
        <v>283</v>
      </c>
      <c r="D110" s="76" t="s">
        <v>512</v>
      </c>
      <c r="E110" s="76" t="s">
        <v>436</v>
      </c>
      <c r="F110" s="76" t="s">
        <v>3</v>
      </c>
    </row>
    <row r="111" spans="1:6" x14ac:dyDescent="0.2">
      <c r="A111" s="77" t="s">
        <v>284</v>
      </c>
      <c r="B111" s="21" t="s">
        <v>285</v>
      </c>
      <c r="C111" s="21" t="s">
        <v>285</v>
      </c>
      <c r="D111" s="37" t="s">
        <v>437</v>
      </c>
      <c r="E111" s="37" t="s">
        <v>438</v>
      </c>
      <c r="F111" s="37" t="s">
        <v>3</v>
      </c>
    </row>
    <row r="112" spans="1:6" x14ac:dyDescent="0.2">
      <c r="A112" s="77" t="s">
        <v>286</v>
      </c>
      <c r="B112" s="21" t="s">
        <v>285</v>
      </c>
      <c r="C112" s="21" t="s">
        <v>287</v>
      </c>
      <c r="D112" s="37" t="s">
        <v>538</v>
      </c>
      <c r="E112" s="37" t="s">
        <v>438</v>
      </c>
      <c r="F112" s="37" t="s">
        <v>3</v>
      </c>
    </row>
    <row r="113" spans="1:7" x14ac:dyDescent="0.2">
      <c r="A113" s="77" t="s">
        <v>288</v>
      </c>
      <c r="B113" s="21" t="s">
        <v>289</v>
      </c>
      <c r="C113" s="21" t="s">
        <v>290</v>
      </c>
      <c r="D113" s="76" t="s">
        <v>488</v>
      </c>
      <c r="E113" s="76" t="s">
        <v>439</v>
      </c>
      <c r="F113" s="76" t="s">
        <v>3</v>
      </c>
    </row>
    <row r="114" spans="1:7" x14ac:dyDescent="0.2">
      <c r="A114" s="77" t="s">
        <v>291</v>
      </c>
      <c r="B114" s="21" t="s">
        <v>292</v>
      </c>
      <c r="C114" s="21" t="s">
        <v>293</v>
      </c>
      <c r="D114" s="37" t="s">
        <v>499</v>
      </c>
      <c r="E114" s="37" t="s">
        <v>440</v>
      </c>
      <c r="F114" s="37" t="s">
        <v>3</v>
      </c>
    </row>
    <row r="115" spans="1:7" x14ac:dyDescent="0.2">
      <c r="A115" s="77" t="s">
        <v>294</v>
      </c>
      <c r="B115" s="21" t="s">
        <v>295</v>
      </c>
      <c r="C115" s="21" t="s">
        <v>296</v>
      </c>
      <c r="D115" s="37" t="s">
        <v>466</v>
      </c>
      <c r="E115" s="37" t="s">
        <v>441</v>
      </c>
      <c r="F115" s="37" t="s">
        <v>3</v>
      </c>
      <c r="G115" s="37"/>
    </row>
    <row r="116" spans="1:7" x14ac:dyDescent="0.2">
      <c r="A116" s="77" t="s">
        <v>297</v>
      </c>
      <c r="B116" s="21" t="s">
        <v>298</v>
      </c>
      <c r="C116" s="21" t="s">
        <v>298</v>
      </c>
      <c r="D116" s="37" t="s">
        <v>442</v>
      </c>
      <c r="E116" s="37" t="s">
        <v>443</v>
      </c>
      <c r="F116" s="37" t="s">
        <v>3</v>
      </c>
    </row>
    <row r="117" spans="1:7" x14ac:dyDescent="0.2">
      <c r="A117" s="77"/>
      <c r="B117" s="21"/>
      <c r="C117" s="21"/>
    </row>
    <row r="118" spans="1:7" x14ac:dyDescent="0.2">
      <c r="A118" s="77"/>
      <c r="B118" s="21"/>
      <c r="C118" s="21"/>
    </row>
    <row r="119" spans="1:7" x14ac:dyDescent="0.2">
      <c r="A119" s="77"/>
      <c r="B119" s="21"/>
      <c r="C119" s="21"/>
    </row>
    <row r="120" spans="1:7" x14ac:dyDescent="0.2">
      <c r="A120" s="77"/>
      <c r="B120" s="21"/>
      <c r="C120" s="21"/>
    </row>
    <row r="121" spans="1:7" x14ac:dyDescent="0.2">
      <c r="A121" s="77"/>
      <c r="B121" s="21"/>
      <c r="C121" s="21"/>
    </row>
    <row r="122" spans="1:7" x14ac:dyDescent="0.2">
      <c r="A122" s="77"/>
      <c r="B122" s="21"/>
      <c r="C122" s="21"/>
    </row>
    <row r="123" spans="1:7" x14ac:dyDescent="0.2">
      <c r="A123" s="77"/>
      <c r="B123" s="21"/>
      <c r="C123" s="21"/>
    </row>
    <row r="124" spans="1:7" x14ac:dyDescent="0.2">
      <c r="A124" s="79" t="s">
        <v>300</v>
      </c>
      <c r="B124" s="21"/>
      <c r="C124" s="21"/>
    </row>
    <row r="125" spans="1:7" x14ac:dyDescent="0.2">
      <c r="A125" s="77"/>
      <c r="B125" s="21"/>
      <c r="C125" s="21"/>
    </row>
    <row r="126" spans="1:7" x14ac:dyDescent="0.2">
      <c r="A126" s="77"/>
      <c r="B126" s="21"/>
      <c r="C126" s="21"/>
    </row>
    <row r="127" spans="1:7" x14ac:dyDescent="0.2">
      <c r="A127" s="77"/>
      <c r="B127" s="21"/>
      <c r="C127" s="21"/>
    </row>
    <row r="128" spans="1:7" x14ac:dyDescent="0.2">
      <c r="A128" s="77"/>
      <c r="B128" s="21"/>
      <c r="C128" s="21"/>
    </row>
    <row r="129" spans="1:3" x14ac:dyDescent="0.2">
      <c r="A129" s="77"/>
      <c r="B129" s="21"/>
      <c r="C129" s="21"/>
    </row>
    <row r="130" spans="1:3" x14ac:dyDescent="0.2">
      <c r="A130" s="77"/>
      <c r="B130" s="21"/>
      <c r="C130" s="21"/>
    </row>
    <row r="131" spans="1:3" x14ac:dyDescent="0.2">
      <c r="A131" s="77"/>
      <c r="B131" s="21"/>
      <c r="C131" s="21"/>
    </row>
    <row r="132" spans="1:3" x14ac:dyDescent="0.2">
      <c r="A132" s="77"/>
      <c r="B132" s="21"/>
      <c r="C132" s="21"/>
    </row>
    <row r="133" spans="1:3" x14ac:dyDescent="0.2">
      <c r="A133" s="77"/>
      <c r="B133" s="21"/>
      <c r="C133" s="21"/>
    </row>
    <row r="134" spans="1:3" x14ac:dyDescent="0.2">
      <c r="A134" s="77"/>
      <c r="B134" s="21"/>
      <c r="C134" s="21"/>
    </row>
    <row r="135" spans="1:3" x14ac:dyDescent="0.2">
      <c r="A135" s="77"/>
      <c r="B135" s="21"/>
      <c r="C135" s="21"/>
    </row>
    <row r="136" spans="1:3" x14ac:dyDescent="0.2">
      <c r="A136" s="77"/>
      <c r="B136" s="21"/>
      <c r="C136" s="21"/>
    </row>
    <row r="137" spans="1:3" x14ac:dyDescent="0.2">
      <c r="A137" s="80"/>
      <c r="B137" s="81"/>
      <c r="C137" s="81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6"/>
  <sheetViews>
    <sheetView zoomScaleNormal="100" workbookViewId="0">
      <pane xSplit="3" ySplit="2" topLeftCell="D105" activePane="bottomRight" state="frozen"/>
      <selection activeCell="T47" sqref="T47"/>
      <selection pane="topRight" activeCell="T47" sqref="T47"/>
      <selection pane="bottomLeft" activeCell="T47" sqref="T47"/>
      <selection pane="bottomRight" activeCell="A91" sqref="A91:J91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24">
        <v>42783</v>
      </c>
      <c r="E1" s="125"/>
      <c r="F1" s="125"/>
      <c r="G1" s="125"/>
      <c r="H1" s="125"/>
      <c r="I1" s="126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302</v>
      </c>
      <c r="H2" s="12" t="s">
        <v>303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7</v>
      </c>
      <c r="E3" s="21">
        <v>64</v>
      </c>
      <c r="F3" s="21">
        <v>0</v>
      </c>
      <c r="G3" s="21">
        <f>D3+F3+E3</f>
        <v>71</v>
      </c>
      <c r="H3" s="19">
        <v>4</v>
      </c>
      <c r="I3" s="19">
        <v>37</v>
      </c>
      <c r="J3" s="84">
        <f>G3/I3</f>
        <v>1.9189189189189189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1</v>
      </c>
      <c r="E4" s="21">
        <v>5</v>
      </c>
      <c r="F4" s="21">
        <v>0</v>
      </c>
      <c r="G4" s="21">
        <f>D4+F4+E4</f>
        <v>6</v>
      </c>
      <c r="H4" s="19">
        <v>1</v>
      </c>
      <c r="I4" s="19">
        <v>4</v>
      </c>
      <c r="J4" s="84">
        <f>G4/I4</f>
        <v>1.5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0</v>
      </c>
      <c r="E5" s="21">
        <v>30</v>
      </c>
      <c r="F5" s="21">
        <v>0</v>
      </c>
      <c r="G5" s="21">
        <f t="shared" ref="G5:G68" si="0">D5+F5+E5</f>
        <v>30</v>
      </c>
      <c r="H5" s="19">
        <v>0</v>
      </c>
      <c r="I5" s="19">
        <v>31</v>
      </c>
      <c r="J5" s="84">
        <f t="shared" ref="J5:J68" si="1">G5/I5</f>
        <v>0.967741935483871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9</v>
      </c>
      <c r="F6" s="21">
        <v>0</v>
      </c>
      <c r="G6" s="21">
        <f t="shared" si="0"/>
        <v>9</v>
      </c>
      <c r="H6" s="19">
        <v>0</v>
      </c>
      <c r="I6" s="19">
        <v>10</v>
      </c>
      <c r="J6" s="84">
        <f t="shared" si="1"/>
        <v>0.9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7</v>
      </c>
      <c r="E7" s="21">
        <v>61</v>
      </c>
      <c r="F7" s="21">
        <v>0</v>
      </c>
      <c r="G7" s="21">
        <f t="shared" si="0"/>
        <v>68</v>
      </c>
      <c r="H7" s="19">
        <v>7</v>
      </c>
      <c r="I7" s="19">
        <v>26</v>
      </c>
      <c r="J7" s="84">
        <f t="shared" si="1"/>
        <v>2.6153846153846154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5</v>
      </c>
      <c r="E8" s="21">
        <v>86</v>
      </c>
      <c r="F8" s="21">
        <v>0</v>
      </c>
      <c r="G8" s="21">
        <f t="shared" si="0"/>
        <v>91</v>
      </c>
      <c r="H8" s="19">
        <v>5</v>
      </c>
      <c r="I8" s="19">
        <v>60</v>
      </c>
      <c r="J8" s="84">
        <f t="shared" si="1"/>
        <v>1.5166666666666666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1</v>
      </c>
      <c r="E9" s="21">
        <v>55</v>
      </c>
      <c r="F9" s="21">
        <v>12</v>
      </c>
      <c r="G9" s="21">
        <f t="shared" si="0"/>
        <v>68</v>
      </c>
      <c r="H9" s="19">
        <v>1</v>
      </c>
      <c r="I9" s="19">
        <v>37</v>
      </c>
      <c r="J9" s="84">
        <f t="shared" si="1"/>
        <v>1.8378378378378379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9</v>
      </c>
      <c r="E10" s="21">
        <v>125</v>
      </c>
      <c r="F10" s="21">
        <v>0</v>
      </c>
      <c r="G10" s="21">
        <f t="shared" si="0"/>
        <v>134</v>
      </c>
      <c r="H10" s="19">
        <v>5</v>
      </c>
      <c r="I10" s="19">
        <v>147</v>
      </c>
      <c r="J10" s="84">
        <f t="shared" si="1"/>
        <v>0.91156462585034015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3</v>
      </c>
      <c r="E11" s="21">
        <v>38</v>
      </c>
      <c r="F11" s="21">
        <v>0</v>
      </c>
      <c r="G11" s="21">
        <f>D11+F11+E11</f>
        <v>41</v>
      </c>
      <c r="H11" s="19">
        <v>2</v>
      </c>
      <c r="I11" s="19">
        <v>38</v>
      </c>
      <c r="J11" s="84">
        <f t="shared" si="1"/>
        <v>1.0789473684210527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19</v>
      </c>
      <c r="E12" s="21">
        <v>154</v>
      </c>
      <c r="F12" s="21">
        <v>0</v>
      </c>
      <c r="G12" s="21">
        <f t="shared" si="0"/>
        <v>173</v>
      </c>
      <c r="H12" s="19">
        <v>13</v>
      </c>
      <c r="I12" s="19">
        <v>58</v>
      </c>
      <c r="J12" s="84">
        <f t="shared" si="1"/>
        <v>2.9827586206896552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16</v>
      </c>
      <c r="E13" s="21">
        <v>240</v>
      </c>
      <c r="F13" s="21">
        <v>0</v>
      </c>
      <c r="G13" s="21">
        <f t="shared" si="0"/>
        <v>256</v>
      </c>
      <c r="H13" s="19">
        <v>9</v>
      </c>
      <c r="I13" s="19">
        <v>175</v>
      </c>
      <c r="J13" s="84">
        <f t="shared" si="1"/>
        <v>1.4628571428571429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6</v>
      </c>
      <c r="E14" s="21">
        <v>116</v>
      </c>
      <c r="F14" s="21">
        <v>0</v>
      </c>
      <c r="G14" s="21">
        <f t="shared" si="0"/>
        <v>122</v>
      </c>
      <c r="H14" s="19">
        <v>6</v>
      </c>
      <c r="I14" s="19">
        <v>65</v>
      </c>
      <c r="J14" s="84">
        <f t="shared" si="1"/>
        <v>1.8769230769230769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1</v>
      </c>
      <c r="E15" s="21">
        <v>15</v>
      </c>
      <c r="F15" s="21">
        <v>0</v>
      </c>
      <c r="G15" s="21">
        <f t="shared" si="0"/>
        <v>16</v>
      </c>
      <c r="H15" s="19">
        <v>0</v>
      </c>
      <c r="I15" s="19">
        <v>14</v>
      </c>
      <c r="J15" s="84">
        <f t="shared" si="1"/>
        <v>1.1428571428571428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5</v>
      </c>
      <c r="E16" s="21">
        <v>46</v>
      </c>
      <c r="F16" s="21">
        <v>0</v>
      </c>
      <c r="G16" s="21">
        <f t="shared" si="0"/>
        <v>51</v>
      </c>
      <c r="H16" s="19">
        <v>4</v>
      </c>
      <c r="I16" s="19">
        <v>49</v>
      </c>
      <c r="J16" s="84">
        <f t="shared" si="1"/>
        <v>1.0408163265306123</v>
      </c>
    </row>
    <row r="17" spans="1:12" x14ac:dyDescent="0.2">
      <c r="A17" s="17" t="s">
        <v>45</v>
      </c>
      <c r="B17" s="18" t="s">
        <v>46</v>
      </c>
      <c r="C17" s="19" t="s">
        <v>47</v>
      </c>
      <c r="D17" s="20">
        <v>1</v>
      </c>
      <c r="E17" s="21">
        <v>65</v>
      </c>
      <c r="F17" s="21">
        <v>0</v>
      </c>
      <c r="G17" s="21">
        <f t="shared" si="0"/>
        <v>66</v>
      </c>
      <c r="H17" s="19">
        <v>0</v>
      </c>
      <c r="I17" s="19">
        <v>60</v>
      </c>
      <c r="J17" s="84">
        <f t="shared" si="1"/>
        <v>1.1000000000000001</v>
      </c>
    </row>
    <row r="18" spans="1:12" x14ac:dyDescent="0.2">
      <c r="A18" s="17" t="s">
        <v>48</v>
      </c>
      <c r="B18" s="18" t="s">
        <v>49</v>
      </c>
      <c r="C18" s="19" t="s">
        <v>50</v>
      </c>
      <c r="D18" s="20">
        <v>1</v>
      </c>
      <c r="E18" s="21">
        <v>5</v>
      </c>
      <c r="F18" s="21">
        <v>0</v>
      </c>
      <c r="G18" s="21">
        <f t="shared" si="0"/>
        <v>6</v>
      </c>
      <c r="H18" s="19">
        <v>0</v>
      </c>
      <c r="I18" s="19">
        <v>5</v>
      </c>
      <c r="J18" s="84">
        <f t="shared" si="1"/>
        <v>1.2</v>
      </c>
    </row>
    <row r="19" spans="1:12" x14ac:dyDescent="0.2">
      <c r="A19" s="17" t="s">
        <v>51</v>
      </c>
      <c r="B19" s="18" t="s">
        <v>52</v>
      </c>
      <c r="C19" s="19" t="s">
        <v>53</v>
      </c>
      <c r="D19" s="20">
        <v>17</v>
      </c>
      <c r="E19" s="21">
        <v>304</v>
      </c>
      <c r="F19" s="21">
        <v>0</v>
      </c>
      <c r="G19" s="21">
        <f t="shared" si="0"/>
        <v>321</v>
      </c>
      <c r="H19" s="19">
        <v>6</v>
      </c>
      <c r="I19" s="19">
        <v>292</v>
      </c>
      <c r="J19" s="84">
        <f t="shared" si="1"/>
        <v>1.0993150684931507</v>
      </c>
    </row>
    <row r="20" spans="1:12" x14ac:dyDescent="0.2">
      <c r="A20" s="17" t="s">
        <v>54</v>
      </c>
      <c r="B20" s="18" t="s">
        <v>52</v>
      </c>
      <c r="C20" s="19" t="s">
        <v>55</v>
      </c>
      <c r="D20" s="20">
        <v>14</v>
      </c>
      <c r="E20" s="21">
        <v>170</v>
      </c>
      <c r="F20" s="21">
        <v>0</v>
      </c>
      <c r="G20" s="21">
        <f t="shared" si="0"/>
        <v>184</v>
      </c>
      <c r="H20" s="19">
        <v>7</v>
      </c>
      <c r="I20" s="19">
        <v>201</v>
      </c>
      <c r="J20" s="84">
        <f t="shared" si="1"/>
        <v>0.91542288557213936</v>
      </c>
      <c r="L20" s="16" t="s">
        <v>481</v>
      </c>
    </row>
    <row r="21" spans="1:12" x14ac:dyDescent="0.2">
      <c r="A21" s="17" t="s">
        <v>56</v>
      </c>
      <c r="B21" s="18" t="s">
        <v>57</v>
      </c>
      <c r="C21" s="19" t="s">
        <v>58</v>
      </c>
      <c r="D21" s="20">
        <v>1</v>
      </c>
      <c r="E21" s="21">
        <v>13</v>
      </c>
      <c r="F21" s="21">
        <v>0</v>
      </c>
      <c r="G21" s="21">
        <f t="shared" si="0"/>
        <v>14</v>
      </c>
      <c r="H21" s="19">
        <v>1</v>
      </c>
      <c r="I21" s="19">
        <v>16</v>
      </c>
      <c r="J21" s="84">
        <f t="shared" si="1"/>
        <v>0.875</v>
      </c>
    </row>
    <row r="22" spans="1:12" x14ac:dyDescent="0.2">
      <c r="A22" s="17" t="s">
        <v>59</v>
      </c>
      <c r="B22" s="18" t="s">
        <v>60</v>
      </c>
      <c r="C22" s="19" t="s">
        <v>61</v>
      </c>
      <c r="D22" s="20">
        <v>47</v>
      </c>
      <c r="E22" s="21">
        <v>666</v>
      </c>
      <c r="F22" s="21">
        <v>1</v>
      </c>
      <c r="G22" s="21">
        <f t="shared" si="0"/>
        <v>714</v>
      </c>
      <c r="H22" s="19">
        <v>38</v>
      </c>
      <c r="I22" s="19">
        <v>415</v>
      </c>
      <c r="J22" s="84">
        <f t="shared" si="1"/>
        <v>1.7204819277108434</v>
      </c>
    </row>
    <row r="23" spans="1:12" x14ac:dyDescent="0.2">
      <c r="A23" s="17" t="s">
        <v>62</v>
      </c>
      <c r="B23" s="18" t="s">
        <v>63</v>
      </c>
      <c r="C23" s="19" t="s">
        <v>64</v>
      </c>
      <c r="D23" s="20">
        <v>5</v>
      </c>
      <c r="E23" s="21">
        <v>13</v>
      </c>
      <c r="F23" s="21">
        <v>0</v>
      </c>
      <c r="G23" s="21">
        <f t="shared" si="0"/>
        <v>18</v>
      </c>
      <c r="H23" s="19">
        <v>3</v>
      </c>
      <c r="I23" s="19">
        <v>17</v>
      </c>
      <c r="J23" s="84">
        <f t="shared" si="1"/>
        <v>1.0588235294117647</v>
      </c>
    </row>
    <row r="24" spans="1:12" x14ac:dyDescent="0.2">
      <c r="A24" s="17" t="s">
        <v>65</v>
      </c>
      <c r="B24" s="18" t="s">
        <v>66</v>
      </c>
      <c r="C24" s="19" t="s">
        <v>67</v>
      </c>
      <c r="D24" s="20">
        <v>4</v>
      </c>
      <c r="E24" s="21">
        <v>41</v>
      </c>
      <c r="F24" s="21">
        <v>0</v>
      </c>
      <c r="G24" s="21">
        <f t="shared" si="0"/>
        <v>45</v>
      </c>
      <c r="H24" s="19">
        <v>3</v>
      </c>
      <c r="I24" s="19">
        <v>42</v>
      </c>
      <c r="J24" s="84">
        <f t="shared" si="1"/>
        <v>1.0714285714285714</v>
      </c>
    </row>
    <row r="25" spans="1:12" x14ac:dyDescent="0.2">
      <c r="A25" s="17" t="s">
        <v>68</v>
      </c>
      <c r="B25" s="18" t="s">
        <v>69</v>
      </c>
      <c r="C25" s="19" t="s">
        <v>70</v>
      </c>
      <c r="D25" s="20">
        <v>10</v>
      </c>
      <c r="E25" s="21">
        <v>138</v>
      </c>
      <c r="F25" s="21">
        <v>0</v>
      </c>
      <c r="G25" s="21">
        <f t="shared" si="0"/>
        <v>148</v>
      </c>
      <c r="H25" s="19">
        <v>2</v>
      </c>
      <c r="I25" s="19">
        <v>143</v>
      </c>
      <c r="J25" s="84">
        <f t="shared" si="1"/>
        <v>1.034965034965035</v>
      </c>
    </row>
    <row r="26" spans="1:12" x14ac:dyDescent="0.2">
      <c r="A26" s="17" t="s">
        <v>71</v>
      </c>
      <c r="B26" s="18" t="s">
        <v>69</v>
      </c>
      <c r="C26" s="19" t="s">
        <v>72</v>
      </c>
      <c r="D26" s="20">
        <v>2</v>
      </c>
      <c r="E26" s="21">
        <v>45</v>
      </c>
      <c r="F26" s="21">
        <v>0</v>
      </c>
      <c r="G26" s="21">
        <f t="shared" si="0"/>
        <v>47</v>
      </c>
      <c r="H26" s="19">
        <v>2</v>
      </c>
      <c r="I26" s="19">
        <v>39</v>
      </c>
      <c r="J26" s="84">
        <f t="shared" si="1"/>
        <v>1.2051282051282051</v>
      </c>
    </row>
    <row r="27" spans="1:12" x14ac:dyDescent="0.2">
      <c r="A27" s="17" t="s">
        <v>73</v>
      </c>
      <c r="B27" s="18" t="s">
        <v>74</v>
      </c>
      <c r="C27" s="19" t="s">
        <v>75</v>
      </c>
      <c r="D27" s="20">
        <v>5</v>
      </c>
      <c r="E27" s="21">
        <v>58</v>
      </c>
      <c r="F27" s="21">
        <v>0</v>
      </c>
      <c r="G27" s="21">
        <f t="shared" si="0"/>
        <v>63</v>
      </c>
      <c r="H27" s="19">
        <v>2</v>
      </c>
      <c r="I27" s="19">
        <v>70</v>
      </c>
      <c r="J27" s="84">
        <f t="shared" si="1"/>
        <v>0.9</v>
      </c>
    </row>
    <row r="28" spans="1:12" x14ac:dyDescent="0.2">
      <c r="A28" s="17" t="s">
        <v>76</v>
      </c>
      <c r="B28" s="18" t="s">
        <v>74</v>
      </c>
      <c r="C28" s="19" t="s">
        <v>77</v>
      </c>
      <c r="D28" s="20">
        <v>3</v>
      </c>
      <c r="E28" s="21">
        <v>79</v>
      </c>
      <c r="F28" s="21">
        <v>0</v>
      </c>
      <c r="G28" s="21">
        <f t="shared" si="0"/>
        <v>82</v>
      </c>
      <c r="H28" s="19">
        <v>0</v>
      </c>
      <c r="I28" s="19">
        <v>42</v>
      </c>
      <c r="J28" s="84">
        <f t="shared" si="1"/>
        <v>1.9523809523809523</v>
      </c>
    </row>
    <row r="29" spans="1:12" x14ac:dyDescent="0.2">
      <c r="A29" s="17" t="s">
        <v>78</v>
      </c>
      <c r="B29" s="18" t="s">
        <v>79</v>
      </c>
      <c r="C29" s="19" t="s">
        <v>80</v>
      </c>
      <c r="D29" s="20">
        <v>11</v>
      </c>
      <c r="E29" s="21">
        <v>70</v>
      </c>
      <c r="F29" s="21">
        <v>0</v>
      </c>
      <c r="G29" s="21">
        <f t="shared" si="0"/>
        <v>81</v>
      </c>
      <c r="H29" s="19">
        <v>11</v>
      </c>
      <c r="I29" s="19">
        <v>70</v>
      </c>
      <c r="J29" s="84">
        <f t="shared" si="1"/>
        <v>1.1571428571428573</v>
      </c>
    </row>
    <row r="30" spans="1:12" x14ac:dyDescent="0.2">
      <c r="A30" s="129" t="s">
        <v>81</v>
      </c>
      <c r="B30" s="130" t="s">
        <v>82</v>
      </c>
      <c r="C30" s="131" t="s">
        <v>83</v>
      </c>
      <c r="D30" s="132">
        <v>0</v>
      </c>
      <c r="E30" s="133">
        <v>1</v>
      </c>
      <c r="F30" s="133">
        <v>0</v>
      </c>
      <c r="G30" s="133">
        <f t="shared" si="0"/>
        <v>1</v>
      </c>
      <c r="H30" s="131">
        <v>0</v>
      </c>
      <c r="I30" s="131">
        <v>3</v>
      </c>
      <c r="J30" s="134">
        <f t="shared" si="1"/>
        <v>0.33333333333333331</v>
      </c>
    </row>
    <row r="31" spans="1:12" x14ac:dyDescent="0.2">
      <c r="A31" s="17" t="s">
        <v>84</v>
      </c>
      <c r="B31" s="18" t="s">
        <v>85</v>
      </c>
      <c r="C31" s="19" t="s">
        <v>86</v>
      </c>
      <c r="D31" s="20">
        <v>1</v>
      </c>
      <c r="E31" s="21">
        <v>9</v>
      </c>
      <c r="F31" s="21">
        <v>0</v>
      </c>
      <c r="G31" s="21">
        <f t="shared" si="0"/>
        <v>10</v>
      </c>
      <c r="H31" s="19">
        <v>1</v>
      </c>
      <c r="I31" s="19">
        <v>3</v>
      </c>
      <c r="J31" s="84">
        <f t="shared" si="1"/>
        <v>3.3333333333333335</v>
      </c>
    </row>
    <row r="32" spans="1:12" x14ac:dyDescent="0.2">
      <c r="A32" s="17" t="s">
        <v>87</v>
      </c>
      <c r="B32" s="18" t="s">
        <v>88</v>
      </c>
      <c r="C32" s="19" t="s">
        <v>89</v>
      </c>
      <c r="D32" s="20">
        <v>18</v>
      </c>
      <c r="E32" s="21">
        <v>261</v>
      </c>
      <c r="F32" s="21">
        <v>1</v>
      </c>
      <c r="G32" s="21">
        <f t="shared" si="0"/>
        <v>280</v>
      </c>
      <c r="H32" s="19">
        <v>10</v>
      </c>
      <c r="I32" s="19">
        <v>222</v>
      </c>
      <c r="J32" s="84">
        <f t="shared" si="1"/>
        <v>1.2612612612612613</v>
      </c>
    </row>
    <row r="33" spans="1:17" x14ac:dyDescent="0.2">
      <c r="A33" s="17" t="s">
        <v>90</v>
      </c>
      <c r="B33" s="18" t="s">
        <v>91</v>
      </c>
      <c r="C33" s="19" t="s">
        <v>92</v>
      </c>
      <c r="D33" s="20">
        <v>7</v>
      </c>
      <c r="E33" s="21">
        <v>52</v>
      </c>
      <c r="F33" s="21">
        <v>0</v>
      </c>
      <c r="G33" s="21">
        <f t="shared" si="0"/>
        <v>59</v>
      </c>
      <c r="H33" s="19">
        <v>4</v>
      </c>
      <c r="I33" s="19">
        <v>56</v>
      </c>
      <c r="J33" s="84">
        <f t="shared" si="1"/>
        <v>1.0535714285714286</v>
      </c>
    </row>
    <row r="34" spans="1:17" x14ac:dyDescent="0.2">
      <c r="A34" s="17" t="s">
        <v>93</v>
      </c>
      <c r="B34" s="18" t="s">
        <v>94</v>
      </c>
      <c r="C34" s="19" t="s">
        <v>95</v>
      </c>
      <c r="D34" s="20">
        <v>7</v>
      </c>
      <c r="E34" s="21">
        <v>153</v>
      </c>
      <c r="F34" s="21">
        <v>0</v>
      </c>
      <c r="G34" s="21">
        <f t="shared" si="0"/>
        <v>160</v>
      </c>
      <c r="H34" s="19">
        <v>7</v>
      </c>
      <c r="I34" s="19">
        <v>105</v>
      </c>
      <c r="J34" s="84">
        <f t="shared" si="1"/>
        <v>1.5238095238095237</v>
      </c>
    </row>
    <row r="35" spans="1:17" x14ac:dyDescent="0.2">
      <c r="A35" s="17" t="s">
        <v>96</v>
      </c>
      <c r="B35" s="18" t="s">
        <v>97</v>
      </c>
      <c r="C35" s="19" t="s">
        <v>98</v>
      </c>
      <c r="D35" s="20">
        <v>2</v>
      </c>
      <c r="E35" s="21">
        <v>14</v>
      </c>
      <c r="F35" s="21">
        <v>0</v>
      </c>
      <c r="G35" s="21">
        <f t="shared" si="0"/>
        <v>16</v>
      </c>
      <c r="H35" s="19">
        <v>2</v>
      </c>
      <c r="I35" s="19">
        <v>10</v>
      </c>
      <c r="J35" s="84">
        <f t="shared" si="1"/>
        <v>1.6</v>
      </c>
    </row>
    <row r="36" spans="1:17" x14ac:dyDescent="0.2">
      <c r="A36" s="17" t="s">
        <v>99</v>
      </c>
      <c r="B36" s="18" t="s">
        <v>100</v>
      </c>
      <c r="C36" s="19" t="s">
        <v>101</v>
      </c>
      <c r="D36" s="20">
        <v>0</v>
      </c>
      <c r="E36" s="21">
        <v>30</v>
      </c>
      <c r="F36" s="21">
        <v>0</v>
      </c>
      <c r="G36" s="21">
        <f t="shared" si="0"/>
        <v>30</v>
      </c>
      <c r="H36" s="19">
        <v>0</v>
      </c>
      <c r="I36" s="19">
        <v>29</v>
      </c>
      <c r="J36" s="84">
        <f t="shared" si="1"/>
        <v>1.0344827586206897</v>
      </c>
    </row>
    <row r="37" spans="1:17" x14ac:dyDescent="0.2">
      <c r="A37" s="17" t="s">
        <v>102</v>
      </c>
      <c r="B37" s="18" t="s">
        <v>103</v>
      </c>
      <c r="C37" s="19" t="s">
        <v>104</v>
      </c>
      <c r="D37" s="20">
        <v>2</v>
      </c>
      <c r="E37" s="21">
        <v>18</v>
      </c>
      <c r="F37" s="21">
        <v>0</v>
      </c>
      <c r="G37" s="21">
        <f t="shared" si="0"/>
        <v>20</v>
      </c>
      <c r="H37" s="19">
        <v>1</v>
      </c>
      <c r="I37" s="19">
        <v>17</v>
      </c>
      <c r="J37" s="84">
        <f t="shared" si="1"/>
        <v>1.1764705882352942</v>
      </c>
    </row>
    <row r="38" spans="1:17" x14ac:dyDescent="0.2">
      <c r="A38" s="24" t="s">
        <v>106</v>
      </c>
      <c r="B38" s="18" t="s">
        <v>105</v>
      </c>
      <c r="C38" s="19" t="s">
        <v>107</v>
      </c>
      <c r="D38" s="20">
        <v>0</v>
      </c>
      <c r="E38" s="21">
        <v>18</v>
      </c>
      <c r="F38" s="21">
        <v>0</v>
      </c>
      <c r="G38" s="21">
        <f t="shared" si="0"/>
        <v>18</v>
      </c>
      <c r="H38" s="19">
        <v>0</v>
      </c>
      <c r="I38" s="19">
        <v>17</v>
      </c>
      <c r="J38" s="84">
        <f t="shared" si="1"/>
        <v>1.0588235294117647</v>
      </c>
      <c r="Q38" s="16" t="s">
        <v>481</v>
      </c>
    </row>
    <row r="39" spans="1:17" x14ac:dyDescent="0.2">
      <c r="A39" s="24" t="s">
        <v>108</v>
      </c>
      <c r="B39" s="18" t="s">
        <v>109</v>
      </c>
      <c r="C39" s="19" t="s">
        <v>110</v>
      </c>
      <c r="D39" s="20">
        <v>2</v>
      </c>
      <c r="E39" s="21">
        <v>45</v>
      </c>
      <c r="F39" s="21">
        <v>0</v>
      </c>
      <c r="G39" s="21">
        <f t="shared" si="0"/>
        <v>47</v>
      </c>
      <c r="H39" s="19">
        <v>2</v>
      </c>
      <c r="I39" s="19">
        <v>34</v>
      </c>
      <c r="J39" s="84">
        <f t="shared" si="1"/>
        <v>1.3823529411764706</v>
      </c>
    </row>
    <row r="40" spans="1:17" x14ac:dyDescent="0.2">
      <c r="A40" s="17" t="s">
        <v>111</v>
      </c>
      <c r="B40" s="18" t="s">
        <v>112</v>
      </c>
      <c r="C40" s="19" t="s">
        <v>113</v>
      </c>
      <c r="D40" s="20">
        <v>2</v>
      </c>
      <c r="E40" s="21">
        <v>35</v>
      </c>
      <c r="F40" s="21">
        <v>0</v>
      </c>
      <c r="G40" s="21">
        <f t="shared" si="0"/>
        <v>37</v>
      </c>
      <c r="H40" s="19">
        <v>2</v>
      </c>
      <c r="I40" s="19">
        <v>38</v>
      </c>
      <c r="J40" s="84">
        <f t="shared" si="1"/>
        <v>0.97368421052631582</v>
      </c>
    </row>
    <row r="41" spans="1:17" x14ac:dyDescent="0.2">
      <c r="A41" s="17" t="s">
        <v>114</v>
      </c>
      <c r="B41" s="18" t="s">
        <v>115</v>
      </c>
      <c r="C41" s="19" t="s">
        <v>116</v>
      </c>
      <c r="D41" s="20">
        <v>4</v>
      </c>
      <c r="E41" s="21">
        <v>118</v>
      </c>
      <c r="F41" s="21">
        <v>0</v>
      </c>
      <c r="G41" s="21">
        <f t="shared" si="0"/>
        <v>122</v>
      </c>
      <c r="H41" s="19">
        <v>0</v>
      </c>
      <c r="I41" s="19">
        <v>120</v>
      </c>
      <c r="J41" s="84">
        <f t="shared" si="1"/>
        <v>1.0166666666666666</v>
      </c>
    </row>
    <row r="42" spans="1:17" x14ac:dyDescent="0.2">
      <c r="A42" s="17" t="s">
        <v>117</v>
      </c>
      <c r="B42" s="18" t="s">
        <v>118</v>
      </c>
      <c r="C42" s="19" t="s">
        <v>119</v>
      </c>
      <c r="D42" s="20">
        <v>0</v>
      </c>
      <c r="E42" s="21">
        <v>15</v>
      </c>
      <c r="F42" s="21">
        <v>0</v>
      </c>
      <c r="G42" s="21">
        <f t="shared" si="0"/>
        <v>15</v>
      </c>
      <c r="H42" s="19">
        <v>0</v>
      </c>
      <c r="I42" s="19">
        <v>15</v>
      </c>
      <c r="J42" s="84">
        <f t="shared" si="1"/>
        <v>1</v>
      </c>
    </row>
    <row r="43" spans="1:17" x14ac:dyDescent="0.2">
      <c r="A43" s="17" t="s">
        <v>120</v>
      </c>
      <c r="B43" s="18" t="s">
        <v>121</v>
      </c>
      <c r="C43" s="19" t="s">
        <v>122</v>
      </c>
      <c r="D43" s="20">
        <v>2</v>
      </c>
      <c r="E43" s="21">
        <v>31</v>
      </c>
      <c r="F43" s="21">
        <v>0</v>
      </c>
      <c r="G43" s="21">
        <f t="shared" si="0"/>
        <v>33</v>
      </c>
      <c r="H43" s="19">
        <v>0</v>
      </c>
      <c r="I43" s="19">
        <v>23</v>
      </c>
      <c r="J43" s="84">
        <f t="shared" si="1"/>
        <v>1.4347826086956521</v>
      </c>
    </row>
    <row r="44" spans="1:17" x14ac:dyDescent="0.2">
      <c r="A44" s="17" t="s">
        <v>123</v>
      </c>
      <c r="B44" s="18" t="s">
        <v>124</v>
      </c>
      <c r="C44" s="19" t="s">
        <v>125</v>
      </c>
      <c r="D44" s="20">
        <v>33</v>
      </c>
      <c r="E44" s="21">
        <v>298</v>
      </c>
      <c r="F44" s="21">
        <v>0</v>
      </c>
      <c r="G44" s="21">
        <f t="shared" si="0"/>
        <v>331</v>
      </c>
      <c r="H44" s="19">
        <v>26</v>
      </c>
      <c r="I44" s="19">
        <v>130</v>
      </c>
      <c r="J44" s="84">
        <f t="shared" si="1"/>
        <v>2.546153846153846</v>
      </c>
    </row>
    <row r="45" spans="1:17" x14ac:dyDescent="0.2">
      <c r="A45" s="17" t="s">
        <v>126</v>
      </c>
      <c r="B45" s="18" t="s">
        <v>124</v>
      </c>
      <c r="C45" s="19" t="s">
        <v>127</v>
      </c>
      <c r="D45" s="20">
        <v>11</v>
      </c>
      <c r="E45" s="21">
        <v>55</v>
      </c>
      <c r="F45" s="21">
        <v>0</v>
      </c>
      <c r="G45" s="21">
        <f t="shared" si="0"/>
        <v>66</v>
      </c>
      <c r="H45" s="19">
        <v>11</v>
      </c>
      <c r="I45" s="19">
        <v>33</v>
      </c>
      <c r="J45" s="84">
        <f t="shared" si="1"/>
        <v>2</v>
      </c>
    </row>
    <row r="46" spans="1:17" x14ac:dyDescent="0.2">
      <c r="A46" s="17" t="s">
        <v>128</v>
      </c>
      <c r="B46" s="18" t="s">
        <v>129</v>
      </c>
      <c r="C46" s="19" t="s">
        <v>129</v>
      </c>
      <c r="D46" s="20">
        <v>9</v>
      </c>
      <c r="E46" s="21">
        <v>83</v>
      </c>
      <c r="F46" s="21">
        <v>0</v>
      </c>
      <c r="G46" s="21">
        <f t="shared" si="0"/>
        <v>92</v>
      </c>
      <c r="H46" s="19">
        <v>3</v>
      </c>
      <c r="I46" s="19">
        <v>62</v>
      </c>
      <c r="J46" s="84">
        <f t="shared" si="1"/>
        <v>1.4838709677419355</v>
      </c>
    </row>
    <row r="47" spans="1:17" x14ac:dyDescent="0.2">
      <c r="A47" s="17" t="s">
        <v>130</v>
      </c>
      <c r="B47" s="18" t="s">
        <v>131</v>
      </c>
      <c r="C47" s="19" t="s">
        <v>132</v>
      </c>
      <c r="D47" s="20">
        <v>1</v>
      </c>
      <c r="E47" s="21">
        <v>51</v>
      </c>
      <c r="F47" s="21">
        <v>0</v>
      </c>
      <c r="G47" s="21">
        <f t="shared" si="0"/>
        <v>52</v>
      </c>
      <c r="H47" s="19">
        <v>1</v>
      </c>
      <c r="I47" s="19">
        <v>43</v>
      </c>
      <c r="J47" s="84">
        <f t="shared" si="1"/>
        <v>1.2093023255813953</v>
      </c>
    </row>
    <row r="48" spans="1:17" x14ac:dyDescent="0.2">
      <c r="A48" s="17" t="s">
        <v>133</v>
      </c>
      <c r="B48" s="18" t="s">
        <v>134</v>
      </c>
      <c r="C48" s="19" t="s">
        <v>135</v>
      </c>
      <c r="D48" s="20">
        <v>2</v>
      </c>
      <c r="E48" s="21">
        <v>24</v>
      </c>
      <c r="F48" s="21">
        <v>0</v>
      </c>
      <c r="G48" s="21">
        <f t="shared" si="0"/>
        <v>26</v>
      </c>
      <c r="H48" s="19">
        <v>0</v>
      </c>
      <c r="I48" s="19">
        <v>24</v>
      </c>
      <c r="J48" s="84">
        <f t="shared" si="1"/>
        <v>1.0833333333333333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>
        <v>6</v>
      </c>
      <c r="E49" s="21">
        <v>103</v>
      </c>
      <c r="F49" s="21">
        <v>0</v>
      </c>
      <c r="G49" s="21">
        <f t="shared" si="0"/>
        <v>109</v>
      </c>
      <c r="H49" s="19">
        <v>6</v>
      </c>
      <c r="I49" s="19">
        <v>134</v>
      </c>
      <c r="J49" s="84">
        <f t="shared" si="1"/>
        <v>0.81343283582089554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>
        <v>4</v>
      </c>
      <c r="E50" s="21">
        <v>88</v>
      </c>
      <c r="F50" s="21">
        <v>0</v>
      </c>
      <c r="G50" s="21">
        <f t="shared" si="0"/>
        <v>92</v>
      </c>
      <c r="H50" s="19">
        <v>4</v>
      </c>
      <c r="I50" s="19">
        <v>72</v>
      </c>
      <c r="J50" s="84">
        <f t="shared" si="1"/>
        <v>1.2777777777777777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>
        <v>18</v>
      </c>
      <c r="E51" s="21">
        <v>201</v>
      </c>
      <c r="F51" s="21">
        <v>2</v>
      </c>
      <c r="G51" s="21">
        <f t="shared" si="0"/>
        <v>221</v>
      </c>
      <c r="H51" s="19">
        <v>10</v>
      </c>
      <c r="I51" s="19">
        <v>114</v>
      </c>
      <c r="J51" s="84">
        <f t="shared" si="1"/>
        <v>1.9385964912280702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>
        <v>2</v>
      </c>
      <c r="E52" s="21">
        <v>34</v>
      </c>
      <c r="F52" s="21">
        <v>0</v>
      </c>
      <c r="G52" s="21">
        <f t="shared" si="0"/>
        <v>36</v>
      </c>
      <c r="H52" s="19">
        <v>2</v>
      </c>
      <c r="I52" s="19">
        <v>36</v>
      </c>
      <c r="J52" s="84">
        <f t="shared" si="1"/>
        <v>1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>
        <v>6</v>
      </c>
      <c r="E53" s="21">
        <v>39</v>
      </c>
      <c r="F53" s="21">
        <v>0</v>
      </c>
      <c r="G53" s="21">
        <f t="shared" si="0"/>
        <v>45</v>
      </c>
      <c r="H53" s="19">
        <v>2</v>
      </c>
      <c r="I53" s="19">
        <v>31</v>
      </c>
      <c r="J53" s="84">
        <f t="shared" si="1"/>
        <v>1.4516129032258065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>
        <v>9</v>
      </c>
      <c r="E54" s="21">
        <v>37</v>
      </c>
      <c r="F54" s="21">
        <v>0</v>
      </c>
      <c r="G54" s="21">
        <f t="shared" si="0"/>
        <v>46</v>
      </c>
      <c r="H54" s="19">
        <v>4</v>
      </c>
      <c r="I54" s="19">
        <v>40</v>
      </c>
      <c r="J54" s="84">
        <f t="shared" si="1"/>
        <v>1.1499999999999999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>
        <v>14</v>
      </c>
      <c r="E55" s="21">
        <v>74</v>
      </c>
      <c r="F55" s="21">
        <v>0</v>
      </c>
      <c r="G55" s="21">
        <f t="shared" si="0"/>
        <v>88</v>
      </c>
      <c r="H55" s="19">
        <v>8</v>
      </c>
      <c r="I55" s="19">
        <v>84</v>
      </c>
      <c r="J55" s="84">
        <f t="shared" si="1"/>
        <v>1.0476190476190477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>
        <v>0</v>
      </c>
      <c r="E56" s="21">
        <v>28</v>
      </c>
      <c r="F56" s="21">
        <v>0</v>
      </c>
      <c r="G56" s="21">
        <f t="shared" si="0"/>
        <v>28</v>
      </c>
      <c r="H56" s="19">
        <v>0</v>
      </c>
      <c r="I56" s="19">
        <v>26</v>
      </c>
      <c r="J56" s="84">
        <f t="shared" si="1"/>
        <v>1.0769230769230769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>
        <v>2</v>
      </c>
      <c r="E57" s="21">
        <v>28</v>
      </c>
      <c r="F57" s="21">
        <v>0</v>
      </c>
      <c r="G57" s="21">
        <f t="shared" si="0"/>
        <v>30</v>
      </c>
      <c r="H57" s="19">
        <v>1</v>
      </c>
      <c r="I57" s="19">
        <v>29</v>
      </c>
      <c r="J57" s="84">
        <f t="shared" si="1"/>
        <v>1.0344827586206897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>
        <v>0</v>
      </c>
      <c r="E58" s="21">
        <v>32</v>
      </c>
      <c r="F58" s="21">
        <v>0</v>
      </c>
      <c r="G58" s="21">
        <f t="shared" si="0"/>
        <v>32</v>
      </c>
      <c r="H58" s="19">
        <v>0</v>
      </c>
      <c r="I58" s="19">
        <v>29</v>
      </c>
      <c r="J58" s="84">
        <f t="shared" si="1"/>
        <v>1.103448275862069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>
        <v>14</v>
      </c>
      <c r="E59" s="21">
        <v>103</v>
      </c>
      <c r="F59" s="21">
        <v>0</v>
      </c>
      <c r="G59" s="21">
        <f t="shared" si="0"/>
        <v>117</v>
      </c>
      <c r="H59" s="19">
        <v>14</v>
      </c>
      <c r="I59" s="19">
        <v>57</v>
      </c>
      <c r="J59" s="84">
        <f t="shared" si="1"/>
        <v>2.0526315789473686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>
        <v>6</v>
      </c>
      <c r="E60" s="21">
        <v>67</v>
      </c>
      <c r="F60" s="21">
        <v>0</v>
      </c>
      <c r="G60" s="21">
        <f t="shared" si="0"/>
        <v>73</v>
      </c>
      <c r="H60" s="19">
        <v>10</v>
      </c>
      <c r="I60" s="19">
        <v>69</v>
      </c>
      <c r="J60" s="84">
        <f t="shared" si="1"/>
        <v>1.0579710144927537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>
        <v>6</v>
      </c>
      <c r="E61" s="21">
        <v>26</v>
      </c>
      <c r="F61" s="21">
        <v>0</v>
      </c>
      <c r="G61" s="21">
        <f t="shared" si="0"/>
        <v>32</v>
      </c>
      <c r="H61" s="19">
        <v>5</v>
      </c>
      <c r="I61" s="19">
        <v>25</v>
      </c>
      <c r="J61" s="84">
        <f t="shared" si="1"/>
        <v>1.28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>
        <v>12</v>
      </c>
      <c r="E62" s="21">
        <v>101</v>
      </c>
      <c r="F62" s="21">
        <v>0</v>
      </c>
      <c r="G62" s="21">
        <f t="shared" si="0"/>
        <v>113</v>
      </c>
      <c r="H62" s="19">
        <v>2</v>
      </c>
      <c r="I62" s="19">
        <v>131</v>
      </c>
      <c r="J62" s="84">
        <f t="shared" si="1"/>
        <v>0.86259541984732824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>
        <v>5</v>
      </c>
      <c r="E63" s="21">
        <v>57</v>
      </c>
      <c r="F63" s="21">
        <v>0</v>
      </c>
      <c r="G63" s="21">
        <f t="shared" si="0"/>
        <v>62</v>
      </c>
      <c r="H63" s="19">
        <v>5</v>
      </c>
      <c r="I63" s="19">
        <v>30</v>
      </c>
      <c r="J63" s="84">
        <f t="shared" si="1"/>
        <v>2.0666666666666669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>
        <v>2</v>
      </c>
      <c r="E64" s="21">
        <v>22</v>
      </c>
      <c r="F64" s="21">
        <v>0</v>
      </c>
      <c r="G64" s="21">
        <f t="shared" si="0"/>
        <v>24</v>
      </c>
      <c r="H64" s="19">
        <v>2</v>
      </c>
      <c r="I64" s="19">
        <v>23</v>
      </c>
      <c r="J64" s="84">
        <f t="shared" si="1"/>
        <v>1.0434782608695652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>
        <v>17</v>
      </c>
      <c r="E65" s="21">
        <v>280</v>
      </c>
      <c r="F65" s="21">
        <v>0</v>
      </c>
      <c r="G65" s="21">
        <f t="shared" si="0"/>
        <v>297</v>
      </c>
      <c r="H65" s="19">
        <v>16</v>
      </c>
      <c r="I65" s="19">
        <v>223</v>
      </c>
      <c r="J65" s="84">
        <f t="shared" si="1"/>
        <v>1.3318385650224216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>
        <v>1</v>
      </c>
      <c r="E66" s="21">
        <v>183</v>
      </c>
      <c r="F66" s="21">
        <v>0</v>
      </c>
      <c r="G66" s="21">
        <f t="shared" si="0"/>
        <v>184</v>
      </c>
      <c r="H66" s="19">
        <v>2</v>
      </c>
      <c r="I66" s="19">
        <v>154</v>
      </c>
      <c r="J66" s="84">
        <f t="shared" si="1"/>
        <v>1.1948051948051948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>
        <v>9</v>
      </c>
      <c r="E67" s="21">
        <v>162</v>
      </c>
      <c r="F67" s="21">
        <v>0</v>
      </c>
      <c r="G67" s="21">
        <f t="shared" si="0"/>
        <v>171</v>
      </c>
      <c r="H67" s="19">
        <v>9</v>
      </c>
      <c r="I67" s="19">
        <v>143</v>
      </c>
      <c r="J67" s="84">
        <f t="shared" si="1"/>
        <v>1.1958041958041958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>
        <v>11</v>
      </c>
      <c r="E68" s="21">
        <v>285</v>
      </c>
      <c r="F68" s="21">
        <v>0</v>
      </c>
      <c r="G68" s="21">
        <f t="shared" si="0"/>
        <v>296</v>
      </c>
      <c r="H68" s="19">
        <v>7</v>
      </c>
      <c r="I68" s="19">
        <v>273</v>
      </c>
      <c r="J68" s="84">
        <f t="shared" si="1"/>
        <v>1.0842490842490842</v>
      </c>
    </row>
    <row r="69" spans="1:10" x14ac:dyDescent="0.2">
      <c r="A69" s="17" t="s">
        <v>206</v>
      </c>
      <c r="B69" s="18" t="s">
        <v>182</v>
      </c>
      <c r="C69" s="19" t="s">
        <v>444</v>
      </c>
      <c r="D69" s="20">
        <v>4</v>
      </c>
      <c r="E69" s="21">
        <v>55</v>
      </c>
      <c r="F69" s="21">
        <v>0</v>
      </c>
      <c r="G69" s="21">
        <f t="shared" ref="G69:G115" si="2">D69+F69+E69</f>
        <v>59</v>
      </c>
      <c r="H69" s="19">
        <v>5</v>
      </c>
      <c r="I69" s="19">
        <v>56</v>
      </c>
      <c r="J69" s="84">
        <f>G69/I69</f>
        <v>1.0535714285714286</v>
      </c>
    </row>
    <row r="70" spans="1:10" x14ac:dyDescent="0.2">
      <c r="A70" s="24" t="s">
        <v>190</v>
      </c>
      <c r="B70" s="18" t="s">
        <v>182</v>
      </c>
      <c r="C70" s="19" t="s">
        <v>476</v>
      </c>
      <c r="D70" s="20">
        <v>9</v>
      </c>
      <c r="E70" s="21">
        <v>113</v>
      </c>
      <c r="F70" s="21">
        <v>0</v>
      </c>
      <c r="G70" s="21">
        <f t="shared" si="2"/>
        <v>122</v>
      </c>
      <c r="H70" s="19">
        <v>11</v>
      </c>
      <c r="I70" s="19">
        <v>118</v>
      </c>
      <c r="J70" s="84">
        <f t="shared" ref="J70:J115" si="3">G70/I70</f>
        <v>1.0338983050847457</v>
      </c>
    </row>
    <row r="71" spans="1:10" x14ac:dyDescent="0.2">
      <c r="A71" s="129" t="s">
        <v>191</v>
      </c>
      <c r="B71" s="130" t="s">
        <v>182</v>
      </c>
      <c r="C71" s="131" t="s">
        <v>484</v>
      </c>
      <c r="D71" s="132">
        <v>6</v>
      </c>
      <c r="E71" s="133">
        <v>59</v>
      </c>
      <c r="F71" s="133">
        <v>0</v>
      </c>
      <c r="G71" s="133">
        <f t="shared" si="2"/>
        <v>65</v>
      </c>
      <c r="H71" s="131">
        <v>11</v>
      </c>
      <c r="I71" s="131">
        <v>92.266666666666396</v>
      </c>
      <c r="J71" s="134">
        <f t="shared" si="3"/>
        <v>0.70447976878612928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>
        <v>4</v>
      </c>
      <c r="E72" s="21">
        <v>86</v>
      </c>
      <c r="F72" s="21">
        <v>0</v>
      </c>
      <c r="G72" s="21">
        <f t="shared" si="2"/>
        <v>90</v>
      </c>
      <c r="H72" s="19">
        <v>4</v>
      </c>
      <c r="I72" s="19">
        <v>66</v>
      </c>
      <c r="J72" s="84">
        <f t="shared" si="3"/>
        <v>1.3636363636363635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>
        <v>5</v>
      </c>
      <c r="E73" s="21">
        <v>134</v>
      </c>
      <c r="F73" s="21">
        <v>1</v>
      </c>
      <c r="G73" s="21">
        <f t="shared" si="2"/>
        <v>140</v>
      </c>
      <c r="H73" s="19">
        <v>1</v>
      </c>
      <c r="I73" s="19">
        <v>150</v>
      </c>
      <c r="J73" s="84">
        <f t="shared" si="3"/>
        <v>0.93333333333333335</v>
      </c>
    </row>
    <row r="74" spans="1:10" x14ac:dyDescent="0.2">
      <c r="A74" s="17" t="s">
        <v>197</v>
      </c>
      <c r="B74" s="18" t="s">
        <v>182</v>
      </c>
      <c r="C74" s="19" t="s">
        <v>304</v>
      </c>
      <c r="D74" s="20">
        <v>36</v>
      </c>
      <c r="E74" s="21">
        <v>600</v>
      </c>
      <c r="F74" s="21">
        <v>0</v>
      </c>
      <c r="G74" s="21">
        <f t="shared" si="2"/>
        <v>636</v>
      </c>
      <c r="H74" s="19">
        <v>34</v>
      </c>
      <c r="I74" s="19">
        <v>595</v>
      </c>
      <c r="J74" s="84">
        <f t="shared" si="3"/>
        <v>1.0689075630252101</v>
      </c>
    </row>
    <row r="75" spans="1:10" x14ac:dyDescent="0.2">
      <c r="A75" s="24" t="s">
        <v>198</v>
      </c>
      <c r="B75" s="18" t="s">
        <v>182</v>
      </c>
      <c r="C75" s="19" t="s">
        <v>199</v>
      </c>
      <c r="D75" s="20">
        <v>10</v>
      </c>
      <c r="E75" s="21">
        <v>166</v>
      </c>
      <c r="F75" s="21">
        <v>0</v>
      </c>
      <c r="G75" s="21">
        <f t="shared" si="2"/>
        <v>176</v>
      </c>
      <c r="H75" s="19">
        <v>10</v>
      </c>
      <c r="I75" s="19">
        <v>179</v>
      </c>
      <c r="J75" s="84">
        <f t="shared" si="3"/>
        <v>0.98324022346368711</v>
      </c>
    </row>
    <row r="76" spans="1:10" x14ac:dyDescent="0.2">
      <c r="A76" s="17" t="s">
        <v>200</v>
      </c>
      <c r="B76" s="18" t="s">
        <v>182</v>
      </c>
      <c r="C76" s="19" t="s">
        <v>201</v>
      </c>
      <c r="D76" s="20">
        <v>543</v>
      </c>
      <c r="E76" s="21">
        <v>20</v>
      </c>
      <c r="F76" s="21">
        <v>0</v>
      </c>
      <c r="G76" s="21">
        <f t="shared" si="2"/>
        <v>563</v>
      </c>
      <c r="H76" s="19">
        <v>11</v>
      </c>
      <c r="I76" s="19">
        <v>579</v>
      </c>
      <c r="J76" s="84">
        <f t="shared" si="3"/>
        <v>0.97236614853195169</v>
      </c>
    </row>
    <row r="77" spans="1:10" x14ac:dyDescent="0.2">
      <c r="A77" s="17" t="s">
        <v>202</v>
      </c>
      <c r="B77" s="18" t="s">
        <v>182</v>
      </c>
      <c r="C77" s="19" t="s">
        <v>203</v>
      </c>
      <c r="D77" s="20">
        <v>8</v>
      </c>
      <c r="E77" s="21">
        <v>269</v>
      </c>
      <c r="F77" s="21">
        <v>0</v>
      </c>
      <c r="G77" s="21">
        <f t="shared" si="2"/>
        <v>277</v>
      </c>
      <c r="H77" s="19">
        <v>0</v>
      </c>
      <c r="I77" s="19">
        <v>227</v>
      </c>
      <c r="J77" s="84">
        <f t="shared" si="3"/>
        <v>1.2202643171806167</v>
      </c>
    </row>
    <row r="78" spans="1:10" x14ac:dyDescent="0.2">
      <c r="A78" s="24" t="s">
        <v>204</v>
      </c>
      <c r="B78" s="18" t="s">
        <v>182</v>
      </c>
      <c r="C78" s="19" t="s">
        <v>205</v>
      </c>
      <c r="D78" s="20">
        <v>13</v>
      </c>
      <c r="E78" s="21">
        <v>50</v>
      </c>
      <c r="F78" s="21">
        <v>0</v>
      </c>
      <c r="G78" s="21">
        <f t="shared" si="2"/>
        <v>63</v>
      </c>
      <c r="H78" s="19">
        <v>13</v>
      </c>
      <c r="I78" s="19">
        <v>62</v>
      </c>
      <c r="J78" s="84">
        <f t="shared" si="3"/>
        <v>1.0161290322580645</v>
      </c>
    </row>
    <row r="79" spans="1:10" x14ac:dyDescent="0.2">
      <c r="A79" s="24" t="s">
        <v>207</v>
      </c>
      <c r="B79" s="18" t="s">
        <v>208</v>
      </c>
      <c r="C79" s="19" t="s">
        <v>208</v>
      </c>
      <c r="D79" s="20">
        <v>8</v>
      </c>
      <c r="E79" s="21">
        <v>76</v>
      </c>
      <c r="F79" s="21">
        <v>0</v>
      </c>
      <c r="G79" s="21">
        <f t="shared" si="2"/>
        <v>84</v>
      </c>
      <c r="H79" s="19">
        <v>3</v>
      </c>
      <c r="I79" s="19">
        <v>73</v>
      </c>
      <c r="J79" s="84">
        <f t="shared" si="3"/>
        <v>1.1506849315068493</v>
      </c>
    </row>
    <row r="80" spans="1:10" x14ac:dyDescent="0.2">
      <c r="A80" s="17" t="s">
        <v>209</v>
      </c>
      <c r="B80" s="18" t="s">
        <v>210</v>
      </c>
      <c r="C80" s="19" t="s">
        <v>211</v>
      </c>
      <c r="D80" s="20">
        <v>1</v>
      </c>
      <c r="E80" s="21">
        <v>11</v>
      </c>
      <c r="F80" s="21">
        <v>0</v>
      </c>
      <c r="G80" s="21">
        <f t="shared" si="2"/>
        <v>12</v>
      </c>
      <c r="H80" s="19">
        <v>1</v>
      </c>
      <c r="I80" s="19">
        <v>5</v>
      </c>
      <c r="J80" s="84">
        <f t="shared" si="3"/>
        <v>2.4</v>
      </c>
    </row>
    <row r="81" spans="1:17" x14ac:dyDescent="0.2">
      <c r="A81" s="17" t="s">
        <v>212</v>
      </c>
      <c r="B81" s="18" t="s">
        <v>213</v>
      </c>
      <c r="C81" s="19" t="s">
        <v>214</v>
      </c>
      <c r="D81" s="20">
        <v>10</v>
      </c>
      <c r="E81" s="21">
        <v>75</v>
      </c>
      <c r="F81" s="21">
        <v>0</v>
      </c>
      <c r="G81" s="21">
        <f t="shared" si="2"/>
        <v>85</v>
      </c>
      <c r="H81" s="19">
        <v>2</v>
      </c>
      <c r="I81" s="19">
        <v>77</v>
      </c>
      <c r="J81" s="84">
        <f t="shared" si="3"/>
        <v>1.1038961038961039</v>
      </c>
    </row>
    <row r="82" spans="1:17" x14ac:dyDescent="0.2">
      <c r="A82" s="17" t="s">
        <v>215</v>
      </c>
      <c r="B82" s="18" t="s">
        <v>216</v>
      </c>
      <c r="C82" s="19" t="s">
        <v>216</v>
      </c>
      <c r="D82" s="20">
        <v>1</v>
      </c>
      <c r="E82" s="21">
        <v>13</v>
      </c>
      <c r="F82" s="21">
        <v>0</v>
      </c>
      <c r="G82" s="21">
        <f t="shared" si="2"/>
        <v>14</v>
      </c>
      <c r="H82" s="19">
        <v>1</v>
      </c>
      <c r="I82" s="19">
        <v>4</v>
      </c>
      <c r="J82" s="84">
        <f t="shared" si="3"/>
        <v>3.5</v>
      </c>
    </row>
    <row r="83" spans="1:17" x14ac:dyDescent="0.2">
      <c r="A83" s="17" t="s">
        <v>217</v>
      </c>
      <c r="B83" s="18" t="s">
        <v>216</v>
      </c>
      <c r="C83" s="19" t="s">
        <v>52</v>
      </c>
      <c r="D83" s="20">
        <v>5</v>
      </c>
      <c r="E83" s="21">
        <v>49</v>
      </c>
      <c r="F83" s="21">
        <v>3</v>
      </c>
      <c r="G83" s="21">
        <f t="shared" si="2"/>
        <v>57</v>
      </c>
      <c r="H83" s="19">
        <v>5</v>
      </c>
      <c r="I83" s="19">
        <v>30</v>
      </c>
      <c r="J83" s="84">
        <f t="shared" si="3"/>
        <v>1.9</v>
      </c>
    </row>
    <row r="84" spans="1:17" ht="12" customHeight="1" x14ac:dyDescent="0.2">
      <c r="A84" s="17" t="s">
        <v>218</v>
      </c>
      <c r="B84" s="18" t="s">
        <v>219</v>
      </c>
      <c r="C84" s="19" t="s">
        <v>220</v>
      </c>
      <c r="D84" s="20">
        <v>31</v>
      </c>
      <c r="E84" s="21">
        <v>304</v>
      </c>
      <c r="F84" s="21">
        <v>0</v>
      </c>
      <c r="G84" s="21">
        <f t="shared" si="2"/>
        <v>335</v>
      </c>
      <c r="H84" s="19">
        <v>22</v>
      </c>
      <c r="I84" s="19">
        <v>91</v>
      </c>
      <c r="J84" s="84">
        <f t="shared" si="3"/>
        <v>3.6813186813186811</v>
      </c>
    </row>
    <row r="85" spans="1:17" x14ac:dyDescent="0.2">
      <c r="A85" s="17" t="s">
        <v>221</v>
      </c>
      <c r="B85" s="18" t="s">
        <v>219</v>
      </c>
      <c r="C85" s="19" t="s">
        <v>222</v>
      </c>
      <c r="D85" s="20">
        <v>7</v>
      </c>
      <c r="E85" s="21">
        <v>73</v>
      </c>
      <c r="F85" s="21">
        <v>2</v>
      </c>
      <c r="G85" s="21">
        <f t="shared" si="2"/>
        <v>82</v>
      </c>
      <c r="H85" s="19">
        <v>6</v>
      </c>
      <c r="I85" s="19">
        <v>51</v>
      </c>
      <c r="J85" s="84">
        <f t="shared" si="3"/>
        <v>1.607843137254902</v>
      </c>
    </row>
    <row r="86" spans="1:17" x14ac:dyDescent="0.2">
      <c r="A86" s="17" t="s">
        <v>223</v>
      </c>
      <c r="B86" s="18" t="s">
        <v>224</v>
      </c>
      <c r="C86" s="19" t="s">
        <v>225</v>
      </c>
      <c r="D86" s="20">
        <v>13</v>
      </c>
      <c r="E86" s="21">
        <v>177</v>
      </c>
      <c r="F86" s="21">
        <v>0</v>
      </c>
      <c r="G86" s="21">
        <f t="shared" si="2"/>
        <v>190</v>
      </c>
      <c r="H86" s="19">
        <v>12</v>
      </c>
      <c r="I86" s="19">
        <v>102</v>
      </c>
      <c r="J86" s="84">
        <f t="shared" si="3"/>
        <v>1.8627450980392157</v>
      </c>
    </row>
    <row r="87" spans="1:17" x14ac:dyDescent="0.2">
      <c r="A87" s="17" t="s">
        <v>226</v>
      </c>
      <c r="B87" s="18" t="s">
        <v>227</v>
      </c>
      <c r="C87" s="19" t="s">
        <v>228</v>
      </c>
      <c r="D87" s="20">
        <v>11</v>
      </c>
      <c r="E87" s="21">
        <v>71</v>
      </c>
      <c r="F87" s="21">
        <v>0</v>
      </c>
      <c r="G87" s="21">
        <f t="shared" si="2"/>
        <v>82</v>
      </c>
      <c r="H87" s="19">
        <v>6</v>
      </c>
      <c r="I87" s="19">
        <v>55</v>
      </c>
      <c r="J87" s="84">
        <f t="shared" si="3"/>
        <v>1.490909090909091</v>
      </c>
    </row>
    <row r="88" spans="1:17" x14ac:dyDescent="0.2">
      <c r="A88" s="17" t="s">
        <v>229</v>
      </c>
      <c r="B88" s="18" t="s">
        <v>230</v>
      </c>
      <c r="C88" s="19" t="s">
        <v>231</v>
      </c>
      <c r="D88" s="20">
        <v>15</v>
      </c>
      <c r="E88" s="21">
        <v>168</v>
      </c>
      <c r="F88" s="21">
        <v>1</v>
      </c>
      <c r="G88" s="21">
        <f t="shared" si="2"/>
        <v>184</v>
      </c>
      <c r="H88" s="19">
        <v>13</v>
      </c>
      <c r="I88" s="19">
        <v>190</v>
      </c>
      <c r="J88" s="84">
        <f t="shared" si="3"/>
        <v>0.96842105263157896</v>
      </c>
    </row>
    <row r="89" spans="1:17" x14ac:dyDescent="0.2">
      <c r="A89" s="17" t="s">
        <v>232</v>
      </c>
      <c r="B89" s="18" t="s">
        <v>233</v>
      </c>
      <c r="C89" s="19" t="s">
        <v>234</v>
      </c>
      <c r="D89" s="20">
        <v>0</v>
      </c>
      <c r="E89" s="21">
        <v>33</v>
      </c>
      <c r="F89" s="21">
        <v>0</v>
      </c>
      <c r="G89" s="21">
        <f t="shared" si="2"/>
        <v>33</v>
      </c>
      <c r="H89" s="19">
        <v>0</v>
      </c>
      <c r="I89" s="19">
        <v>32</v>
      </c>
      <c r="J89" s="84">
        <f t="shared" si="3"/>
        <v>1.03125</v>
      </c>
    </row>
    <row r="90" spans="1:17" x14ac:dyDescent="0.2">
      <c r="A90" s="17" t="s">
        <v>235</v>
      </c>
      <c r="B90" s="18" t="s">
        <v>233</v>
      </c>
      <c r="C90" s="19" t="s">
        <v>236</v>
      </c>
      <c r="D90" s="20">
        <v>0</v>
      </c>
      <c r="E90" s="21">
        <v>8</v>
      </c>
      <c r="F90" s="21">
        <v>0</v>
      </c>
      <c r="G90" s="21">
        <f t="shared" si="2"/>
        <v>8</v>
      </c>
      <c r="H90" s="19">
        <v>0</v>
      </c>
      <c r="I90" s="19">
        <v>7</v>
      </c>
      <c r="J90" s="84">
        <f t="shared" si="3"/>
        <v>1.1428571428571428</v>
      </c>
    </row>
    <row r="91" spans="1:17" x14ac:dyDescent="0.2">
      <c r="A91" s="129" t="s">
        <v>237</v>
      </c>
      <c r="B91" s="130" t="s">
        <v>238</v>
      </c>
      <c r="C91" s="131" t="s">
        <v>239</v>
      </c>
      <c r="D91" s="132">
        <v>0</v>
      </c>
      <c r="E91" s="133">
        <v>3</v>
      </c>
      <c r="F91" s="133">
        <v>0</v>
      </c>
      <c r="G91" s="133">
        <f t="shared" si="2"/>
        <v>3</v>
      </c>
      <c r="H91" s="131">
        <v>0</v>
      </c>
      <c r="I91" s="131">
        <v>5</v>
      </c>
      <c r="J91" s="134">
        <f t="shared" si="3"/>
        <v>0.6</v>
      </c>
    </row>
    <row r="92" spans="1:17" x14ac:dyDescent="0.2">
      <c r="A92" s="17" t="s">
        <v>240</v>
      </c>
      <c r="B92" s="18" t="s">
        <v>241</v>
      </c>
      <c r="C92" s="19" t="s">
        <v>242</v>
      </c>
      <c r="D92" s="20">
        <v>5</v>
      </c>
      <c r="E92" s="21">
        <v>120</v>
      </c>
      <c r="F92" s="21">
        <v>3</v>
      </c>
      <c r="G92" s="21">
        <f t="shared" si="2"/>
        <v>128</v>
      </c>
      <c r="H92" s="19">
        <v>5</v>
      </c>
      <c r="I92" s="19">
        <v>111</v>
      </c>
      <c r="J92" s="84">
        <f t="shared" si="3"/>
        <v>1.1531531531531531</v>
      </c>
    </row>
    <row r="93" spans="1:17" x14ac:dyDescent="0.2">
      <c r="A93" s="17" t="s">
        <v>243</v>
      </c>
      <c r="B93" s="18" t="s">
        <v>244</v>
      </c>
      <c r="C93" s="19" t="s">
        <v>245</v>
      </c>
      <c r="D93" s="20">
        <v>0</v>
      </c>
      <c r="E93" s="21">
        <v>17</v>
      </c>
      <c r="F93" s="21">
        <v>0</v>
      </c>
      <c r="G93" s="21">
        <f t="shared" si="2"/>
        <v>17</v>
      </c>
      <c r="H93" s="19">
        <v>0</v>
      </c>
      <c r="I93" s="19">
        <v>14</v>
      </c>
      <c r="J93" s="84">
        <f t="shared" si="3"/>
        <v>1.2142857142857142</v>
      </c>
    </row>
    <row r="94" spans="1:17" x14ac:dyDescent="0.2">
      <c r="A94" s="17" t="s">
        <v>246</v>
      </c>
      <c r="B94" s="18" t="s">
        <v>244</v>
      </c>
      <c r="C94" s="19" t="s">
        <v>244</v>
      </c>
      <c r="D94" s="20">
        <v>10</v>
      </c>
      <c r="E94" s="21">
        <v>92</v>
      </c>
      <c r="F94" s="21">
        <v>0</v>
      </c>
      <c r="G94" s="21">
        <f t="shared" si="2"/>
        <v>102</v>
      </c>
      <c r="H94" s="19">
        <v>5</v>
      </c>
      <c r="I94" s="19">
        <v>82</v>
      </c>
      <c r="J94" s="84">
        <f t="shared" si="3"/>
        <v>1.2439024390243902</v>
      </c>
    </row>
    <row r="95" spans="1:17" x14ac:dyDescent="0.2">
      <c r="A95" s="17" t="s">
        <v>247</v>
      </c>
      <c r="B95" s="18" t="s">
        <v>248</v>
      </c>
      <c r="C95" s="19" t="s">
        <v>249</v>
      </c>
      <c r="D95" s="20">
        <v>12</v>
      </c>
      <c r="E95" s="21">
        <v>111</v>
      </c>
      <c r="F95" s="21">
        <v>0</v>
      </c>
      <c r="G95" s="21">
        <f>D95+F95+E95</f>
        <v>123</v>
      </c>
      <c r="H95" s="19">
        <v>2</v>
      </c>
      <c r="I95" s="19">
        <v>111</v>
      </c>
      <c r="J95" s="84">
        <f t="shared" si="3"/>
        <v>1.1081081081081081</v>
      </c>
    </row>
    <row r="96" spans="1:17" x14ac:dyDescent="0.2">
      <c r="A96" s="17" t="s">
        <v>250</v>
      </c>
      <c r="B96" s="18" t="s">
        <v>251</v>
      </c>
      <c r="C96" s="19" t="s">
        <v>252</v>
      </c>
      <c r="D96" s="20">
        <v>1</v>
      </c>
      <c r="E96" s="21">
        <v>52</v>
      </c>
      <c r="F96" s="21">
        <v>0</v>
      </c>
      <c r="G96" s="21">
        <f t="shared" si="2"/>
        <v>53</v>
      </c>
      <c r="H96" s="19">
        <v>1</v>
      </c>
      <c r="I96" s="19">
        <v>52</v>
      </c>
      <c r="J96" s="84">
        <f t="shared" si="3"/>
        <v>1.0192307692307692</v>
      </c>
      <c r="Q96" s="16" t="s">
        <v>485</v>
      </c>
    </row>
    <row r="97" spans="1:10" x14ac:dyDescent="0.2">
      <c r="A97" s="17" t="s">
        <v>253</v>
      </c>
      <c r="B97" s="18" t="s">
        <v>254</v>
      </c>
      <c r="C97" s="19" t="s">
        <v>255</v>
      </c>
      <c r="D97" s="20">
        <v>19</v>
      </c>
      <c r="E97" s="21">
        <v>95</v>
      </c>
      <c r="F97" s="21">
        <v>0</v>
      </c>
      <c r="G97" s="21">
        <f t="shared" si="2"/>
        <v>114</v>
      </c>
      <c r="H97" s="19">
        <v>4</v>
      </c>
      <c r="I97" s="19">
        <v>96</v>
      </c>
      <c r="J97" s="84">
        <f t="shared" si="3"/>
        <v>1.1875</v>
      </c>
    </row>
    <row r="98" spans="1:10" x14ac:dyDescent="0.2">
      <c r="A98" s="17" t="s">
        <v>256</v>
      </c>
      <c r="B98" s="18" t="s">
        <v>257</v>
      </c>
      <c r="C98" s="19" t="s">
        <v>258</v>
      </c>
      <c r="D98" s="20">
        <v>1</v>
      </c>
      <c r="E98" s="21">
        <v>36</v>
      </c>
      <c r="F98" s="21">
        <v>0</v>
      </c>
      <c r="G98" s="21">
        <f t="shared" si="2"/>
        <v>37</v>
      </c>
      <c r="H98" s="19">
        <v>0</v>
      </c>
      <c r="I98" s="19">
        <v>37</v>
      </c>
      <c r="J98" s="84">
        <f t="shared" si="3"/>
        <v>1</v>
      </c>
    </row>
    <row r="99" spans="1:10" x14ac:dyDescent="0.2">
      <c r="A99" s="17" t="s">
        <v>259</v>
      </c>
      <c r="B99" s="18" t="s">
        <v>260</v>
      </c>
      <c r="C99" s="19" t="s">
        <v>261</v>
      </c>
      <c r="D99" s="20">
        <v>11</v>
      </c>
      <c r="E99" s="21">
        <v>166</v>
      </c>
      <c r="F99" s="21">
        <v>0</v>
      </c>
      <c r="G99" s="21">
        <f t="shared" si="2"/>
        <v>177</v>
      </c>
      <c r="H99" s="19">
        <v>3</v>
      </c>
      <c r="I99" s="19">
        <v>179</v>
      </c>
      <c r="J99" s="84">
        <f t="shared" si="3"/>
        <v>0.98882681564245811</v>
      </c>
    </row>
    <row r="100" spans="1:10" x14ac:dyDescent="0.2">
      <c r="A100" s="17" t="s">
        <v>262</v>
      </c>
      <c r="B100" s="18" t="s">
        <v>260</v>
      </c>
      <c r="C100" s="19" t="s">
        <v>263</v>
      </c>
      <c r="D100" s="20">
        <v>12</v>
      </c>
      <c r="E100" s="21">
        <v>310</v>
      </c>
      <c r="F100" s="21">
        <v>0</v>
      </c>
      <c r="G100" s="21">
        <f t="shared" si="2"/>
        <v>322</v>
      </c>
      <c r="H100" s="19">
        <v>12</v>
      </c>
      <c r="I100" s="19">
        <v>284</v>
      </c>
      <c r="J100" s="84">
        <f t="shared" si="3"/>
        <v>1.1338028169014085</v>
      </c>
    </row>
    <row r="101" spans="1:10" x14ac:dyDescent="0.2">
      <c r="A101" s="17" t="s">
        <v>264</v>
      </c>
      <c r="B101" s="18" t="s">
        <v>260</v>
      </c>
      <c r="C101" s="19" t="s">
        <v>265</v>
      </c>
      <c r="D101" s="20">
        <v>10</v>
      </c>
      <c r="E101" s="21">
        <v>8</v>
      </c>
      <c r="F101" s="21">
        <v>0</v>
      </c>
      <c r="G101" s="21">
        <f t="shared" si="2"/>
        <v>18</v>
      </c>
      <c r="H101" s="19">
        <v>10</v>
      </c>
      <c r="I101" s="19">
        <v>15</v>
      </c>
      <c r="J101" s="84">
        <f t="shared" si="3"/>
        <v>1.2</v>
      </c>
    </row>
    <row r="102" spans="1:10" x14ac:dyDescent="0.2">
      <c r="A102" s="17" t="s">
        <v>266</v>
      </c>
      <c r="B102" s="18" t="s">
        <v>260</v>
      </c>
      <c r="C102" s="19" t="s">
        <v>267</v>
      </c>
      <c r="D102" s="20">
        <v>15</v>
      </c>
      <c r="E102" s="21">
        <v>329</v>
      </c>
      <c r="F102" s="21">
        <v>0</v>
      </c>
      <c r="G102" s="21">
        <f t="shared" si="2"/>
        <v>344</v>
      </c>
      <c r="H102" s="19">
        <v>10</v>
      </c>
      <c r="I102" s="19">
        <v>340</v>
      </c>
      <c r="J102" s="84">
        <f t="shared" si="3"/>
        <v>1.0117647058823529</v>
      </c>
    </row>
    <row r="103" spans="1:10" x14ac:dyDescent="0.2">
      <c r="A103" s="17" t="s">
        <v>268</v>
      </c>
      <c r="B103" s="18" t="s">
        <v>260</v>
      </c>
      <c r="C103" s="19" t="s">
        <v>269</v>
      </c>
      <c r="D103" s="20">
        <v>7</v>
      </c>
      <c r="E103" s="21">
        <v>116</v>
      </c>
      <c r="F103" s="21">
        <v>0</v>
      </c>
      <c r="G103" s="21">
        <f t="shared" si="2"/>
        <v>123</v>
      </c>
      <c r="H103" s="19">
        <v>7</v>
      </c>
      <c r="I103" s="19">
        <v>93</v>
      </c>
      <c r="J103" s="84">
        <f t="shared" si="3"/>
        <v>1.3225806451612903</v>
      </c>
    </row>
    <row r="104" spans="1:10" x14ac:dyDescent="0.2">
      <c r="A104" s="17" t="s">
        <v>270</v>
      </c>
      <c r="B104" s="18" t="s">
        <v>260</v>
      </c>
      <c r="C104" s="19" t="s">
        <v>271</v>
      </c>
      <c r="D104" s="20">
        <v>7</v>
      </c>
      <c r="E104" s="21">
        <v>90</v>
      </c>
      <c r="F104" s="21">
        <v>6</v>
      </c>
      <c r="G104" s="21">
        <f t="shared" si="2"/>
        <v>103</v>
      </c>
      <c r="H104" s="19">
        <v>2</v>
      </c>
      <c r="I104" s="19">
        <v>109</v>
      </c>
      <c r="J104" s="84">
        <f t="shared" si="3"/>
        <v>0.94495412844036697</v>
      </c>
    </row>
    <row r="105" spans="1:10" x14ac:dyDescent="0.2">
      <c r="A105" s="17" t="s">
        <v>272</v>
      </c>
      <c r="B105" s="18" t="s">
        <v>260</v>
      </c>
      <c r="C105" s="19" t="s">
        <v>273</v>
      </c>
      <c r="D105" s="20">
        <v>7</v>
      </c>
      <c r="E105" s="21">
        <v>88</v>
      </c>
      <c r="F105" s="21">
        <v>0</v>
      </c>
      <c r="G105" s="21">
        <f t="shared" si="2"/>
        <v>95</v>
      </c>
      <c r="H105" s="19">
        <v>6</v>
      </c>
      <c r="I105" s="19">
        <v>106</v>
      </c>
      <c r="J105" s="84">
        <f t="shared" si="3"/>
        <v>0.89622641509433965</v>
      </c>
    </row>
    <row r="106" spans="1:10" x14ac:dyDescent="0.2">
      <c r="A106" s="17" t="s">
        <v>274</v>
      </c>
      <c r="B106" s="18" t="s">
        <v>260</v>
      </c>
      <c r="C106" s="19" t="s">
        <v>275</v>
      </c>
      <c r="D106" s="16">
        <v>27</v>
      </c>
      <c r="E106" s="21">
        <v>408</v>
      </c>
      <c r="F106" s="21">
        <v>0</v>
      </c>
      <c r="G106" s="21">
        <f t="shared" si="2"/>
        <v>435</v>
      </c>
      <c r="H106" s="19">
        <v>10</v>
      </c>
      <c r="I106" s="19">
        <v>408</v>
      </c>
      <c r="J106" s="84">
        <f t="shared" si="3"/>
        <v>1.0661764705882353</v>
      </c>
    </row>
    <row r="107" spans="1:10" x14ac:dyDescent="0.2">
      <c r="A107" s="17" t="s">
        <v>276</v>
      </c>
      <c r="B107" s="18" t="s">
        <v>260</v>
      </c>
      <c r="C107" s="19" t="s">
        <v>277</v>
      </c>
      <c r="D107" s="20">
        <v>27</v>
      </c>
      <c r="E107" s="21">
        <v>279</v>
      </c>
      <c r="F107" s="21">
        <v>0</v>
      </c>
      <c r="G107" s="21">
        <f t="shared" si="2"/>
        <v>306</v>
      </c>
      <c r="H107" s="19">
        <v>22</v>
      </c>
      <c r="I107" s="19">
        <v>296</v>
      </c>
      <c r="J107" s="84">
        <f t="shared" si="3"/>
        <v>1.0337837837837838</v>
      </c>
    </row>
    <row r="108" spans="1:10" x14ac:dyDescent="0.2">
      <c r="A108" s="17" t="s">
        <v>278</v>
      </c>
      <c r="B108" s="18" t="s">
        <v>260</v>
      </c>
      <c r="C108" s="19" t="s">
        <v>279</v>
      </c>
      <c r="D108" s="20">
        <v>2</v>
      </c>
      <c r="E108" s="21">
        <v>27</v>
      </c>
      <c r="F108" s="21">
        <v>0</v>
      </c>
      <c r="G108" s="21">
        <f t="shared" si="2"/>
        <v>29</v>
      </c>
      <c r="H108" s="19">
        <v>0</v>
      </c>
      <c r="I108" s="19">
        <v>30</v>
      </c>
      <c r="J108" s="84">
        <f t="shared" si="3"/>
        <v>0.96666666666666667</v>
      </c>
    </row>
    <row r="109" spans="1:10" x14ac:dyDescent="0.2">
      <c r="A109" s="24" t="s">
        <v>280</v>
      </c>
      <c r="B109" s="18" t="s">
        <v>260</v>
      </c>
      <c r="C109" s="19" t="s">
        <v>281</v>
      </c>
      <c r="D109" s="20">
        <v>9</v>
      </c>
      <c r="E109" s="21">
        <v>90</v>
      </c>
      <c r="F109" s="21">
        <v>0</v>
      </c>
      <c r="G109" s="21">
        <f t="shared" si="2"/>
        <v>99</v>
      </c>
      <c r="H109" s="19">
        <v>9</v>
      </c>
      <c r="I109" s="19">
        <v>96</v>
      </c>
      <c r="J109" s="84">
        <f t="shared" si="3"/>
        <v>1.03125</v>
      </c>
    </row>
    <row r="110" spans="1:10" x14ac:dyDescent="0.2">
      <c r="A110" s="17" t="s">
        <v>282</v>
      </c>
      <c r="B110" s="18" t="s">
        <v>260</v>
      </c>
      <c r="C110" s="19" t="s">
        <v>283</v>
      </c>
      <c r="D110" s="20">
        <v>10</v>
      </c>
      <c r="E110" s="21">
        <v>92</v>
      </c>
      <c r="F110" s="21">
        <v>0</v>
      </c>
      <c r="G110" s="21">
        <f t="shared" si="2"/>
        <v>102</v>
      </c>
      <c r="H110" s="19">
        <v>8</v>
      </c>
      <c r="I110" s="19">
        <v>113</v>
      </c>
      <c r="J110" s="84">
        <f t="shared" si="3"/>
        <v>0.90265486725663713</v>
      </c>
    </row>
    <row r="111" spans="1:10" x14ac:dyDescent="0.2">
      <c r="A111" s="17" t="s">
        <v>284</v>
      </c>
      <c r="B111" s="18" t="s">
        <v>285</v>
      </c>
      <c r="C111" s="19" t="s">
        <v>285</v>
      </c>
      <c r="D111" s="20">
        <v>3</v>
      </c>
      <c r="E111" s="21">
        <v>37</v>
      </c>
      <c r="F111" s="21">
        <v>1</v>
      </c>
      <c r="G111" s="21">
        <f t="shared" si="2"/>
        <v>41</v>
      </c>
      <c r="H111" s="19">
        <v>2</v>
      </c>
      <c r="I111" s="19">
        <v>40</v>
      </c>
      <c r="J111" s="84">
        <f t="shared" si="3"/>
        <v>1.0249999999999999</v>
      </c>
    </row>
    <row r="112" spans="1:10" x14ac:dyDescent="0.2">
      <c r="A112" s="17" t="s">
        <v>286</v>
      </c>
      <c r="B112" s="18" t="s">
        <v>285</v>
      </c>
      <c r="C112" s="19" t="s">
        <v>287</v>
      </c>
      <c r="D112" s="20">
        <v>4</v>
      </c>
      <c r="E112" s="21">
        <v>49</v>
      </c>
      <c r="F112" s="21">
        <v>0</v>
      </c>
      <c r="G112" s="21">
        <f t="shared" si="2"/>
        <v>53</v>
      </c>
      <c r="H112" s="19">
        <v>0</v>
      </c>
      <c r="I112" s="19">
        <v>48</v>
      </c>
      <c r="J112" s="84">
        <f t="shared" si="3"/>
        <v>1.1041666666666667</v>
      </c>
    </row>
    <row r="113" spans="1:14" x14ac:dyDescent="0.2">
      <c r="A113" s="17" t="s">
        <v>288</v>
      </c>
      <c r="B113" s="18" t="s">
        <v>289</v>
      </c>
      <c r="C113" s="19" t="s">
        <v>290</v>
      </c>
      <c r="D113" s="20">
        <v>8</v>
      </c>
      <c r="E113" s="21">
        <v>88</v>
      </c>
      <c r="F113" s="21">
        <v>0</v>
      </c>
      <c r="G113" s="21">
        <f t="shared" si="2"/>
        <v>96</v>
      </c>
      <c r="H113" s="19">
        <v>3</v>
      </c>
      <c r="I113" s="19">
        <v>91</v>
      </c>
      <c r="J113" s="84">
        <f t="shared" si="3"/>
        <v>1.054945054945055</v>
      </c>
    </row>
    <row r="114" spans="1:14" x14ac:dyDescent="0.2">
      <c r="A114" s="17" t="s">
        <v>291</v>
      </c>
      <c r="B114" s="18" t="s">
        <v>292</v>
      </c>
      <c r="C114" s="19" t="s">
        <v>293</v>
      </c>
      <c r="D114" s="20">
        <v>0</v>
      </c>
      <c r="E114" s="21">
        <v>7</v>
      </c>
      <c r="F114" s="21">
        <v>0</v>
      </c>
      <c r="G114" s="21">
        <f t="shared" si="2"/>
        <v>7</v>
      </c>
      <c r="H114" s="19">
        <v>0</v>
      </c>
      <c r="I114" s="19">
        <v>7</v>
      </c>
      <c r="J114" s="84">
        <f t="shared" si="3"/>
        <v>1</v>
      </c>
    </row>
    <row r="115" spans="1:14" x14ac:dyDescent="0.2">
      <c r="A115" s="17" t="s">
        <v>294</v>
      </c>
      <c r="B115" s="18" t="s">
        <v>295</v>
      </c>
      <c r="C115" s="19" t="s">
        <v>296</v>
      </c>
      <c r="D115" s="20">
        <v>2</v>
      </c>
      <c r="E115" s="21">
        <v>16</v>
      </c>
      <c r="F115" s="21">
        <v>0</v>
      </c>
      <c r="G115" s="21">
        <f t="shared" si="2"/>
        <v>18</v>
      </c>
      <c r="H115" s="19">
        <v>0</v>
      </c>
      <c r="I115" s="19">
        <v>16</v>
      </c>
      <c r="J115" s="84">
        <f t="shared" si="3"/>
        <v>1.125</v>
      </c>
    </row>
    <row r="116" spans="1:14" ht="13.5" thickBot="1" x14ac:dyDescent="0.25">
      <c r="A116" s="25" t="s">
        <v>297</v>
      </c>
      <c r="B116" s="26" t="s">
        <v>298</v>
      </c>
      <c r="C116" s="27" t="s">
        <v>298</v>
      </c>
      <c r="D116" s="28">
        <v>5</v>
      </c>
      <c r="E116" s="26">
        <v>71</v>
      </c>
      <c r="F116" s="26">
        <v>0</v>
      </c>
      <c r="G116" s="26">
        <f>D116+F116+E116</f>
        <v>76</v>
      </c>
      <c r="H116" s="27">
        <v>2</v>
      </c>
      <c r="I116" s="27">
        <v>68</v>
      </c>
      <c r="J116" s="85">
        <f>G116/I116</f>
        <v>1.1176470588235294</v>
      </c>
      <c r="N116" s="16" t="s">
        <v>477</v>
      </c>
    </row>
    <row r="117" spans="1:14" ht="13.5" thickTop="1" x14ac:dyDescent="0.2">
      <c r="A117" s="29" t="s">
        <v>299</v>
      </c>
      <c r="B117" s="21"/>
      <c r="C117" s="19"/>
      <c r="D117" s="20">
        <f t="shared" ref="D117:I117" si="4">SUM(D3:D116)</f>
        <v>1402</v>
      </c>
      <c r="E117" s="21">
        <f t="shared" si="4"/>
        <v>11379</v>
      </c>
      <c r="F117" s="21">
        <f t="shared" si="4"/>
        <v>33</v>
      </c>
      <c r="G117" s="21">
        <f t="shared" si="4"/>
        <v>12814</v>
      </c>
      <c r="H117" s="90">
        <f t="shared" si="4"/>
        <v>605</v>
      </c>
      <c r="I117" s="90">
        <f t="shared" si="4"/>
        <v>10558.266666666666</v>
      </c>
      <c r="J117" s="88">
        <f>G117/I117</f>
        <v>1.2136461792971069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300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301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8"/>
  <sheetViews>
    <sheetView zoomScaleNormal="100" workbookViewId="0">
      <pane xSplit="1" ySplit="2" topLeftCell="B42" activePane="bottomRight" state="frozen"/>
      <selection activeCell="T47" sqref="T47"/>
      <selection pane="topRight" activeCell="T47" sqref="T47"/>
      <selection pane="bottomLeft" activeCell="T47" sqref="T47"/>
      <selection pane="bottomRight" activeCell="T47" sqref="T47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15" s="6" customFormat="1" x14ac:dyDescent="0.2">
      <c r="A1" s="2"/>
      <c r="B1" s="124">
        <v>42783</v>
      </c>
      <c r="C1" s="125"/>
      <c r="D1" s="125"/>
      <c r="E1" s="125"/>
      <c r="F1" s="125"/>
      <c r="G1" s="126"/>
      <c r="H1" s="4"/>
      <c r="I1" s="5"/>
    </row>
    <row r="2" spans="1:15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302</v>
      </c>
      <c r="F2" s="12" t="s">
        <v>303</v>
      </c>
      <c r="G2" s="13" t="s">
        <v>6</v>
      </c>
      <c r="H2" s="14" t="s">
        <v>7</v>
      </c>
      <c r="I2" s="15"/>
    </row>
    <row r="3" spans="1:15" x14ac:dyDescent="0.2">
      <c r="A3" s="18" t="s">
        <v>9</v>
      </c>
      <c r="B3" s="20">
        <v>7</v>
      </c>
      <c r="C3" s="21">
        <v>64</v>
      </c>
      <c r="D3" s="21">
        <v>0</v>
      </c>
      <c r="E3" s="21">
        <f>B3+D3+C3</f>
        <v>71</v>
      </c>
      <c r="F3" s="19">
        <v>4</v>
      </c>
      <c r="G3" s="19">
        <v>37</v>
      </c>
      <c r="H3" s="84">
        <f>E3/G3</f>
        <v>1.9189189189189189</v>
      </c>
    </row>
    <row r="4" spans="1:15" x14ac:dyDescent="0.2">
      <c r="A4" s="18" t="s">
        <v>12</v>
      </c>
      <c r="B4" s="20">
        <v>1</v>
      </c>
      <c r="C4" s="21">
        <v>5</v>
      </c>
      <c r="D4" s="21">
        <v>0</v>
      </c>
      <c r="E4" s="21">
        <f>B4+D4+C4</f>
        <v>6</v>
      </c>
      <c r="F4" s="19">
        <v>1</v>
      </c>
      <c r="G4" s="19">
        <v>4</v>
      </c>
      <c r="H4" s="84">
        <f>E4/G4</f>
        <v>1.5</v>
      </c>
    </row>
    <row r="5" spans="1:15" x14ac:dyDescent="0.2">
      <c r="A5" s="18" t="s">
        <v>15</v>
      </c>
      <c r="B5" s="20">
        <v>0</v>
      </c>
      <c r="C5" s="21">
        <v>30</v>
      </c>
      <c r="D5" s="21">
        <v>0</v>
      </c>
      <c r="E5" s="21">
        <f t="shared" ref="E5:E55" si="0">B5+D5+C5</f>
        <v>30</v>
      </c>
      <c r="F5" s="19">
        <v>0</v>
      </c>
      <c r="G5" s="19">
        <v>31</v>
      </c>
      <c r="H5" s="84">
        <f t="shared" ref="H5:H56" si="1">E5/G5</f>
        <v>0.967741935483871</v>
      </c>
    </row>
    <row r="6" spans="1:15" x14ac:dyDescent="0.2">
      <c r="A6" s="18" t="s">
        <v>17</v>
      </c>
      <c r="B6" s="20">
        <v>0</v>
      </c>
      <c r="C6" s="21">
        <v>9</v>
      </c>
      <c r="D6" s="21">
        <v>0</v>
      </c>
      <c r="E6" s="21">
        <f t="shared" si="0"/>
        <v>9</v>
      </c>
      <c r="F6" s="19">
        <v>0</v>
      </c>
      <c r="G6" s="19">
        <v>10</v>
      </c>
      <c r="H6" s="84">
        <f t="shared" si="1"/>
        <v>0.9</v>
      </c>
    </row>
    <row r="7" spans="1:15" x14ac:dyDescent="0.2">
      <c r="A7" s="18" t="s">
        <v>19</v>
      </c>
      <c r="B7" s="20">
        <v>12</v>
      </c>
      <c r="C7" s="21">
        <v>147</v>
      </c>
      <c r="D7" s="21">
        <v>0</v>
      </c>
      <c r="E7" s="21">
        <v>159</v>
      </c>
      <c r="F7" s="19">
        <v>12</v>
      </c>
      <c r="G7" s="19">
        <v>86</v>
      </c>
      <c r="H7" s="84">
        <v>1.8488372093023255</v>
      </c>
    </row>
    <row r="8" spans="1:15" x14ac:dyDescent="0.2">
      <c r="A8" s="18" t="s">
        <v>24</v>
      </c>
      <c r="B8" s="20">
        <v>1</v>
      </c>
      <c r="C8" s="21">
        <v>55</v>
      </c>
      <c r="D8" s="21">
        <v>12</v>
      </c>
      <c r="E8" s="21">
        <f t="shared" si="0"/>
        <v>68</v>
      </c>
      <c r="F8" s="19">
        <v>1</v>
      </c>
      <c r="G8" s="19">
        <v>37</v>
      </c>
      <c r="H8" s="84">
        <f t="shared" si="1"/>
        <v>1.8378378378378379</v>
      </c>
    </row>
    <row r="9" spans="1:15" x14ac:dyDescent="0.2">
      <c r="A9" s="18" t="s">
        <v>27</v>
      </c>
      <c r="B9" s="20">
        <v>9</v>
      </c>
      <c r="C9" s="21">
        <v>125</v>
      </c>
      <c r="D9" s="21">
        <v>0</v>
      </c>
      <c r="E9" s="21">
        <f t="shared" si="0"/>
        <v>134</v>
      </c>
      <c r="F9" s="19">
        <v>5</v>
      </c>
      <c r="G9" s="19">
        <v>147</v>
      </c>
      <c r="H9" s="84">
        <f t="shared" si="1"/>
        <v>0.91156462585034015</v>
      </c>
    </row>
    <row r="10" spans="1:15" x14ac:dyDescent="0.2">
      <c r="A10" s="18" t="s">
        <v>30</v>
      </c>
      <c r="B10" s="20">
        <v>3</v>
      </c>
      <c r="C10" s="21">
        <v>38</v>
      </c>
      <c r="D10" s="21">
        <v>0</v>
      </c>
      <c r="E10" s="21">
        <f>B10+D10+C10</f>
        <v>41</v>
      </c>
      <c r="F10" s="19">
        <v>2</v>
      </c>
      <c r="G10" s="19">
        <v>38</v>
      </c>
      <c r="H10" s="84">
        <f t="shared" si="1"/>
        <v>1.0789473684210527</v>
      </c>
    </row>
    <row r="11" spans="1:15" x14ac:dyDescent="0.2">
      <c r="A11" s="18" t="s">
        <v>33</v>
      </c>
      <c r="B11" s="20">
        <v>35</v>
      </c>
      <c r="C11" s="21">
        <v>394</v>
      </c>
      <c r="D11" s="21">
        <v>0</v>
      </c>
      <c r="E11" s="21">
        <v>429</v>
      </c>
      <c r="F11" s="19">
        <v>22</v>
      </c>
      <c r="G11" s="19">
        <v>233</v>
      </c>
      <c r="H11" s="84">
        <v>1.8412017167381973</v>
      </c>
    </row>
    <row r="12" spans="1:15" x14ac:dyDescent="0.2">
      <c r="A12" s="18" t="s">
        <v>38</v>
      </c>
      <c r="B12" s="20">
        <v>7</v>
      </c>
      <c r="C12" s="21">
        <v>131</v>
      </c>
      <c r="D12" s="21">
        <v>0</v>
      </c>
      <c r="E12" s="21">
        <v>138</v>
      </c>
      <c r="F12" s="19">
        <v>6</v>
      </c>
      <c r="G12" s="19">
        <v>79</v>
      </c>
      <c r="H12" s="84">
        <v>1.7468354430379747</v>
      </c>
    </row>
    <row r="13" spans="1:15" x14ac:dyDescent="0.2">
      <c r="A13" s="18" t="s">
        <v>43</v>
      </c>
      <c r="B13" s="20">
        <v>5</v>
      </c>
      <c r="C13" s="21">
        <v>46</v>
      </c>
      <c r="D13" s="21">
        <v>0</v>
      </c>
      <c r="E13" s="21">
        <f t="shared" si="0"/>
        <v>51</v>
      </c>
      <c r="F13" s="19">
        <v>4</v>
      </c>
      <c r="G13" s="19">
        <v>49</v>
      </c>
      <c r="H13" s="84">
        <f t="shared" si="1"/>
        <v>1.0408163265306123</v>
      </c>
    </row>
    <row r="14" spans="1:15" s="22" customFormat="1" x14ac:dyDescent="0.2">
      <c r="A14" s="18" t="s">
        <v>46</v>
      </c>
      <c r="B14" s="20">
        <v>1</v>
      </c>
      <c r="C14" s="21">
        <v>65</v>
      </c>
      <c r="D14" s="21">
        <v>0</v>
      </c>
      <c r="E14" s="21">
        <f t="shared" si="0"/>
        <v>66</v>
      </c>
      <c r="F14" s="19">
        <v>0</v>
      </c>
      <c r="G14" s="19">
        <v>60</v>
      </c>
      <c r="H14" s="84">
        <f t="shared" si="1"/>
        <v>1.1000000000000001</v>
      </c>
      <c r="J14" s="16"/>
      <c r="K14" s="16"/>
      <c r="L14" s="16"/>
      <c r="M14" s="16"/>
      <c r="N14" s="16"/>
      <c r="O14" s="16"/>
    </row>
    <row r="15" spans="1:15" s="22" customFormat="1" x14ac:dyDescent="0.2">
      <c r="A15" s="18" t="s">
        <v>49</v>
      </c>
      <c r="B15" s="20">
        <v>1</v>
      </c>
      <c r="C15" s="21">
        <v>5</v>
      </c>
      <c r="D15" s="21">
        <v>0</v>
      </c>
      <c r="E15" s="21">
        <f t="shared" si="0"/>
        <v>6</v>
      </c>
      <c r="F15" s="19">
        <v>0</v>
      </c>
      <c r="G15" s="19">
        <v>5</v>
      </c>
      <c r="H15" s="84">
        <f t="shared" si="1"/>
        <v>1.2</v>
      </c>
      <c r="J15" s="16"/>
      <c r="K15" s="16"/>
      <c r="L15" s="16"/>
      <c r="M15" s="16"/>
      <c r="N15" s="16"/>
      <c r="O15" s="16"/>
    </row>
    <row r="16" spans="1:15" s="22" customFormat="1" x14ac:dyDescent="0.2">
      <c r="A16" s="18" t="s">
        <v>52</v>
      </c>
      <c r="B16" s="20">
        <v>31</v>
      </c>
      <c r="C16" s="21">
        <v>474</v>
      </c>
      <c r="D16" s="21">
        <v>0</v>
      </c>
      <c r="E16" s="21">
        <v>505</v>
      </c>
      <c r="F16" s="19">
        <v>13</v>
      </c>
      <c r="G16" s="19">
        <v>493</v>
      </c>
      <c r="H16" s="84">
        <v>1.024340770791075</v>
      </c>
      <c r="J16" s="16"/>
      <c r="K16" s="16"/>
      <c r="L16" s="16"/>
      <c r="M16" s="16"/>
      <c r="N16" s="16"/>
      <c r="O16" s="16"/>
    </row>
    <row r="17" spans="1:15" s="22" customFormat="1" x14ac:dyDescent="0.2">
      <c r="A17" s="18" t="s">
        <v>57</v>
      </c>
      <c r="B17" s="20">
        <v>1</v>
      </c>
      <c r="C17" s="21">
        <v>13</v>
      </c>
      <c r="D17" s="21">
        <v>0</v>
      </c>
      <c r="E17" s="21">
        <f t="shared" si="0"/>
        <v>14</v>
      </c>
      <c r="F17" s="19">
        <v>1</v>
      </c>
      <c r="G17" s="19">
        <v>16</v>
      </c>
      <c r="H17" s="84">
        <f t="shared" si="1"/>
        <v>0.875</v>
      </c>
      <c r="J17" s="16"/>
      <c r="K17" s="16"/>
      <c r="L17" s="16"/>
      <c r="M17" s="16"/>
      <c r="N17" s="16"/>
      <c r="O17" s="16"/>
    </row>
    <row r="18" spans="1:15" s="22" customFormat="1" x14ac:dyDescent="0.2">
      <c r="A18" s="18" t="s">
        <v>60</v>
      </c>
      <c r="B18" s="20">
        <v>47</v>
      </c>
      <c r="C18" s="21">
        <v>666</v>
      </c>
      <c r="D18" s="21">
        <v>1</v>
      </c>
      <c r="E18" s="21">
        <f t="shared" si="0"/>
        <v>714</v>
      </c>
      <c r="F18" s="19">
        <v>38</v>
      </c>
      <c r="G18" s="19">
        <v>415</v>
      </c>
      <c r="H18" s="84">
        <f t="shared" si="1"/>
        <v>1.7204819277108434</v>
      </c>
      <c r="J18" s="16"/>
      <c r="K18" s="16"/>
      <c r="L18" s="16"/>
      <c r="M18" s="16"/>
      <c r="N18" s="16"/>
      <c r="O18" s="16"/>
    </row>
    <row r="19" spans="1:15" s="22" customFormat="1" x14ac:dyDescent="0.2">
      <c r="A19" s="18" t="s">
        <v>63</v>
      </c>
      <c r="B19" s="20">
        <v>5</v>
      </c>
      <c r="C19" s="21">
        <v>13</v>
      </c>
      <c r="D19" s="21">
        <v>0</v>
      </c>
      <c r="E19" s="21">
        <f t="shared" si="0"/>
        <v>18</v>
      </c>
      <c r="F19" s="19">
        <v>3</v>
      </c>
      <c r="G19" s="19">
        <v>17</v>
      </c>
      <c r="H19" s="84">
        <f t="shared" si="1"/>
        <v>1.0588235294117647</v>
      </c>
      <c r="J19" s="16"/>
      <c r="K19" s="16"/>
      <c r="L19" s="16"/>
      <c r="M19" s="16"/>
      <c r="N19" s="16"/>
      <c r="O19" s="16"/>
    </row>
    <row r="20" spans="1:15" s="22" customFormat="1" x14ac:dyDescent="0.2">
      <c r="A20" s="18" t="s">
        <v>66</v>
      </c>
      <c r="B20" s="20">
        <v>4</v>
      </c>
      <c r="C20" s="21">
        <v>41</v>
      </c>
      <c r="D20" s="21">
        <v>0</v>
      </c>
      <c r="E20" s="21">
        <f t="shared" si="0"/>
        <v>45</v>
      </c>
      <c r="F20" s="19">
        <v>3</v>
      </c>
      <c r="G20" s="19">
        <v>42</v>
      </c>
      <c r="H20" s="84">
        <f t="shared" si="1"/>
        <v>1.0714285714285714</v>
      </c>
      <c r="J20" s="16"/>
      <c r="K20" s="16"/>
      <c r="L20" s="16"/>
      <c r="M20" s="16"/>
      <c r="N20" s="16"/>
      <c r="O20" s="16"/>
    </row>
    <row r="21" spans="1:15" s="22" customFormat="1" x14ac:dyDescent="0.2">
      <c r="A21" s="18" t="s">
        <v>69</v>
      </c>
      <c r="B21" s="20">
        <v>12</v>
      </c>
      <c r="C21" s="21">
        <v>183</v>
      </c>
      <c r="D21" s="21">
        <v>0</v>
      </c>
      <c r="E21" s="21">
        <v>195</v>
      </c>
      <c r="F21" s="19">
        <v>4</v>
      </c>
      <c r="G21" s="19">
        <v>182</v>
      </c>
      <c r="H21" s="84">
        <v>1.0714285714285714</v>
      </c>
      <c r="J21" s="16"/>
      <c r="K21" s="16"/>
      <c r="L21" s="16"/>
      <c r="M21" s="16"/>
      <c r="N21" s="16"/>
      <c r="O21" s="16"/>
    </row>
    <row r="22" spans="1:15" s="22" customFormat="1" x14ac:dyDescent="0.2">
      <c r="A22" s="18" t="s">
        <v>74</v>
      </c>
      <c r="B22" s="20">
        <v>8</v>
      </c>
      <c r="C22" s="21">
        <v>137</v>
      </c>
      <c r="D22" s="21">
        <v>0</v>
      </c>
      <c r="E22" s="21">
        <v>145</v>
      </c>
      <c r="F22" s="19">
        <v>2</v>
      </c>
      <c r="G22" s="19">
        <v>112</v>
      </c>
      <c r="H22" s="84">
        <v>1.2946428571428572</v>
      </c>
      <c r="J22" s="16"/>
      <c r="K22" s="16"/>
      <c r="L22" s="16"/>
      <c r="M22" s="16"/>
      <c r="N22" s="16"/>
      <c r="O22" s="16"/>
    </row>
    <row r="23" spans="1:15" s="22" customFormat="1" x14ac:dyDescent="0.2">
      <c r="A23" s="18" t="s">
        <v>79</v>
      </c>
      <c r="B23" s="20">
        <v>11</v>
      </c>
      <c r="C23" s="21">
        <v>70</v>
      </c>
      <c r="D23" s="21">
        <v>0</v>
      </c>
      <c r="E23" s="21">
        <f t="shared" si="0"/>
        <v>81</v>
      </c>
      <c r="F23" s="19">
        <v>11</v>
      </c>
      <c r="G23" s="19">
        <v>70</v>
      </c>
      <c r="H23" s="84">
        <f t="shared" si="1"/>
        <v>1.1571428571428573</v>
      </c>
      <c r="J23" s="16"/>
      <c r="K23" s="16"/>
      <c r="L23" s="16"/>
      <c r="M23" s="16"/>
      <c r="N23" s="16"/>
      <c r="O23" s="16"/>
    </row>
    <row r="24" spans="1:15" s="22" customFormat="1" x14ac:dyDescent="0.2">
      <c r="A24" s="18" t="s">
        <v>82</v>
      </c>
      <c r="B24" s="20">
        <v>0</v>
      </c>
      <c r="C24" s="21">
        <v>1</v>
      </c>
      <c r="D24" s="21">
        <v>0</v>
      </c>
      <c r="E24" s="21">
        <f t="shared" si="0"/>
        <v>1</v>
      </c>
      <c r="F24" s="19">
        <v>0</v>
      </c>
      <c r="G24" s="19">
        <v>3</v>
      </c>
      <c r="H24" s="84">
        <f t="shared" si="1"/>
        <v>0.33333333333333331</v>
      </c>
      <c r="J24" s="16"/>
      <c r="K24" s="16"/>
      <c r="L24" s="16"/>
      <c r="M24" s="16"/>
      <c r="N24" s="16"/>
      <c r="O24" s="16"/>
    </row>
    <row r="25" spans="1:15" s="22" customFormat="1" x14ac:dyDescent="0.2">
      <c r="A25" s="18" t="s">
        <v>85</v>
      </c>
      <c r="B25" s="20">
        <v>1</v>
      </c>
      <c r="C25" s="21">
        <v>9</v>
      </c>
      <c r="D25" s="21">
        <v>0</v>
      </c>
      <c r="E25" s="21">
        <f t="shared" si="0"/>
        <v>10</v>
      </c>
      <c r="F25" s="19">
        <v>1</v>
      </c>
      <c r="G25" s="19">
        <v>3</v>
      </c>
      <c r="H25" s="84">
        <f t="shared" si="1"/>
        <v>3.3333333333333335</v>
      </c>
      <c r="J25" s="16"/>
      <c r="K25" s="16"/>
      <c r="L25" s="16"/>
      <c r="M25" s="16"/>
      <c r="N25" s="16"/>
      <c r="O25" s="16"/>
    </row>
    <row r="26" spans="1:15" s="22" customFormat="1" x14ac:dyDescent="0.2">
      <c r="A26" s="18" t="s">
        <v>88</v>
      </c>
      <c r="B26" s="20">
        <v>18</v>
      </c>
      <c r="C26" s="21">
        <v>261</v>
      </c>
      <c r="D26" s="21">
        <v>1</v>
      </c>
      <c r="E26" s="21">
        <f t="shared" si="0"/>
        <v>280</v>
      </c>
      <c r="F26" s="19">
        <v>10</v>
      </c>
      <c r="G26" s="19">
        <v>222</v>
      </c>
      <c r="H26" s="84">
        <f t="shared" si="1"/>
        <v>1.2612612612612613</v>
      </c>
      <c r="J26" s="16"/>
      <c r="K26" s="16"/>
      <c r="L26" s="16"/>
      <c r="M26" s="16"/>
      <c r="N26" s="16"/>
      <c r="O26" s="16"/>
    </row>
    <row r="27" spans="1:15" x14ac:dyDescent="0.2">
      <c r="A27" s="18" t="s">
        <v>91</v>
      </c>
      <c r="B27" s="20">
        <v>7</v>
      </c>
      <c r="C27" s="21">
        <v>52</v>
      </c>
      <c r="D27" s="21">
        <v>0</v>
      </c>
      <c r="E27" s="21">
        <f t="shared" si="0"/>
        <v>59</v>
      </c>
      <c r="F27" s="19">
        <v>4</v>
      </c>
      <c r="G27" s="19">
        <v>56</v>
      </c>
      <c r="H27" s="84">
        <f t="shared" si="1"/>
        <v>1.0535714285714286</v>
      </c>
    </row>
    <row r="28" spans="1:15" x14ac:dyDescent="0.2">
      <c r="A28" s="18" t="s">
        <v>94</v>
      </c>
      <c r="B28" s="20">
        <v>7</v>
      </c>
      <c r="C28" s="21">
        <v>153</v>
      </c>
      <c r="D28" s="21">
        <v>0</v>
      </c>
      <c r="E28" s="21">
        <f t="shared" si="0"/>
        <v>160</v>
      </c>
      <c r="F28" s="19">
        <v>7</v>
      </c>
      <c r="G28" s="19">
        <v>105</v>
      </c>
      <c r="H28" s="84">
        <f t="shared" si="1"/>
        <v>1.5238095238095237</v>
      </c>
    </row>
    <row r="29" spans="1:15" x14ac:dyDescent="0.2">
      <c r="A29" s="18" t="s">
        <v>97</v>
      </c>
      <c r="B29" s="20">
        <v>2</v>
      </c>
      <c r="C29" s="21">
        <v>14</v>
      </c>
      <c r="D29" s="21">
        <v>0</v>
      </c>
      <c r="E29" s="21">
        <f t="shared" si="0"/>
        <v>16</v>
      </c>
      <c r="F29" s="19">
        <v>2</v>
      </c>
      <c r="G29" s="19">
        <v>10</v>
      </c>
      <c r="H29" s="84">
        <f t="shared" si="1"/>
        <v>1.6</v>
      </c>
    </row>
    <row r="30" spans="1:15" x14ac:dyDescent="0.2">
      <c r="A30" s="18" t="s">
        <v>100</v>
      </c>
      <c r="B30" s="20">
        <v>0</v>
      </c>
      <c r="C30" s="21">
        <v>30</v>
      </c>
      <c r="D30" s="21">
        <v>0</v>
      </c>
      <c r="E30" s="21">
        <f t="shared" si="0"/>
        <v>30</v>
      </c>
      <c r="F30" s="19">
        <v>0</v>
      </c>
      <c r="G30" s="19">
        <v>29</v>
      </c>
      <c r="H30" s="84">
        <f t="shared" si="1"/>
        <v>1.0344827586206897</v>
      </c>
    </row>
    <row r="31" spans="1:15" x14ac:dyDescent="0.2">
      <c r="A31" s="18" t="s">
        <v>103</v>
      </c>
      <c r="B31" s="20">
        <v>2</v>
      </c>
      <c r="C31" s="21">
        <v>18</v>
      </c>
      <c r="D31" s="21">
        <v>0</v>
      </c>
      <c r="E31" s="21">
        <f t="shared" si="0"/>
        <v>20</v>
      </c>
      <c r="F31" s="19">
        <v>1</v>
      </c>
      <c r="G31" s="19">
        <v>17</v>
      </c>
      <c r="H31" s="84">
        <f t="shared" si="1"/>
        <v>1.1764705882352942</v>
      </c>
    </row>
    <row r="32" spans="1:15" x14ac:dyDescent="0.2">
      <c r="A32" s="18" t="s">
        <v>105</v>
      </c>
      <c r="B32" s="20">
        <v>0</v>
      </c>
      <c r="C32" s="21">
        <v>18</v>
      </c>
      <c r="D32" s="21">
        <v>0</v>
      </c>
      <c r="E32" s="21">
        <f t="shared" si="0"/>
        <v>18</v>
      </c>
      <c r="F32" s="19">
        <v>0</v>
      </c>
      <c r="G32" s="19">
        <v>17</v>
      </c>
      <c r="H32" s="84">
        <f t="shared" si="1"/>
        <v>1.0588235294117647</v>
      </c>
      <c r="O32" s="16" t="s">
        <v>481</v>
      </c>
    </row>
    <row r="33" spans="1:15" x14ac:dyDescent="0.2">
      <c r="A33" s="18" t="s">
        <v>109</v>
      </c>
      <c r="B33" s="20">
        <v>2</v>
      </c>
      <c r="C33" s="21">
        <v>45</v>
      </c>
      <c r="D33" s="21">
        <v>0</v>
      </c>
      <c r="E33" s="21">
        <f t="shared" si="0"/>
        <v>47</v>
      </c>
      <c r="F33" s="19">
        <v>2</v>
      </c>
      <c r="G33" s="19">
        <v>34</v>
      </c>
      <c r="H33" s="84">
        <f t="shared" si="1"/>
        <v>1.3823529411764706</v>
      </c>
    </row>
    <row r="34" spans="1:15" x14ac:dyDescent="0.2">
      <c r="A34" s="18" t="s">
        <v>112</v>
      </c>
      <c r="B34" s="20">
        <v>2</v>
      </c>
      <c r="C34" s="21">
        <v>35</v>
      </c>
      <c r="D34" s="21">
        <v>0</v>
      </c>
      <c r="E34" s="21">
        <f t="shared" si="0"/>
        <v>37</v>
      </c>
      <c r="F34" s="19">
        <v>2</v>
      </c>
      <c r="G34" s="19">
        <v>38</v>
      </c>
      <c r="H34" s="84">
        <f t="shared" si="1"/>
        <v>0.97368421052631582</v>
      </c>
    </row>
    <row r="35" spans="1:15" x14ac:dyDescent="0.2">
      <c r="A35" s="18" t="s">
        <v>115</v>
      </c>
      <c r="B35" s="20">
        <v>4</v>
      </c>
      <c r="C35" s="21">
        <v>118</v>
      </c>
      <c r="D35" s="21">
        <v>0</v>
      </c>
      <c r="E35" s="21">
        <f t="shared" si="0"/>
        <v>122</v>
      </c>
      <c r="F35" s="19">
        <v>0</v>
      </c>
      <c r="G35" s="19">
        <v>120</v>
      </c>
      <c r="H35" s="84">
        <f t="shared" si="1"/>
        <v>1.0166666666666666</v>
      </c>
    </row>
    <row r="36" spans="1:15" x14ac:dyDescent="0.2">
      <c r="A36" s="18" t="s">
        <v>118</v>
      </c>
      <c r="B36" s="20">
        <v>0</v>
      </c>
      <c r="C36" s="21">
        <v>15</v>
      </c>
      <c r="D36" s="21">
        <v>0</v>
      </c>
      <c r="E36" s="21">
        <f t="shared" si="0"/>
        <v>15</v>
      </c>
      <c r="F36" s="19">
        <v>0</v>
      </c>
      <c r="G36" s="19">
        <v>15</v>
      </c>
      <c r="H36" s="84">
        <f t="shared" si="1"/>
        <v>1</v>
      </c>
    </row>
    <row r="37" spans="1:15" x14ac:dyDescent="0.2">
      <c r="A37" s="18" t="s">
        <v>121</v>
      </c>
      <c r="B37" s="20">
        <v>2</v>
      </c>
      <c r="C37" s="21">
        <v>31</v>
      </c>
      <c r="D37" s="21">
        <v>0</v>
      </c>
      <c r="E37" s="21">
        <f t="shared" si="0"/>
        <v>33</v>
      </c>
      <c r="F37" s="19">
        <v>0</v>
      </c>
      <c r="G37" s="19">
        <v>23</v>
      </c>
      <c r="H37" s="84">
        <f t="shared" si="1"/>
        <v>1.4347826086956521</v>
      </c>
    </row>
    <row r="38" spans="1:15" x14ac:dyDescent="0.2">
      <c r="A38" s="18" t="s">
        <v>124</v>
      </c>
      <c r="B38" s="20">
        <v>44</v>
      </c>
      <c r="C38" s="21">
        <v>353</v>
      </c>
      <c r="D38" s="21">
        <v>0</v>
      </c>
      <c r="E38" s="21">
        <v>397</v>
      </c>
      <c r="F38" s="19">
        <v>37</v>
      </c>
      <c r="G38" s="19">
        <v>163</v>
      </c>
      <c r="H38" s="84">
        <v>2.4355828220858897</v>
      </c>
    </row>
    <row r="39" spans="1:15" x14ac:dyDescent="0.2">
      <c r="A39" s="18" t="s">
        <v>129</v>
      </c>
      <c r="B39" s="20">
        <v>9</v>
      </c>
      <c r="C39" s="21">
        <v>83</v>
      </c>
      <c r="D39" s="21">
        <v>0</v>
      </c>
      <c r="E39" s="21">
        <f t="shared" si="0"/>
        <v>92</v>
      </c>
      <c r="F39" s="19">
        <v>3</v>
      </c>
      <c r="G39" s="19">
        <v>62</v>
      </c>
      <c r="H39" s="84">
        <f t="shared" si="1"/>
        <v>1.4838709677419355</v>
      </c>
    </row>
    <row r="40" spans="1:15" x14ac:dyDescent="0.2">
      <c r="A40" s="18" t="s">
        <v>131</v>
      </c>
      <c r="B40" s="20">
        <v>1</v>
      </c>
      <c r="C40" s="21">
        <v>51</v>
      </c>
      <c r="D40" s="21">
        <v>0</v>
      </c>
      <c r="E40" s="21">
        <f t="shared" si="0"/>
        <v>52</v>
      </c>
      <c r="F40" s="19">
        <v>1</v>
      </c>
      <c r="G40" s="19">
        <v>43</v>
      </c>
      <c r="H40" s="84">
        <f t="shared" si="1"/>
        <v>1.2093023255813953</v>
      </c>
    </row>
    <row r="41" spans="1:15" x14ac:dyDescent="0.2">
      <c r="A41" s="18" t="s">
        <v>134</v>
      </c>
      <c r="B41" s="20">
        <v>2</v>
      </c>
      <c r="C41" s="21">
        <v>24</v>
      </c>
      <c r="D41" s="21">
        <v>0</v>
      </c>
      <c r="E41" s="21">
        <f t="shared" si="0"/>
        <v>26</v>
      </c>
      <c r="F41" s="19">
        <v>0</v>
      </c>
      <c r="G41" s="19">
        <v>24</v>
      </c>
      <c r="H41" s="84">
        <f t="shared" si="1"/>
        <v>1.0833333333333333</v>
      </c>
    </row>
    <row r="42" spans="1:15" s="22" customFormat="1" x14ac:dyDescent="0.2">
      <c r="A42" s="18" t="s">
        <v>137</v>
      </c>
      <c r="B42" s="20">
        <v>6</v>
      </c>
      <c r="C42" s="21">
        <v>103</v>
      </c>
      <c r="D42" s="21">
        <v>0</v>
      </c>
      <c r="E42" s="21">
        <f t="shared" si="0"/>
        <v>109</v>
      </c>
      <c r="F42" s="19">
        <v>6</v>
      </c>
      <c r="G42" s="19">
        <v>134</v>
      </c>
      <c r="H42" s="84">
        <f t="shared" si="1"/>
        <v>0.81343283582089554</v>
      </c>
      <c r="J42" s="16"/>
      <c r="K42" s="16"/>
      <c r="L42" s="16"/>
      <c r="M42" s="16"/>
      <c r="N42" s="16"/>
      <c r="O42" s="16"/>
    </row>
    <row r="43" spans="1:15" s="22" customFormat="1" x14ac:dyDescent="0.2">
      <c r="A43" s="18" t="s">
        <v>140</v>
      </c>
      <c r="B43" s="20">
        <v>4</v>
      </c>
      <c r="C43" s="21">
        <v>88</v>
      </c>
      <c r="D43" s="21">
        <v>0</v>
      </c>
      <c r="E43" s="21">
        <f t="shared" si="0"/>
        <v>92</v>
      </c>
      <c r="F43" s="19">
        <v>4</v>
      </c>
      <c r="G43" s="19">
        <v>72</v>
      </c>
      <c r="H43" s="84">
        <f t="shared" si="1"/>
        <v>1.2777777777777777</v>
      </c>
      <c r="J43" s="16"/>
      <c r="K43" s="16"/>
      <c r="L43" s="16"/>
      <c r="M43" s="16"/>
      <c r="N43" s="16"/>
      <c r="O43" s="16"/>
    </row>
    <row r="44" spans="1:15" s="22" customFormat="1" x14ac:dyDescent="0.2">
      <c r="A44" s="18" t="s">
        <v>143</v>
      </c>
      <c r="B44" s="20">
        <v>18</v>
      </c>
      <c r="C44" s="21">
        <v>201</v>
      </c>
      <c r="D44" s="21">
        <v>2</v>
      </c>
      <c r="E44" s="21">
        <f t="shared" si="0"/>
        <v>221</v>
      </c>
      <c r="F44" s="19">
        <v>10</v>
      </c>
      <c r="G44" s="19">
        <v>114</v>
      </c>
      <c r="H44" s="84">
        <f t="shared" si="1"/>
        <v>1.9385964912280702</v>
      </c>
      <c r="J44" s="16"/>
      <c r="K44" s="16"/>
      <c r="L44" s="16"/>
      <c r="M44" s="16"/>
      <c r="N44" s="16"/>
      <c r="O44" s="16"/>
    </row>
    <row r="45" spans="1:15" s="22" customFormat="1" x14ac:dyDescent="0.2">
      <c r="A45" s="18" t="s">
        <v>146</v>
      </c>
      <c r="B45" s="20">
        <v>2</v>
      </c>
      <c r="C45" s="21">
        <v>34</v>
      </c>
      <c r="D45" s="21">
        <v>0</v>
      </c>
      <c r="E45" s="21">
        <f t="shared" si="0"/>
        <v>36</v>
      </c>
      <c r="F45" s="19">
        <v>2</v>
      </c>
      <c r="G45" s="19">
        <v>36</v>
      </c>
      <c r="H45" s="84">
        <f t="shared" si="1"/>
        <v>1</v>
      </c>
      <c r="J45" s="16"/>
      <c r="K45" s="16"/>
      <c r="L45" s="16"/>
      <c r="M45" s="16"/>
      <c r="N45" s="16"/>
      <c r="O45" s="16"/>
    </row>
    <row r="46" spans="1:15" s="22" customFormat="1" x14ac:dyDescent="0.2">
      <c r="A46" s="18" t="s">
        <v>149</v>
      </c>
      <c r="B46" s="20">
        <v>15</v>
      </c>
      <c r="C46" s="21">
        <v>76</v>
      </c>
      <c r="D46" s="21">
        <v>0</v>
      </c>
      <c r="E46" s="21">
        <v>91</v>
      </c>
      <c r="F46" s="19">
        <v>6</v>
      </c>
      <c r="G46" s="19">
        <v>71</v>
      </c>
      <c r="H46" s="84">
        <v>1.2816901408450705</v>
      </c>
      <c r="J46" s="16"/>
      <c r="K46" s="16"/>
      <c r="L46" s="16"/>
      <c r="M46" s="16"/>
      <c r="N46" s="16"/>
      <c r="O46" s="16"/>
    </row>
    <row r="47" spans="1:15" s="22" customFormat="1" x14ac:dyDescent="0.2">
      <c r="A47" s="18" t="s">
        <v>154</v>
      </c>
      <c r="B47" s="20">
        <v>14</v>
      </c>
      <c r="C47" s="21">
        <v>74</v>
      </c>
      <c r="D47" s="21">
        <v>0</v>
      </c>
      <c r="E47" s="21">
        <f t="shared" si="0"/>
        <v>88</v>
      </c>
      <c r="F47" s="19">
        <v>8</v>
      </c>
      <c r="G47" s="19">
        <v>84</v>
      </c>
      <c r="H47" s="84">
        <f t="shared" si="1"/>
        <v>1.0476190476190477</v>
      </c>
      <c r="J47" s="16"/>
      <c r="K47" s="16"/>
      <c r="L47" s="16"/>
      <c r="M47" s="16"/>
      <c r="N47" s="16"/>
      <c r="O47" s="16"/>
    </row>
    <row r="48" spans="1:15" s="22" customFormat="1" x14ac:dyDescent="0.2">
      <c r="A48" s="18" t="s">
        <v>157</v>
      </c>
      <c r="B48" s="20">
        <v>2</v>
      </c>
      <c r="C48" s="21">
        <v>56</v>
      </c>
      <c r="D48" s="21">
        <v>0</v>
      </c>
      <c r="E48" s="21">
        <v>58</v>
      </c>
      <c r="F48" s="19">
        <v>1</v>
      </c>
      <c r="G48" s="19">
        <v>55</v>
      </c>
      <c r="H48" s="84">
        <v>1.0545454545454545</v>
      </c>
      <c r="J48" s="16"/>
      <c r="K48" s="16"/>
      <c r="L48" s="16"/>
      <c r="M48" s="16"/>
      <c r="N48" s="16"/>
      <c r="O48" s="16"/>
    </row>
    <row r="49" spans="1:27" s="22" customFormat="1" x14ac:dyDescent="0.2">
      <c r="A49" s="18" t="s">
        <v>162</v>
      </c>
      <c r="B49" s="20">
        <v>0</v>
      </c>
      <c r="C49" s="21">
        <v>32</v>
      </c>
      <c r="D49" s="21">
        <v>0</v>
      </c>
      <c r="E49" s="21">
        <f t="shared" si="0"/>
        <v>32</v>
      </c>
      <c r="F49" s="19">
        <v>0</v>
      </c>
      <c r="G49" s="19">
        <v>29</v>
      </c>
      <c r="H49" s="84">
        <f t="shared" si="1"/>
        <v>1.103448275862069</v>
      </c>
      <c r="J49" s="16"/>
      <c r="K49" s="16"/>
      <c r="L49" s="16"/>
      <c r="M49" s="16"/>
      <c r="N49" s="16"/>
      <c r="O49" s="16"/>
    </row>
    <row r="50" spans="1:27" s="22" customFormat="1" x14ac:dyDescent="0.2">
      <c r="A50" s="18" t="s">
        <v>165</v>
      </c>
      <c r="B50" s="20">
        <v>14</v>
      </c>
      <c r="C50" s="21">
        <v>103</v>
      </c>
      <c r="D50" s="21">
        <v>0</v>
      </c>
      <c r="E50" s="21">
        <f t="shared" si="0"/>
        <v>117</v>
      </c>
      <c r="F50" s="19">
        <v>14</v>
      </c>
      <c r="G50" s="19">
        <v>57</v>
      </c>
      <c r="H50" s="84">
        <f t="shared" si="1"/>
        <v>2.0526315789473686</v>
      </c>
      <c r="J50" s="16"/>
      <c r="K50" s="16"/>
      <c r="L50" s="16"/>
      <c r="M50" s="16"/>
      <c r="N50" s="16"/>
      <c r="O50" s="16"/>
    </row>
    <row r="51" spans="1:27" s="22" customFormat="1" x14ac:dyDescent="0.2">
      <c r="A51" s="18" t="s">
        <v>168</v>
      </c>
      <c r="B51" s="20">
        <v>6</v>
      </c>
      <c r="C51" s="21">
        <v>67</v>
      </c>
      <c r="D51" s="21">
        <v>0</v>
      </c>
      <c r="E51" s="21">
        <f t="shared" si="0"/>
        <v>73</v>
      </c>
      <c r="F51" s="19">
        <v>10</v>
      </c>
      <c r="G51" s="19">
        <v>69</v>
      </c>
      <c r="H51" s="84">
        <f t="shared" si="1"/>
        <v>1.0579710144927537</v>
      </c>
      <c r="J51" s="16"/>
      <c r="K51" s="16"/>
      <c r="L51" s="16"/>
      <c r="M51" s="16"/>
      <c r="N51" s="16"/>
      <c r="O51" s="16"/>
    </row>
    <row r="52" spans="1:27" s="22" customFormat="1" x14ac:dyDescent="0.2">
      <c r="A52" s="18" t="s">
        <v>171</v>
      </c>
      <c r="B52" s="20">
        <v>6</v>
      </c>
      <c r="C52" s="21">
        <v>26</v>
      </c>
      <c r="D52" s="21">
        <v>0</v>
      </c>
      <c r="E52" s="21">
        <f t="shared" si="0"/>
        <v>32</v>
      </c>
      <c r="F52" s="19">
        <v>5</v>
      </c>
      <c r="G52" s="19">
        <v>25</v>
      </c>
      <c r="H52" s="84">
        <f t="shared" si="1"/>
        <v>1.28</v>
      </c>
      <c r="J52" s="16"/>
      <c r="K52" s="16"/>
      <c r="L52" s="16"/>
      <c r="M52" s="16"/>
      <c r="N52" s="16"/>
      <c r="O52" s="16"/>
    </row>
    <row r="53" spans="1:27" s="22" customFormat="1" x14ac:dyDescent="0.2">
      <c r="A53" s="18" t="s">
        <v>174</v>
      </c>
      <c r="B53" s="20">
        <v>12</v>
      </c>
      <c r="C53" s="21">
        <v>101</v>
      </c>
      <c r="D53" s="21">
        <v>0</v>
      </c>
      <c r="E53" s="21">
        <f t="shared" si="0"/>
        <v>113</v>
      </c>
      <c r="F53" s="19">
        <v>2</v>
      </c>
      <c r="G53" s="19">
        <v>131</v>
      </c>
      <c r="H53" s="84">
        <f t="shared" si="1"/>
        <v>0.86259541984732824</v>
      </c>
      <c r="J53" s="16"/>
      <c r="K53" s="16"/>
      <c r="L53" s="16"/>
      <c r="M53" s="16"/>
      <c r="N53" s="16"/>
      <c r="O53" s="16"/>
    </row>
    <row r="54" spans="1:27" s="22" customFormat="1" x14ac:dyDescent="0.2">
      <c r="A54" s="18" t="s">
        <v>176</v>
      </c>
      <c r="B54" s="20">
        <v>5</v>
      </c>
      <c r="C54" s="21">
        <v>57</v>
      </c>
      <c r="D54" s="21">
        <v>0</v>
      </c>
      <c r="E54" s="21">
        <f t="shared" si="0"/>
        <v>62</v>
      </c>
      <c r="F54" s="19">
        <v>5</v>
      </c>
      <c r="G54" s="19">
        <v>30</v>
      </c>
      <c r="H54" s="84">
        <f t="shared" si="1"/>
        <v>2.0666666666666669</v>
      </c>
      <c r="J54" s="16"/>
      <c r="K54" s="16"/>
      <c r="L54" s="16"/>
      <c r="M54" s="16"/>
      <c r="N54" s="16"/>
      <c r="O54" s="16"/>
    </row>
    <row r="55" spans="1:27" s="22" customFormat="1" x14ac:dyDescent="0.2">
      <c r="A55" s="18" t="s">
        <v>179</v>
      </c>
      <c r="B55" s="20">
        <v>2</v>
      </c>
      <c r="C55" s="21">
        <v>22</v>
      </c>
      <c r="D55" s="21">
        <v>0</v>
      </c>
      <c r="E55" s="21">
        <f t="shared" si="0"/>
        <v>24</v>
      </c>
      <c r="F55" s="19">
        <v>2</v>
      </c>
      <c r="G55" s="19">
        <v>23</v>
      </c>
      <c r="H55" s="84">
        <f t="shared" si="1"/>
        <v>1.0434782608695652</v>
      </c>
      <c r="J55" s="16"/>
      <c r="K55" s="16"/>
      <c r="L55" s="16"/>
      <c r="M55" s="16"/>
      <c r="N55" s="16"/>
      <c r="O55" s="16"/>
    </row>
    <row r="56" spans="1:27" s="22" customFormat="1" x14ac:dyDescent="0.2">
      <c r="A56" s="18" t="s">
        <v>182</v>
      </c>
      <c r="B56" s="20">
        <v>676</v>
      </c>
      <c r="C56" s="21">
        <v>2462</v>
      </c>
      <c r="D56" s="21">
        <v>1</v>
      </c>
      <c r="E56" s="21">
        <v>3139</v>
      </c>
      <c r="F56" s="19">
        <v>134</v>
      </c>
      <c r="G56" s="19">
        <v>2917.2666666666664</v>
      </c>
      <c r="H56" s="84">
        <f t="shared" si="1"/>
        <v>1.0760072213716037</v>
      </c>
      <c r="J56" s="16"/>
      <c r="K56" s="16"/>
      <c r="L56" s="16"/>
      <c r="M56" s="16"/>
      <c r="N56" s="16"/>
      <c r="O56" s="16"/>
    </row>
    <row r="57" spans="1:27" s="22" customFormat="1" x14ac:dyDescent="0.2">
      <c r="A57" s="18" t="s">
        <v>208</v>
      </c>
      <c r="B57" s="20">
        <v>8</v>
      </c>
      <c r="C57" s="21">
        <v>76</v>
      </c>
      <c r="D57" s="21">
        <v>0</v>
      </c>
      <c r="E57" s="21">
        <f t="shared" ref="E57:E77" si="2">B57+D57+C57</f>
        <v>84</v>
      </c>
      <c r="F57" s="19">
        <v>3</v>
      </c>
      <c r="G57" s="19">
        <v>73</v>
      </c>
      <c r="H57" s="84">
        <f t="shared" ref="H57:H77" si="3">E57/G57</f>
        <v>1.1506849315068493</v>
      </c>
      <c r="J57" s="16"/>
      <c r="K57" s="16"/>
      <c r="L57" s="16"/>
      <c r="M57" s="16"/>
      <c r="N57" s="16"/>
      <c r="O57" s="16"/>
    </row>
    <row r="58" spans="1:27" s="22" customFormat="1" x14ac:dyDescent="0.2">
      <c r="A58" s="18" t="s">
        <v>210</v>
      </c>
      <c r="B58" s="20">
        <v>1</v>
      </c>
      <c r="C58" s="21">
        <v>11</v>
      </c>
      <c r="D58" s="21">
        <v>0</v>
      </c>
      <c r="E58" s="21">
        <f t="shared" si="2"/>
        <v>12</v>
      </c>
      <c r="F58" s="19">
        <v>1</v>
      </c>
      <c r="G58" s="19">
        <v>5</v>
      </c>
      <c r="H58" s="84">
        <f t="shared" si="3"/>
        <v>2.4</v>
      </c>
      <c r="J58" s="16"/>
      <c r="K58" s="16"/>
      <c r="L58" s="16"/>
      <c r="M58" s="16"/>
      <c r="N58" s="16"/>
      <c r="O58" s="16"/>
      <c r="R58" s="89"/>
      <c r="S58" s="21"/>
      <c r="T58" s="21"/>
      <c r="U58" s="21"/>
      <c r="V58" s="21"/>
      <c r="W58" s="21"/>
      <c r="X58" s="21"/>
      <c r="Y58" s="88"/>
      <c r="Z58" s="89"/>
      <c r="AA58" s="89"/>
    </row>
    <row r="59" spans="1:27" s="22" customFormat="1" x14ac:dyDescent="0.2">
      <c r="A59" s="18" t="s">
        <v>213</v>
      </c>
      <c r="B59" s="20">
        <v>10</v>
      </c>
      <c r="C59" s="21">
        <v>75</v>
      </c>
      <c r="D59" s="21">
        <v>0</v>
      </c>
      <c r="E59" s="21">
        <f t="shared" si="2"/>
        <v>85</v>
      </c>
      <c r="F59" s="19">
        <v>2</v>
      </c>
      <c r="G59" s="19">
        <v>77</v>
      </c>
      <c r="H59" s="84">
        <f t="shared" si="3"/>
        <v>1.1038961038961039</v>
      </c>
      <c r="J59" s="16"/>
      <c r="K59" s="16"/>
      <c r="L59" s="16"/>
      <c r="M59" s="16"/>
      <c r="N59" s="16"/>
      <c r="O59" s="16"/>
    </row>
    <row r="60" spans="1:27" s="22" customFormat="1" x14ac:dyDescent="0.2">
      <c r="A60" s="18" t="s">
        <v>216</v>
      </c>
      <c r="B60" s="20">
        <v>6</v>
      </c>
      <c r="C60" s="21">
        <v>62</v>
      </c>
      <c r="D60" s="21">
        <v>3</v>
      </c>
      <c r="E60" s="21">
        <v>71</v>
      </c>
      <c r="F60" s="19">
        <v>6</v>
      </c>
      <c r="G60" s="19">
        <v>34</v>
      </c>
      <c r="H60" s="84">
        <v>2.0882352941176472</v>
      </c>
      <c r="J60" s="16"/>
      <c r="K60" s="16"/>
      <c r="L60" s="16"/>
      <c r="M60" s="16"/>
      <c r="N60" s="16"/>
      <c r="O60" s="16"/>
    </row>
    <row r="61" spans="1:27" s="22" customFormat="1" x14ac:dyDescent="0.2">
      <c r="A61" s="18" t="s">
        <v>219</v>
      </c>
      <c r="B61" s="20">
        <v>38</v>
      </c>
      <c r="C61" s="21">
        <v>377</v>
      </c>
      <c r="D61" s="21">
        <v>2</v>
      </c>
      <c r="E61" s="21">
        <v>417</v>
      </c>
      <c r="F61" s="19">
        <v>28</v>
      </c>
      <c r="G61" s="19">
        <v>142</v>
      </c>
      <c r="H61" s="84">
        <v>2.936619718309859</v>
      </c>
      <c r="J61" s="16"/>
      <c r="K61" s="16"/>
      <c r="L61" s="16"/>
      <c r="M61" s="16"/>
      <c r="N61" s="16"/>
      <c r="O61" s="16"/>
    </row>
    <row r="62" spans="1:27" s="22" customFormat="1" x14ac:dyDescent="0.2">
      <c r="A62" s="18" t="s">
        <v>224</v>
      </c>
      <c r="B62" s="20">
        <v>13</v>
      </c>
      <c r="C62" s="21">
        <v>177</v>
      </c>
      <c r="D62" s="21">
        <v>0</v>
      </c>
      <c r="E62" s="21">
        <f t="shared" si="2"/>
        <v>190</v>
      </c>
      <c r="F62" s="19">
        <v>12</v>
      </c>
      <c r="G62" s="19">
        <v>102</v>
      </c>
      <c r="H62" s="84">
        <f t="shared" si="3"/>
        <v>1.8627450980392157</v>
      </c>
      <c r="J62" s="16"/>
      <c r="K62" s="16"/>
      <c r="L62" s="16"/>
      <c r="M62" s="16"/>
      <c r="N62" s="16"/>
      <c r="O62" s="16"/>
    </row>
    <row r="63" spans="1:27" s="22" customFormat="1" x14ac:dyDescent="0.2">
      <c r="A63" s="18" t="s">
        <v>227</v>
      </c>
      <c r="B63" s="20">
        <v>11</v>
      </c>
      <c r="C63" s="21">
        <v>71</v>
      </c>
      <c r="D63" s="21">
        <v>0</v>
      </c>
      <c r="E63" s="21">
        <f t="shared" si="2"/>
        <v>82</v>
      </c>
      <c r="F63" s="19">
        <v>6</v>
      </c>
      <c r="G63" s="19">
        <v>55</v>
      </c>
      <c r="H63" s="84">
        <f t="shared" si="3"/>
        <v>1.490909090909091</v>
      </c>
      <c r="J63" s="16"/>
      <c r="K63" s="16"/>
      <c r="L63" s="16"/>
      <c r="M63" s="16"/>
      <c r="N63" s="16"/>
      <c r="O63" s="16"/>
    </row>
    <row r="64" spans="1:27" s="22" customFormat="1" x14ac:dyDescent="0.2">
      <c r="A64" s="18" t="s">
        <v>230</v>
      </c>
      <c r="B64" s="20">
        <v>15</v>
      </c>
      <c r="C64" s="21">
        <v>168</v>
      </c>
      <c r="D64" s="21">
        <v>1</v>
      </c>
      <c r="E64" s="21">
        <f t="shared" si="2"/>
        <v>184</v>
      </c>
      <c r="F64" s="19">
        <v>13</v>
      </c>
      <c r="G64" s="19">
        <v>190</v>
      </c>
      <c r="H64" s="84">
        <f t="shared" si="3"/>
        <v>0.96842105263157896</v>
      </c>
      <c r="J64" s="16"/>
      <c r="K64" s="16"/>
      <c r="L64" s="16"/>
      <c r="M64" s="16"/>
      <c r="N64" s="16"/>
      <c r="O64" s="16"/>
    </row>
    <row r="65" spans="1:15" s="22" customFormat="1" x14ac:dyDescent="0.2">
      <c r="A65" s="18" t="s">
        <v>233</v>
      </c>
      <c r="B65" s="20">
        <v>0</v>
      </c>
      <c r="C65" s="21">
        <v>41</v>
      </c>
      <c r="D65" s="21">
        <v>0</v>
      </c>
      <c r="E65" s="21">
        <v>41</v>
      </c>
      <c r="F65" s="19">
        <v>0</v>
      </c>
      <c r="G65" s="19">
        <v>39</v>
      </c>
      <c r="H65" s="84">
        <v>1.0512820512820513</v>
      </c>
      <c r="J65" s="16"/>
      <c r="K65" s="16"/>
      <c r="L65" s="16"/>
      <c r="M65" s="16"/>
      <c r="N65" s="16"/>
      <c r="O65" s="16"/>
    </row>
    <row r="66" spans="1:15" s="22" customFormat="1" x14ac:dyDescent="0.2">
      <c r="A66" s="18" t="s">
        <v>238</v>
      </c>
      <c r="B66" s="20">
        <v>0</v>
      </c>
      <c r="C66" s="21">
        <v>3</v>
      </c>
      <c r="D66" s="21">
        <v>0</v>
      </c>
      <c r="E66" s="21">
        <f t="shared" si="2"/>
        <v>3</v>
      </c>
      <c r="F66" s="19">
        <v>0</v>
      </c>
      <c r="G66" s="19">
        <v>5</v>
      </c>
      <c r="H66" s="84">
        <f t="shared" si="3"/>
        <v>0.6</v>
      </c>
      <c r="J66" s="16"/>
      <c r="K66" s="16"/>
      <c r="L66" s="16"/>
      <c r="M66" s="16"/>
      <c r="N66" s="16"/>
      <c r="O66" s="16"/>
    </row>
    <row r="67" spans="1:15" s="22" customFormat="1" x14ac:dyDescent="0.2">
      <c r="A67" s="18" t="s">
        <v>241</v>
      </c>
      <c r="B67" s="20">
        <v>5</v>
      </c>
      <c r="C67" s="21">
        <v>120</v>
      </c>
      <c r="D67" s="21">
        <v>3</v>
      </c>
      <c r="E67" s="21">
        <f t="shared" si="2"/>
        <v>128</v>
      </c>
      <c r="F67" s="19">
        <v>5</v>
      </c>
      <c r="G67" s="19">
        <v>111</v>
      </c>
      <c r="H67" s="84">
        <f t="shared" si="3"/>
        <v>1.1531531531531531</v>
      </c>
      <c r="J67" s="16"/>
      <c r="K67" s="16"/>
      <c r="L67" s="16"/>
      <c r="M67" s="16"/>
      <c r="N67" s="16"/>
      <c r="O67" s="16"/>
    </row>
    <row r="68" spans="1:15" s="22" customFormat="1" x14ac:dyDescent="0.2">
      <c r="A68" s="18" t="s">
        <v>244</v>
      </c>
      <c r="B68" s="20">
        <v>10</v>
      </c>
      <c r="C68" s="21">
        <v>109</v>
      </c>
      <c r="D68" s="21">
        <v>0</v>
      </c>
      <c r="E68" s="21">
        <v>119</v>
      </c>
      <c r="F68" s="19">
        <v>5</v>
      </c>
      <c r="G68" s="19">
        <v>96</v>
      </c>
      <c r="H68" s="84">
        <v>1.2395833333333333</v>
      </c>
      <c r="J68" s="16"/>
      <c r="K68" s="16"/>
      <c r="L68" s="16"/>
      <c r="M68" s="16"/>
      <c r="N68" s="16"/>
      <c r="O68" s="16"/>
    </row>
    <row r="69" spans="1:15" s="22" customFormat="1" x14ac:dyDescent="0.2">
      <c r="A69" s="18" t="s">
        <v>248</v>
      </c>
      <c r="B69" s="20">
        <v>12</v>
      </c>
      <c r="C69" s="21">
        <v>111</v>
      </c>
      <c r="D69" s="21">
        <v>0</v>
      </c>
      <c r="E69" s="21">
        <f>B69+D69+C69</f>
        <v>123</v>
      </c>
      <c r="F69" s="19">
        <v>2</v>
      </c>
      <c r="G69" s="19">
        <v>111</v>
      </c>
      <c r="H69" s="84">
        <f t="shared" si="3"/>
        <v>1.1081081081081081</v>
      </c>
      <c r="J69" s="16"/>
      <c r="K69" s="16"/>
      <c r="L69" s="16"/>
      <c r="M69" s="16"/>
      <c r="N69" s="16"/>
      <c r="O69" s="16"/>
    </row>
    <row r="70" spans="1:15" s="22" customFormat="1" x14ac:dyDescent="0.2">
      <c r="A70" s="18" t="s">
        <v>251</v>
      </c>
      <c r="B70" s="20">
        <v>1</v>
      </c>
      <c r="C70" s="21">
        <v>52</v>
      </c>
      <c r="D70" s="21">
        <v>0</v>
      </c>
      <c r="E70" s="21">
        <f t="shared" si="2"/>
        <v>53</v>
      </c>
      <c r="F70" s="19">
        <v>1</v>
      </c>
      <c r="G70" s="19">
        <v>52</v>
      </c>
      <c r="H70" s="84">
        <f t="shared" si="3"/>
        <v>1.0192307692307692</v>
      </c>
      <c r="J70" s="16"/>
      <c r="K70" s="16"/>
      <c r="L70" s="16"/>
      <c r="M70" s="16"/>
      <c r="N70" s="16"/>
      <c r="O70" s="16"/>
    </row>
    <row r="71" spans="1:15" s="22" customFormat="1" x14ac:dyDescent="0.2">
      <c r="A71" s="18" t="s">
        <v>254</v>
      </c>
      <c r="B71" s="20">
        <v>19</v>
      </c>
      <c r="C71" s="21">
        <v>95</v>
      </c>
      <c r="D71" s="21">
        <v>0</v>
      </c>
      <c r="E71" s="21">
        <f t="shared" si="2"/>
        <v>114</v>
      </c>
      <c r="F71" s="19">
        <v>4</v>
      </c>
      <c r="G71" s="19">
        <v>96</v>
      </c>
      <c r="H71" s="84">
        <f t="shared" si="3"/>
        <v>1.1875</v>
      </c>
      <c r="J71" s="16"/>
      <c r="K71" s="16"/>
      <c r="L71" s="16"/>
      <c r="M71" s="16"/>
      <c r="N71" s="16"/>
      <c r="O71" s="16"/>
    </row>
    <row r="72" spans="1:15" s="22" customFormat="1" x14ac:dyDescent="0.2">
      <c r="A72" s="18" t="s">
        <v>257</v>
      </c>
      <c r="B72" s="20">
        <v>1</v>
      </c>
      <c r="C72" s="21">
        <v>36</v>
      </c>
      <c r="D72" s="21">
        <v>0</v>
      </c>
      <c r="E72" s="21">
        <f t="shared" si="2"/>
        <v>37</v>
      </c>
      <c r="F72" s="19">
        <v>0</v>
      </c>
      <c r="G72" s="19">
        <v>37</v>
      </c>
      <c r="H72" s="84">
        <f t="shared" si="3"/>
        <v>1</v>
      </c>
      <c r="J72" s="16"/>
      <c r="K72" s="16"/>
      <c r="L72" s="16"/>
      <c r="M72" s="16"/>
      <c r="N72" s="16"/>
      <c r="O72" s="16"/>
    </row>
    <row r="73" spans="1:15" s="22" customFormat="1" x14ac:dyDescent="0.2">
      <c r="A73" s="18" t="s">
        <v>260</v>
      </c>
      <c r="B73" s="20">
        <v>144</v>
      </c>
      <c r="C73" s="21">
        <v>2003</v>
      </c>
      <c r="D73" s="21">
        <v>6</v>
      </c>
      <c r="E73" s="21">
        <v>2153</v>
      </c>
      <c r="F73" s="19">
        <v>99</v>
      </c>
      <c r="G73" s="19">
        <v>2069</v>
      </c>
      <c r="H73" s="84">
        <v>1.0405993233446109</v>
      </c>
      <c r="J73" s="16"/>
      <c r="K73" s="16"/>
      <c r="L73" s="16"/>
      <c r="M73" s="16"/>
      <c r="N73" s="16"/>
      <c r="O73" s="16"/>
    </row>
    <row r="74" spans="1:15" s="22" customFormat="1" x14ac:dyDescent="0.2">
      <c r="A74" s="18" t="s">
        <v>285</v>
      </c>
      <c r="B74" s="20">
        <v>7</v>
      </c>
      <c r="C74" s="21">
        <v>86</v>
      </c>
      <c r="D74" s="21">
        <v>1</v>
      </c>
      <c r="E74" s="21">
        <v>94</v>
      </c>
      <c r="F74" s="19">
        <v>2</v>
      </c>
      <c r="G74" s="19">
        <v>88</v>
      </c>
      <c r="H74" s="84">
        <v>1.0681818181818181</v>
      </c>
      <c r="J74" s="16"/>
      <c r="K74" s="16"/>
      <c r="L74" s="16"/>
      <c r="M74" s="16"/>
      <c r="N74" s="16"/>
      <c r="O74" s="16"/>
    </row>
    <row r="75" spans="1:15" x14ac:dyDescent="0.2">
      <c r="A75" s="18" t="s">
        <v>289</v>
      </c>
      <c r="B75" s="20">
        <v>8</v>
      </c>
      <c r="C75" s="21">
        <v>88</v>
      </c>
      <c r="D75" s="21">
        <v>0</v>
      </c>
      <c r="E75" s="21">
        <f t="shared" si="2"/>
        <v>96</v>
      </c>
      <c r="F75" s="19">
        <v>3</v>
      </c>
      <c r="G75" s="19">
        <v>91</v>
      </c>
      <c r="H75" s="84">
        <f t="shared" si="3"/>
        <v>1.054945054945055</v>
      </c>
    </row>
    <row r="76" spans="1:15" x14ac:dyDescent="0.2">
      <c r="A76" s="18" t="s">
        <v>292</v>
      </c>
      <c r="B76" s="20">
        <v>0</v>
      </c>
      <c r="C76" s="21">
        <v>7</v>
      </c>
      <c r="D76" s="21">
        <v>0</v>
      </c>
      <c r="E76" s="21">
        <f t="shared" si="2"/>
        <v>7</v>
      </c>
      <c r="F76" s="19">
        <v>0</v>
      </c>
      <c r="G76" s="19">
        <v>7</v>
      </c>
      <c r="H76" s="84">
        <f t="shared" si="3"/>
        <v>1</v>
      </c>
    </row>
    <row r="77" spans="1:15" x14ac:dyDescent="0.2">
      <c r="A77" s="18" t="s">
        <v>295</v>
      </c>
      <c r="B77" s="20">
        <v>2</v>
      </c>
      <c r="C77" s="21">
        <v>16</v>
      </c>
      <c r="D77" s="21">
        <v>0</v>
      </c>
      <c r="E77" s="21">
        <f t="shared" si="2"/>
        <v>18</v>
      </c>
      <c r="F77" s="19">
        <v>0</v>
      </c>
      <c r="G77" s="19">
        <v>16</v>
      </c>
      <c r="H77" s="84">
        <f t="shared" si="3"/>
        <v>1.125</v>
      </c>
    </row>
    <row r="78" spans="1:15" ht="13.5" thickBot="1" x14ac:dyDescent="0.25">
      <c r="A78" s="26" t="s">
        <v>298</v>
      </c>
      <c r="B78" s="28">
        <v>5</v>
      </c>
      <c r="C78" s="26">
        <v>71</v>
      </c>
      <c r="D78" s="26">
        <v>0</v>
      </c>
      <c r="E78" s="26">
        <f>B78+D78+C78</f>
        <v>76</v>
      </c>
      <c r="F78" s="27">
        <v>2</v>
      </c>
      <c r="G78" s="27">
        <v>68</v>
      </c>
      <c r="H78" s="85">
        <f>E78/G78</f>
        <v>1.1176470588235294</v>
      </c>
      <c r="L78" s="16" t="s">
        <v>477</v>
      </c>
    </row>
    <row r="79" spans="1:15" ht="13.5" thickTop="1" x14ac:dyDescent="0.2">
      <c r="A79" s="21"/>
      <c r="B79" s="20">
        <f t="shared" ref="B79:G79" si="4">SUM(B3:B78)</f>
        <v>1402</v>
      </c>
      <c r="C79" s="21">
        <f t="shared" si="4"/>
        <v>11379</v>
      </c>
      <c r="D79" s="21">
        <f t="shared" si="4"/>
        <v>33</v>
      </c>
      <c r="E79" s="21">
        <f t="shared" si="4"/>
        <v>12814</v>
      </c>
      <c r="F79" s="90">
        <f t="shared" si="4"/>
        <v>605</v>
      </c>
      <c r="G79" s="90">
        <f t="shared" si="4"/>
        <v>10558.266666666666</v>
      </c>
      <c r="H79" s="88">
        <f>E79/G79</f>
        <v>1.2136461792971069</v>
      </c>
      <c r="I79" s="89"/>
    </row>
    <row r="80" spans="1:15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5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5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5" x14ac:dyDescent="0.2">
      <c r="A83" s="18"/>
      <c r="B83" s="18"/>
      <c r="C83" s="18"/>
      <c r="D83" s="21"/>
      <c r="E83" s="18"/>
      <c r="F83" s="18"/>
      <c r="G83" s="18"/>
    </row>
    <row r="84" spans="1:15" x14ac:dyDescent="0.2">
      <c r="A84" s="18"/>
      <c r="B84" s="18"/>
      <c r="C84" s="18"/>
      <c r="D84" s="21"/>
      <c r="E84" s="18"/>
      <c r="F84" s="18"/>
      <c r="G84" s="18"/>
    </row>
    <row r="85" spans="1:15" x14ac:dyDescent="0.2">
      <c r="A85" s="18"/>
      <c r="B85" s="18"/>
      <c r="C85" s="18"/>
      <c r="D85" s="21"/>
      <c r="E85" s="18"/>
      <c r="F85" s="18"/>
      <c r="G85" s="18"/>
    </row>
    <row r="86" spans="1:15" x14ac:dyDescent="0.2">
      <c r="A86" s="18"/>
      <c r="B86" s="18"/>
      <c r="C86" s="18"/>
      <c r="D86" s="21"/>
      <c r="E86" s="18"/>
      <c r="F86" s="18"/>
      <c r="G86" s="18"/>
    </row>
    <row r="87" spans="1:15" x14ac:dyDescent="0.2">
      <c r="A87" s="18"/>
      <c r="B87" s="18"/>
      <c r="C87" s="18"/>
      <c r="D87" s="21"/>
      <c r="E87" s="18"/>
      <c r="F87" s="18"/>
      <c r="G87" s="18"/>
    </row>
    <row r="88" spans="1:15" x14ac:dyDescent="0.2">
      <c r="A88" s="18"/>
      <c r="B88" s="18"/>
      <c r="C88" s="18"/>
      <c r="D88" s="21"/>
      <c r="E88" s="18"/>
      <c r="F88" s="18"/>
      <c r="G88" s="18"/>
    </row>
    <row r="89" spans="1:15" x14ac:dyDescent="0.2">
      <c r="A89" s="18"/>
      <c r="B89" s="18"/>
      <c r="C89" s="18"/>
      <c r="D89" s="21"/>
      <c r="E89" s="18"/>
      <c r="F89" s="18"/>
      <c r="G89" s="18"/>
    </row>
    <row r="90" spans="1:15" x14ac:dyDescent="0.2">
      <c r="A90" s="18"/>
      <c r="B90" s="18"/>
      <c r="C90" s="18"/>
      <c r="D90" s="21"/>
      <c r="E90" s="18"/>
      <c r="F90" s="18"/>
      <c r="G90" s="18"/>
    </row>
    <row r="91" spans="1:15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</row>
    <row r="92" spans="1:15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</row>
    <row r="93" spans="1:15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</row>
    <row r="94" spans="1:15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</row>
    <row r="95" spans="1:15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</row>
    <row r="96" spans="1:15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</row>
    <row r="97" spans="1:15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</row>
    <row r="98" spans="1:15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6"/>
  <sheetViews>
    <sheetView zoomScaleNormal="100" workbookViewId="0">
      <pane xSplit="3" ySplit="2" topLeftCell="D99" activePane="bottomRight" state="frozen"/>
      <selection activeCell="T47" sqref="T47"/>
      <selection pane="topRight" activeCell="T47" sqref="T47"/>
      <selection pane="bottomLeft" activeCell="T47" sqref="T47"/>
      <selection pane="bottomRight" activeCell="A10" sqref="A10:J1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24">
        <v>42811</v>
      </c>
      <c r="E1" s="125"/>
      <c r="F1" s="125"/>
      <c r="G1" s="125"/>
      <c r="H1" s="125"/>
      <c r="I1" s="126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302</v>
      </c>
      <c r="H2" s="12" t="s">
        <v>303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6</v>
      </c>
      <c r="E3" s="21">
        <v>67</v>
      </c>
      <c r="F3" s="21">
        <v>0</v>
      </c>
      <c r="G3" s="21">
        <f>D3+E3+F3</f>
        <v>73</v>
      </c>
      <c r="H3" s="19">
        <v>6</v>
      </c>
      <c r="I3" s="19">
        <v>42</v>
      </c>
      <c r="J3" s="84">
        <f>G3/I3</f>
        <v>1.7380952380952381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1</v>
      </c>
      <c r="E4" s="21">
        <v>10</v>
      </c>
      <c r="F4" s="21">
        <v>0</v>
      </c>
      <c r="G4" s="21">
        <f t="shared" ref="G4:G67" si="0">D4+E4+F4</f>
        <v>11</v>
      </c>
      <c r="H4" s="19">
        <v>1</v>
      </c>
      <c r="I4" s="19">
        <v>7</v>
      </c>
      <c r="J4" s="84">
        <f>G4/I4</f>
        <v>1.5714285714285714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1</v>
      </c>
      <c r="E5" s="21">
        <v>36</v>
      </c>
      <c r="F5" s="21">
        <v>0</v>
      </c>
      <c r="G5" s="21">
        <f t="shared" si="0"/>
        <v>37</v>
      </c>
      <c r="H5" s="19">
        <v>0</v>
      </c>
      <c r="I5" s="19">
        <v>31</v>
      </c>
      <c r="J5" s="84">
        <f t="shared" ref="J5:J68" si="1">G5/I5</f>
        <v>1.1935483870967742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13</v>
      </c>
      <c r="F6" s="21">
        <v>0</v>
      </c>
      <c r="G6" s="21">
        <f t="shared" si="0"/>
        <v>13</v>
      </c>
      <c r="H6" s="19">
        <v>0</v>
      </c>
      <c r="I6" s="19">
        <v>12</v>
      </c>
      <c r="J6" s="84">
        <f t="shared" si="1"/>
        <v>1.0833333333333333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5</v>
      </c>
      <c r="E7" s="21">
        <v>52</v>
      </c>
      <c r="F7" s="21">
        <v>0</v>
      </c>
      <c r="G7" s="21">
        <f t="shared" si="0"/>
        <v>57</v>
      </c>
      <c r="H7" s="19">
        <v>5</v>
      </c>
      <c r="I7" s="19">
        <v>31</v>
      </c>
      <c r="J7" s="84">
        <f t="shared" si="1"/>
        <v>1.8387096774193548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9</v>
      </c>
      <c r="E8" s="21">
        <v>112</v>
      </c>
      <c r="F8" s="21">
        <v>0</v>
      </c>
      <c r="G8" s="21">
        <f t="shared" si="0"/>
        <v>121</v>
      </c>
      <c r="H8" s="19">
        <v>8</v>
      </c>
      <c r="I8" s="19">
        <v>103</v>
      </c>
      <c r="J8" s="84">
        <f t="shared" si="1"/>
        <v>1.174757281553398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3</v>
      </c>
      <c r="E9" s="21">
        <v>82</v>
      </c>
      <c r="F9" s="21">
        <v>10</v>
      </c>
      <c r="G9" s="21">
        <f t="shared" si="0"/>
        <v>95</v>
      </c>
      <c r="H9" s="19">
        <v>3</v>
      </c>
      <c r="I9" s="19">
        <v>53</v>
      </c>
      <c r="J9" s="84">
        <f t="shared" si="1"/>
        <v>1.7924528301886793</v>
      </c>
    </row>
    <row r="10" spans="1:11" x14ac:dyDescent="0.2">
      <c r="A10" s="129" t="s">
        <v>26</v>
      </c>
      <c r="B10" s="130" t="s">
        <v>27</v>
      </c>
      <c r="C10" s="131" t="s">
        <v>28</v>
      </c>
      <c r="D10" s="132">
        <v>16</v>
      </c>
      <c r="E10" s="133">
        <v>84</v>
      </c>
      <c r="F10" s="133">
        <v>0</v>
      </c>
      <c r="G10" s="133">
        <f t="shared" si="0"/>
        <v>100</v>
      </c>
      <c r="H10" s="131">
        <v>9</v>
      </c>
      <c r="I10" s="131">
        <v>155</v>
      </c>
      <c r="J10" s="134">
        <f t="shared" si="1"/>
        <v>0.64516129032258063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7</v>
      </c>
      <c r="E11" s="21">
        <v>32</v>
      </c>
      <c r="F11" s="21">
        <v>0</v>
      </c>
      <c r="G11" s="21">
        <f t="shared" si="0"/>
        <v>39</v>
      </c>
      <c r="H11" s="19">
        <v>3</v>
      </c>
      <c r="I11" s="19">
        <v>35</v>
      </c>
      <c r="J11" s="84">
        <f t="shared" si="1"/>
        <v>1.1142857142857143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21</v>
      </c>
      <c r="E12" s="21">
        <v>176</v>
      </c>
      <c r="F12" s="21">
        <v>0</v>
      </c>
      <c r="G12" s="21">
        <f t="shared" si="0"/>
        <v>197</v>
      </c>
      <c r="H12" s="19">
        <v>16</v>
      </c>
      <c r="I12" s="19">
        <v>75</v>
      </c>
      <c r="J12" s="84">
        <f t="shared" si="1"/>
        <v>2.6266666666666665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30</v>
      </c>
      <c r="E13" s="21">
        <v>326</v>
      </c>
      <c r="F13" s="21">
        <v>0</v>
      </c>
      <c r="G13" s="21">
        <f t="shared" si="0"/>
        <v>356</v>
      </c>
      <c r="H13" s="19">
        <v>23</v>
      </c>
      <c r="I13" s="19">
        <v>200</v>
      </c>
      <c r="J13" s="84">
        <f t="shared" si="1"/>
        <v>1.78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14</v>
      </c>
      <c r="E14" s="21">
        <v>134</v>
      </c>
      <c r="F14" s="21">
        <v>0</v>
      </c>
      <c r="G14" s="21">
        <f t="shared" si="0"/>
        <v>148</v>
      </c>
      <c r="H14" s="19">
        <v>14</v>
      </c>
      <c r="I14" s="19">
        <v>85</v>
      </c>
      <c r="J14" s="84">
        <f t="shared" si="1"/>
        <v>1.7411764705882353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1</v>
      </c>
      <c r="E15" s="21">
        <v>22</v>
      </c>
      <c r="F15" s="21">
        <v>0</v>
      </c>
      <c r="G15" s="21">
        <f t="shared" si="0"/>
        <v>23</v>
      </c>
      <c r="H15" s="19">
        <v>0</v>
      </c>
      <c r="I15" s="19">
        <v>22</v>
      </c>
      <c r="J15" s="84">
        <f t="shared" si="1"/>
        <v>1.0454545454545454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7</v>
      </c>
      <c r="E16" s="21">
        <v>54</v>
      </c>
      <c r="F16" s="21">
        <v>0</v>
      </c>
      <c r="G16" s="21">
        <f t="shared" si="0"/>
        <v>61</v>
      </c>
      <c r="H16" s="19">
        <v>3</v>
      </c>
      <c r="I16" s="19">
        <v>53</v>
      </c>
      <c r="J16" s="84">
        <f t="shared" si="1"/>
        <v>1.1509433962264151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5</v>
      </c>
      <c r="E17" s="21">
        <v>84</v>
      </c>
      <c r="F17" s="21">
        <v>0</v>
      </c>
      <c r="G17" s="21">
        <f t="shared" si="0"/>
        <v>89</v>
      </c>
      <c r="H17" s="19">
        <v>3</v>
      </c>
      <c r="I17" s="19">
        <v>49</v>
      </c>
      <c r="J17" s="84">
        <f t="shared" si="1"/>
        <v>1.8163265306122449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7</v>
      </c>
      <c r="F18" s="21">
        <v>0</v>
      </c>
      <c r="G18" s="21">
        <f t="shared" si="0"/>
        <v>7</v>
      </c>
      <c r="H18" s="19">
        <v>0</v>
      </c>
      <c r="I18" s="19">
        <v>7</v>
      </c>
      <c r="J18" s="84">
        <f t="shared" si="1"/>
        <v>1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14</v>
      </c>
      <c r="E19" s="21">
        <v>368</v>
      </c>
      <c r="F19" s="21">
        <v>0</v>
      </c>
      <c r="G19" s="21">
        <f t="shared" si="0"/>
        <v>382</v>
      </c>
      <c r="H19" s="19">
        <v>1</v>
      </c>
      <c r="I19" s="19">
        <v>353</v>
      </c>
      <c r="J19" s="84">
        <f t="shared" si="1"/>
        <v>1.0821529745042493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14</v>
      </c>
      <c r="E20" s="21">
        <v>209</v>
      </c>
      <c r="F20" s="21">
        <v>4</v>
      </c>
      <c r="G20" s="21">
        <f t="shared" si="0"/>
        <v>227</v>
      </c>
      <c r="H20" s="19">
        <v>9</v>
      </c>
      <c r="I20" s="19">
        <v>247</v>
      </c>
      <c r="J20" s="84">
        <f t="shared" si="1"/>
        <v>0.91902834008097167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1</v>
      </c>
      <c r="E21" s="21">
        <v>13</v>
      </c>
      <c r="F21" s="21">
        <v>0</v>
      </c>
      <c r="G21" s="21">
        <f t="shared" si="0"/>
        <v>14</v>
      </c>
      <c r="H21" s="19">
        <v>14</v>
      </c>
      <c r="I21" s="19">
        <v>15</v>
      </c>
      <c r="J21" s="84">
        <f t="shared" si="1"/>
        <v>0.93333333333333335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47</v>
      </c>
      <c r="E22" s="21">
        <v>782</v>
      </c>
      <c r="F22" s="21">
        <v>2</v>
      </c>
      <c r="G22" s="21">
        <f t="shared" si="0"/>
        <v>831</v>
      </c>
      <c r="H22" s="19">
        <v>42</v>
      </c>
      <c r="I22" s="19">
        <v>466</v>
      </c>
      <c r="J22" s="84">
        <f t="shared" si="1"/>
        <v>1.7832618025751072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>
        <v>2</v>
      </c>
      <c r="E23" s="21">
        <v>24</v>
      </c>
      <c r="F23" s="21">
        <v>0</v>
      </c>
      <c r="G23" s="21">
        <f t="shared" si="0"/>
        <v>26</v>
      </c>
      <c r="H23" s="19">
        <v>0</v>
      </c>
      <c r="I23" s="19">
        <v>25</v>
      </c>
      <c r="J23" s="84">
        <f t="shared" si="1"/>
        <v>1.04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3</v>
      </c>
      <c r="E24" s="21">
        <v>51</v>
      </c>
      <c r="F24" s="21">
        <v>0</v>
      </c>
      <c r="G24" s="21">
        <f t="shared" si="0"/>
        <v>54</v>
      </c>
      <c r="H24" s="19">
        <v>4</v>
      </c>
      <c r="I24" s="19">
        <v>47</v>
      </c>
      <c r="J24" s="84">
        <f t="shared" si="1"/>
        <v>1.1489361702127661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18</v>
      </c>
      <c r="E25" s="21">
        <v>165</v>
      </c>
      <c r="F25" s="21">
        <v>0</v>
      </c>
      <c r="G25" s="21">
        <f t="shared" si="0"/>
        <v>183</v>
      </c>
      <c r="H25" s="19">
        <v>4</v>
      </c>
      <c r="I25" s="19">
        <v>175</v>
      </c>
      <c r="J25" s="84">
        <f t="shared" si="1"/>
        <v>1.0457142857142858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5</v>
      </c>
      <c r="E26" s="21">
        <v>70</v>
      </c>
      <c r="F26" s="21">
        <v>0</v>
      </c>
      <c r="G26" s="21">
        <f t="shared" si="0"/>
        <v>75</v>
      </c>
      <c r="H26" s="19">
        <v>5</v>
      </c>
      <c r="I26" s="19">
        <v>53</v>
      </c>
      <c r="J26" s="84">
        <f t="shared" si="1"/>
        <v>1.4150943396226414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>
        <v>6</v>
      </c>
      <c r="E27" s="21">
        <v>74</v>
      </c>
      <c r="F27" s="21">
        <v>0</v>
      </c>
      <c r="G27" s="21">
        <f t="shared" si="0"/>
        <v>80</v>
      </c>
      <c r="H27" s="19">
        <v>3</v>
      </c>
      <c r="I27" s="19">
        <v>72</v>
      </c>
      <c r="J27" s="84">
        <f t="shared" si="1"/>
        <v>1.1111111111111112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>
        <v>16</v>
      </c>
      <c r="E28" s="21">
        <v>94</v>
      </c>
      <c r="F28" s="21">
        <v>0</v>
      </c>
      <c r="G28" s="21">
        <f t="shared" si="0"/>
        <v>110</v>
      </c>
      <c r="H28" s="19">
        <v>9</v>
      </c>
      <c r="I28" s="19">
        <v>58</v>
      </c>
      <c r="J28" s="84">
        <f t="shared" si="1"/>
        <v>1.896551724137931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>
        <v>6</v>
      </c>
      <c r="E29" s="21">
        <v>71</v>
      </c>
      <c r="F29" s="21">
        <v>0</v>
      </c>
      <c r="G29" s="21">
        <f t="shared" si="0"/>
        <v>77</v>
      </c>
      <c r="H29" s="19">
        <v>6</v>
      </c>
      <c r="I29" s="19">
        <v>68</v>
      </c>
      <c r="J29" s="84">
        <f t="shared" si="1"/>
        <v>1.1323529411764706</v>
      </c>
    </row>
    <row r="30" spans="1:10" x14ac:dyDescent="0.2">
      <c r="A30" s="17" t="s">
        <v>81</v>
      </c>
      <c r="B30" s="18" t="s">
        <v>82</v>
      </c>
      <c r="C30" s="19" t="s">
        <v>83</v>
      </c>
      <c r="D30" s="20">
        <v>0</v>
      </c>
      <c r="E30" s="21">
        <v>3</v>
      </c>
      <c r="F30" s="21">
        <v>0</v>
      </c>
      <c r="G30" s="21">
        <f t="shared" si="0"/>
        <v>3</v>
      </c>
      <c r="H30" s="19">
        <v>0</v>
      </c>
      <c r="I30" s="19">
        <v>2</v>
      </c>
      <c r="J30" s="84">
        <f t="shared" si="1"/>
        <v>1.5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>
        <v>3</v>
      </c>
      <c r="E31" s="21">
        <v>8</v>
      </c>
      <c r="F31" s="21">
        <v>0</v>
      </c>
      <c r="G31" s="21">
        <f t="shared" si="0"/>
        <v>11</v>
      </c>
      <c r="H31" s="19">
        <v>3</v>
      </c>
      <c r="I31" s="19">
        <v>6</v>
      </c>
      <c r="J31" s="84">
        <f t="shared" si="1"/>
        <v>1.8333333333333333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>
        <v>15</v>
      </c>
      <c r="E32" s="21">
        <v>300</v>
      </c>
      <c r="F32" s="21">
        <v>0</v>
      </c>
      <c r="G32" s="21">
        <f t="shared" si="0"/>
        <v>315</v>
      </c>
      <c r="H32" s="19">
        <v>8</v>
      </c>
      <c r="I32" s="19">
        <v>231</v>
      </c>
      <c r="J32" s="84">
        <f t="shared" si="1"/>
        <v>1.3636363636363635</v>
      </c>
    </row>
    <row r="33" spans="1:15" x14ac:dyDescent="0.2">
      <c r="A33" s="17" t="s">
        <v>90</v>
      </c>
      <c r="B33" s="18" t="s">
        <v>91</v>
      </c>
      <c r="C33" s="19" t="s">
        <v>92</v>
      </c>
      <c r="D33" s="20">
        <v>3</v>
      </c>
      <c r="E33" s="21">
        <v>60</v>
      </c>
      <c r="F33" s="21">
        <v>0</v>
      </c>
      <c r="G33" s="21">
        <f t="shared" si="0"/>
        <v>63</v>
      </c>
      <c r="H33" s="19">
        <v>1</v>
      </c>
      <c r="I33" s="19">
        <v>66</v>
      </c>
      <c r="J33" s="84">
        <f t="shared" si="1"/>
        <v>0.95454545454545459</v>
      </c>
      <c r="O33" s="16" t="s">
        <v>481</v>
      </c>
    </row>
    <row r="34" spans="1:15" x14ac:dyDescent="0.2">
      <c r="A34" s="17" t="s">
        <v>93</v>
      </c>
      <c r="B34" s="18" t="s">
        <v>94</v>
      </c>
      <c r="C34" s="19" t="s">
        <v>95</v>
      </c>
      <c r="D34" s="20">
        <v>20</v>
      </c>
      <c r="E34" s="21">
        <v>153</v>
      </c>
      <c r="F34" s="21">
        <v>0</v>
      </c>
      <c r="G34" s="21">
        <f t="shared" si="0"/>
        <v>173</v>
      </c>
      <c r="H34" s="19">
        <v>20</v>
      </c>
      <c r="I34" s="19">
        <v>130</v>
      </c>
      <c r="J34" s="84">
        <f t="shared" si="1"/>
        <v>1.3307692307692307</v>
      </c>
    </row>
    <row r="35" spans="1:15" x14ac:dyDescent="0.2">
      <c r="A35" s="17" t="s">
        <v>96</v>
      </c>
      <c r="B35" s="18" t="s">
        <v>97</v>
      </c>
      <c r="C35" s="19" t="s">
        <v>98</v>
      </c>
      <c r="D35" s="20">
        <v>0</v>
      </c>
      <c r="E35" s="21">
        <v>13</v>
      </c>
      <c r="F35" s="21">
        <v>0</v>
      </c>
      <c r="G35" s="21">
        <f t="shared" si="0"/>
        <v>13</v>
      </c>
      <c r="H35" s="19">
        <v>0</v>
      </c>
      <c r="I35" s="19">
        <v>8</v>
      </c>
      <c r="J35" s="84">
        <f t="shared" si="1"/>
        <v>1.625</v>
      </c>
    </row>
    <row r="36" spans="1:15" x14ac:dyDescent="0.2">
      <c r="A36" s="17" t="s">
        <v>99</v>
      </c>
      <c r="B36" s="18" t="s">
        <v>100</v>
      </c>
      <c r="C36" s="19" t="s">
        <v>101</v>
      </c>
      <c r="D36" s="20">
        <v>7</v>
      </c>
      <c r="E36" s="21">
        <v>19</v>
      </c>
      <c r="F36" s="21">
        <v>0</v>
      </c>
      <c r="G36" s="21">
        <f t="shared" si="0"/>
        <v>26</v>
      </c>
      <c r="H36" s="19">
        <v>2</v>
      </c>
      <c r="I36" s="19">
        <v>24</v>
      </c>
      <c r="J36" s="84">
        <f t="shared" si="1"/>
        <v>1.0833333333333333</v>
      </c>
    </row>
    <row r="37" spans="1:15" x14ac:dyDescent="0.2">
      <c r="A37" s="17" t="s">
        <v>102</v>
      </c>
      <c r="B37" s="18" t="s">
        <v>103</v>
      </c>
      <c r="C37" s="19" t="s">
        <v>104</v>
      </c>
      <c r="D37" s="20">
        <v>0</v>
      </c>
      <c r="E37" s="21">
        <v>12</v>
      </c>
      <c r="F37" s="21">
        <v>0</v>
      </c>
      <c r="G37" s="21">
        <f t="shared" si="0"/>
        <v>12</v>
      </c>
      <c r="H37" s="19">
        <v>0</v>
      </c>
      <c r="I37" s="19">
        <v>12</v>
      </c>
      <c r="J37" s="84">
        <f t="shared" si="1"/>
        <v>1</v>
      </c>
    </row>
    <row r="38" spans="1:15" x14ac:dyDescent="0.2">
      <c r="A38" s="24" t="s">
        <v>106</v>
      </c>
      <c r="B38" s="18" t="s">
        <v>105</v>
      </c>
      <c r="C38" s="19" t="s">
        <v>107</v>
      </c>
      <c r="D38" s="20">
        <v>1</v>
      </c>
      <c r="E38" s="21">
        <v>22</v>
      </c>
      <c r="F38" s="21">
        <v>0</v>
      </c>
      <c r="G38" s="21">
        <f t="shared" si="0"/>
        <v>23</v>
      </c>
      <c r="H38" s="19">
        <v>1</v>
      </c>
      <c r="I38" s="19">
        <v>20</v>
      </c>
      <c r="J38" s="84">
        <f t="shared" si="1"/>
        <v>1.1499999999999999</v>
      </c>
    </row>
    <row r="39" spans="1:15" x14ac:dyDescent="0.2">
      <c r="A39" s="24" t="s">
        <v>108</v>
      </c>
      <c r="B39" s="18" t="s">
        <v>109</v>
      </c>
      <c r="C39" s="19" t="s">
        <v>110</v>
      </c>
      <c r="D39" s="20">
        <v>2</v>
      </c>
      <c r="E39" s="21">
        <v>45</v>
      </c>
      <c r="F39" s="21">
        <v>0</v>
      </c>
      <c r="G39" s="21">
        <f t="shared" si="0"/>
        <v>47</v>
      </c>
      <c r="H39" s="19">
        <v>2</v>
      </c>
      <c r="I39" s="19">
        <v>27</v>
      </c>
      <c r="J39" s="84">
        <f t="shared" si="1"/>
        <v>1.7407407407407407</v>
      </c>
    </row>
    <row r="40" spans="1:15" x14ac:dyDescent="0.2">
      <c r="A40" s="17" t="s">
        <v>111</v>
      </c>
      <c r="B40" s="18" t="s">
        <v>112</v>
      </c>
      <c r="C40" s="19" t="s">
        <v>113</v>
      </c>
      <c r="D40" s="20">
        <v>4</v>
      </c>
      <c r="E40" s="21">
        <v>26</v>
      </c>
      <c r="F40" s="21">
        <v>0</v>
      </c>
      <c r="G40" s="21">
        <f t="shared" si="0"/>
        <v>30</v>
      </c>
      <c r="H40" s="19">
        <v>3</v>
      </c>
      <c r="I40" s="19">
        <v>30</v>
      </c>
      <c r="J40" s="84">
        <f t="shared" si="1"/>
        <v>1</v>
      </c>
    </row>
    <row r="41" spans="1:15" x14ac:dyDescent="0.2">
      <c r="A41" s="17" t="s">
        <v>114</v>
      </c>
      <c r="B41" s="18" t="s">
        <v>115</v>
      </c>
      <c r="C41" s="19" t="s">
        <v>116</v>
      </c>
      <c r="D41" s="20">
        <v>6</v>
      </c>
      <c r="E41" s="21">
        <v>155</v>
      </c>
      <c r="F41" s="21">
        <v>0</v>
      </c>
      <c r="G41" s="21">
        <f t="shared" si="0"/>
        <v>161</v>
      </c>
      <c r="H41" s="19">
        <v>2</v>
      </c>
      <c r="I41" s="19">
        <v>140</v>
      </c>
      <c r="J41" s="84">
        <f t="shared" si="1"/>
        <v>1.1499999999999999</v>
      </c>
    </row>
    <row r="42" spans="1:15" x14ac:dyDescent="0.2">
      <c r="A42" s="17" t="s">
        <v>117</v>
      </c>
      <c r="B42" s="18" t="s">
        <v>118</v>
      </c>
      <c r="C42" s="19" t="s">
        <v>119</v>
      </c>
      <c r="D42" s="20">
        <v>2</v>
      </c>
      <c r="E42" s="21">
        <v>15</v>
      </c>
      <c r="F42" s="21">
        <v>0</v>
      </c>
      <c r="G42" s="21">
        <f t="shared" si="0"/>
        <v>17</v>
      </c>
      <c r="H42" s="19">
        <v>2</v>
      </c>
      <c r="I42" s="19">
        <v>14</v>
      </c>
      <c r="J42" s="84">
        <f t="shared" si="1"/>
        <v>1.2142857142857142</v>
      </c>
    </row>
    <row r="43" spans="1:15" x14ac:dyDescent="0.2">
      <c r="A43" s="17" t="s">
        <v>120</v>
      </c>
      <c r="B43" s="18" t="s">
        <v>121</v>
      </c>
      <c r="C43" s="19" t="s">
        <v>122</v>
      </c>
      <c r="D43" s="20">
        <v>3</v>
      </c>
      <c r="E43" s="21">
        <v>31</v>
      </c>
      <c r="F43" s="21">
        <v>0</v>
      </c>
      <c r="G43" s="21">
        <f t="shared" si="0"/>
        <v>34</v>
      </c>
      <c r="H43" s="19">
        <v>0</v>
      </c>
      <c r="I43" s="19">
        <v>24</v>
      </c>
      <c r="J43" s="84">
        <f t="shared" si="1"/>
        <v>1.4166666666666667</v>
      </c>
    </row>
    <row r="44" spans="1:15" x14ac:dyDescent="0.2">
      <c r="A44" s="17" t="s">
        <v>123</v>
      </c>
      <c r="B44" s="18" t="s">
        <v>124</v>
      </c>
      <c r="C44" s="19" t="s">
        <v>125</v>
      </c>
      <c r="D44" s="20">
        <v>43</v>
      </c>
      <c r="E44" s="21">
        <v>282</v>
      </c>
      <c r="F44" s="21">
        <v>0</v>
      </c>
      <c r="G44" s="21">
        <f t="shared" si="0"/>
        <v>325</v>
      </c>
      <c r="H44" s="19">
        <v>43</v>
      </c>
      <c r="I44" s="19">
        <v>133</v>
      </c>
      <c r="J44" s="84">
        <f t="shared" si="1"/>
        <v>2.4436090225563909</v>
      </c>
    </row>
    <row r="45" spans="1:15" x14ac:dyDescent="0.2">
      <c r="A45" s="17" t="s">
        <v>126</v>
      </c>
      <c r="B45" s="18" t="s">
        <v>124</v>
      </c>
      <c r="C45" s="19" t="s">
        <v>127</v>
      </c>
      <c r="D45" s="20">
        <v>9</v>
      </c>
      <c r="E45" s="21">
        <v>62</v>
      </c>
      <c r="F45" s="21">
        <v>6</v>
      </c>
      <c r="G45" s="21">
        <f t="shared" si="0"/>
        <v>77</v>
      </c>
      <c r="H45" s="19">
        <v>9</v>
      </c>
      <c r="I45" s="19">
        <v>29</v>
      </c>
      <c r="J45" s="84">
        <f t="shared" si="1"/>
        <v>2.6551724137931036</v>
      </c>
    </row>
    <row r="46" spans="1:15" x14ac:dyDescent="0.2">
      <c r="A46" s="17" t="s">
        <v>128</v>
      </c>
      <c r="B46" s="18" t="s">
        <v>129</v>
      </c>
      <c r="C46" s="19" t="s">
        <v>129</v>
      </c>
      <c r="D46" s="20">
        <v>1</v>
      </c>
      <c r="E46" s="21">
        <v>54</v>
      </c>
      <c r="F46" s="21">
        <v>0</v>
      </c>
      <c r="G46" s="21">
        <f t="shared" si="0"/>
        <v>55</v>
      </c>
      <c r="H46" s="19">
        <v>0</v>
      </c>
      <c r="I46" s="19">
        <v>43</v>
      </c>
      <c r="J46" s="84">
        <f t="shared" si="1"/>
        <v>1.2790697674418605</v>
      </c>
    </row>
    <row r="47" spans="1:15" x14ac:dyDescent="0.2">
      <c r="A47" s="17" t="s">
        <v>130</v>
      </c>
      <c r="B47" s="18" t="s">
        <v>131</v>
      </c>
      <c r="C47" s="19" t="s">
        <v>132</v>
      </c>
      <c r="D47" s="20">
        <v>4</v>
      </c>
      <c r="E47" s="21">
        <v>33</v>
      </c>
      <c r="F47" s="21">
        <v>0</v>
      </c>
      <c r="G47" s="21">
        <f t="shared" si="0"/>
        <v>37</v>
      </c>
      <c r="H47" s="19">
        <v>3</v>
      </c>
      <c r="I47" s="19">
        <v>35</v>
      </c>
      <c r="J47" s="84">
        <f t="shared" si="1"/>
        <v>1.0571428571428572</v>
      </c>
    </row>
    <row r="48" spans="1:15" x14ac:dyDescent="0.2">
      <c r="A48" s="17" t="s">
        <v>133</v>
      </c>
      <c r="B48" s="18" t="s">
        <v>134</v>
      </c>
      <c r="C48" s="19" t="s">
        <v>135</v>
      </c>
      <c r="D48" s="20">
        <v>5</v>
      </c>
      <c r="E48" s="21">
        <v>25</v>
      </c>
      <c r="F48" s="21">
        <v>0</v>
      </c>
      <c r="G48" s="21">
        <f t="shared" si="0"/>
        <v>30</v>
      </c>
      <c r="H48" s="19">
        <v>2</v>
      </c>
      <c r="I48" s="19">
        <v>25</v>
      </c>
      <c r="J48" s="84">
        <f t="shared" si="1"/>
        <v>1.2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>
        <v>15</v>
      </c>
      <c r="E49" s="21">
        <v>238</v>
      </c>
      <c r="F49" s="21">
        <v>0</v>
      </c>
      <c r="G49" s="21">
        <f t="shared" si="0"/>
        <v>253</v>
      </c>
      <c r="H49" s="19">
        <v>14</v>
      </c>
      <c r="I49" s="19">
        <v>165</v>
      </c>
      <c r="J49" s="84">
        <f t="shared" si="1"/>
        <v>1.5333333333333334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>
        <v>6</v>
      </c>
      <c r="E50" s="21">
        <v>88</v>
      </c>
      <c r="F50" s="21">
        <v>0</v>
      </c>
      <c r="G50" s="21">
        <v>94</v>
      </c>
      <c r="H50" s="19">
        <v>6</v>
      </c>
      <c r="I50" s="19">
        <v>76</v>
      </c>
      <c r="J50" s="84">
        <f t="shared" si="1"/>
        <v>1.236842105263158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>
        <v>10</v>
      </c>
      <c r="E51" s="21">
        <v>185</v>
      </c>
      <c r="F51" s="21">
        <v>1</v>
      </c>
      <c r="G51" s="21">
        <f t="shared" si="0"/>
        <v>196</v>
      </c>
      <c r="H51" s="19">
        <v>8</v>
      </c>
      <c r="I51" s="19">
        <v>115</v>
      </c>
      <c r="J51" s="84">
        <f t="shared" si="1"/>
        <v>1.7043478260869565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>
        <v>2</v>
      </c>
      <c r="E52" s="21">
        <v>35</v>
      </c>
      <c r="F52" s="21">
        <v>0</v>
      </c>
      <c r="G52" s="21">
        <f t="shared" si="0"/>
        <v>37</v>
      </c>
      <c r="H52" s="19">
        <v>2</v>
      </c>
      <c r="I52" s="19">
        <v>32</v>
      </c>
      <c r="J52" s="84">
        <f t="shared" si="1"/>
        <v>1.15625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>
        <v>1</v>
      </c>
      <c r="E53" s="21">
        <v>30</v>
      </c>
      <c r="F53" s="21">
        <v>0</v>
      </c>
      <c r="G53" s="21">
        <f t="shared" si="0"/>
        <v>31</v>
      </c>
      <c r="H53" s="19">
        <v>0</v>
      </c>
      <c r="I53" s="19">
        <v>29</v>
      </c>
      <c r="J53" s="84">
        <f t="shared" si="1"/>
        <v>1.0689655172413792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>
        <v>2</v>
      </c>
      <c r="E54" s="21">
        <v>55</v>
      </c>
      <c r="F54" s="21">
        <v>0</v>
      </c>
      <c r="G54" s="21">
        <f t="shared" si="0"/>
        <v>57</v>
      </c>
      <c r="H54" s="19">
        <v>0</v>
      </c>
      <c r="I54" s="19">
        <v>54</v>
      </c>
      <c r="J54" s="84">
        <f t="shared" si="1"/>
        <v>1.0555555555555556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>
        <v>12</v>
      </c>
      <c r="E55" s="21">
        <v>105</v>
      </c>
      <c r="F55" s="21">
        <v>0</v>
      </c>
      <c r="G55" s="21">
        <f t="shared" si="0"/>
        <v>117</v>
      </c>
      <c r="H55" s="19">
        <v>12</v>
      </c>
      <c r="I55" s="19">
        <v>112</v>
      </c>
      <c r="J55" s="84">
        <f t="shared" si="1"/>
        <v>1.0446428571428572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>
        <v>3</v>
      </c>
      <c r="E56" s="21">
        <v>28</v>
      </c>
      <c r="F56" s="21">
        <v>0</v>
      </c>
      <c r="G56" s="21">
        <f t="shared" si="0"/>
        <v>31</v>
      </c>
      <c r="H56" s="19">
        <v>1</v>
      </c>
      <c r="I56" s="19">
        <v>31</v>
      </c>
      <c r="J56" s="84">
        <f t="shared" si="1"/>
        <v>1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>
        <v>1</v>
      </c>
      <c r="E57" s="21">
        <v>35</v>
      </c>
      <c r="F57" s="21">
        <v>0</v>
      </c>
      <c r="G57" s="21">
        <f t="shared" si="0"/>
        <v>36</v>
      </c>
      <c r="H57" s="19">
        <v>1</v>
      </c>
      <c r="I57" s="19">
        <v>31</v>
      </c>
      <c r="J57" s="84">
        <f t="shared" si="1"/>
        <v>1.1612903225806452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>
        <v>1</v>
      </c>
      <c r="E58" s="21">
        <v>35</v>
      </c>
      <c r="F58" s="21">
        <v>0</v>
      </c>
      <c r="G58" s="21">
        <f t="shared" si="0"/>
        <v>36</v>
      </c>
      <c r="H58" s="19">
        <v>1</v>
      </c>
      <c r="I58" s="19">
        <v>32</v>
      </c>
      <c r="J58" s="84">
        <f t="shared" si="1"/>
        <v>1.125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>
        <v>4</v>
      </c>
      <c r="E59" s="21">
        <v>80</v>
      </c>
      <c r="F59" s="21">
        <v>0</v>
      </c>
      <c r="G59" s="21">
        <f t="shared" si="0"/>
        <v>84</v>
      </c>
      <c r="H59" s="19">
        <v>3</v>
      </c>
      <c r="I59" s="19">
        <v>58</v>
      </c>
      <c r="J59" s="84">
        <f t="shared" si="1"/>
        <v>1.4482758620689655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>
        <v>11</v>
      </c>
      <c r="E60" s="21">
        <v>77</v>
      </c>
      <c r="F60" s="21">
        <v>0</v>
      </c>
      <c r="G60" s="21">
        <f t="shared" si="0"/>
        <v>88</v>
      </c>
      <c r="H60" s="19">
        <v>9</v>
      </c>
      <c r="I60" s="19">
        <v>82</v>
      </c>
      <c r="J60" s="84">
        <f t="shared" si="1"/>
        <v>1.0731707317073171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>
        <v>4</v>
      </c>
      <c r="E61" s="21">
        <v>32</v>
      </c>
      <c r="F61" s="21">
        <v>0</v>
      </c>
      <c r="G61" s="21">
        <f t="shared" si="0"/>
        <v>36</v>
      </c>
      <c r="H61" s="19">
        <v>3</v>
      </c>
      <c r="I61" s="19">
        <v>33</v>
      </c>
      <c r="J61" s="84">
        <f t="shared" si="1"/>
        <v>1.0909090909090908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>
        <v>10</v>
      </c>
      <c r="E62" s="21">
        <v>137</v>
      </c>
      <c r="F62" s="21">
        <v>0</v>
      </c>
      <c r="G62" s="21">
        <f t="shared" si="0"/>
        <v>147</v>
      </c>
      <c r="H62" s="19">
        <v>4</v>
      </c>
      <c r="I62" s="19">
        <v>166</v>
      </c>
      <c r="J62" s="84">
        <f t="shared" si="1"/>
        <v>0.88554216867469882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>
        <v>1</v>
      </c>
      <c r="E63" s="21">
        <v>46</v>
      </c>
      <c r="F63" s="21">
        <v>0</v>
      </c>
      <c r="G63" s="21">
        <f t="shared" si="0"/>
        <v>47</v>
      </c>
      <c r="H63" s="19">
        <v>1</v>
      </c>
      <c r="I63" s="19">
        <v>23</v>
      </c>
      <c r="J63" s="84">
        <f t="shared" si="1"/>
        <v>2.0434782608695654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>
        <v>4</v>
      </c>
      <c r="E64" s="21">
        <v>41</v>
      </c>
      <c r="F64" s="21">
        <v>0</v>
      </c>
      <c r="G64" s="21">
        <f t="shared" si="0"/>
        <v>45</v>
      </c>
      <c r="H64" s="19">
        <v>3</v>
      </c>
      <c r="I64" s="19">
        <v>42</v>
      </c>
      <c r="J64" s="84">
        <f t="shared" si="1"/>
        <v>1.0714285714285714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>
        <v>20</v>
      </c>
      <c r="E65" s="21">
        <v>248</v>
      </c>
      <c r="F65" s="21">
        <v>0</v>
      </c>
      <c r="G65" s="21">
        <f t="shared" si="0"/>
        <v>268</v>
      </c>
      <c r="H65" s="19">
        <v>15</v>
      </c>
      <c r="I65" s="19">
        <v>221</v>
      </c>
      <c r="J65" s="84">
        <f t="shared" si="1"/>
        <v>1.2126696832579185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>
        <v>9</v>
      </c>
      <c r="E66" s="21">
        <v>162</v>
      </c>
      <c r="F66" s="21">
        <v>0</v>
      </c>
      <c r="G66" s="21">
        <f t="shared" si="0"/>
        <v>171</v>
      </c>
      <c r="H66" s="19">
        <v>12</v>
      </c>
      <c r="I66" s="19">
        <v>151</v>
      </c>
      <c r="J66" s="84">
        <f t="shared" si="1"/>
        <v>1.1324503311258278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>
        <v>16</v>
      </c>
      <c r="E67" s="21">
        <v>158</v>
      </c>
      <c r="F67" s="21">
        <v>0</v>
      </c>
      <c r="G67" s="21">
        <f t="shared" si="0"/>
        <v>174</v>
      </c>
      <c r="H67" s="19">
        <v>7</v>
      </c>
      <c r="I67" s="19">
        <v>169</v>
      </c>
      <c r="J67" s="84">
        <f t="shared" si="1"/>
        <v>1.029585798816568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>
        <v>10</v>
      </c>
      <c r="E68" s="21">
        <v>276</v>
      </c>
      <c r="F68" s="21">
        <v>0</v>
      </c>
      <c r="G68" s="21">
        <f t="shared" ref="G68:G116" si="2">D68+E68+F68</f>
        <v>286</v>
      </c>
      <c r="H68" s="19">
        <v>4</v>
      </c>
      <c r="I68" s="19">
        <v>255</v>
      </c>
      <c r="J68" s="84">
        <f t="shared" si="1"/>
        <v>1.1215686274509804</v>
      </c>
    </row>
    <row r="69" spans="1:10" x14ac:dyDescent="0.2">
      <c r="A69" s="17" t="s">
        <v>206</v>
      </c>
      <c r="B69" s="18" t="s">
        <v>182</v>
      </c>
      <c r="C69" s="19" t="s">
        <v>444</v>
      </c>
      <c r="D69" s="20">
        <v>2</v>
      </c>
      <c r="E69" s="21">
        <v>45</v>
      </c>
      <c r="F69" s="21">
        <v>0</v>
      </c>
      <c r="G69" s="21">
        <f t="shared" si="2"/>
        <v>47</v>
      </c>
      <c r="H69" s="19">
        <v>0</v>
      </c>
      <c r="I69" s="19">
        <v>43</v>
      </c>
      <c r="J69" s="84">
        <f>G69/I69</f>
        <v>1.0930232558139534</v>
      </c>
    </row>
    <row r="70" spans="1:10" x14ac:dyDescent="0.2">
      <c r="A70" s="24" t="s">
        <v>190</v>
      </c>
      <c r="B70" s="18" t="s">
        <v>182</v>
      </c>
      <c r="C70" s="19" t="s">
        <v>476</v>
      </c>
      <c r="D70" s="20">
        <v>7</v>
      </c>
      <c r="E70" s="21">
        <v>123</v>
      </c>
      <c r="F70" s="21">
        <v>0</v>
      </c>
      <c r="G70" s="21">
        <f t="shared" si="2"/>
        <v>130</v>
      </c>
      <c r="H70" s="19">
        <v>3</v>
      </c>
      <c r="I70" s="19">
        <v>137</v>
      </c>
      <c r="J70" s="84">
        <f t="shared" ref="J70:J114" si="3">G70/I70</f>
        <v>0.94890510948905105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>
        <v>4</v>
      </c>
      <c r="E71" s="21">
        <v>67</v>
      </c>
      <c r="F71" s="21">
        <v>0</v>
      </c>
      <c r="G71" s="21">
        <f t="shared" si="2"/>
        <v>71</v>
      </c>
      <c r="H71" s="19">
        <v>0</v>
      </c>
      <c r="I71" s="19">
        <v>72</v>
      </c>
      <c r="J71" s="84">
        <f t="shared" si="3"/>
        <v>0.98611111111111116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>
        <v>3</v>
      </c>
      <c r="E72" s="21">
        <v>77</v>
      </c>
      <c r="F72" s="21">
        <v>0</v>
      </c>
      <c r="G72" s="21">
        <f t="shared" si="2"/>
        <v>80</v>
      </c>
      <c r="H72" s="19">
        <v>0</v>
      </c>
      <c r="I72" s="19">
        <v>63</v>
      </c>
      <c r="J72" s="84">
        <f t="shared" si="3"/>
        <v>1.2698412698412698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>
        <v>12</v>
      </c>
      <c r="E73" s="21">
        <v>152</v>
      </c>
      <c r="F73" s="21">
        <v>0</v>
      </c>
      <c r="G73" s="21">
        <f t="shared" si="2"/>
        <v>164</v>
      </c>
      <c r="H73" s="19">
        <v>7</v>
      </c>
      <c r="I73" s="19">
        <v>174</v>
      </c>
      <c r="J73" s="84">
        <f t="shared" si="3"/>
        <v>0.94252873563218387</v>
      </c>
    </row>
    <row r="74" spans="1:10" x14ac:dyDescent="0.2">
      <c r="A74" s="17" t="s">
        <v>197</v>
      </c>
      <c r="B74" s="18" t="s">
        <v>182</v>
      </c>
      <c r="C74" s="19" t="s">
        <v>304</v>
      </c>
      <c r="D74" s="20">
        <v>25</v>
      </c>
      <c r="E74" s="21">
        <v>632</v>
      </c>
      <c r="F74" s="21">
        <v>0</v>
      </c>
      <c r="G74" s="21">
        <f t="shared" si="2"/>
        <v>657</v>
      </c>
      <c r="H74" s="19">
        <v>24</v>
      </c>
      <c r="I74" s="19">
        <v>640</v>
      </c>
      <c r="J74" s="84">
        <f t="shared" si="3"/>
        <v>1.0265625</v>
      </c>
    </row>
    <row r="75" spans="1:10" x14ac:dyDescent="0.2">
      <c r="A75" s="24" t="s">
        <v>198</v>
      </c>
      <c r="B75" s="18" t="s">
        <v>182</v>
      </c>
      <c r="C75" s="19" t="s">
        <v>199</v>
      </c>
      <c r="D75" s="20">
        <v>19</v>
      </c>
      <c r="E75" s="21">
        <v>188</v>
      </c>
      <c r="F75" s="21">
        <v>0</v>
      </c>
      <c r="G75" s="21">
        <f t="shared" si="2"/>
        <v>207</v>
      </c>
      <c r="H75" s="19">
        <v>16</v>
      </c>
      <c r="I75" s="19">
        <v>196</v>
      </c>
      <c r="J75" s="84">
        <f t="shared" si="3"/>
        <v>1.0561224489795917</v>
      </c>
    </row>
    <row r="76" spans="1:10" x14ac:dyDescent="0.2">
      <c r="A76" s="17" t="s">
        <v>200</v>
      </c>
      <c r="B76" s="18" t="s">
        <v>182</v>
      </c>
      <c r="C76" s="19" t="s">
        <v>201</v>
      </c>
      <c r="D76" s="20">
        <v>19</v>
      </c>
      <c r="E76" s="21">
        <v>571</v>
      </c>
      <c r="F76" s="21">
        <v>0</v>
      </c>
      <c r="G76" s="21">
        <f t="shared" si="2"/>
        <v>590</v>
      </c>
      <c r="H76" s="19">
        <v>12</v>
      </c>
      <c r="I76" s="19">
        <v>596</v>
      </c>
      <c r="J76" s="84">
        <f t="shared" si="3"/>
        <v>0.98993288590604023</v>
      </c>
    </row>
    <row r="77" spans="1:10" x14ac:dyDescent="0.2">
      <c r="A77" s="17" t="s">
        <v>202</v>
      </c>
      <c r="B77" s="18" t="s">
        <v>182</v>
      </c>
      <c r="C77" s="19" t="s">
        <v>203</v>
      </c>
      <c r="D77" s="20">
        <v>13</v>
      </c>
      <c r="E77" s="21">
        <v>291</v>
      </c>
      <c r="F77" s="21">
        <v>1</v>
      </c>
      <c r="G77" s="21">
        <f t="shared" si="2"/>
        <v>305</v>
      </c>
      <c r="H77" s="19">
        <v>3</v>
      </c>
      <c r="I77" s="19">
        <v>238</v>
      </c>
      <c r="J77" s="84">
        <f t="shared" si="3"/>
        <v>1.2815126050420169</v>
      </c>
    </row>
    <row r="78" spans="1:10" x14ac:dyDescent="0.2">
      <c r="A78" s="24" t="s">
        <v>204</v>
      </c>
      <c r="B78" s="18" t="s">
        <v>182</v>
      </c>
      <c r="C78" s="19" t="s">
        <v>205</v>
      </c>
      <c r="D78" s="20">
        <v>12</v>
      </c>
      <c r="E78" s="21">
        <v>67</v>
      </c>
      <c r="F78" s="21">
        <v>0</v>
      </c>
      <c r="G78" s="21">
        <f t="shared" si="2"/>
        <v>79</v>
      </c>
      <c r="H78" s="19">
        <v>9</v>
      </c>
      <c r="I78" s="19">
        <v>81</v>
      </c>
      <c r="J78" s="84">
        <f t="shared" si="3"/>
        <v>0.97530864197530864</v>
      </c>
    </row>
    <row r="79" spans="1:10" x14ac:dyDescent="0.2">
      <c r="A79" s="24" t="s">
        <v>207</v>
      </c>
      <c r="B79" s="18" t="s">
        <v>208</v>
      </c>
      <c r="C79" s="19" t="s">
        <v>208</v>
      </c>
      <c r="D79" s="20">
        <v>5</v>
      </c>
      <c r="E79" s="21">
        <v>76</v>
      </c>
      <c r="F79" s="21">
        <v>0</v>
      </c>
      <c r="G79" s="21">
        <f t="shared" si="2"/>
        <v>81</v>
      </c>
      <c r="H79" s="19">
        <v>3</v>
      </c>
      <c r="I79" s="19">
        <v>75</v>
      </c>
      <c r="J79" s="84">
        <f t="shared" si="3"/>
        <v>1.08</v>
      </c>
    </row>
    <row r="80" spans="1:10" x14ac:dyDescent="0.2">
      <c r="A80" s="17" t="s">
        <v>209</v>
      </c>
      <c r="B80" s="18" t="s">
        <v>210</v>
      </c>
      <c r="C80" s="19" t="s">
        <v>211</v>
      </c>
      <c r="D80" s="20">
        <v>3</v>
      </c>
      <c r="E80" s="21">
        <v>3</v>
      </c>
      <c r="F80" s="21">
        <v>0</v>
      </c>
      <c r="G80" s="21">
        <f t="shared" si="2"/>
        <v>6</v>
      </c>
      <c r="H80" s="19">
        <v>3</v>
      </c>
      <c r="I80" s="19">
        <v>4</v>
      </c>
      <c r="J80" s="84">
        <f t="shared" si="3"/>
        <v>1.5</v>
      </c>
    </row>
    <row r="81" spans="1:10" x14ac:dyDescent="0.2">
      <c r="A81" s="17" t="s">
        <v>212</v>
      </c>
      <c r="B81" s="18" t="s">
        <v>213</v>
      </c>
      <c r="C81" s="19" t="s">
        <v>214</v>
      </c>
      <c r="D81" s="20">
        <v>11</v>
      </c>
      <c r="E81" s="21">
        <v>74</v>
      </c>
      <c r="F81" s="21">
        <v>0</v>
      </c>
      <c r="G81" s="21">
        <f t="shared" si="2"/>
        <v>85</v>
      </c>
      <c r="H81" s="19">
        <v>0</v>
      </c>
      <c r="I81" s="19">
        <v>78</v>
      </c>
      <c r="J81" s="84">
        <f t="shared" si="3"/>
        <v>1.0897435897435896</v>
      </c>
    </row>
    <row r="82" spans="1:10" x14ac:dyDescent="0.2">
      <c r="A82" s="17" t="s">
        <v>215</v>
      </c>
      <c r="B82" s="18" t="s">
        <v>216</v>
      </c>
      <c r="C82" s="19" t="s">
        <v>216</v>
      </c>
      <c r="D82" s="20">
        <v>0</v>
      </c>
      <c r="E82" s="21">
        <v>15</v>
      </c>
      <c r="F82" s="21">
        <v>0</v>
      </c>
      <c r="G82" s="21">
        <f t="shared" si="2"/>
        <v>15</v>
      </c>
      <c r="H82" s="19">
        <v>0</v>
      </c>
      <c r="I82" s="19">
        <v>6</v>
      </c>
      <c r="J82" s="84">
        <f t="shared" si="3"/>
        <v>2.5</v>
      </c>
    </row>
    <row r="83" spans="1:10" x14ac:dyDescent="0.2">
      <c r="A83" s="17" t="s">
        <v>217</v>
      </c>
      <c r="B83" s="18" t="s">
        <v>216</v>
      </c>
      <c r="C83" s="19" t="s">
        <v>52</v>
      </c>
      <c r="D83" s="20">
        <v>7</v>
      </c>
      <c r="E83" s="21">
        <v>40</v>
      </c>
      <c r="F83" s="21">
        <v>1</v>
      </c>
      <c r="G83" s="21">
        <f t="shared" si="2"/>
        <v>48</v>
      </c>
      <c r="H83" s="19">
        <v>7</v>
      </c>
      <c r="I83" s="19">
        <v>26</v>
      </c>
      <c r="J83" s="84">
        <f t="shared" si="3"/>
        <v>1.8461538461538463</v>
      </c>
    </row>
    <row r="84" spans="1:10" ht="12" customHeight="1" x14ac:dyDescent="0.2">
      <c r="A84" s="17" t="s">
        <v>218</v>
      </c>
      <c r="B84" s="18" t="s">
        <v>219</v>
      </c>
      <c r="C84" s="19" t="s">
        <v>220</v>
      </c>
      <c r="D84" s="20">
        <v>29</v>
      </c>
      <c r="E84" s="21">
        <v>386</v>
      </c>
      <c r="F84" s="21">
        <v>0</v>
      </c>
      <c r="G84" s="21">
        <f t="shared" si="2"/>
        <v>415</v>
      </c>
      <c r="H84" s="19">
        <v>25</v>
      </c>
      <c r="I84" s="19">
        <v>100</v>
      </c>
      <c r="J84" s="84">
        <f t="shared" si="3"/>
        <v>4.1500000000000004</v>
      </c>
    </row>
    <row r="85" spans="1:10" x14ac:dyDescent="0.2">
      <c r="A85" s="17" t="s">
        <v>221</v>
      </c>
      <c r="B85" s="18" t="s">
        <v>219</v>
      </c>
      <c r="C85" s="19" t="s">
        <v>222</v>
      </c>
      <c r="D85" s="20">
        <v>14</v>
      </c>
      <c r="E85" s="21">
        <v>79</v>
      </c>
      <c r="F85" s="21">
        <v>6</v>
      </c>
      <c r="G85" s="21">
        <f t="shared" si="2"/>
        <v>99</v>
      </c>
      <c r="H85" s="19">
        <v>10</v>
      </c>
      <c r="I85" s="19">
        <v>53</v>
      </c>
      <c r="J85" s="84">
        <f t="shared" si="3"/>
        <v>1.8679245283018868</v>
      </c>
    </row>
    <row r="86" spans="1:10" x14ac:dyDescent="0.2">
      <c r="A86" s="17" t="s">
        <v>223</v>
      </c>
      <c r="B86" s="18" t="s">
        <v>224</v>
      </c>
      <c r="C86" s="19" t="s">
        <v>225</v>
      </c>
      <c r="D86" s="20">
        <v>12</v>
      </c>
      <c r="E86" s="21">
        <v>190</v>
      </c>
      <c r="F86" s="21">
        <v>0</v>
      </c>
      <c r="G86" s="21">
        <f t="shared" si="2"/>
        <v>202</v>
      </c>
      <c r="H86" s="19">
        <v>11</v>
      </c>
      <c r="I86" s="19">
        <v>127</v>
      </c>
      <c r="J86" s="84">
        <f t="shared" si="3"/>
        <v>1.5905511811023623</v>
      </c>
    </row>
    <row r="87" spans="1:10" x14ac:dyDescent="0.2">
      <c r="A87" s="17" t="s">
        <v>226</v>
      </c>
      <c r="B87" s="18" t="s">
        <v>227</v>
      </c>
      <c r="C87" s="19" t="s">
        <v>228</v>
      </c>
      <c r="D87" s="20">
        <v>5</v>
      </c>
      <c r="E87" s="21">
        <v>74</v>
      </c>
      <c r="F87" s="21">
        <v>0</v>
      </c>
      <c r="G87" s="21">
        <f t="shared" si="2"/>
        <v>79</v>
      </c>
      <c r="H87" s="19">
        <v>4</v>
      </c>
      <c r="I87" s="19">
        <v>66</v>
      </c>
      <c r="J87" s="84">
        <f t="shared" si="3"/>
        <v>1.196969696969697</v>
      </c>
    </row>
    <row r="88" spans="1:10" x14ac:dyDescent="0.2">
      <c r="A88" s="17" t="s">
        <v>229</v>
      </c>
      <c r="B88" s="18" t="s">
        <v>230</v>
      </c>
      <c r="C88" s="19" t="s">
        <v>231</v>
      </c>
      <c r="D88" s="20">
        <v>21</v>
      </c>
      <c r="E88" s="21">
        <v>185</v>
      </c>
      <c r="F88" s="21">
        <v>0</v>
      </c>
      <c r="G88" s="21">
        <f t="shared" si="2"/>
        <v>206</v>
      </c>
      <c r="H88" s="19">
        <v>10</v>
      </c>
      <c r="I88" s="19">
        <v>221</v>
      </c>
      <c r="J88" s="84">
        <f t="shared" si="3"/>
        <v>0.9321266968325792</v>
      </c>
    </row>
    <row r="89" spans="1:10" x14ac:dyDescent="0.2">
      <c r="A89" s="17" t="s">
        <v>232</v>
      </c>
      <c r="B89" s="18" t="s">
        <v>233</v>
      </c>
      <c r="C89" s="19" t="s">
        <v>234</v>
      </c>
      <c r="D89" s="20">
        <v>1</v>
      </c>
      <c r="E89" s="21">
        <v>40</v>
      </c>
      <c r="F89" s="21">
        <v>0</v>
      </c>
      <c r="G89" s="21">
        <f t="shared" si="2"/>
        <v>41</v>
      </c>
      <c r="H89" s="19">
        <v>1</v>
      </c>
      <c r="I89" s="19">
        <v>38</v>
      </c>
      <c r="J89" s="84">
        <f t="shared" si="3"/>
        <v>1.0789473684210527</v>
      </c>
    </row>
    <row r="90" spans="1:10" x14ac:dyDescent="0.2">
      <c r="A90" s="17" t="s">
        <v>235</v>
      </c>
      <c r="B90" s="18" t="s">
        <v>233</v>
      </c>
      <c r="C90" s="19" t="s">
        <v>236</v>
      </c>
      <c r="D90" s="20">
        <v>0</v>
      </c>
      <c r="E90" s="21">
        <v>3</v>
      </c>
      <c r="F90" s="21">
        <v>0</v>
      </c>
      <c r="G90" s="21">
        <f t="shared" si="2"/>
        <v>3</v>
      </c>
      <c r="H90" s="19">
        <v>0</v>
      </c>
      <c r="I90" s="19">
        <v>3</v>
      </c>
      <c r="J90" s="84">
        <f t="shared" si="3"/>
        <v>1</v>
      </c>
    </row>
    <row r="91" spans="1:10" x14ac:dyDescent="0.2">
      <c r="A91" s="17" t="s">
        <v>237</v>
      </c>
      <c r="B91" s="18" t="s">
        <v>238</v>
      </c>
      <c r="C91" s="19" t="s">
        <v>239</v>
      </c>
      <c r="D91" s="20">
        <v>0</v>
      </c>
      <c r="E91" s="21">
        <v>6</v>
      </c>
      <c r="F91" s="21">
        <v>0</v>
      </c>
      <c r="G91" s="21">
        <f t="shared" si="2"/>
        <v>6</v>
      </c>
      <c r="H91" s="19">
        <v>0</v>
      </c>
      <c r="I91" s="19">
        <v>6</v>
      </c>
      <c r="J91" s="84">
        <f t="shared" si="3"/>
        <v>1</v>
      </c>
    </row>
    <row r="92" spans="1:10" x14ac:dyDescent="0.2">
      <c r="A92" s="17" t="s">
        <v>240</v>
      </c>
      <c r="B92" s="18" t="s">
        <v>241</v>
      </c>
      <c r="C92" s="19" t="s">
        <v>242</v>
      </c>
      <c r="D92" s="20">
        <v>8</v>
      </c>
      <c r="E92" s="21">
        <v>145</v>
      </c>
      <c r="F92" s="21">
        <v>0</v>
      </c>
      <c r="G92" s="21">
        <f t="shared" si="2"/>
        <v>153</v>
      </c>
      <c r="H92" s="19">
        <v>6</v>
      </c>
      <c r="I92" s="19">
        <v>136</v>
      </c>
      <c r="J92" s="84">
        <f t="shared" si="3"/>
        <v>1.125</v>
      </c>
    </row>
    <row r="93" spans="1:10" x14ac:dyDescent="0.2">
      <c r="A93" s="17" t="s">
        <v>243</v>
      </c>
      <c r="B93" s="18" t="s">
        <v>244</v>
      </c>
      <c r="C93" s="19" t="s">
        <v>245</v>
      </c>
      <c r="D93" s="20">
        <v>0</v>
      </c>
      <c r="E93" s="21">
        <v>22</v>
      </c>
      <c r="F93" s="21">
        <v>0</v>
      </c>
      <c r="G93" s="21">
        <f t="shared" si="2"/>
        <v>22</v>
      </c>
      <c r="H93" s="19">
        <v>0</v>
      </c>
      <c r="I93" s="19">
        <v>24</v>
      </c>
      <c r="J93" s="84">
        <f t="shared" si="3"/>
        <v>0.91666666666666663</v>
      </c>
    </row>
    <row r="94" spans="1:10" x14ac:dyDescent="0.2">
      <c r="A94" s="17" t="s">
        <v>246</v>
      </c>
      <c r="B94" s="18" t="s">
        <v>244</v>
      </c>
      <c r="C94" s="19" t="s">
        <v>244</v>
      </c>
      <c r="D94" s="20">
        <v>3</v>
      </c>
      <c r="E94" s="21">
        <v>80</v>
      </c>
      <c r="F94" s="21">
        <v>0</v>
      </c>
      <c r="G94" s="21">
        <f t="shared" si="2"/>
        <v>83</v>
      </c>
      <c r="H94" s="19">
        <v>1</v>
      </c>
      <c r="I94" s="19">
        <v>83</v>
      </c>
      <c r="J94" s="84">
        <f t="shared" si="3"/>
        <v>1</v>
      </c>
    </row>
    <row r="95" spans="1:10" x14ac:dyDescent="0.2">
      <c r="A95" s="17" t="s">
        <v>247</v>
      </c>
      <c r="B95" s="18" t="s">
        <v>248</v>
      </c>
      <c r="C95" s="19" t="s">
        <v>249</v>
      </c>
      <c r="D95" s="20">
        <v>6</v>
      </c>
      <c r="E95" s="21">
        <v>83</v>
      </c>
      <c r="F95" s="21">
        <v>0</v>
      </c>
      <c r="G95" s="21">
        <f t="shared" si="2"/>
        <v>89</v>
      </c>
      <c r="H95" s="19">
        <v>0</v>
      </c>
      <c r="I95" s="19">
        <v>107</v>
      </c>
      <c r="J95" s="84">
        <f t="shared" si="3"/>
        <v>0.83177570093457942</v>
      </c>
    </row>
    <row r="96" spans="1:10" x14ac:dyDescent="0.2">
      <c r="A96" s="17" t="s">
        <v>250</v>
      </c>
      <c r="B96" s="18" t="s">
        <v>251</v>
      </c>
      <c r="C96" s="19" t="s">
        <v>252</v>
      </c>
      <c r="D96" s="20">
        <v>8</v>
      </c>
      <c r="E96" s="21">
        <v>103</v>
      </c>
      <c r="F96" s="21">
        <v>0</v>
      </c>
      <c r="G96" s="21">
        <f t="shared" si="2"/>
        <v>111</v>
      </c>
      <c r="H96" s="19">
        <v>8</v>
      </c>
      <c r="I96" s="19">
        <v>104</v>
      </c>
      <c r="J96" s="84">
        <f t="shared" si="3"/>
        <v>1.0673076923076923</v>
      </c>
    </row>
    <row r="97" spans="1:10" x14ac:dyDescent="0.2">
      <c r="A97" s="17" t="s">
        <v>253</v>
      </c>
      <c r="B97" s="18" t="s">
        <v>254</v>
      </c>
      <c r="C97" s="19" t="s">
        <v>255</v>
      </c>
      <c r="D97" s="20">
        <v>12</v>
      </c>
      <c r="E97" s="21">
        <v>110</v>
      </c>
      <c r="F97" s="21">
        <v>0</v>
      </c>
      <c r="G97" s="21">
        <f t="shared" si="2"/>
        <v>122</v>
      </c>
      <c r="H97" s="19">
        <v>2</v>
      </c>
      <c r="I97" s="19">
        <v>112</v>
      </c>
      <c r="J97" s="84">
        <f t="shared" si="3"/>
        <v>1.0892857142857142</v>
      </c>
    </row>
    <row r="98" spans="1:10" x14ac:dyDescent="0.2">
      <c r="A98" s="17" t="s">
        <v>256</v>
      </c>
      <c r="B98" s="18" t="s">
        <v>257</v>
      </c>
      <c r="C98" s="19" t="s">
        <v>258</v>
      </c>
      <c r="D98" s="20">
        <v>4</v>
      </c>
      <c r="E98" s="21">
        <v>44</v>
      </c>
      <c r="F98" s="21">
        <v>0</v>
      </c>
      <c r="G98" s="21">
        <f t="shared" si="2"/>
        <v>48</v>
      </c>
      <c r="H98" s="19">
        <v>0</v>
      </c>
      <c r="I98" s="19">
        <v>32</v>
      </c>
      <c r="J98" s="84">
        <f t="shared" si="3"/>
        <v>1.5</v>
      </c>
    </row>
    <row r="99" spans="1:10" x14ac:dyDescent="0.2">
      <c r="A99" s="17" t="s">
        <v>259</v>
      </c>
      <c r="B99" s="18" t="s">
        <v>260</v>
      </c>
      <c r="C99" s="19" t="s">
        <v>261</v>
      </c>
      <c r="D99" s="20">
        <v>11</v>
      </c>
      <c r="E99" s="21">
        <v>151</v>
      </c>
      <c r="F99" s="21">
        <v>0</v>
      </c>
      <c r="G99" s="21">
        <f t="shared" si="2"/>
        <v>162</v>
      </c>
      <c r="H99" s="19">
        <v>2</v>
      </c>
      <c r="I99" s="19">
        <v>156</v>
      </c>
      <c r="J99" s="84">
        <f t="shared" si="3"/>
        <v>1.0384615384615385</v>
      </c>
    </row>
    <row r="100" spans="1:10" x14ac:dyDescent="0.2">
      <c r="A100" s="17" t="s">
        <v>262</v>
      </c>
      <c r="B100" s="18" t="s">
        <v>260</v>
      </c>
      <c r="C100" s="19" t="s">
        <v>263</v>
      </c>
      <c r="D100" s="20">
        <v>14</v>
      </c>
      <c r="E100" s="21">
        <v>358</v>
      </c>
      <c r="F100" s="21">
        <v>0</v>
      </c>
      <c r="G100" s="21">
        <f t="shared" si="2"/>
        <v>372</v>
      </c>
      <c r="H100" s="19">
        <v>13</v>
      </c>
      <c r="I100" s="19">
        <v>335</v>
      </c>
      <c r="J100" s="84">
        <f t="shared" si="3"/>
        <v>1.1104477611940298</v>
      </c>
    </row>
    <row r="101" spans="1:10" x14ac:dyDescent="0.2">
      <c r="A101" s="17" t="s">
        <v>264</v>
      </c>
      <c r="B101" s="18" t="s">
        <v>260</v>
      </c>
      <c r="C101" s="19" t="s">
        <v>265</v>
      </c>
      <c r="D101" s="20">
        <v>4</v>
      </c>
      <c r="E101" s="21">
        <v>18</v>
      </c>
      <c r="F101" s="21">
        <v>0</v>
      </c>
      <c r="G101" s="21">
        <f t="shared" si="2"/>
        <v>22</v>
      </c>
      <c r="H101" s="19">
        <v>4</v>
      </c>
      <c r="I101" s="19">
        <v>18</v>
      </c>
      <c r="J101" s="84">
        <f t="shared" si="3"/>
        <v>1.2222222222222223</v>
      </c>
    </row>
    <row r="102" spans="1:10" x14ac:dyDescent="0.2">
      <c r="A102" s="17" t="s">
        <v>266</v>
      </c>
      <c r="B102" s="18" t="s">
        <v>260</v>
      </c>
      <c r="C102" s="19" t="s">
        <v>267</v>
      </c>
      <c r="D102" s="20">
        <v>27</v>
      </c>
      <c r="E102" s="21">
        <v>349</v>
      </c>
      <c r="F102" s="21">
        <v>0</v>
      </c>
      <c r="G102" s="21">
        <f t="shared" si="2"/>
        <v>376</v>
      </c>
      <c r="H102" s="19">
        <v>18</v>
      </c>
      <c r="I102" s="19">
        <v>381</v>
      </c>
      <c r="J102" s="84">
        <f t="shared" si="3"/>
        <v>0.98687664041994749</v>
      </c>
    </row>
    <row r="103" spans="1:10" x14ac:dyDescent="0.2">
      <c r="A103" s="17" t="s">
        <v>268</v>
      </c>
      <c r="B103" s="18" t="s">
        <v>260</v>
      </c>
      <c r="C103" s="19" t="s">
        <v>269</v>
      </c>
      <c r="D103" s="20">
        <v>8</v>
      </c>
      <c r="E103" s="21">
        <v>78</v>
      </c>
      <c r="F103" s="21">
        <v>0</v>
      </c>
      <c r="G103" s="21">
        <f t="shared" si="2"/>
        <v>86</v>
      </c>
      <c r="H103" s="19">
        <v>8</v>
      </c>
      <c r="I103" s="19">
        <v>84</v>
      </c>
      <c r="J103" s="84">
        <f t="shared" si="3"/>
        <v>1.0238095238095237</v>
      </c>
    </row>
    <row r="104" spans="1:10" x14ac:dyDescent="0.2">
      <c r="A104" s="17" t="s">
        <v>270</v>
      </c>
      <c r="B104" s="18" t="s">
        <v>260</v>
      </c>
      <c r="C104" s="19" t="s">
        <v>271</v>
      </c>
      <c r="D104" s="20">
        <v>10</v>
      </c>
      <c r="E104" s="21">
        <v>128</v>
      </c>
      <c r="F104" s="21">
        <v>0</v>
      </c>
      <c r="G104" s="21">
        <f t="shared" si="2"/>
        <v>138</v>
      </c>
      <c r="H104" s="19">
        <v>9</v>
      </c>
      <c r="I104" s="19">
        <v>124</v>
      </c>
      <c r="J104" s="84">
        <f t="shared" si="3"/>
        <v>1.1129032258064515</v>
      </c>
    </row>
    <row r="105" spans="1:10" x14ac:dyDescent="0.2">
      <c r="A105" s="17" t="s">
        <v>272</v>
      </c>
      <c r="B105" s="18" t="s">
        <v>260</v>
      </c>
      <c r="C105" s="19" t="s">
        <v>273</v>
      </c>
      <c r="D105" s="20">
        <v>9</v>
      </c>
      <c r="E105" s="21">
        <v>98</v>
      </c>
      <c r="F105" s="21">
        <v>0</v>
      </c>
      <c r="G105" s="21">
        <f t="shared" si="2"/>
        <v>107</v>
      </c>
      <c r="H105" s="19">
        <v>6</v>
      </c>
      <c r="I105" s="19">
        <v>115</v>
      </c>
      <c r="J105" s="84">
        <f t="shared" si="3"/>
        <v>0.93043478260869561</v>
      </c>
    </row>
    <row r="106" spans="1:10" x14ac:dyDescent="0.2">
      <c r="A106" s="17" t="s">
        <v>274</v>
      </c>
      <c r="B106" s="18" t="s">
        <v>260</v>
      </c>
      <c r="C106" s="19" t="s">
        <v>275</v>
      </c>
      <c r="D106" s="16">
        <v>25</v>
      </c>
      <c r="E106" s="21">
        <v>455</v>
      </c>
      <c r="F106" s="21">
        <v>0</v>
      </c>
      <c r="G106" s="21">
        <f t="shared" si="2"/>
        <v>480</v>
      </c>
      <c r="H106" s="19">
        <v>13</v>
      </c>
      <c r="I106" s="19">
        <v>469</v>
      </c>
      <c r="J106" s="84">
        <f t="shared" si="3"/>
        <v>1.023454157782516</v>
      </c>
    </row>
    <row r="107" spans="1:10" x14ac:dyDescent="0.2">
      <c r="A107" s="17" t="s">
        <v>276</v>
      </c>
      <c r="B107" s="18" t="s">
        <v>260</v>
      </c>
      <c r="C107" s="19" t="s">
        <v>277</v>
      </c>
      <c r="D107" s="20">
        <v>24</v>
      </c>
      <c r="E107" s="21">
        <v>359</v>
      </c>
      <c r="F107" s="21">
        <v>0</v>
      </c>
      <c r="G107" s="21">
        <f t="shared" si="2"/>
        <v>383</v>
      </c>
      <c r="H107" s="19">
        <v>17</v>
      </c>
      <c r="I107" s="19">
        <v>384</v>
      </c>
      <c r="J107" s="84">
        <f t="shared" si="3"/>
        <v>0.99739583333333337</v>
      </c>
    </row>
    <row r="108" spans="1:10" x14ac:dyDescent="0.2">
      <c r="A108" s="17" t="s">
        <v>278</v>
      </c>
      <c r="B108" s="18" t="s">
        <v>260</v>
      </c>
      <c r="C108" s="19" t="s">
        <v>279</v>
      </c>
      <c r="D108" s="20">
        <v>3</v>
      </c>
      <c r="E108" s="21">
        <v>18</v>
      </c>
      <c r="F108" s="21">
        <v>0</v>
      </c>
      <c r="G108" s="21">
        <f t="shared" si="2"/>
        <v>21</v>
      </c>
      <c r="H108" s="19">
        <v>1</v>
      </c>
      <c r="I108" s="19">
        <v>24</v>
      </c>
      <c r="J108" s="84">
        <f t="shared" si="3"/>
        <v>0.875</v>
      </c>
    </row>
    <row r="109" spans="1:10" x14ac:dyDescent="0.2">
      <c r="A109" s="24" t="s">
        <v>280</v>
      </c>
      <c r="B109" s="18" t="s">
        <v>260</v>
      </c>
      <c r="C109" s="19" t="s">
        <v>281</v>
      </c>
      <c r="D109" s="20">
        <v>5</v>
      </c>
      <c r="E109" s="21">
        <v>70</v>
      </c>
      <c r="F109" s="21">
        <v>0</v>
      </c>
      <c r="G109" s="21">
        <f t="shared" si="2"/>
        <v>75</v>
      </c>
      <c r="H109" s="19">
        <v>4</v>
      </c>
      <c r="I109" s="19">
        <v>77</v>
      </c>
      <c r="J109" s="84">
        <f t="shared" si="3"/>
        <v>0.97402597402597402</v>
      </c>
    </row>
    <row r="110" spans="1:10" x14ac:dyDescent="0.2">
      <c r="A110" s="17" t="s">
        <v>282</v>
      </c>
      <c r="B110" s="18" t="s">
        <v>260</v>
      </c>
      <c r="C110" s="19" t="s">
        <v>283</v>
      </c>
      <c r="D110" s="20">
        <v>8</v>
      </c>
      <c r="E110" s="21">
        <v>61</v>
      </c>
      <c r="F110" s="21">
        <v>0</v>
      </c>
      <c r="G110" s="21">
        <f t="shared" si="2"/>
        <v>69</v>
      </c>
      <c r="H110" s="19">
        <v>7</v>
      </c>
      <c r="I110" s="19">
        <v>77</v>
      </c>
      <c r="J110" s="84">
        <f t="shared" si="3"/>
        <v>0.89610389610389607</v>
      </c>
    </row>
    <row r="111" spans="1:10" x14ac:dyDescent="0.2">
      <c r="A111" s="17" t="s">
        <v>284</v>
      </c>
      <c r="B111" s="18" t="s">
        <v>285</v>
      </c>
      <c r="C111" s="19" t="s">
        <v>285</v>
      </c>
      <c r="D111" s="20">
        <v>4</v>
      </c>
      <c r="E111" s="21">
        <v>45</v>
      </c>
      <c r="F111" s="21">
        <v>3</v>
      </c>
      <c r="G111" s="21">
        <f t="shared" si="2"/>
        <v>52</v>
      </c>
      <c r="H111" s="19">
        <v>2</v>
      </c>
      <c r="I111" s="19">
        <v>50</v>
      </c>
      <c r="J111" s="84">
        <f t="shared" si="3"/>
        <v>1.04</v>
      </c>
    </row>
    <row r="112" spans="1:10" x14ac:dyDescent="0.2">
      <c r="A112" s="17" t="s">
        <v>286</v>
      </c>
      <c r="B112" s="18" t="s">
        <v>285</v>
      </c>
      <c r="C112" s="19" t="s">
        <v>287</v>
      </c>
      <c r="D112" s="20">
        <v>2</v>
      </c>
      <c r="E112" s="21">
        <v>59</v>
      </c>
      <c r="F112" s="21">
        <v>0</v>
      </c>
      <c r="G112" s="21">
        <f t="shared" si="2"/>
        <v>61</v>
      </c>
      <c r="H112" s="19">
        <v>2</v>
      </c>
      <c r="I112" s="19">
        <v>61</v>
      </c>
      <c r="J112" s="84">
        <f t="shared" si="3"/>
        <v>1</v>
      </c>
    </row>
    <row r="113" spans="1:14" x14ac:dyDescent="0.2">
      <c r="A113" s="17" t="s">
        <v>288</v>
      </c>
      <c r="B113" s="18" t="s">
        <v>289</v>
      </c>
      <c r="C113" s="19" t="s">
        <v>290</v>
      </c>
      <c r="D113" s="20">
        <v>16</v>
      </c>
      <c r="E113" s="21">
        <v>115</v>
      </c>
      <c r="F113" s="21">
        <v>0</v>
      </c>
      <c r="G113" s="21">
        <f t="shared" si="2"/>
        <v>131</v>
      </c>
      <c r="H113" s="19">
        <v>9</v>
      </c>
      <c r="I113" s="19">
        <v>132</v>
      </c>
      <c r="J113" s="84">
        <f t="shared" si="3"/>
        <v>0.99242424242424243</v>
      </c>
    </row>
    <row r="114" spans="1:14" x14ac:dyDescent="0.2">
      <c r="A114" s="17" t="s">
        <v>291</v>
      </c>
      <c r="B114" s="18" t="s">
        <v>292</v>
      </c>
      <c r="C114" s="19" t="s">
        <v>293</v>
      </c>
      <c r="D114" s="20">
        <v>0</v>
      </c>
      <c r="E114" s="21">
        <v>8</v>
      </c>
      <c r="F114" s="21">
        <v>0</v>
      </c>
      <c r="G114" s="21">
        <f t="shared" si="2"/>
        <v>8</v>
      </c>
      <c r="H114" s="19">
        <v>0</v>
      </c>
      <c r="I114" s="19">
        <v>8</v>
      </c>
      <c r="J114" s="84">
        <f t="shared" si="3"/>
        <v>1</v>
      </c>
    </row>
    <row r="115" spans="1:14" x14ac:dyDescent="0.2">
      <c r="A115" s="17" t="s">
        <v>294</v>
      </c>
      <c r="B115" s="18" t="s">
        <v>295</v>
      </c>
      <c r="C115" s="19" t="s">
        <v>296</v>
      </c>
      <c r="D115" s="20">
        <v>3</v>
      </c>
      <c r="E115" s="21">
        <v>29</v>
      </c>
      <c r="F115" s="21">
        <v>0</v>
      </c>
      <c r="G115" s="21">
        <f t="shared" si="2"/>
        <v>32</v>
      </c>
      <c r="H115" s="19">
        <v>1</v>
      </c>
      <c r="I115" s="19">
        <v>30</v>
      </c>
      <c r="J115" s="84">
        <f>G115/I115</f>
        <v>1.0666666666666667</v>
      </c>
    </row>
    <row r="116" spans="1:14" ht="13.5" thickBot="1" x14ac:dyDescent="0.25">
      <c r="A116" s="25" t="s">
        <v>297</v>
      </c>
      <c r="B116" s="26" t="s">
        <v>298</v>
      </c>
      <c r="C116" s="27" t="s">
        <v>298</v>
      </c>
      <c r="D116" s="28">
        <v>7</v>
      </c>
      <c r="E116" s="26">
        <v>54</v>
      </c>
      <c r="F116" s="26">
        <v>0</v>
      </c>
      <c r="G116" s="26">
        <f t="shared" si="2"/>
        <v>61</v>
      </c>
      <c r="H116" s="27">
        <v>3</v>
      </c>
      <c r="I116" s="27">
        <v>53</v>
      </c>
      <c r="J116" s="85">
        <f>G116/I116</f>
        <v>1.1509433962264151</v>
      </c>
      <c r="N116" s="16" t="s">
        <v>477</v>
      </c>
    </row>
    <row r="117" spans="1:14" ht="13.5" thickTop="1" x14ac:dyDescent="0.2">
      <c r="A117" s="29" t="s">
        <v>299</v>
      </c>
      <c r="B117" s="21"/>
      <c r="C117" s="19"/>
      <c r="D117" s="20">
        <f t="shared" ref="D117:I117" si="4">SUM(D3:D116)</f>
        <v>973</v>
      </c>
      <c r="E117" s="21">
        <f t="shared" si="4"/>
        <v>13045</v>
      </c>
      <c r="F117" s="21">
        <f t="shared" si="4"/>
        <v>34</v>
      </c>
      <c r="G117" s="21">
        <f t="shared" si="4"/>
        <v>14052</v>
      </c>
      <c r="H117" s="90">
        <f t="shared" si="4"/>
        <v>682</v>
      </c>
      <c r="I117" s="90">
        <f t="shared" si="4"/>
        <v>11634</v>
      </c>
      <c r="J117" s="88">
        <f>G117/I117</f>
        <v>1.2078390923156266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300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301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8"/>
  <sheetViews>
    <sheetView zoomScaleNormal="100" workbookViewId="0">
      <pane xSplit="1" ySplit="2" topLeftCell="B3" activePane="bottomRight" state="frozen"/>
      <selection activeCell="T47" sqref="T47"/>
      <selection pane="topRight" activeCell="T47" sqref="T47"/>
      <selection pane="bottomLeft" activeCell="T47" sqref="T47"/>
      <selection pane="bottomRight" activeCell="T47" sqref="T47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13" s="6" customFormat="1" x14ac:dyDescent="0.2">
      <c r="A1" s="2"/>
      <c r="B1" s="124">
        <v>42811</v>
      </c>
      <c r="C1" s="125"/>
      <c r="D1" s="125"/>
      <c r="E1" s="125"/>
      <c r="F1" s="125"/>
      <c r="G1" s="126"/>
      <c r="H1" s="4"/>
      <c r="I1" s="5"/>
    </row>
    <row r="2" spans="1:13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302</v>
      </c>
      <c r="F2" s="12" t="s">
        <v>303</v>
      </c>
      <c r="G2" s="13" t="s">
        <v>6</v>
      </c>
      <c r="H2" s="14" t="s">
        <v>7</v>
      </c>
      <c r="I2" s="15"/>
    </row>
    <row r="3" spans="1:13" x14ac:dyDescent="0.2">
      <c r="A3" s="18" t="s">
        <v>9</v>
      </c>
      <c r="B3" s="20">
        <v>6</v>
      </c>
      <c r="C3" s="21">
        <v>67</v>
      </c>
      <c r="D3" s="21">
        <v>0</v>
      </c>
      <c r="E3" s="21">
        <f>B3+C3+D3</f>
        <v>73</v>
      </c>
      <c r="F3" s="19">
        <v>6</v>
      </c>
      <c r="G3" s="19">
        <v>42</v>
      </c>
      <c r="H3" s="84">
        <f>E3/G3</f>
        <v>1.7380952380952381</v>
      </c>
    </row>
    <row r="4" spans="1:13" x14ac:dyDescent="0.2">
      <c r="A4" s="18" t="s">
        <v>12</v>
      </c>
      <c r="B4" s="20">
        <v>1</v>
      </c>
      <c r="C4" s="21">
        <v>10</v>
      </c>
      <c r="D4" s="21">
        <v>0</v>
      </c>
      <c r="E4" s="21">
        <f t="shared" ref="E4:E55" si="0">B4+C4+D4</f>
        <v>11</v>
      </c>
      <c r="F4" s="19">
        <v>1</v>
      </c>
      <c r="G4" s="19">
        <v>7</v>
      </c>
      <c r="H4" s="84">
        <f>E4/G4</f>
        <v>1.5714285714285714</v>
      </c>
    </row>
    <row r="5" spans="1:13" x14ac:dyDescent="0.2">
      <c r="A5" s="18" t="s">
        <v>15</v>
      </c>
      <c r="B5" s="20">
        <v>1</v>
      </c>
      <c r="C5" s="21">
        <v>36</v>
      </c>
      <c r="D5" s="21">
        <v>0</v>
      </c>
      <c r="E5" s="21">
        <f t="shared" si="0"/>
        <v>37</v>
      </c>
      <c r="F5" s="19">
        <v>0</v>
      </c>
      <c r="G5" s="19">
        <v>31</v>
      </c>
      <c r="H5" s="84">
        <f t="shared" ref="H5:H55" si="1">E5/G5</f>
        <v>1.1935483870967742</v>
      </c>
    </row>
    <row r="6" spans="1:13" x14ac:dyDescent="0.2">
      <c r="A6" s="18" t="s">
        <v>17</v>
      </c>
      <c r="B6" s="20">
        <v>0</v>
      </c>
      <c r="C6" s="21">
        <v>13</v>
      </c>
      <c r="D6" s="21">
        <v>0</v>
      </c>
      <c r="E6" s="21">
        <f t="shared" si="0"/>
        <v>13</v>
      </c>
      <c r="F6" s="19">
        <v>0</v>
      </c>
      <c r="G6" s="19">
        <v>12</v>
      </c>
      <c r="H6" s="84">
        <f t="shared" si="1"/>
        <v>1.0833333333333333</v>
      </c>
    </row>
    <row r="7" spans="1:13" x14ac:dyDescent="0.2">
      <c r="A7" s="18" t="s">
        <v>19</v>
      </c>
      <c r="B7" s="20">
        <v>14</v>
      </c>
      <c r="C7" s="21">
        <v>164</v>
      </c>
      <c r="D7" s="21">
        <v>0</v>
      </c>
      <c r="E7" s="21">
        <v>178</v>
      </c>
      <c r="F7" s="19">
        <v>13</v>
      </c>
      <c r="G7" s="19">
        <v>134</v>
      </c>
      <c r="H7" s="84">
        <v>1.3283582089552239</v>
      </c>
    </row>
    <row r="8" spans="1:13" x14ac:dyDescent="0.2">
      <c r="A8" s="18" t="s">
        <v>24</v>
      </c>
      <c r="B8" s="20">
        <v>3</v>
      </c>
      <c r="C8" s="21">
        <v>82</v>
      </c>
      <c r="D8" s="21">
        <v>10</v>
      </c>
      <c r="E8" s="21">
        <f t="shared" si="0"/>
        <v>95</v>
      </c>
      <c r="F8" s="19">
        <v>3</v>
      </c>
      <c r="G8" s="19">
        <v>53</v>
      </c>
      <c r="H8" s="84">
        <f t="shared" si="1"/>
        <v>1.7924528301886793</v>
      </c>
    </row>
    <row r="9" spans="1:13" x14ac:dyDescent="0.2">
      <c r="A9" s="18" t="s">
        <v>27</v>
      </c>
      <c r="B9" s="20">
        <v>16</v>
      </c>
      <c r="C9" s="21">
        <v>84</v>
      </c>
      <c r="D9" s="21">
        <v>0</v>
      </c>
      <c r="E9" s="21">
        <f t="shared" si="0"/>
        <v>100</v>
      </c>
      <c r="F9" s="19">
        <v>9</v>
      </c>
      <c r="G9" s="19">
        <v>155</v>
      </c>
      <c r="H9" s="84">
        <f t="shared" si="1"/>
        <v>0.64516129032258063</v>
      </c>
    </row>
    <row r="10" spans="1:13" x14ac:dyDescent="0.2">
      <c r="A10" s="18" t="s">
        <v>30</v>
      </c>
      <c r="B10" s="20">
        <v>7</v>
      </c>
      <c r="C10" s="21">
        <v>32</v>
      </c>
      <c r="D10" s="21">
        <v>0</v>
      </c>
      <c r="E10" s="21">
        <f t="shared" si="0"/>
        <v>39</v>
      </c>
      <c r="F10" s="19">
        <v>3</v>
      </c>
      <c r="G10" s="19">
        <v>35</v>
      </c>
      <c r="H10" s="84">
        <f t="shared" si="1"/>
        <v>1.1142857142857143</v>
      </c>
    </row>
    <row r="11" spans="1:13" x14ac:dyDescent="0.2">
      <c r="A11" s="18" t="s">
        <v>33</v>
      </c>
      <c r="B11" s="20">
        <v>51</v>
      </c>
      <c r="C11" s="21">
        <v>502</v>
      </c>
      <c r="D11" s="21">
        <v>0</v>
      </c>
      <c r="E11" s="21">
        <v>553</v>
      </c>
      <c r="F11" s="19">
        <v>39</v>
      </c>
      <c r="G11" s="19">
        <v>275</v>
      </c>
      <c r="H11" s="84">
        <v>2.0109090909090908</v>
      </c>
    </row>
    <row r="12" spans="1:13" x14ac:dyDescent="0.2">
      <c r="A12" s="18" t="s">
        <v>38</v>
      </c>
      <c r="B12" s="20">
        <v>15</v>
      </c>
      <c r="C12" s="21">
        <v>156</v>
      </c>
      <c r="D12" s="21">
        <v>0</v>
      </c>
      <c r="E12" s="21">
        <v>171</v>
      </c>
      <c r="F12" s="19">
        <v>14</v>
      </c>
      <c r="G12" s="19">
        <v>107</v>
      </c>
      <c r="H12" s="84">
        <v>1.5981308411214954</v>
      </c>
    </row>
    <row r="13" spans="1:13" x14ac:dyDescent="0.2">
      <c r="A13" s="18" t="s">
        <v>43</v>
      </c>
      <c r="B13" s="20">
        <v>7</v>
      </c>
      <c r="C13" s="21">
        <v>54</v>
      </c>
      <c r="D13" s="21">
        <v>0</v>
      </c>
      <c r="E13" s="21">
        <f t="shared" si="0"/>
        <v>61</v>
      </c>
      <c r="F13" s="19">
        <v>3</v>
      </c>
      <c r="G13" s="19">
        <v>53</v>
      </c>
      <c r="H13" s="84">
        <f t="shared" si="1"/>
        <v>1.1509433962264151</v>
      </c>
    </row>
    <row r="14" spans="1:13" s="22" customFormat="1" x14ac:dyDescent="0.2">
      <c r="A14" s="18" t="s">
        <v>46</v>
      </c>
      <c r="B14" s="20">
        <v>5</v>
      </c>
      <c r="C14" s="21">
        <v>84</v>
      </c>
      <c r="D14" s="21">
        <v>0</v>
      </c>
      <c r="E14" s="21">
        <f t="shared" si="0"/>
        <v>89</v>
      </c>
      <c r="F14" s="19">
        <v>3</v>
      </c>
      <c r="G14" s="19">
        <v>49</v>
      </c>
      <c r="H14" s="84">
        <f t="shared" si="1"/>
        <v>1.8163265306122449</v>
      </c>
      <c r="J14" s="16"/>
      <c r="K14" s="16"/>
      <c r="L14" s="16"/>
      <c r="M14" s="16"/>
    </row>
    <row r="15" spans="1:13" s="22" customFormat="1" x14ac:dyDescent="0.2">
      <c r="A15" s="18" t="s">
        <v>49</v>
      </c>
      <c r="B15" s="20">
        <v>0</v>
      </c>
      <c r="C15" s="21">
        <v>7</v>
      </c>
      <c r="D15" s="21">
        <v>0</v>
      </c>
      <c r="E15" s="21">
        <f t="shared" si="0"/>
        <v>7</v>
      </c>
      <c r="F15" s="19">
        <v>0</v>
      </c>
      <c r="G15" s="19">
        <v>7</v>
      </c>
      <c r="H15" s="84">
        <f t="shared" si="1"/>
        <v>1</v>
      </c>
      <c r="J15" s="16"/>
      <c r="K15" s="16"/>
      <c r="L15" s="16"/>
      <c r="M15" s="16"/>
    </row>
    <row r="16" spans="1:13" s="22" customFormat="1" x14ac:dyDescent="0.2">
      <c r="A16" s="18" t="s">
        <v>52</v>
      </c>
      <c r="B16" s="20">
        <v>28</v>
      </c>
      <c r="C16" s="21">
        <v>577</v>
      </c>
      <c r="D16" s="21">
        <v>4</v>
      </c>
      <c r="E16" s="21">
        <v>609</v>
      </c>
      <c r="F16" s="19">
        <v>10</v>
      </c>
      <c r="G16" s="19">
        <v>600</v>
      </c>
      <c r="H16" s="84">
        <v>1.0149999999999999</v>
      </c>
      <c r="J16" s="16"/>
      <c r="K16" s="16"/>
      <c r="L16" s="16"/>
      <c r="M16" s="16"/>
    </row>
    <row r="17" spans="1:13" s="22" customFormat="1" x14ac:dyDescent="0.2">
      <c r="A17" s="18" t="s">
        <v>57</v>
      </c>
      <c r="B17" s="20">
        <v>1</v>
      </c>
      <c r="C17" s="21">
        <v>13</v>
      </c>
      <c r="D17" s="21">
        <v>0</v>
      </c>
      <c r="E17" s="21">
        <f t="shared" si="0"/>
        <v>14</v>
      </c>
      <c r="F17" s="19">
        <v>14</v>
      </c>
      <c r="G17" s="19">
        <v>15</v>
      </c>
      <c r="H17" s="84">
        <f t="shared" si="1"/>
        <v>0.93333333333333335</v>
      </c>
      <c r="J17" s="16"/>
      <c r="K17" s="16"/>
      <c r="L17" s="16"/>
      <c r="M17" s="16"/>
    </row>
    <row r="18" spans="1:13" s="22" customFormat="1" x14ac:dyDescent="0.2">
      <c r="A18" s="18" t="s">
        <v>60</v>
      </c>
      <c r="B18" s="20">
        <v>47</v>
      </c>
      <c r="C18" s="21">
        <v>782</v>
      </c>
      <c r="D18" s="21">
        <v>2</v>
      </c>
      <c r="E18" s="21">
        <f t="shared" si="0"/>
        <v>831</v>
      </c>
      <c r="F18" s="19">
        <v>42</v>
      </c>
      <c r="G18" s="19">
        <v>466</v>
      </c>
      <c r="H18" s="84">
        <f t="shared" si="1"/>
        <v>1.7832618025751072</v>
      </c>
      <c r="J18" s="16"/>
      <c r="K18" s="16"/>
      <c r="L18" s="16"/>
      <c r="M18" s="16"/>
    </row>
    <row r="19" spans="1:13" s="22" customFormat="1" x14ac:dyDescent="0.2">
      <c r="A19" s="18" t="s">
        <v>63</v>
      </c>
      <c r="B19" s="20">
        <v>2</v>
      </c>
      <c r="C19" s="21">
        <v>24</v>
      </c>
      <c r="D19" s="21">
        <v>0</v>
      </c>
      <c r="E19" s="21">
        <f t="shared" si="0"/>
        <v>26</v>
      </c>
      <c r="F19" s="19">
        <v>0</v>
      </c>
      <c r="G19" s="19">
        <v>25</v>
      </c>
      <c r="H19" s="84">
        <f t="shared" si="1"/>
        <v>1.04</v>
      </c>
      <c r="J19" s="16"/>
      <c r="K19" s="16"/>
      <c r="L19" s="16"/>
      <c r="M19" s="16"/>
    </row>
    <row r="20" spans="1:13" s="22" customFormat="1" x14ac:dyDescent="0.2">
      <c r="A20" s="18" t="s">
        <v>66</v>
      </c>
      <c r="B20" s="20">
        <v>3</v>
      </c>
      <c r="C20" s="21">
        <v>51</v>
      </c>
      <c r="D20" s="21">
        <v>0</v>
      </c>
      <c r="E20" s="21">
        <f t="shared" si="0"/>
        <v>54</v>
      </c>
      <c r="F20" s="19">
        <v>4</v>
      </c>
      <c r="G20" s="19">
        <v>47</v>
      </c>
      <c r="H20" s="84">
        <f t="shared" si="1"/>
        <v>1.1489361702127661</v>
      </c>
      <c r="J20" s="16"/>
      <c r="K20" s="16"/>
      <c r="L20" s="16"/>
      <c r="M20" s="16"/>
    </row>
    <row r="21" spans="1:13" s="22" customFormat="1" x14ac:dyDescent="0.2">
      <c r="A21" s="18" t="s">
        <v>69</v>
      </c>
      <c r="B21" s="20">
        <v>23</v>
      </c>
      <c r="C21" s="21">
        <v>235</v>
      </c>
      <c r="D21" s="21">
        <v>0</v>
      </c>
      <c r="E21" s="21">
        <v>258</v>
      </c>
      <c r="F21" s="19">
        <v>9</v>
      </c>
      <c r="G21" s="19">
        <v>228</v>
      </c>
      <c r="H21" s="84">
        <v>1.131578947368421</v>
      </c>
      <c r="J21" s="16"/>
      <c r="K21" s="16"/>
      <c r="L21" s="16"/>
      <c r="M21" s="16"/>
    </row>
    <row r="22" spans="1:13" s="22" customFormat="1" x14ac:dyDescent="0.2">
      <c r="A22" s="18" t="s">
        <v>74</v>
      </c>
      <c r="B22" s="20">
        <v>22</v>
      </c>
      <c r="C22" s="21">
        <v>168</v>
      </c>
      <c r="D22" s="21">
        <v>0</v>
      </c>
      <c r="E22" s="21">
        <v>190</v>
      </c>
      <c r="F22" s="19">
        <v>12</v>
      </c>
      <c r="G22" s="19">
        <v>130</v>
      </c>
      <c r="H22" s="84">
        <v>1.4615384615384615</v>
      </c>
      <c r="J22" s="16"/>
      <c r="K22" s="16"/>
      <c r="L22" s="16"/>
      <c r="M22" s="16"/>
    </row>
    <row r="23" spans="1:13" s="22" customFormat="1" x14ac:dyDescent="0.2">
      <c r="A23" s="18" t="s">
        <v>79</v>
      </c>
      <c r="B23" s="20">
        <v>6</v>
      </c>
      <c r="C23" s="21">
        <v>71</v>
      </c>
      <c r="D23" s="21">
        <v>0</v>
      </c>
      <c r="E23" s="21">
        <f t="shared" si="0"/>
        <v>77</v>
      </c>
      <c r="F23" s="19">
        <v>6</v>
      </c>
      <c r="G23" s="19">
        <v>68</v>
      </c>
      <c r="H23" s="84">
        <f t="shared" si="1"/>
        <v>1.1323529411764706</v>
      </c>
      <c r="J23" s="16"/>
      <c r="K23" s="16"/>
      <c r="L23" s="16"/>
      <c r="M23" s="16"/>
    </row>
    <row r="24" spans="1:13" s="22" customFormat="1" x14ac:dyDescent="0.2">
      <c r="A24" s="18" t="s">
        <v>82</v>
      </c>
      <c r="B24" s="20">
        <v>0</v>
      </c>
      <c r="C24" s="21">
        <v>3</v>
      </c>
      <c r="D24" s="21">
        <v>0</v>
      </c>
      <c r="E24" s="21">
        <f t="shared" si="0"/>
        <v>3</v>
      </c>
      <c r="F24" s="19">
        <v>0</v>
      </c>
      <c r="G24" s="19">
        <v>2</v>
      </c>
      <c r="H24" s="84">
        <f t="shared" si="1"/>
        <v>1.5</v>
      </c>
      <c r="J24" s="16"/>
      <c r="K24" s="16"/>
      <c r="L24" s="16"/>
      <c r="M24" s="16"/>
    </row>
    <row r="25" spans="1:13" s="22" customFormat="1" x14ac:dyDescent="0.2">
      <c r="A25" s="18" t="s">
        <v>85</v>
      </c>
      <c r="B25" s="20">
        <v>3</v>
      </c>
      <c r="C25" s="21">
        <v>8</v>
      </c>
      <c r="D25" s="21">
        <v>0</v>
      </c>
      <c r="E25" s="21">
        <f t="shared" si="0"/>
        <v>11</v>
      </c>
      <c r="F25" s="19">
        <v>3</v>
      </c>
      <c r="G25" s="19">
        <v>6</v>
      </c>
      <c r="H25" s="84">
        <f t="shared" si="1"/>
        <v>1.8333333333333333</v>
      </c>
      <c r="J25" s="16"/>
      <c r="K25" s="16"/>
      <c r="L25" s="16"/>
      <c r="M25" s="16"/>
    </row>
    <row r="26" spans="1:13" s="22" customFormat="1" x14ac:dyDescent="0.2">
      <c r="A26" s="18" t="s">
        <v>88</v>
      </c>
      <c r="B26" s="20">
        <v>15</v>
      </c>
      <c r="C26" s="21">
        <v>300</v>
      </c>
      <c r="D26" s="21">
        <v>0</v>
      </c>
      <c r="E26" s="21">
        <f t="shared" si="0"/>
        <v>315</v>
      </c>
      <c r="F26" s="19">
        <v>8</v>
      </c>
      <c r="G26" s="19">
        <v>231</v>
      </c>
      <c r="H26" s="84">
        <f t="shared" si="1"/>
        <v>1.3636363636363635</v>
      </c>
      <c r="J26" s="16"/>
      <c r="K26" s="16"/>
      <c r="L26" s="16"/>
      <c r="M26" s="16"/>
    </row>
    <row r="27" spans="1:13" x14ac:dyDescent="0.2">
      <c r="A27" s="18" t="s">
        <v>91</v>
      </c>
      <c r="B27" s="20">
        <v>3</v>
      </c>
      <c r="C27" s="21">
        <v>60</v>
      </c>
      <c r="D27" s="21">
        <v>0</v>
      </c>
      <c r="E27" s="21">
        <f t="shared" si="0"/>
        <v>63</v>
      </c>
      <c r="F27" s="19">
        <v>1</v>
      </c>
      <c r="G27" s="19">
        <v>66</v>
      </c>
      <c r="H27" s="84">
        <f t="shared" si="1"/>
        <v>0.95454545454545459</v>
      </c>
      <c r="M27" s="16" t="s">
        <v>481</v>
      </c>
    </row>
    <row r="28" spans="1:13" x14ac:dyDescent="0.2">
      <c r="A28" s="18" t="s">
        <v>94</v>
      </c>
      <c r="B28" s="20">
        <v>20</v>
      </c>
      <c r="C28" s="21">
        <v>153</v>
      </c>
      <c r="D28" s="21">
        <v>0</v>
      </c>
      <c r="E28" s="21">
        <f t="shared" si="0"/>
        <v>173</v>
      </c>
      <c r="F28" s="19">
        <v>20</v>
      </c>
      <c r="G28" s="19">
        <v>130</v>
      </c>
      <c r="H28" s="84">
        <f t="shared" si="1"/>
        <v>1.3307692307692307</v>
      </c>
    </row>
    <row r="29" spans="1:13" x14ac:dyDescent="0.2">
      <c r="A29" s="18" t="s">
        <v>97</v>
      </c>
      <c r="B29" s="20">
        <v>0</v>
      </c>
      <c r="C29" s="21">
        <v>13</v>
      </c>
      <c r="D29" s="21">
        <v>0</v>
      </c>
      <c r="E29" s="21">
        <f t="shared" si="0"/>
        <v>13</v>
      </c>
      <c r="F29" s="19">
        <v>0</v>
      </c>
      <c r="G29" s="19">
        <v>8</v>
      </c>
      <c r="H29" s="84">
        <f t="shared" si="1"/>
        <v>1.625</v>
      </c>
    </row>
    <row r="30" spans="1:13" x14ac:dyDescent="0.2">
      <c r="A30" s="18" t="s">
        <v>100</v>
      </c>
      <c r="B30" s="20">
        <v>7</v>
      </c>
      <c r="C30" s="21">
        <v>19</v>
      </c>
      <c r="D30" s="21">
        <v>0</v>
      </c>
      <c r="E30" s="21">
        <f t="shared" si="0"/>
        <v>26</v>
      </c>
      <c r="F30" s="19">
        <v>2</v>
      </c>
      <c r="G30" s="19">
        <v>24</v>
      </c>
      <c r="H30" s="84">
        <f t="shared" si="1"/>
        <v>1.0833333333333333</v>
      </c>
    </row>
    <row r="31" spans="1:13" x14ac:dyDescent="0.2">
      <c r="A31" s="18" t="s">
        <v>103</v>
      </c>
      <c r="B31" s="20">
        <v>0</v>
      </c>
      <c r="C31" s="21">
        <v>12</v>
      </c>
      <c r="D31" s="21">
        <v>0</v>
      </c>
      <c r="E31" s="21">
        <f t="shared" si="0"/>
        <v>12</v>
      </c>
      <c r="F31" s="19">
        <v>0</v>
      </c>
      <c r="G31" s="19">
        <v>12</v>
      </c>
      <c r="H31" s="84">
        <f t="shared" si="1"/>
        <v>1</v>
      </c>
    </row>
    <row r="32" spans="1:13" x14ac:dyDescent="0.2">
      <c r="A32" s="18" t="s">
        <v>105</v>
      </c>
      <c r="B32" s="20">
        <v>1</v>
      </c>
      <c r="C32" s="21">
        <v>22</v>
      </c>
      <c r="D32" s="21">
        <v>0</v>
      </c>
      <c r="E32" s="21">
        <f t="shared" si="0"/>
        <v>23</v>
      </c>
      <c r="F32" s="19">
        <v>1</v>
      </c>
      <c r="G32" s="19">
        <v>20</v>
      </c>
      <c r="H32" s="84">
        <f t="shared" si="1"/>
        <v>1.1499999999999999</v>
      </c>
    </row>
    <row r="33" spans="1:13" x14ac:dyDescent="0.2">
      <c r="A33" s="18" t="s">
        <v>109</v>
      </c>
      <c r="B33" s="20">
        <v>2</v>
      </c>
      <c r="C33" s="21">
        <v>45</v>
      </c>
      <c r="D33" s="21">
        <v>0</v>
      </c>
      <c r="E33" s="21">
        <f t="shared" si="0"/>
        <v>47</v>
      </c>
      <c r="F33" s="19">
        <v>2</v>
      </c>
      <c r="G33" s="19">
        <v>27</v>
      </c>
      <c r="H33" s="84">
        <f t="shared" si="1"/>
        <v>1.7407407407407407</v>
      </c>
    </row>
    <row r="34" spans="1:13" x14ac:dyDescent="0.2">
      <c r="A34" s="18" t="s">
        <v>112</v>
      </c>
      <c r="B34" s="20">
        <v>4</v>
      </c>
      <c r="C34" s="21">
        <v>26</v>
      </c>
      <c r="D34" s="21">
        <v>0</v>
      </c>
      <c r="E34" s="21">
        <f t="shared" si="0"/>
        <v>30</v>
      </c>
      <c r="F34" s="19">
        <v>3</v>
      </c>
      <c r="G34" s="19">
        <v>30</v>
      </c>
      <c r="H34" s="84">
        <f t="shared" si="1"/>
        <v>1</v>
      </c>
    </row>
    <row r="35" spans="1:13" x14ac:dyDescent="0.2">
      <c r="A35" s="18" t="s">
        <v>115</v>
      </c>
      <c r="B35" s="20">
        <v>6</v>
      </c>
      <c r="C35" s="21">
        <v>155</v>
      </c>
      <c r="D35" s="21">
        <v>0</v>
      </c>
      <c r="E35" s="21">
        <f t="shared" si="0"/>
        <v>161</v>
      </c>
      <c r="F35" s="19">
        <v>2</v>
      </c>
      <c r="G35" s="19">
        <v>140</v>
      </c>
      <c r="H35" s="84">
        <f t="shared" si="1"/>
        <v>1.1499999999999999</v>
      </c>
    </row>
    <row r="36" spans="1:13" x14ac:dyDescent="0.2">
      <c r="A36" s="18" t="s">
        <v>118</v>
      </c>
      <c r="B36" s="20">
        <v>2</v>
      </c>
      <c r="C36" s="21">
        <v>15</v>
      </c>
      <c r="D36" s="21">
        <v>0</v>
      </c>
      <c r="E36" s="21">
        <f t="shared" si="0"/>
        <v>17</v>
      </c>
      <c r="F36" s="19">
        <v>2</v>
      </c>
      <c r="G36" s="19">
        <v>14</v>
      </c>
      <c r="H36" s="84">
        <f t="shared" si="1"/>
        <v>1.2142857142857142</v>
      </c>
    </row>
    <row r="37" spans="1:13" x14ac:dyDescent="0.2">
      <c r="A37" s="18" t="s">
        <v>121</v>
      </c>
      <c r="B37" s="20">
        <v>3</v>
      </c>
      <c r="C37" s="21">
        <v>31</v>
      </c>
      <c r="D37" s="21">
        <v>0</v>
      </c>
      <c r="E37" s="21">
        <f t="shared" si="0"/>
        <v>34</v>
      </c>
      <c r="F37" s="19">
        <v>0</v>
      </c>
      <c r="G37" s="19">
        <v>24</v>
      </c>
      <c r="H37" s="84">
        <f t="shared" si="1"/>
        <v>1.4166666666666667</v>
      </c>
    </row>
    <row r="38" spans="1:13" x14ac:dyDescent="0.2">
      <c r="A38" s="18" t="s">
        <v>124</v>
      </c>
      <c r="B38" s="20">
        <v>52</v>
      </c>
      <c r="C38" s="21">
        <v>344</v>
      </c>
      <c r="D38" s="21">
        <v>6</v>
      </c>
      <c r="E38" s="21">
        <v>402</v>
      </c>
      <c r="F38" s="19">
        <v>52</v>
      </c>
      <c r="G38" s="19">
        <v>162</v>
      </c>
      <c r="H38" s="84">
        <v>2.4814814814814814</v>
      </c>
    </row>
    <row r="39" spans="1:13" x14ac:dyDescent="0.2">
      <c r="A39" s="18" t="s">
        <v>129</v>
      </c>
      <c r="B39" s="20">
        <v>1</v>
      </c>
      <c r="C39" s="21">
        <v>54</v>
      </c>
      <c r="D39" s="21">
        <v>0</v>
      </c>
      <c r="E39" s="21">
        <f t="shared" si="0"/>
        <v>55</v>
      </c>
      <c r="F39" s="19">
        <v>0</v>
      </c>
      <c r="G39" s="19">
        <v>43</v>
      </c>
      <c r="H39" s="84">
        <f t="shared" si="1"/>
        <v>1.2790697674418605</v>
      </c>
    </row>
    <row r="40" spans="1:13" x14ac:dyDescent="0.2">
      <c r="A40" s="18" t="s">
        <v>131</v>
      </c>
      <c r="B40" s="20">
        <v>4</v>
      </c>
      <c r="C40" s="21">
        <v>33</v>
      </c>
      <c r="D40" s="21">
        <v>0</v>
      </c>
      <c r="E40" s="21">
        <f t="shared" si="0"/>
        <v>37</v>
      </c>
      <c r="F40" s="19">
        <v>3</v>
      </c>
      <c r="G40" s="19">
        <v>35</v>
      </c>
      <c r="H40" s="84">
        <f t="shared" si="1"/>
        <v>1.0571428571428572</v>
      </c>
    </row>
    <row r="41" spans="1:13" x14ac:dyDescent="0.2">
      <c r="A41" s="18" t="s">
        <v>134</v>
      </c>
      <c r="B41" s="20">
        <v>5</v>
      </c>
      <c r="C41" s="21">
        <v>25</v>
      </c>
      <c r="D41" s="21">
        <v>0</v>
      </c>
      <c r="E41" s="21">
        <f t="shared" si="0"/>
        <v>30</v>
      </c>
      <c r="F41" s="19">
        <v>2</v>
      </c>
      <c r="G41" s="19">
        <v>25</v>
      </c>
      <c r="H41" s="84">
        <f t="shared" si="1"/>
        <v>1.2</v>
      </c>
    </row>
    <row r="42" spans="1:13" s="22" customFormat="1" x14ac:dyDescent="0.2">
      <c r="A42" s="18" t="s">
        <v>137</v>
      </c>
      <c r="B42" s="20">
        <v>15</v>
      </c>
      <c r="C42" s="21">
        <v>238</v>
      </c>
      <c r="D42" s="21">
        <v>0</v>
      </c>
      <c r="E42" s="21">
        <f t="shared" si="0"/>
        <v>253</v>
      </c>
      <c r="F42" s="19">
        <v>14</v>
      </c>
      <c r="G42" s="19">
        <v>165</v>
      </c>
      <c r="H42" s="84">
        <f t="shared" si="1"/>
        <v>1.5333333333333334</v>
      </c>
      <c r="J42" s="16"/>
      <c r="K42" s="16"/>
      <c r="L42" s="16"/>
      <c r="M42" s="16"/>
    </row>
    <row r="43" spans="1:13" s="22" customFormat="1" x14ac:dyDescent="0.2">
      <c r="A43" s="18" t="s">
        <v>140</v>
      </c>
      <c r="B43" s="20">
        <v>6</v>
      </c>
      <c r="C43" s="21">
        <v>88</v>
      </c>
      <c r="D43" s="21">
        <v>0</v>
      </c>
      <c r="E43" s="21">
        <v>94</v>
      </c>
      <c r="F43" s="19">
        <v>6</v>
      </c>
      <c r="G43" s="19">
        <v>76</v>
      </c>
      <c r="H43" s="84">
        <f t="shared" si="1"/>
        <v>1.236842105263158</v>
      </c>
      <c r="J43" s="16"/>
      <c r="K43" s="16"/>
      <c r="L43" s="16"/>
      <c r="M43" s="16"/>
    </row>
    <row r="44" spans="1:13" s="22" customFormat="1" x14ac:dyDescent="0.2">
      <c r="A44" s="18" t="s">
        <v>143</v>
      </c>
      <c r="B44" s="20">
        <v>10</v>
      </c>
      <c r="C44" s="21">
        <v>185</v>
      </c>
      <c r="D44" s="21">
        <v>1</v>
      </c>
      <c r="E44" s="21">
        <f t="shared" si="0"/>
        <v>196</v>
      </c>
      <c r="F44" s="19">
        <v>8</v>
      </c>
      <c r="G44" s="19">
        <v>115</v>
      </c>
      <c r="H44" s="84">
        <f t="shared" si="1"/>
        <v>1.7043478260869565</v>
      </c>
      <c r="J44" s="16"/>
      <c r="K44" s="16"/>
      <c r="L44" s="16"/>
      <c r="M44" s="16"/>
    </row>
    <row r="45" spans="1:13" s="22" customFormat="1" x14ac:dyDescent="0.2">
      <c r="A45" s="18" t="s">
        <v>146</v>
      </c>
      <c r="B45" s="20">
        <v>2</v>
      </c>
      <c r="C45" s="21">
        <v>35</v>
      </c>
      <c r="D45" s="21">
        <v>0</v>
      </c>
      <c r="E45" s="21">
        <f t="shared" si="0"/>
        <v>37</v>
      </c>
      <c r="F45" s="19">
        <v>2</v>
      </c>
      <c r="G45" s="19">
        <v>32</v>
      </c>
      <c r="H45" s="84">
        <f t="shared" si="1"/>
        <v>1.15625</v>
      </c>
      <c r="J45" s="16"/>
      <c r="K45" s="16"/>
      <c r="L45" s="16"/>
      <c r="M45" s="16"/>
    </row>
    <row r="46" spans="1:13" s="22" customFormat="1" x14ac:dyDescent="0.2">
      <c r="A46" s="18" t="s">
        <v>149</v>
      </c>
      <c r="B46" s="20">
        <v>3</v>
      </c>
      <c r="C46" s="21">
        <v>85</v>
      </c>
      <c r="D46" s="21">
        <v>0</v>
      </c>
      <c r="E46" s="21">
        <v>88</v>
      </c>
      <c r="F46" s="19">
        <v>0</v>
      </c>
      <c r="G46" s="19">
        <v>83</v>
      </c>
      <c r="H46" s="84">
        <v>1.0602409638554218</v>
      </c>
      <c r="J46" s="16"/>
      <c r="K46" s="16"/>
      <c r="L46" s="16"/>
      <c r="M46" s="16"/>
    </row>
    <row r="47" spans="1:13" s="22" customFormat="1" x14ac:dyDescent="0.2">
      <c r="A47" s="18" t="s">
        <v>154</v>
      </c>
      <c r="B47" s="20">
        <v>12</v>
      </c>
      <c r="C47" s="21">
        <v>105</v>
      </c>
      <c r="D47" s="21">
        <v>0</v>
      </c>
      <c r="E47" s="21">
        <f t="shared" si="0"/>
        <v>117</v>
      </c>
      <c r="F47" s="19">
        <v>12</v>
      </c>
      <c r="G47" s="19">
        <v>112</v>
      </c>
      <c r="H47" s="84">
        <f t="shared" si="1"/>
        <v>1.0446428571428572</v>
      </c>
      <c r="J47" s="16"/>
      <c r="K47" s="16"/>
      <c r="L47" s="16"/>
      <c r="M47" s="16"/>
    </row>
    <row r="48" spans="1:13" s="22" customFormat="1" x14ac:dyDescent="0.2">
      <c r="A48" s="18" t="s">
        <v>157</v>
      </c>
      <c r="B48" s="20">
        <v>4</v>
      </c>
      <c r="C48" s="21">
        <v>63</v>
      </c>
      <c r="D48" s="21">
        <v>0</v>
      </c>
      <c r="E48" s="21">
        <v>67</v>
      </c>
      <c r="F48" s="19">
        <v>2</v>
      </c>
      <c r="G48" s="19">
        <v>62</v>
      </c>
      <c r="H48" s="84">
        <v>1.0806451612903225</v>
      </c>
      <c r="J48" s="16"/>
      <c r="K48" s="16"/>
      <c r="L48" s="16"/>
      <c r="M48" s="16"/>
    </row>
    <row r="49" spans="1:13" s="22" customFormat="1" x14ac:dyDescent="0.2">
      <c r="A49" s="18" t="s">
        <v>162</v>
      </c>
      <c r="B49" s="20">
        <v>1</v>
      </c>
      <c r="C49" s="21">
        <v>35</v>
      </c>
      <c r="D49" s="21">
        <v>0</v>
      </c>
      <c r="E49" s="21">
        <f t="shared" si="0"/>
        <v>36</v>
      </c>
      <c r="F49" s="19">
        <v>1</v>
      </c>
      <c r="G49" s="19">
        <v>32</v>
      </c>
      <c r="H49" s="84">
        <f t="shared" si="1"/>
        <v>1.125</v>
      </c>
      <c r="J49" s="16"/>
      <c r="K49" s="16"/>
      <c r="L49" s="16"/>
      <c r="M49" s="16"/>
    </row>
    <row r="50" spans="1:13" s="22" customFormat="1" x14ac:dyDescent="0.2">
      <c r="A50" s="18" t="s">
        <v>165</v>
      </c>
      <c r="B50" s="20">
        <v>4</v>
      </c>
      <c r="C50" s="21">
        <v>80</v>
      </c>
      <c r="D50" s="21">
        <v>0</v>
      </c>
      <c r="E50" s="21">
        <f t="shared" si="0"/>
        <v>84</v>
      </c>
      <c r="F50" s="19">
        <v>3</v>
      </c>
      <c r="G50" s="19">
        <v>58</v>
      </c>
      <c r="H50" s="84">
        <f t="shared" si="1"/>
        <v>1.4482758620689655</v>
      </c>
      <c r="J50" s="16"/>
      <c r="K50" s="16"/>
      <c r="L50" s="16"/>
      <c r="M50" s="16"/>
    </row>
    <row r="51" spans="1:13" s="22" customFormat="1" x14ac:dyDescent="0.2">
      <c r="A51" s="18" t="s">
        <v>168</v>
      </c>
      <c r="B51" s="20">
        <v>11</v>
      </c>
      <c r="C51" s="21">
        <v>77</v>
      </c>
      <c r="D51" s="21">
        <v>0</v>
      </c>
      <c r="E51" s="21">
        <f t="shared" si="0"/>
        <v>88</v>
      </c>
      <c r="F51" s="19">
        <v>9</v>
      </c>
      <c r="G51" s="19">
        <v>82</v>
      </c>
      <c r="H51" s="84">
        <f t="shared" si="1"/>
        <v>1.0731707317073171</v>
      </c>
      <c r="J51" s="16"/>
      <c r="K51" s="16"/>
      <c r="L51" s="16"/>
      <c r="M51" s="16"/>
    </row>
    <row r="52" spans="1:13" s="22" customFormat="1" x14ac:dyDescent="0.2">
      <c r="A52" s="18" t="s">
        <v>171</v>
      </c>
      <c r="B52" s="20">
        <v>4</v>
      </c>
      <c r="C52" s="21">
        <v>32</v>
      </c>
      <c r="D52" s="21">
        <v>0</v>
      </c>
      <c r="E52" s="21">
        <f t="shared" si="0"/>
        <v>36</v>
      </c>
      <c r="F52" s="19">
        <v>3</v>
      </c>
      <c r="G52" s="19">
        <v>33</v>
      </c>
      <c r="H52" s="84">
        <f t="shared" si="1"/>
        <v>1.0909090909090908</v>
      </c>
      <c r="J52" s="16"/>
      <c r="K52" s="16"/>
      <c r="L52" s="16"/>
      <c r="M52" s="16"/>
    </row>
    <row r="53" spans="1:13" s="22" customFormat="1" x14ac:dyDescent="0.2">
      <c r="A53" s="18" t="s">
        <v>174</v>
      </c>
      <c r="B53" s="20">
        <v>10</v>
      </c>
      <c r="C53" s="21">
        <v>137</v>
      </c>
      <c r="D53" s="21">
        <v>0</v>
      </c>
      <c r="E53" s="21">
        <f t="shared" si="0"/>
        <v>147</v>
      </c>
      <c r="F53" s="19">
        <v>4</v>
      </c>
      <c r="G53" s="19">
        <v>166</v>
      </c>
      <c r="H53" s="84">
        <f t="shared" si="1"/>
        <v>0.88554216867469882</v>
      </c>
      <c r="J53" s="16"/>
      <c r="K53" s="16"/>
      <c r="L53" s="16"/>
      <c r="M53" s="16"/>
    </row>
    <row r="54" spans="1:13" s="22" customFormat="1" x14ac:dyDescent="0.2">
      <c r="A54" s="18" t="s">
        <v>176</v>
      </c>
      <c r="B54" s="20">
        <v>1</v>
      </c>
      <c r="C54" s="21">
        <v>46</v>
      </c>
      <c r="D54" s="21">
        <v>0</v>
      </c>
      <c r="E54" s="21">
        <f t="shared" si="0"/>
        <v>47</v>
      </c>
      <c r="F54" s="19">
        <v>1</v>
      </c>
      <c r="G54" s="19">
        <v>23</v>
      </c>
      <c r="H54" s="84">
        <f t="shared" si="1"/>
        <v>2.0434782608695654</v>
      </c>
      <c r="J54" s="16"/>
      <c r="K54" s="16"/>
      <c r="L54" s="16"/>
      <c r="M54" s="16"/>
    </row>
    <row r="55" spans="1:13" s="22" customFormat="1" x14ac:dyDescent="0.2">
      <c r="A55" s="18" t="s">
        <v>179</v>
      </c>
      <c r="B55" s="20">
        <v>4</v>
      </c>
      <c r="C55" s="21">
        <v>41</v>
      </c>
      <c r="D55" s="21">
        <v>0</v>
      </c>
      <c r="E55" s="21">
        <f t="shared" si="0"/>
        <v>45</v>
      </c>
      <c r="F55" s="19">
        <v>3</v>
      </c>
      <c r="G55" s="19">
        <v>42</v>
      </c>
      <c r="H55" s="84">
        <f t="shared" si="1"/>
        <v>1.0714285714285714</v>
      </c>
      <c r="J55" s="16"/>
      <c r="K55" s="16"/>
      <c r="L55" s="16"/>
      <c r="M55" s="16"/>
    </row>
    <row r="56" spans="1:13" s="22" customFormat="1" x14ac:dyDescent="0.2">
      <c r="A56" s="18" t="s">
        <v>182</v>
      </c>
      <c r="B56" s="20">
        <v>171</v>
      </c>
      <c r="C56" s="21">
        <v>3057</v>
      </c>
      <c r="D56" s="21">
        <v>1</v>
      </c>
      <c r="E56" s="21">
        <v>3229</v>
      </c>
      <c r="F56" s="19">
        <v>112</v>
      </c>
      <c r="G56" s="19">
        <v>3036</v>
      </c>
      <c r="H56" s="84">
        <v>1.063570487483531</v>
      </c>
      <c r="J56" s="16"/>
      <c r="K56" s="16"/>
      <c r="L56" s="16"/>
      <c r="M56" s="16"/>
    </row>
    <row r="57" spans="1:13" s="22" customFormat="1" x14ac:dyDescent="0.2">
      <c r="A57" s="18" t="s">
        <v>208</v>
      </c>
      <c r="B57" s="20">
        <v>5</v>
      </c>
      <c r="C57" s="21">
        <v>76</v>
      </c>
      <c r="D57" s="21">
        <v>0</v>
      </c>
      <c r="E57" s="21">
        <f t="shared" ref="E57:E78" si="2">B57+C57+D57</f>
        <v>81</v>
      </c>
      <c r="F57" s="19">
        <v>3</v>
      </c>
      <c r="G57" s="19">
        <v>75</v>
      </c>
      <c r="H57" s="84">
        <f t="shared" ref="H57:H76" si="3">E57/G57</f>
        <v>1.08</v>
      </c>
      <c r="J57" s="16"/>
      <c r="K57" s="16"/>
      <c r="L57" s="16"/>
      <c r="M57" s="16"/>
    </row>
    <row r="58" spans="1:13" s="22" customFormat="1" x14ac:dyDescent="0.2">
      <c r="A58" s="18" t="s">
        <v>210</v>
      </c>
      <c r="B58" s="20">
        <v>3</v>
      </c>
      <c r="C58" s="21">
        <v>3</v>
      </c>
      <c r="D58" s="21">
        <v>0</v>
      </c>
      <c r="E58" s="21">
        <f t="shared" si="2"/>
        <v>6</v>
      </c>
      <c r="F58" s="19">
        <v>3</v>
      </c>
      <c r="G58" s="19">
        <v>4</v>
      </c>
      <c r="H58" s="84">
        <f t="shared" si="3"/>
        <v>1.5</v>
      </c>
      <c r="J58" s="16"/>
      <c r="K58" s="16"/>
      <c r="L58" s="16"/>
      <c r="M58" s="16"/>
    </row>
    <row r="59" spans="1:13" s="22" customFormat="1" x14ac:dyDescent="0.2">
      <c r="A59" s="18" t="s">
        <v>213</v>
      </c>
      <c r="B59" s="20">
        <v>11</v>
      </c>
      <c r="C59" s="21">
        <v>74</v>
      </c>
      <c r="D59" s="21">
        <v>0</v>
      </c>
      <c r="E59" s="21">
        <f t="shared" si="2"/>
        <v>85</v>
      </c>
      <c r="F59" s="19">
        <v>0</v>
      </c>
      <c r="G59" s="19">
        <v>78</v>
      </c>
      <c r="H59" s="84">
        <f t="shared" si="3"/>
        <v>1.0897435897435896</v>
      </c>
      <c r="J59" s="16"/>
      <c r="K59" s="16"/>
      <c r="L59" s="16"/>
      <c r="M59" s="16"/>
    </row>
    <row r="60" spans="1:13" s="22" customFormat="1" x14ac:dyDescent="0.2">
      <c r="A60" s="18" t="s">
        <v>216</v>
      </c>
      <c r="B60" s="20">
        <v>7</v>
      </c>
      <c r="C60" s="21">
        <v>55</v>
      </c>
      <c r="D60" s="21">
        <v>1</v>
      </c>
      <c r="E60" s="21">
        <v>63</v>
      </c>
      <c r="F60" s="19">
        <v>7</v>
      </c>
      <c r="G60" s="19">
        <v>32</v>
      </c>
      <c r="H60" s="84">
        <v>1.96875</v>
      </c>
      <c r="J60" s="16"/>
      <c r="K60" s="16"/>
      <c r="L60" s="16"/>
      <c r="M60" s="16"/>
    </row>
    <row r="61" spans="1:13" s="22" customFormat="1" x14ac:dyDescent="0.2">
      <c r="A61" s="18" t="s">
        <v>219</v>
      </c>
      <c r="B61" s="20">
        <v>43</v>
      </c>
      <c r="C61" s="21">
        <v>465</v>
      </c>
      <c r="D61" s="21">
        <v>6</v>
      </c>
      <c r="E61" s="21">
        <v>514</v>
      </c>
      <c r="F61" s="19">
        <v>35</v>
      </c>
      <c r="G61" s="19">
        <v>153</v>
      </c>
      <c r="H61" s="84">
        <v>3.3594771241830066</v>
      </c>
      <c r="J61" s="16"/>
      <c r="K61" s="16"/>
      <c r="L61" s="16"/>
      <c r="M61" s="16"/>
    </row>
    <row r="62" spans="1:13" s="22" customFormat="1" x14ac:dyDescent="0.2">
      <c r="A62" s="18" t="s">
        <v>224</v>
      </c>
      <c r="B62" s="20">
        <v>12</v>
      </c>
      <c r="C62" s="21">
        <v>190</v>
      </c>
      <c r="D62" s="21">
        <v>0</v>
      </c>
      <c r="E62" s="21">
        <f t="shared" si="2"/>
        <v>202</v>
      </c>
      <c r="F62" s="19">
        <v>11</v>
      </c>
      <c r="G62" s="19">
        <v>127</v>
      </c>
      <c r="H62" s="84">
        <f t="shared" si="3"/>
        <v>1.5905511811023623</v>
      </c>
      <c r="J62" s="16"/>
      <c r="K62" s="16"/>
      <c r="L62" s="16"/>
      <c r="M62" s="16"/>
    </row>
    <row r="63" spans="1:13" s="22" customFormat="1" x14ac:dyDescent="0.2">
      <c r="A63" s="18" t="s">
        <v>227</v>
      </c>
      <c r="B63" s="20">
        <v>5</v>
      </c>
      <c r="C63" s="21">
        <v>74</v>
      </c>
      <c r="D63" s="21">
        <v>0</v>
      </c>
      <c r="E63" s="21">
        <f t="shared" si="2"/>
        <v>79</v>
      </c>
      <c r="F63" s="19">
        <v>4</v>
      </c>
      <c r="G63" s="19">
        <v>66</v>
      </c>
      <c r="H63" s="84">
        <f t="shared" si="3"/>
        <v>1.196969696969697</v>
      </c>
      <c r="J63" s="16"/>
      <c r="K63" s="16"/>
      <c r="L63" s="16"/>
      <c r="M63" s="16"/>
    </row>
    <row r="64" spans="1:13" s="22" customFormat="1" x14ac:dyDescent="0.2">
      <c r="A64" s="18" t="s">
        <v>230</v>
      </c>
      <c r="B64" s="20">
        <v>21</v>
      </c>
      <c r="C64" s="21">
        <v>185</v>
      </c>
      <c r="D64" s="21">
        <v>0</v>
      </c>
      <c r="E64" s="21">
        <f t="shared" si="2"/>
        <v>206</v>
      </c>
      <c r="F64" s="19">
        <v>10</v>
      </c>
      <c r="G64" s="19">
        <v>221</v>
      </c>
      <c r="H64" s="84">
        <f t="shared" si="3"/>
        <v>0.9321266968325792</v>
      </c>
      <c r="J64" s="16"/>
      <c r="K64" s="16"/>
      <c r="L64" s="16"/>
      <c r="M64" s="16"/>
    </row>
    <row r="65" spans="1:13" s="22" customFormat="1" x14ac:dyDescent="0.2">
      <c r="A65" s="18" t="s">
        <v>233</v>
      </c>
      <c r="B65" s="20">
        <v>1</v>
      </c>
      <c r="C65" s="21">
        <v>43</v>
      </c>
      <c r="D65" s="21">
        <v>0</v>
      </c>
      <c r="E65" s="21">
        <v>44</v>
      </c>
      <c r="F65" s="19">
        <v>1</v>
      </c>
      <c r="G65" s="19">
        <v>41</v>
      </c>
      <c r="H65" s="84">
        <v>1.0731707317073171</v>
      </c>
      <c r="J65" s="16"/>
      <c r="K65" s="16"/>
      <c r="L65" s="16"/>
      <c r="M65" s="16"/>
    </row>
    <row r="66" spans="1:13" s="22" customFormat="1" x14ac:dyDescent="0.2">
      <c r="A66" s="18" t="s">
        <v>238</v>
      </c>
      <c r="B66" s="20">
        <v>0</v>
      </c>
      <c r="C66" s="21">
        <v>6</v>
      </c>
      <c r="D66" s="21">
        <v>0</v>
      </c>
      <c r="E66" s="21">
        <f t="shared" si="2"/>
        <v>6</v>
      </c>
      <c r="F66" s="19">
        <v>0</v>
      </c>
      <c r="G66" s="19">
        <v>6</v>
      </c>
      <c r="H66" s="84">
        <f t="shared" si="3"/>
        <v>1</v>
      </c>
      <c r="J66" s="16"/>
      <c r="K66" s="16"/>
      <c r="L66" s="16"/>
      <c r="M66" s="16"/>
    </row>
    <row r="67" spans="1:13" s="22" customFormat="1" x14ac:dyDescent="0.2">
      <c r="A67" s="18" t="s">
        <v>241</v>
      </c>
      <c r="B67" s="20">
        <v>8</v>
      </c>
      <c r="C67" s="21">
        <v>145</v>
      </c>
      <c r="D67" s="21">
        <v>0</v>
      </c>
      <c r="E67" s="21">
        <f t="shared" si="2"/>
        <v>153</v>
      </c>
      <c r="F67" s="19">
        <v>6</v>
      </c>
      <c r="G67" s="19">
        <v>136</v>
      </c>
      <c r="H67" s="84">
        <f t="shared" si="3"/>
        <v>1.125</v>
      </c>
      <c r="J67" s="16"/>
      <c r="K67" s="16"/>
      <c r="L67" s="16"/>
      <c r="M67" s="16"/>
    </row>
    <row r="68" spans="1:13" s="22" customFormat="1" x14ac:dyDescent="0.2">
      <c r="A68" s="18" t="s">
        <v>244</v>
      </c>
      <c r="B68" s="20">
        <v>3</v>
      </c>
      <c r="C68" s="21">
        <v>102</v>
      </c>
      <c r="D68" s="21">
        <v>0</v>
      </c>
      <c r="E68" s="21">
        <v>105</v>
      </c>
      <c r="F68" s="19">
        <v>1</v>
      </c>
      <c r="G68" s="19">
        <v>107</v>
      </c>
      <c r="H68" s="84">
        <v>0.98130841121495327</v>
      </c>
      <c r="J68" s="16"/>
      <c r="K68" s="16"/>
      <c r="L68" s="16"/>
      <c r="M68" s="16"/>
    </row>
    <row r="69" spans="1:13" s="22" customFormat="1" x14ac:dyDescent="0.2">
      <c r="A69" s="18" t="s">
        <v>248</v>
      </c>
      <c r="B69" s="20">
        <v>6</v>
      </c>
      <c r="C69" s="21">
        <v>83</v>
      </c>
      <c r="D69" s="21">
        <v>0</v>
      </c>
      <c r="E69" s="21">
        <f t="shared" si="2"/>
        <v>89</v>
      </c>
      <c r="F69" s="19">
        <v>0</v>
      </c>
      <c r="G69" s="19">
        <v>107</v>
      </c>
      <c r="H69" s="84">
        <f t="shared" si="3"/>
        <v>0.83177570093457942</v>
      </c>
      <c r="J69" s="16"/>
      <c r="K69" s="16"/>
      <c r="L69" s="16"/>
      <c r="M69" s="16"/>
    </row>
    <row r="70" spans="1:13" s="22" customFormat="1" x14ac:dyDescent="0.2">
      <c r="A70" s="18" t="s">
        <v>251</v>
      </c>
      <c r="B70" s="20">
        <v>8</v>
      </c>
      <c r="C70" s="21">
        <v>103</v>
      </c>
      <c r="D70" s="21">
        <v>0</v>
      </c>
      <c r="E70" s="21">
        <f t="shared" si="2"/>
        <v>111</v>
      </c>
      <c r="F70" s="19">
        <v>8</v>
      </c>
      <c r="G70" s="19">
        <v>104</v>
      </c>
      <c r="H70" s="84">
        <f t="shared" si="3"/>
        <v>1.0673076923076923</v>
      </c>
      <c r="J70" s="16"/>
      <c r="K70" s="16"/>
      <c r="L70" s="16"/>
      <c r="M70" s="16"/>
    </row>
    <row r="71" spans="1:13" s="22" customFormat="1" x14ac:dyDescent="0.2">
      <c r="A71" s="18" t="s">
        <v>254</v>
      </c>
      <c r="B71" s="20">
        <v>12</v>
      </c>
      <c r="C71" s="21">
        <v>110</v>
      </c>
      <c r="D71" s="21">
        <v>0</v>
      </c>
      <c r="E71" s="21">
        <f t="shared" si="2"/>
        <v>122</v>
      </c>
      <c r="F71" s="19">
        <v>2</v>
      </c>
      <c r="G71" s="19">
        <v>112</v>
      </c>
      <c r="H71" s="84">
        <f t="shared" si="3"/>
        <v>1.0892857142857142</v>
      </c>
      <c r="J71" s="16"/>
      <c r="K71" s="16"/>
      <c r="L71" s="16"/>
      <c r="M71" s="16"/>
    </row>
    <row r="72" spans="1:13" s="22" customFormat="1" x14ac:dyDescent="0.2">
      <c r="A72" s="18" t="s">
        <v>257</v>
      </c>
      <c r="B72" s="20">
        <v>4</v>
      </c>
      <c r="C72" s="21">
        <v>44</v>
      </c>
      <c r="D72" s="21">
        <v>0</v>
      </c>
      <c r="E72" s="21">
        <f t="shared" si="2"/>
        <v>48</v>
      </c>
      <c r="F72" s="19">
        <v>0</v>
      </c>
      <c r="G72" s="19">
        <v>32</v>
      </c>
      <c r="H72" s="84">
        <f t="shared" si="3"/>
        <v>1.5</v>
      </c>
      <c r="J72" s="16"/>
      <c r="K72" s="16"/>
      <c r="L72" s="16"/>
      <c r="M72" s="16"/>
    </row>
    <row r="73" spans="1:13" s="22" customFormat="1" x14ac:dyDescent="0.2">
      <c r="A73" s="18" t="s">
        <v>260</v>
      </c>
      <c r="B73" s="20">
        <v>148</v>
      </c>
      <c r="C73" s="21">
        <v>2143</v>
      </c>
      <c r="D73" s="21">
        <v>0</v>
      </c>
      <c r="E73" s="21">
        <v>2291</v>
      </c>
      <c r="F73" s="19">
        <v>102</v>
      </c>
      <c r="G73" s="19">
        <v>2244</v>
      </c>
      <c r="H73" s="84">
        <v>1.0209447415329769</v>
      </c>
      <c r="J73" s="16"/>
      <c r="K73" s="16"/>
      <c r="L73" s="16"/>
      <c r="M73" s="16"/>
    </row>
    <row r="74" spans="1:13" s="22" customFormat="1" x14ac:dyDescent="0.2">
      <c r="A74" s="18" t="s">
        <v>285</v>
      </c>
      <c r="B74" s="20">
        <v>6</v>
      </c>
      <c r="C74" s="21">
        <v>104</v>
      </c>
      <c r="D74" s="21">
        <v>3</v>
      </c>
      <c r="E74" s="21">
        <v>113</v>
      </c>
      <c r="F74" s="19">
        <v>4</v>
      </c>
      <c r="G74" s="19">
        <v>111</v>
      </c>
      <c r="H74" s="84">
        <v>1.0180180180180181</v>
      </c>
      <c r="J74" s="16"/>
      <c r="K74" s="16"/>
      <c r="L74" s="16"/>
      <c r="M74" s="16"/>
    </row>
    <row r="75" spans="1:13" x14ac:dyDescent="0.2">
      <c r="A75" s="18" t="s">
        <v>289</v>
      </c>
      <c r="B75" s="20">
        <v>16</v>
      </c>
      <c r="C75" s="21">
        <v>115</v>
      </c>
      <c r="D75" s="21">
        <v>0</v>
      </c>
      <c r="E75" s="21">
        <f t="shared" si="2"/>
        <v>131</v>
      </c>
      <c r="F75" s="19">
        <v>9</v>
      </c>
      <c r="G75" s="19">
        <v>132</v>
      </c>
      <c r="H75" s="84">
        <f t="shared" si="3"/>
        <v>0.99242424242424243</v>
      </c>
    </row>
    <row r="76" spans="1:13" x14ac:dyDescent="0.2">
      <c r="A76" s="18" t="s">
        <v>292</v>
      </c>
      <c r="B76" s="20">
        <v>0</v>
      </c>
      <c r="C76" s="21">
        <v>8</v>
      </c>
      <c r="D76" s="21">
        <v>0</v>
      </c>
      <c r="E76" s="21">
        <f t="shared" si="2"/>
        <v>8</v>
      </c>
      <c r="F76" s="19">
        <v>0</v>
      </c>
      <c r="G76" s="19">
        <v>8</v>
      </c>
      <c r="H76" s="84">
        <f t="shared" si="3"/>
        <v>1</v>
      </c>
    </row>
    <row r="77" spans="1:13" x14ac:dyDescent="0.2">
      <c r="A77" s="18" t="s">
        <v>295</v>
      </c>
      <c r="B77" s="20">
        <v>3</v>
      </c>
      <c r="C77" s="21">
        <v>29</v>
      </c>
      <c r="D77" s="21">
        <v>0</v>
      </c>
      <c r="E77" s="21">
        <f t="shared" si="2"/>
        <v>32</v>
      </c>
      <c r="F77" s="19">
        <v>1</v>
      </c>
      <c r="G77" s="19">
        <v>30</v>
      </c>
      <c r="H77" s="84">
        <f>E77/G77</f>
        <v>1.0666666666666667</v>
      </c>
    </row>
    <row r="78" spans="1:13" ht="13.5" thickBot="1" x14ac:dyDescent="0.25">
      <c r="A78" s="26" t="s">
        <v>298</v>
      </c>
      <c r="B78" s="28">
        <v>7</v>
      </c>
      <c r="C78" s="26">
        <v>54</v>
      </c>
      <c r="D78" s="26">
        <v>0</v>
      </c>
      <c r="E78" s="26">
        <f t="shared" si="2"/>
        <v>61</v>
      </c>
      <c r="F78" s="27">
        <v>3</v>
      </c>
      <c r="G78" s="27">
        <v>53</v>
      </c>
      <c r="H78" s="85">
        <f>E78/G78</f>
        <v>1.1509433962264151</v>
      </c>
      <c r="L78" s="16" t="s">
        <v>477</v>
      </c>
    </row>
    <row r="79" spans="1:13" ht="13.5" thickTop="1" x14ac:dyDescent="0.2">
      <c r="A79" s="21"/>
      <c r="B79" s="20">
        <f t="shared" ref="B79:G79" si="4">SUM(B3:B78)</f>
        <v>973</v>
      </c>
      <c r="C79" s="21">
        <f t="shared" si="4"/>
        <v>13045</v>
      </c>
      <c r="D79" s="21">
        <f t="shared" si="4"/>
        <v>34</v>
      </c>
      <c r="E79" s="21">
        <f t="shared" si="4"/>
        <v>14052</v>
      </c>
      <c r="F79" s="90">
        <f t="shared" si="4"/>
        <v>682</v>
      </c>
      <c r="G79" s="90">
        <f t="shared" si="4"/>
        <v>11634</v>
      </c>
      <c r="H79" s="88">
        <f>E79/G79</f>
        <v>1.2078390923156266</v>
      </c>
      <c r="I79" s="89"/>
    </row>
    <row r="80" spans="1:13" x14ac:dyDescent="0.2">
      <c r="A80" s="21"/>
      <c r="B80" s="20"/>
      <c r="C80" s="21"/>
      <c r="D80" s="21"/>
      <c r="F80" s="21"/>
      <c r="G80" s="21"/>
      <c r="H80" s="88"/>
      <c r="I80" s="89"/>
    </row>
    <row r="81" spans="1:13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3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3" x14ac:dyDescent="0.2">
      <c r="A83" s="18"/>
      <c r="B83" s="18"/>
      <c r="C83" s="18"/>
      <c r="D83" s="21"/>
      <c r="E83" s="18"/>
      <c r="F83" s="18"/>
      <c r="G83" s="18"/>
    </row>
    <row r="84" spans="1:13" x14ac:dyDescent="0.2">
      <c r="A84" s="18"/>
      <c r="B84" s="18"/>
      <c r="C84" s="18"/>
      <c r="D84" s="21"/>
      <c r="E84" s="18"/>
      <c r="F84" s="18"/>
      <c r="G84" s="18"/>
    </row>
    <row r="85" spans="1:13" x14ac:dyDescent="0.2">
      <c r="A85" s="18"/>
      <c r="B85" s="18"/>
      <c r="C85" s="18"/>
      <c r="D85" s="21"/>
      <c r="E85" s="18"/>
      <c r="F85" s="18"/>
      <c r="G85" s="18"/>
    </row>
    <row r="86" spans="1:13" x14ac:dyDescent="0.2">
      <c r="A86" s="18"/>
      <c r="B86" s="18"/>
      <c r="C86" s="18"/>
      <c r="D86" s="21"/>
      <c r="E86" s="18"/>
      <c r="F86" s="18"/>
      <c r="G86" s="18"/>
    </row>
    <row r="87" spans="1:13" x14ac:dyDescent="0.2">
      <c r="A87" s="18"/>
      <c r="B87" s="18"/>
      <c r="C87" s="18"/>
      <c r="D87" s="21"/>
      <c r="E87" s="18"/>
      <c r="F87" s="18"/>
      <c r="G87" s="18"/>
    </row>
    <row r="88" spans="1:13" x14ac:dyDescent="0.2">
      <c r="A88" s="18"/>
      <c r="B88" s="18"/>
      <c r="C88" s="18"/>
      <c r="D88" s="21"/>
      <c r="E88" s="18"/>
      <c r="F88" s="18"/>
      <c r="G88" s="18"/>
    </row>
    <row r="89" spans="1:13" x14ac:dyDescent="0.2">
      <c r="A89" s="18"/>
      <c r="B89" s="18"/>
      <c r="C89" s="18"/>
      <c r="D89" s="21"/>
      <c r="E89" s="18"/>
      <c r="F89" s="18"/>
      <c r="G89" s="18"/>
    </row>
    <row r="90" spans="1:13" x14ac:dyDescent="0.2">
      <c r="A90" s="18"/>
      <c r="B90" s="18"/>
      <c r="C90" s="18"/>
      <c r="D90" s="21"/>
      <c r="E90" s="18"/>
      <c r="F90" s="18"/>
      <c r="G90" s="18"/>
    </row>
    <row r="91" spans="1:13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</row>
    <row r="92" spans="1:13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</row>
    <row r="93" spans="1:13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</row>
    <row r="94" spans="1:13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</row>
    <row r="95" spans="1:13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</row>
    <row r="96" spans="1:13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</row>
    <row r="97" spans="1:13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</row>
    <row r="98" spans="1:13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6"/>
  <sheetViews>
    <sheetView zoomScaleNormal="100" workbookViewId="0">
      <pane xSplit="3" ySplit="2" topLeftCell="D93" activePane="bottomRight" state="frozen"/>
      <selection activeCell="O57" sqref="O57"/>
      <selection pane="topRight" activeCell="O57" sqref="O57"/>
      <selection pane="bottomLeft" activeCell="O57" sqref="O57"/>
      <selection pane="bottomRight" activeCell="A65" sqref="A65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24">
        <v>42842</v>
      </c>
      <c r="E1" s="125"/>
      <c r="F1" s="125"/>
      <c r="G1" s="125"/>
      <c r="H1" s="125"/>
      <c r="I1" s="126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302</v>
      </c>
      <c r="H2" s="12" t="s">
        <v>303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5</v>
      </c>
      <c r="E3" s="21">
        <v>69</v>
      </c>
      <c r="F3" s="21">
        <v>0</v>
      </c>
      <c r="G3" s="21">
        <f>D3+E3+F3</f>
        <v>74</v>
      </c>
      <c r="H3" s="19">
        <v>5</v>
      </c>
      <c r="I3" s="19">
        <v>30</v>
      </c>
      <c r="J3" s="84">
        <f>G3/I3</f>
        <v>2.4666666666666668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5</v>
      </c>
      <c r="F4" s="21">
        <v>1</v>
      </c>
      <c r="G4" s="21">
        <v>6</v>
      </c>
      <c r="H4" s="19">
        <v>0</v>
      </c>
      <c r="I4" s="19">
        <v>5</v>
      </c>
      <c r="J4" s="84">
        <f>G4/I4</f>
        <v>1.2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1</v>
      </c>
      <c r="E5" s="21">
        <v>28</v>
      </c>
      <c r="F5" s="21">
        <v>0</v>
      </c>
      <c r="G5" s="21">
        <f t="shared" ref="G5:G67" si="0">D5+E5+F5</f>
        <v>29</v>
      </c>
      <c r="H5" s="19">
        <v>0</v>
      </c>
      <c r="I5" s="19">
        <v>26</v>
      </c>
      <c r="J5" s="84">
        <f t="shared" ref="J5:J68" si="1">G5/I5</f>
        <v>1.1153846153846154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2</v>
      </c>
      <c r="E6" s="21">
        <v>12</v>
      </c>
      <c r="F6" s="21">
        <v>0</v>
      </c>
      <c r="G6" s="21">
        <f t="shared" si="0"/>
        <v>14</v>
      </c>
      <c r="H6" s="19">
        <v>2</v>
      </c>
      <c r="I6" s="19">
        <v>13</v>
      </c>
      <c r="J6" s="84">
        <f t="shared" si="1"/>
        <v>1.0769230769230769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1</v>
      </c>
      <c r="E7" s="21">
        <v>60</v>
      </c>
      <c r="F7" s="21">
        <v>0</v>
      </c>
      <c r="G7" s="21">
        <f t="shared" si="0"/>
        <v>61</v>
      </c>
      <c r="H7" s="19">
        <v>1</v>
      </c>
      <c r="I7" s="19">
        <v>29</v>
      </c>
      <c r="J7" s="84">
        <f t="shared" si="1"/>
        <v>2.103448275862069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4</v>
      </c>
      <c r="E8" s="21">
        <v>76</v>
      </c>
      <c r="F8" s="21">
        <v>0</v>
      </c>
      <c r="G8" s="21">
        <f t="shared" si="0"/>
        <v>80</v>
      </c>
      <c r="H8" s="19">
        <v>4</v>
      </c>
      <c r="I8" s="19">
        <v>69</v>
      </c>
      <c r="J8" s="84">
        <f t="shared" si="1"/>
        <v>1.1594202898550725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3</v>
      </c>
      <c r="E9" s="21">
        <v>82</v>
      </c>
      <c r="F9" s="21">
        <v>9</v>
      </c>
      <c r="G9" s="21">
        <f t="shared" si="0"/>
        <v>94</v>
      </c>
      <c r="H9" s="19">
        <v>3</v>
      </c>
      <c r="I9" s="19">
        <v>47</v>
      </c>
      <c r="J9" s="84">
        <f t="shared" si="1"/>
        <v>2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13</v>
      </c>
      <c r="E10" s="21">
        <v>176</v>
      </c>
      <c r="F10" s="21">
        <v>0</v>
      </c>
      <c r="G10" s="21">
        <f t="shared" si="0"/>
        <v>189</v>
      </c>
      <c r="H10" s="19">
        <v>9</v>
      </c>
      <c r="I10" s="19">
        <v>139</v>
      </c>
      <c r="J10" s="84">
        <f t="shared" si="1"/>
        <v>1.3597122302158273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5</v>
      </c>
      <c r="E11" s="21">
        <v>37</v>
      </c>
      <c r="F11" s="21">
        <v>0</v>
      </c>
      <c r="G11" s="21">
        <f t="shared" si="0"/>
        <v>42</v>
      </c>
      <c r="H11" s="19">
        <v>5</v>
      </c>
      <c r="I11" s="19">
        <v>27</v>
      </c>
      <c r="J11" s="84">
        <f t="shared" si="1"/>
        <v>1.5555555555555556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14</v>
      </c>
      <c r="E12" s="21">
        <v>135</v>
      </c>
      <c r="F12" s="21">
        <v>0</v>
      </c>
      <c r="G12" s="21">
        <f t="shared" si="0"/>
        <v>149</v>
      </c>
      <c r="H12" s="19">
        <v>12</v>
      </c>
      <c r="I12" s="19">
        <v>56</v>
      </c>
      <c r="J12" s="84">
        <f t="shared" si="1"/>
        <v>2.6607142857142856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29</v>
      </c>
      <c r="E13" s="21">
        <v>297</v>
      </c>
      <c r="F13" s="21">
        <v>0</v>
      </c>
      <c r="G13" s="21">
        <f t="shared" si="0"/>
        <v>326</v>
      </c>
      <c r="H13" s="19">
        <v>27</v>
      </c>
      <c r="I13" s="19">
        <v>182</v>
      </c>
      <c r="J13" s="84">
        <f t="shared" si="1"/>
        <v>1.7912087912087913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25</v>
      </c>
      <c r="E14" s="21">
        <v>143</v>
      </c>
      <c r="F14" s="21">
        <v>0</v>
      </c>
      <c r="G14" s="21">
        <f t="shared" si="0"/>
        <v>168</v>
      </c>
      <c r="H14" s="19">
        <v>24</v>
      </c>
      <c r="I14" s="19">
        <v>85</v>
      </c>
      <c r="J14" s="84">
        <f t="shared" si="1"/>
        <v>1.9764705882352942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0</v>
      </c>
      <c r="E15" s="21">
        <v>10</v>
      </c>
      <c r="F15" s="21">
        <v>0</v>
      </c>
      <c r="G15" s="21">
        <f t="shared" si="0"/>
        <v>10</v>
      </c>
      <c r="H15" s="19">
        <v>0</v>
      </c>
      <c r="I15" s="19">
        <v>9</v>
      </c>
      <c r="J15" s="84">
        <f t="shared" si="1"/>
        <v>1.1111111111111112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2</v>
      </c>
      <c r="E16" s="21">
        <v>72</v>
      </c>
      <c r="F16" s="21">
        <v>0</v>
      </c>
      <c r="G16" s="21">
        <f t="shared" si="0"/>
        <v>74</v>
      </c>
      <c r="H16" s="19">
        <v>1</v>
      </c>
      <c r="I16" s="19">
        <v>73</v>
      </c>
      <c r="J16" s="84">
        <f t="shared" si="1"/>
        <v>1.0136986301369864</v>
      </c>
    </row>
    <row r="17" spans="1:17" x14ac:dyDescent="0.2">
      <c r="A17" s="17" t="s">
        <v>45</v>
      </c>
      <c r="B17" s="18" t="s">
        <v>46</v>
      </c>
      <c r="C17" s="19" t="s">
        <v>47</v>
      </c>
      <c r="D17" s="20">
        <v>6</v>
      </c>
      <c r="E17" s="21">
        <v>58</v>
      </c>
      <c r="F17" s="21">
        <v>0</v>
      </c>
      <c r="G17" s="21">
        <f t="shared" si="0"/>
        <v>64</v>
      </c>
      <c r="H17" s="19">
        <v>6</v>
      </c>
      <c r="I17" s="19">
        <v>43</v>
      </c>
      <c r="J17" s="84">
        <f t="shared" si="1"/>
        <v>1.4883720930232558</v>
      </c>
    </row>
    <row r="18" spans="1:17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6</v>
      </c>
      <c r="F18" s="21">
        <v>0</v>
      </c>
      <c r="G18" s="21">
        <f t="shared" si="0"/>
        <v>6</v>
      </c>
      <c r="H18" s="19">
        <v>0</v>
      </c>
      <c r="I18" s="19">
        <v>6</v>
      </c>
      <c r="J18" s="84">
        <f t="shared" si="1"/>
        <v>1</v>
      </c>
    </row>
    <row r="19" spans="1:17" x14ac:dyDescent="0.2">
      <c r="A19" s="17" t="s">
        <v>51</v>
      </c>
      <c r="B19" s="18" t="s">
        <v>52</v>
      </c>
      <c r="C19" s="19" t="s">
        <v>53</v>
      </c>
      <c r="D19" s="20">
        <v>27</v>
      </c>
      <c r="E19" s="21">
        <v>315</v>
      </c>
      <c r="F19" s="21">
        <v>0</v>
      </c>
      <c r="G19" s="21">
        <f t="shared" si="0"/>
        <v>342</v>
      </c>
      <c r="H19" s="19">
        <v>9</v>
      </c>
      <c r="I19" s="19">
        <v>313</v>
      </c>
      <c r="J19" s="84">
        <f t="shared" si="1"/>
        <v>1.0926517571884984</v>
      </c>
    </row>
    <row r="20" spans="1:17" x14ac:dyDescent="0.2">
      <c r="A20" s="17" t="s">
        <v>54</v>
      </c>
      <c r="B20" s="18" t="s">
        <v>52</v>
      </c>
      <c r="C20" s="19" t="s">
        <v>55</v>
      </c>
      <c r="D20" s="20">
        <v>9</v>
      </c>
      <c r="E20" s="21">
        <v>169</v>
      </c>
      <c r="F20" s="21">
        <v>5</v>
      </c>
      <c r="G20" s="21">
        <f t="shared" si="0"/>
        <v>183</v>
      </c>
      <c r="H20" s="19">
        <v>7</v>
      </c>
      <c r="I20" s="19">
        <v>205</v>
      </c>
      <c r="J20" s="84">
        <f t="shared" si="1"/>
        <v>0.89268292682926831</v>
      </c>
    </row>
    <row r="21" spans="1:17" x14ac:dyDescent="0.2">
      <c r="A21" s="17" t="s">
        <v>56</v>
      </c>
      <c r="B21" s="18" t="s">
        <v>57</v>
      </c>
      <c r="C21" s="19" t="s">
        <v>58</v>
      </c>
      <c r="D21" s="20">
        <v>1</v>
      </c>
      <c r="E21" s="21">
        <v>13</v>
      </c>
      <c r="F21" s="21">
        <v>0</v>
      </c>
      <c r="G21" s="21">
        <f t="shared" si="0"/>
        <v>14</v>
      </c>
      <c r="H21" s="19">
        <v>1</v>
      </c>
      <c r="I21" s="19">
        <v>12</v>
      </c>
      <c r="J21" s="84">
        <f t="shared" si="1"/>
        <v>1.1666666666666667</v>
      </c>
    </row>
    <row r="22" spans="1:17" x14ac:dyDescent="0.2">
      <c r="A22" s="17" t="s">
        <v>59</v>
      </c>
      <c r="B22" s="18" t="s">
        <v>60</v>
      </c>
      <c r="C22" s="19" t="s">
        <v>61</v>
      </c>
      <c r="D22" s="20">
        <v>32</v>
      </c>
      <c r="E22" s="21">
        <v>706</v>
      </c>
      <c r="F22" s="21">
        <v>7</v>
      </c>
      <c r="G22" s="21">
        <f t="shared" si="0"/>
        <v>745</v>
      </c>
      <c r="H22" s="19">
        <v>28</v>
      </c>
      <c r="I22" s="19">
        <v>365</v>
      </c>
      <c r="J22" s="84">
        <f t="shared" si="1"/>
        <v>2.0410958904109591</v>
      </c>
    </row>
    <row r="23" spans="1:17" x14ac:dyDescent="0.2">
      <c r="A23" s="17" t="s">
        <v>62</v>
      </c>
      <c r="B23" s="18" t="s">
        <v>63</v>
      </c>
      <c r="C23" s="19" t="s">
        <v>64</v>
      </c>
      <c r="D23" s="20">
        <v>1</v>
      </c>
      <c r="E23" s="21">
        <v>16</v>
      </c>
      <c r="F23" s="21">
        <v>0</v>
      </c>
      <c r="G23" s="21">
        <f t="shared" si="0"/>
        <v>17</v>
      </c>
      <c r="H23" s="19">
        <v>1</v>
      </c>
      <c r="I23" s="19">
        <v>16</v>
      </c>
      <c r="J23" s="84">
        <f t="shared" si="1"/>
        <v>1.0625</v>
      </c>
    </row>
    <row r="24" spans="1:17" x14ac:dyDescent="0.2">
      <c r="A24" s="17" t="s">
        <v>65</v>
      </c>
      <c r="B24" s="18" t="s">
        <v>66</v>
      </c>
      <c r="C24" s="19" t="s">
        <v>67</v>
      </c>
      <c r="D24" s="20">
        <v>3</v>
      </c>
      <c r="E24" s="21">
        <v>51</v>
      </c>
      <c r="F24" s="21">
        <v>0</v>
      </c>
      <c r="G24" s="21">
        <f t="shared" si="0"/>
        <v>54</v>
      </c>
      <c r="H24" s="19">
        <v>1</v>
      </c>
      <c r="I24" s="19">
        <v>44</v>
      </c>
      <c r="J24" s="84">
        <f t="shared" si="1"/>
        <v>1.2272727272727273</v>
      </c>
    </row>
    <row r="25" spans="1:17" x14ac:dyDescent="0.2">
      <c r="A25" s="17" t="s">
        <v>68</v>
      </c>
      <c r="B25" s="18" t="s">
        <v>69</v>
      </c>
      <c r="C25" s="19" t="s">
        <v>70</v>
      </c>
      <c r="D25" s="20">
        <v>12</v>
      </c>
      <c r="E25" s="21">
        <v>153</v>
      </c>
      <c r="F25" s="21">
        <v>0</v>
      </c>
      <c r="G25" s="21">
        <f t="shared" si="0"/>
        <v>165</v>
      </c>
      <c r="H25" s="19">
        <v>8</v>
      </c>
      <c r="I25" s="19">
        <v>136</v>
      </c>
      <c r="J25" s="84">
        <f t="shared" si="1"/>
        <v>1.213235294117647</v>
      </c>
    </row>
    <row r="26" spans="1:17" x14ac:dyDescent="0.2">
      <c r="A26" s="17" t="s">
        <v>71</v>
      </c>
      <c r="B26" s="18" t="s">
        <v>69</v>
      </c>
      <c r="C26" s="19" t="s">
        <v>72</v>
      </c>
      <c r="D26" s="20">
        <v>2</v>
      </c>
      <c r="E26" s="21">
        <v>49</v>
      </c>
      <c r="F26" s="21">
        <v>0</v>
      </c>
      <c r="G26" s="21">
        <f t="shared" si="0"/>
        <v>51</v>
      </c>
      <c r="H26" s="19">
        <v>2</v>
      </c>
      <c r="I26" s="19">
        <v>49</v>
      </c>
      <c r="J26" s="84">
        <f t="shared" si="1"/>
        <v>1.0408163265306123</v>
      </c>
    </row>
    <row r="27" spans="1:17" x14ac:dyDescent="0.2">
      <c r="A27" s="17" t="s">
        <v>73</v>
      </c>
      <c r="B27" s="18" t="s">
        <v>74</v>
      </c>
      <c r="C27" s="19" t="s">
        <v>75</v>
      </c>
      <c r="D27" s="20">
        <v>3</v>
      </c>
      <c r="E27" s="21">
        <v>55</v>
      </c>
      <c r="F27" s="21">
        <v>0</v>
      </c>
      <c r="G27" s="21">
        <f t="shared" si="0"/>
        <v>58</v>
      </c>
      <c r="H27" s="19">
        <v>2</v>
      </c>
      <c r="I27" s="19">
        <v>48</v>
      </c>
      <c r="J27" s="84">
        <f t="shared" si="1"/>
        <v>1.2083333333333333</v>
      </c>
    </row>
    <row r="28" spans="1:17" x14ac:dyDescent="0.2">
      <c r="A28" s="17" t="s">
        <v>76</v>
      </c>
      <c r="B28" s="18" t="s">
        <v>74</v>
      </c>
      <c r="C28" s="19" t="s">
        <v>77</v>
      </c>
      <c r="D28" s="20">
        <v>2</v>
      </c>
      <c r="E28" s="21">
        <v>57</v>
      </c>
      <c r="F28" s="21">
        <v>0</v>
      </c>
      <c r="G28" s="21">
        <f t="shared" si="0"/>
        <v>59</v>
      </c>
      <c r="H28" s="19">
        <v>1</v>
      </c>
      <c r="I28" s="19">
        <v>43</v>
      </c>
      <c r="J28" s="84">
        <f t="shared" si="1"/>
        <v>1.3720930232558139</v>
      </c>
    </row>
    <row r="29" spans="1:17" x14ac:dyDescent="0.2">
      <c r="A29" s="17" t="s">
        <v>78</v>
      </c>
      <c r="B29" s="18" t="s">
        <v>79</v>
      </c>
      <c r="C29" s="19" t="s">
        <v>80</v>
      </c>
      <c r="D29" s="20">
        <v>8</v>
      </c>
      <c r="E29" s="21">
        <v>65</v>
      </c>
      <c r="F29" s="21">
        <v>0</v>
      </c>
      <c r="G29" s="21">
        <f t="shared" si="0"/>
        <v>73</v>
      </c>
      <c r="H29" s="19">
        <v>8</v>
      </c>
      <c r="I29" s="19">
        <v>63</v>
      </c>
      <c r="J29" s="84">
        <f t="shared" si="1"/>
        <v>1.1587301587301588</v>
      </c>
    </row>
    <row r="30" spans="1:17" x14ac:dyDescent="0.2">
      <c r="A30" s="17" t="s">
        <v>81</v>
      </c>
      <c r="B30" s="18" t="s">
        <v>82</v>
      </c>
      <c r="C30" s="19" t="s">
        <v>83</v>
      </c>
      <c r="D30" s="20">
        <v>0</v>
      </c>
      <c r="E30" s="21">
        <v>2</v>
      </c>
      <c r="F30" s="21">
        <v>0</v>
      </c>
      <c r="G30" s="21">
        <f t="shared" si="0"/>
        <v>2</v>
      </c>
      <c r="H30" s="19">
        <v>0</v>
      </c>
      <c r="I30" s="19">
        <v>2</v>
      </c>
      <c r="J30" s="84">
        <f t="shared" si="1"/>
        <v>1</v>
      </c>
    </row>
    <row r="31" spans="1:17" x14ac:dyDescent="0.2">
      <c r="A31" s="17" t="s">
        <v>84</v>
      </c>
      <c r="B31" s="18" t="s">
        <v>85</v>
      </c>
      <c r="C31" s="19" t="s">
        <v>86</v>
      </c>
      <c r="D31" s="20">
        <v>1</v>
      </c>
      <c r="E31" s="21">
        <v>7</v>
      </c>
      <c r="F31" s="21">
        <v>0</v>
      </c>
      <c r="G31" s="21">
        <f t="shared" si="0"/>
        <v>8</v>
      </c>
      <c r="H31" s="19">
        <v>0</v>
      </c>
      <c r="I31" s="19">
        <v>2</v>
      </c>
      <c r="J31" s="84">
        <f t="shared" si="1"/>
        <v>4</v>
      </c>
      <c r="Q31" s="16" t="s">
        <v>481</v>
      </c>
    </row>
    <row r="32" spans="1:17" x14ac:dyDescent="0.2">
      <c r="A32" s="17" t="s">
        <v>87</v>
      </c>
      <c r="B32" s="18" t="s">
        <v>88</v>
      </c>
      <c r="C32" s="19" t="s">
        <v>89</v>
      </c>
      <c r="D32" s="20">
        <v>16</v>
      </c>
      <c r="E32" s="21">
        <v>281</v>
      </c>
      <c r="F32" s="21">
        <v>2</v>
      </c>
      <c r="G32" s="21">
        <f t="shared" si="0"/>
        <v>299</v>
      </c>
      <c r="H32" s="19">
        <v>7</v>
      </c>
      <c r="I32" s="19">
        <v>213</v>
      </c>
      <c r="J32" s="84">
        <f t="shared" si="1"/>
        <v>1.403755868544601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>
        <v>4</v>
      </c>
      <c r="E33" s="21">
        <v>64</v>
      </c>
      <c r="F33" s="21">
        <v>0</v>
      </c>
      <c r="G33" s="21">
        <f t="shared" si="0"/>
        <v>68</v>
      </c>
      <c r="H33" s="19">
        <v>3</v>
      </c>
      <c r="I33" s="19">
        <v>64</v>
      </c>
      <c r="J33" s="84">
        <f t="shared" si="1"/>
        <v>1.0625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>
        <v>11</v>
      </c>
      <c r="E34" s="21">
        <v>99</v>
      </c>
      <c r="F34" s="21">
        <v>0</v>
      </c>
      <c r="G34" s="21">
        <f t="shared" si="0"/>
        <v>110</v>
      </c>
      <c r="H34" s="19">
        <v>11</v>
      </c>
      <c r="I34" s="19">
        <v>113</v>
      </c>
      <c r="J34" s="84">
        <f t="shared" si="1"/>
        <v>0.97345132743362828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>
        <v>1</v>
      </c>
      <c r="E35" s="21">
        <v>14</v>
      </c>
      <c r="F35" s="21">
        <v>0</v>
      </c>
      <c r="G35" s="21">
        <f t="shared" si="0"/>
        <v>15</v>
      </c>
      <c r="H35" s="19">
        <v>1</v>
      </c>
      <c r="I35" s="19">
        <v>10</v>
      </c>
      <c r="J35" s="84">
        <f t="shared" si="1"/>
        <v>1.5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>
        <v>3</v>
      </c>
      <c r="E36" s="21">
        <v>22</v>
      </c>
      <c r="F36" s="21">
        <v>0</v>
      </c>
      <c r="G36" s="21">
        <f t="shared" si="0"/>
        <v>25</v>
      </c>
      <c r="H36" s="19">
        <v>1</v>
      </c>
      <c r="I36" s="19">
        <v>21</v>
      </c>
      <c r="J36" s="84">
        <f t="shared" si="1"/>
        <v>1.1904761904761905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>
        <v>1</v>
      </c>
      <c r="E37" s="21">
        <v>14</v>
      </c>
      <c r="F37" s="21">
        <v>1</v>
      </c>
      <c r="G37" s="21">
        <f t="shared" si="0"/>
        <v>16</v>
      </c>
      <c r="H37" s="19">
        <v>1</v>
      </c>
      <c r="I37" s="19">
        <v>14</v>
      </c>
      <c r="J37" s="84">
        <f t="shared" si="1"/>
        <v>1.1428571428571428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>
        <v>1</v>
      </c>
      <c r="E38" s="21">
        <v>7</v>
      </c>
      <c r="F38" s="21">
        <v>0</v>
      </c>
      <c r="G38" s="21">
        <f t="shared" si="0"/>
        <v>8</v>
      </c>
      <c r="H38" s="19">
        <v>0</v>
      </c>
      <c r="I38" s="19">
        <v>7</v>
      </c>
      <c r="J38" s="84">
        <f t="shared" si="1"/>
        <v>1.1428571428571428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>
        <v>2</v>
      </c>
      <c r="E39" s="21">
        <v>40</v>
      </c>
      <c r="F39" s="21">
        <v>0</v>
      </c>
      <c r="G39" s="21">
        <f t="shared" si="0"/>
        <v>42</v>
      </c>
      <c r="H39" s="19">
        <v>2</v>
      </c>
      <c r="I39" s="19">
        <v>29</v>
      </c>
      <c r="J39" s="84">
        <f t="shared" si="1"/>
        <v>1.4482758620689655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>
        <v>3</v>
      </c>
      <c r="E40" s="21">
        <v>36</v>
      </c>
      <c r="F40" s="21">
        <v>0</v>
      </c>
      <c r="G40" s="21">
        <f t="shared" si="0"/>
        <v>39</v>
      </c>
      <c r="H40" s="19">
        <v>2</v>
      </c>
      <c r="I40" s="19">
        <v>39</v>
      </c>
      <c r="J40" s="84">
        <f t="shared" si="1"/>
        <v>1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>
        <v>10</v>
      </c>
      <c r="E41" s="21">
        <v>116</v>
      </c>
      <c r="F41" s="21">
        <v>0</v>
      </c>
      <c r="G41" s="21">
        <f t="shared" si="0"/>
        <v>126</v>
      </c>
      <c r="H41" s="19">
        <v>4</v>
      </c>
      <c r="I41" s="19">
        <v>114</v>
      </c>
      <c r="J41" s="84">
        <f t="shared" si="1"/>
        <v>1.1052631578947369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>
        <v>3</v>
      </c>
      <c r="E42" s="21">
        <v>12</v>
      </c>
      <c r="F42" s="21">
        <v>0</v>
      </c>
      <c r="G42" s="21">
        <f t="shared" si="0"/>
        <v>15</v>
      </c>
      <c r="H42" s="19">
        <v>0</v>
      </c>
      <c r="I42" s="19">
        <v>15</v>
      </c>
      <c r="J42" s="84">
        <f t="shared" si="1"/>
        <v>1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>
        <v>7</v>
      </c>
      <c r="E43" s="21">
        <v>34</v>
      </c>
      <c r="F43" s="21">
        <v>0</v>
      </c>
      <c r="G43" s="21">
        <f t="shared" si="0"/>
        <v>41</v>
      </c>
      <c r="H43" s="19">
        <v>0</v>
      </c>
      <c r="I43" s="19">
        <v>21</v>
      </c>
      <c r="J43" s="84">
        <f t="shared" si="1"/>
        <v>1.9523809523809523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>
        <v>31</v>
      </c>
      <c r="E44" s="21">
        <v>274</v>
      </c>
      <c r="F44" s="21">
        <v>0</v>
      </c>
      <c r="G44" s="21">
        <f t="shared" si="0"/>
        <v>305</v>
      </c>
      <c r="H44" s="19">
        <v>30</v>
      </c>
      <c r="I44" s="19">
        <v>138</v>
      </c>
      <c r="J44" s="84">
        <f t="shared" si="1"/>
        <v>2.2101449275362319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>
        <v>7</v>
      </c>
      <c r="E45" s="21">
        <v>74</v>
      </c>
      <c r="F45" s="21">
        <v>3</v>
      </c>
      <c r="G45" s="21">
        <f t="shared" si="0"/>
        <v>84</v>
      </c>
      <c r="H45" s="19">
        <v>7</v>
      </c>
      <c r="I45" s="19">
        <v>36</v>
      </c>
      <c r="J45" s="84">
        <f t="shared" si="1"/>
        <v>2.3333333333333335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>
        <v>2</v>
      </c>
      <c r="E46" s="21">
        <v>57</v>
      </c>
      <c r="F46" s="21">
        <v>0</v>
      </c>
      <c r="G46" s="21">
        <f t="shared" si="0"/>
        <v>59</v>
      </c>
      <c r="H46" s="19">
        <v>1</v>
      </c>
      <c r="I46" s="19">
        <v>43</v>
      </c>
      <c r="J46" s="84">
        <f t="shared" si="1"/>
        <v>1.3720930232558139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>
        <v>4</v>
      </c>
      <c r="E47" s="21">
        <v>49</v>
      </c>
      <c r="F47" s="21">
        <v>0</v>
      </c>
      <c r="G47" s="21">
        <f t="shared" si="0"/>
        <v>53</v>
      </c>
      <c r="H47" s="19">
        <v>1</v>
      </c>
      <c r="I47" s="19">
        <v>45</v>
      </c>
      <c r="J47" s="84">
        <f t="shared" si="1"/>
        <v>1.1777777777777778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>
        <v>3</v>
      </c>
      <c r="E48" s="21">
        <v>17</v>
      </c>
      <c r="F48" s="21">
        <v>0</v>
      </c>
      <c r="G48" s="21">
        <f t="shared" si="0"/>
        <v>20</v>
      </c>
      <c r="H48" s="19">
        <v>2</v>
      </c>
      <c r="I48" s="19">
        <v>18</v>
      </c>
      <c r="J48" s="84">
        <f t="shared" si="1"/>
        <v>1.1111111111111112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>
        <v>10</v>
      </c>
      <c r="E49" s="21">
        <v>229</v>
      </c>
      <c r="F49" s="21">
        <v>0</v>
      </c>
      <c r="G49" s="21">
        <f t="shared" si="0"/>
        <v>239</v>
      </c>
      <c r="H49" s="19">
        <v>10</v>
      </c>
      <c r="I49" s="19">
        <v>101</v>
      </c>
      <c r="J49" s="84">
        <f t="shared" si="1"/>
        <v>2.3663366336633662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>
        <v>7</v>
      </c>
      <c r="E50" s="21">
        <v>78</v>
      </c>
      <c r="F50" s="21">
        <v>0</v>
      </c>
      <c r="G50" s="21">
        <f t="shared" si="0"/>
        <v>85</v>
      </c>
      <c r="H50" s="19">
        <v>7</v>
      </c>
      <c r="I50" s="19">
        <v>71</v>
      </c>
      <c r="J50" s="84">
        <f t="shared" si="1"/>
        <v>1.1971830985915493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>
        <v>22</v>
      </c>
      <c r="E51" s="21">
        <v>180</v>
      </c>
      <c r="F51" s="21">
        <v>0</v>
      </c>
      <c r="G51" s="21">
        <f t="shared" si="0"/>
        <v>202</v>
      </c>
      <c r="H51" s="19">
        <v>15</v>
      </c>
      <c r="I51" s="19">
        <v>94</v>
      </c>
      <c r="J51" s="84">
        <f t="shared" si="1"/>
        <v>2.1489361702127661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>
        <v>4</v>
      </c>
      <c r="E52" s="21">
        <v>28</v>
      </c>
      <c r="F52" s="21">
        <v>0</v>
      </c>
      <c r="G52" s="21">
        <f t="shared" si="0"/>
        <v>32</v>
      </c>
      <c r="H52" s="19">
        <v>3</v>
      </c>
      <c r="I52" s="19">
        <v>24</v>
      </c>
      <c r="J52" s="84">
        <f t="shared" si="1"/>
        <v>1.3333333333333333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>
        <v>0</v>
      </c>
      <c r="E53" s="21">
        <v>33</v>
      </c>
      <c r="F53" s="21">
        <v>0</v>
      </c>
      <c r="G53" s="21">
        <f t="shared" si="0"/>
        <v>33</v>
      </c>
      <c r="H53" s="19">
        <v>0</v>
      </c>
      <c r="I53" s="19">
        <v>31</v>
      </c>
      <c r="J53" s="84">
        <f t="shared" si="1"/>
        <v>1.064516129032258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>
        <v>4</v>
      </c>
      <c r="E54" s="21">
        <v>29</v>
      </c>
      <c r="F54" s="21">
        <v>0</v>
      </c>
      <c r="G54" s="21">
        <f t="shared" si="0"/>
        <v>33</v>
      </c>
      <c r="H54" s="19">
        <v>0</v>
      </c>
      <c r="I54" s="19">
        <v>34</v>
      </c>
      <c r="J54" s="84">
        <f t="shared" si="1"/>
        <v>0.97058823529411764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>
        <v>7</v>
      </c>
      <c r="E55" s="21">
        <v>109</v>
      </c>
      <c r="F55" s="21">
        <v>0</v>
      </c>
      <c r="G55" s="21">
        <f t="shared" si="0"/>
        <v>116</v>
      </c>
      <c r="H55" s="19">
        <v>5</v>
      </c>
      <c r="I55" s="19">
        <v>97</v>
      </c>
      <c r="J55" s="84">
        <f t="shared" si="1"/>
        <v>1.1958762886597938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>
        <v>1</v>
      </c>
      <c r="E56" s="21">
        <v>22</v>
      </c>
      <c r="F56" s="21">
        <v>0</v>
      </c>
      <c r="G56" s="21">
        <f t="shared" si="0"/>
        <v>23</v>
      </c>
      <c r="H56" s="19">
        <v>1</v>
      </c>
      <c r="I56" s="19">
        <v>23</v>
      </c>
      <c r="J56" s="84">
        <f t="shared" si="1"/>
        <v>1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>
        <v>3</v>
      </c>
      <c r="E57" s="21">
        <v>49</v>
      </c>
      <c r="F57" s="21">
        <v>0</v>
      </c>
      <c r="G57" s="21">
        <f t="shared" si="0"/>
        <v>52</v>
      </c>
      <c r="H57" s="19">
        <v>2</v>
      </c>
      <c r="I57" s="19">
        <v>40</v>
      </c>
      <c r="J57" s="84">
        <f t="shared" si="1"/>
        <v>1.3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>
        <v>1</v>
      </c>
      <c r="E58" s="21">
        <v>30</v>
      </c>
      <c r="F58" s="21">
        <v>0</v>
      </c>
      <c r="G58" s="21">
        <f t="shared" si="0"/>
        <v>31</v>
      </c>
      <c r="H58" s="19">
        <v>1</v>
      </c>
      <c r="I58" s="19">
        <v>30</v>
      </c>
      <c r="J58" s="84">
        <f t="shared" si="1"/>
        <v>1.0333333333333334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>
        <v>4</v>
      </c>
      <c r="E59" s="21">
        <v>80</v>
      </c>
      <c r="F59" s="21">
        <v>0</v>
      </c>
      <c r="G59" s="21">
        <f t="shared" si="0"/>
        <v>84</v>
      </c>
      <c r="H59" s="19">
        <v>3</v>
      </c>
      <c r="I59" s="19">
        <v>53</v>
      </c>
      <c r="J59" s="84">
        <f t="shared" si="1"/>
        <v>1.5849056603773586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>
        <v>8</v>
      </c>
      <c r="E60" s="21">
        <v>67</v>
      </c>
      <c r="F60" s="21">
        <v>0</v>
      </c>
      <c r="G60" s="21">
        <f t="shared" si="0"/>
        <v>75</v>
      </c>
      <c r="H60" s="19">
        <v>6</v>
      </c>
      <c r="I60" s="19">
        <v>69</v>
      </c>
      <c r="J60" s="84">
        <f t="shared" si="1"/>
        <v>1.0869565217391304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>
        <v>1</v>
      </c>
      <c r="E61" s="21">
        <v>28</v>
      </c>
      <c r="F61" s="21">
        <v>0</v>
      </c>
      <c r="G61" s="21">
        <f t="shared" si="0"/>
        <v>29</v>
      </c>
      <c r="H61" s="19">
        <v>1</v>
      </c>
      <c r="I61" s="19">
        <v>27</v>
      </c>
      <c r="J61" s="84">
        <f t="shared" si="1"/>
        <v>1.0740740740740742</v>
      </c>
    </row>
    <row r="62" spans="1:10" x14ac:dyDescent="0.2">
      <c r="A62" s="129" t="s">
        <v>173</v>
      </c>
      <c r="B62" s="130" t="s">
        <v>174</v>
      </c>
      <c r="C62" s="131" t="s">
        <v>174</v>
      </c>
      <c r="D62" s="132">
        <v>13</v>
      </c>
      <c r="E62" s="133">
        <v>92</v>
      </c>
      <c r="F62" s="133">
        <v>0</v>
      </c>
      <c r="G62" s="133">
        <f t="shared" si="0"/>
        <v>105</v>
      </c>
      <c r="H62" s="131">
        <v>4</v>
      </c>
      <c r="I62" s="131">
        <v>136</v>
      </c>
      <c r="J62" s="134">
        <f t="shared" si="1"/>
        <v>0.7720588235294118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>
        <v>3</v>
      </c>
      <c r="E63" s="21">
        <v>43</v>
      </c>
      <c r="F63" s="21">
        <v>0</v>
      </c>
      <c r="G63" s="21">
        <f t="shared" si="0"/>
        <v>46</v>
      </c>
      <c r="H63" s="19">
        <v>3</v>
      </c>
      <c r="I63" s="19">
        <v>20</v>
      </c>
      <c r="J63" s="84">
        <f t="shared" si="1"/>
        <v>2.2999999999999998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>
        <v>4</v>
      </c>
      <c r="E64" s="21">
        <v>27</v>
      </c>
      <c r="F64" s="21">
        <v>0</v>
      </c>
      <c r="G64" s="21">
        <f t="shared" si="0"/>
        <v>31</v>
      </c>
      <c r="H64" s="19">
        <v>3</v>
      </c>
      <c r="I64" s="19">
        <v>29</v>
      </c>
      <c r="J64" s="84">
        <f t="shared" si="1"/>
        <v>1.0689655172413792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>
        <v>12</v>
      </c>
      <c r="E65" s="21">
        <v>175</v>
      </c>
      <c r="F65" s="21">
        <v>0</v>
      </c>
      <c r="G65" s="21">
        <f t="shared" si="0"/>
        <v>187</v>
      </c>
      <c r="H65" s="19">
        <v>8</v>
      </c>
      <c r="I65" s="19">
        <v>180</v>
      </c>
      <c r="J65" s="84">
        <f t="shared" si="1"/>
        <v>1.038888888888889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>
        <v>6</v>
      </c>
      <c r="E66" s="21">
        <v>177</v>
      </c>
      <c r="F66" s="21">
        <v>0</v>
      </c>
      <c r="G66" s="21">
        <f t="shared" si="0"/>
        <v>183</v>
      </c>
      <c r="H66" s="19">
        <v>6</v>
      </c>
      <c r="I66" s="19">
        <v>160</v>
      </c>
      <c r="J66" s="84">
        <f t="shared" si="1"/>
        <v>1.14375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>
        <v>4</v>
      </c>
      <c r="E67" s="21">
        <v>148</v>
      </c>
      <c r="F67" s="21">
        <v>0</v>
      </c>
      <c r="G67" s="21">
        <f t="shared" si="0"/>
        <v>152</v>
      </c>
      <c r="H67" s="19">
        <v>10</v>
      </c>
      <c r="I67" s="19">
        <v>151</v>
      </c>
      <c r="J67" s="84">
        <f t="shared" si="1"/>
        <v>1.0066225165562914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>
        <v>16</v>
      </c>
      <c r="E68" s="21">
        <v>234</v>
      </c>
      <c r="F68" s="21">
        <v>0</v>
      </c>
      <c r="G68" s="21">
        <f t="shared" ref="G68:G116" si="2">D68+E68+F68</f>
        <v>250</v>
      </c>
      <c r="H68" s="19">
        <v>3</v>
      </c>
      <c r="I68" s="19">
        <v>242</v>
      </c>
      <c r="J68" s="84">
        <f t="shared" si="1"/>
        <v>1.0330578512396693</v>
      </c>
    </row>
    <row r="69" spans="1:10" x14ac:dyDescent="0.2">
      <c r="A69" s="17" t="s">
        <v>206</v>
      </c>
      <c r="B69" s="18" t="s">
        <v>182</v>
      </c>
      <c r="C69" s="19" t="s">
        <v>444</v>
      </c>
      <c r="D69" s="20">
        <v>0</v>
      </c>
      <c r="E69" s="21">
        <v>47</v>
      </c>
      <c r="F69" s="21">
        <v>0</v>
      </c>
      <c r="G69" s="21">
        <f t="shared" si="2"/>
        <v>47</v>
      </c>
      <c r="H69" s="19">
        <v>1</v>
      </c>
      <c r="I69" s="19">
        <v>54</v>
      </c>
      <c r="J69" s="84">
        <f>G69/I69</f>
        <v>0.87037037037037035</v>
      </c>
    </row>
    <row r="70" spans="1:10" x14ac:dyDescent="0.2">
      <c r="A70" s="24" t="s">
        <v>190</v>
      </c>
      <c r="B70" s="18" t="s">
        <v>182</v>
      </c>
      <c r="C70" s="19" t="s">
        <v>476</v>
      </c>
      <c r="D70" s="20">
        <v>12</v>
      </c>
      <c r="E70" s="21">
        <v>117</v>
      </c>
      <c r="F70" s="21">
        <v>0</v>
      </c>
      <c r="G70" s="21">
        <f t="shared" si="2"/>
        <v>129</v>
      </c>
      <c r="H70" s="19">
        <v>11</v>
      </c>
      <c r="I70" s="19">
        <v>129</v>
      </c>
      <c r="J70" s="84">
        <f t="shared" ref="J70:J115" si="3">G70/I70</f>
        <v>1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>
        <v>8</v>
      </c>
      <c r="E71" s="21">
        <v>110</v>
      </c>
      <c r="F71" s="21">
        <v>0</v>
      </c>
      <c r="G71" s="21">
        <f t="shared" si="2"/>
        <v>118</v>
      </c>
      <c r="H71" s="19">
        <v>10</v>
      </c>
      <c r="I71" s="19">
        <v>60</v>
      </c>
      <c r="J71" s="84">
        <f t="shared" si="3"/>
        <v>1.9666666666666666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>
        <v>2</v>
      </c>
      <c r="E72" s="21">
        <v>50</v>
      </c>
      <c r="F72" s="21">
        <v>0</v>
      </c>
      <c r="G72" s="21">
        <f t="shared" si="2"/>
        <v>52</v>
      </c>
      <c r="H72" s="19">
        <v>2</v>
      </c>
      <c r="I72" s="19">
        <v>43</v>
      </c>
      <c r="J72" s="84">
        <f t="shared" si="3"/>
        <v>1.2093023255813953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>
        <v>8</v>
      </c>
      <c r="E73" s="21">
        <v>116</v>
      </c>
      <c r="F73" s="21">
        <v>0</v>
      </c>
      <c r="G73" s="21">
        <f t="shared" si="2"/>
        <v>124</v>
      </c>
      <c r="H73" s="19">
        <v>3</v>
      </c>
      <c r="I73" s="19">
        <v>129</v>
      </c>
      <c r="J73" s="84">
        <f t="shared" si="3"/>
        <v>0.96124031007751942</v>
      </c>
    </row>
    <row r="74" spans="1:10" x14ac:dyDescent="0.2">
      <c r="A74" s="17" t="s">
        <v>197</v>
      </c>
      <c r="B74" s="18" t="s">
        <v>182</v>
      </c>
      <c r="C74" s="19" t="s">
        <v>304</v>
      </c>
      <c r="D74" s="20">
        <v>23</v>
      </c>
      <c r="E74" s="21">
        <v>556</v>
      </c>
      <c r="F74" s="21">
        <v>1</v>
      </c>
      <c r="G74" s="21">
        <f t="shared" si="2"/>
        <v>580</v>
      </c>
      <c r="H74" s="19">
        <v>23</v>
      </c>
      <c r="I74" s="19">
        <v>562</v>
      </c>
      <c r="J74" s="84">
        <f t="shared" si="3"/>
        <v>1.0320284697508897</v>
      </c>
    </row>
    <row r="75" spans="1:10" x14ac:dyDescent="0.2">
      <c r="A75" s="24" t="s">
        <v>198</v>
      </c>
      <c r="B75" s="18" t="s">
        <v>182</v>
      </c>
      <c r="C75" s="19" t="s">
        <v>199</v>
      </c>
      <c r="D75" s="20">
        <v>10</v>
      </c>
      <c r="E75" s="21">
        <v>153</v>
      </c>
      <c r="F75" s="21">
        <v>0</v>
      </c>
      <c r="G75" s="21">
        <f t="shared" si="2"/>
        <v>163</v>
      </c>
      <c r="H75" s="19">
        <v>1</v>
      </c>
      <c r="I75" s="19">
        <v>176</v>
      </c>
      <c r="J75" s="84">
        <f t="shared" si="3"/>
        <v>0.92613636363636365</v>
      </c>
    </row>
    <row r="76" spans="1:10" x14ac:dyDescent="0.2">
      <c r="A76" s="17" t="s">
        <v>200</v>
      </c>
      <c r="B76" s="18" t="s">
        <v>182</v>
      </c>
      <c r="C76" s="19" t="s">
        <v>201</v>
      </c>
      <c r="D76" s="20">
        <v>465</v>
      </c>
      <c r="E76" s="21">
        <v>16</v>
      </c>
      <c r="F76" s="21">
        <v>0</v>
      </c>
      <c r="G76" s="21">
        <f t="shared" si="2"/>
        <v>481</v>
      </c>
      <c r="H76" s="19">
        <v>12</v>
      </c>
      <c r="I76" s="19">
        <v>494</v>
      </c>
      <c r="J76" s="84">
        <f t="shared" si="3"/>
        <v>0.97368421052631582</v>
      </c>
    </row>
    <row r="77" spans="1:10" x14ac:dyDescent="0.2">
      <c r="A77" s="17" t="s">
        <v>202</v>
      </c>
      <c r="B77" s="18" t="s">
        <v>182</v>
      </c>
      <c r="C77" s="19" t="s">
        <v>203</v>
      </c>
      <c r="D77" s="20">
        <v>12</v>
      </c>
      <c r="E77" s="21">
        <v>186</v>
      </c>
      <c r="F77" s="21">
        <v>0</v>
      </c>
      <c r="G77" s="21">
        <f t="shared" si="2"/>
        <v>198</v>
      </c>
      <c r="H77" s="19">
        <v>0</v>
      </c>
      <c r="I77" s="19">
        <v>198</v>
      </c>
      <c r="J77" s="84">
        <f t="shared" si="3"/>
        <v>1</v>
      </c>
    </row>
    <row r="78" spans="1:10" x14ac:dyDescent="0.2">
      <c r="A78" s="24" t="s">
        <v>204</v>
      </c>
      <c r="B78" s="18" t="s">
        <v>182</v>
      </c>
      <c r="C78" s="19" t="s">
        <v>205</v>
      </c>
      <c r="D78" s="20">
        <v>8</v>
      </c>
      <c r="E78" s="21">
        <v>62</v>
      </c>
      <c r="F78" s="21">
        <v>0</v>
      </c>
      <c r="G78" s="21">
        <f t="shared" si="2"/>
        <v>70</v>
      </c>
      <c r="H78" s="19">
        <v>7</v>
      </c>
      <c r="I78" s="19">
        <v>72</v>
      </c>
      <c r="J78" s="84">
        <f t="shared" si="3"/>
        <v>0.97222222222222221</v>
      </c>
    </row>
    <row r="79" spans="1:10" x14ac:dyDescent="0.2">
      <c r="A79" s="24" t="s">
        <v>207</v>
      </c>
      <c r="B79" s="18" t="s">
        <v>208</v>
      </c>
      <c r="C79" s="19" t="s">
        <v>208</v>
      </c>
      <c r="D79" s="20">
        <v>4</v>
      </c>
      <c r="E79" s="21">
        <v>63</v>
      </c>
      <c r="F79" s="21">
        <v>0</v>
      </c>
      <c r="G79" s="21">
        <f t="shared" si="2"/>
        <v>67</v>
      </c>
      <c r="H79" s="19">
        <v>2</v>
      </c>
      <c r="I79" s="19">
        <v>66</v>
      </c>
      <c r="J79" s="84">
        <f t="shared" si="3"/>
        <v>1.0151515151515151</v>
      </c>
    </row>
    <row r="80" spans="1:10" x14ac:dyDescent="0.2">
      <c r="A80" s="17" t="s">
        <v>209</v>
      </c>
      <c r="B80" s="18" t="s">
        <v>210</v>
      </c>
      <c r="C80" s="19" t="s">
        <v>211</v>
      </c>
      <c r="D80" s="20">
        <v>0</v>
      </c>
      <c r="E80" s="21">
        <v>10</v>
      </c>
      <c r="F80" s="21">
        <v>0</v>
      </c>
      <c r="G80" s="21">
        <f t="shared" si="2"/>
        <v>10</v>
      </c>
      <c r="H80" s="19">
        <v>0</v>
      </c>
      <c r="I80" s="19">
        <v>6</v>
      </c>
      <c r="J80" s="84">
        <f t="shared" si="3"/>
        <v>1.6666666666666667</v>
      </c>
    </row>
    <row r="81" spans="1:10" x14ac:dyDescent="0.2">
      <c r="A81" s="17" t="s">
        <v>212</v>
      </c>
      <c r="B81" s="18" t="s">
        <v>213</v>
      </c>
      <c r="C81" s="19" t="s">
        <v>214</v>
      </c>
      <c r="D81" s="20">
        <v>4</v>
      </c>
      <c r="E81" s="21">
        <v>52</v>
      </c>
      <c r="F81" s="21">
        <v>0</v>
      </c>
      <c r="G81" s="21">
        <f t="shared" si="2"/>
        <v>56</v>
      </c>
      <c r="H81" s="19">
        <v>0</v>
      </c>
      <c r="I81" s="19">
        <v>56</v>
      </c>
      <c r="J81" s="84">
        <f t="shared" si="3"/>
        <v>1</v>
      </c>
    </row>
    <row r="82" spans="1:10" x14ac:dyDescent="0.2">
      <c r="A82" s="17" t="s">
        <v>215</v>
      </c>
      <c r="B82" s="18" t="s">
        <v>216</v>
      </c>
      <c r="C82" s="19" t="s">
        <v>216</v>
      </c>
      <c r="D82" s="20">
        <v>2</v>
      </c>
      <c r="E82" s="21">
        <v>13</v>
      </c>
      <c r="F82" s="21">
        <v>0</v>
      </c>
      <c r="G82" s="21">
        <f t="shared" si="2"/>
        <v>15</v>
      </c>
      <c r="H82" s="19">
        <v>2</v>
      </c>
      <c r="I82" s="19">
        <v>9</v>
      </c>
      <c r="J82" s="84">
        <f t="shared" si="3"/>
        <v>1.6666666666666667</v>
      </c>
    </row>
    <row r="83" spans="1:10" x14ac:dyDescent="0.2">
      <c r="A83" s="17" t="s">
        <v>217</v>
      </c>
      <c r="B83" s="18" t="s">
        <v>216</v>
      </c>
      <c r="C83" s="19" t="s">
        <v>52</v>
      </c>
      <c r="D83" s="20">
        <v>7</v>
      </c>
      <c r="E83" s="21">
        <v>30</v>
      </c>
      <c r="F83" s="21">
        <v>4</v>
      </c>
      <c r="G83" s="21">
        <f t="shared" si="2"/>
        <v>41</v>
      </c>
      <c r="H83" s="19">
        <v>7</v>
      </c>
      <c r="I83" s="19">
        <v>24</v>
      </c>
      <c r="J83" s="84">
        <f t="shared" si="3"/>
        <v>1.7083333333333333</v>
      </c>
    </row>
    <row r="84" spans="1:10" ht="12" customHeight="1" x14ac:dyDescent="0.2">
      <c r="A84" s="17" t="s">
        <v>218</v>
      </c>
      <c r="B84" s="18" t="s">
        <v>219</v>
      </c>
      <c r="C84" s="19" t="s">
        <v>220</v>
      </c>
      <c r="D84" s="20">
        <v>42</v>
      </c>
      <c r="E84" s="21">
        <v>393</v>
      </c>
      <c r="F84" s="21">
        <v>0</v>
      </c>
      <c r="G84" s="21">
        <f t="shared" si="2"/>
        <v>435</v>
      </c>
      <c r="H84" s="19">
        <v>22</v>
      </c>
      <c r="I84" s="19">
        <v>115</v>
      </c>
      <c r="J84" s="84">
        <f t="shared" si="3"/>
        <v>3.7826086956521738</v>
      </c>
    </row>
    <row r="85" spans="1:10" x14ac:dyDescent="0.2">
      <c r="A85" s="17" t="s">
        <v>221</v>
      </c>
      <c r="B85" s="18" t="s">
        <v>219</v>
      </c>
      <c r="C85" s="19" t="s">
        <v>222</v>
      </c>
      <c r="D85" s="20">
        <v>8</v>
      </c>
      <c r="E85" s="21">
        <v>84</v>
      </c>
      <c r="F85" s="21">
        <v>2</v>
      </c>
      <c r="G85" s="21">
        <f t="shared" si="2"/>
        <v>94</v>
      </c>
      <c r="H85" s="19">
        <v>7</v>
      </c>
      <c r="I85" s="19">
        <v>52</v>
      </c>
      <c r="J85" s="84">
        <f t="shared" si="3"/>
        <v>1.8076923076923077</v>
      </c>
    </row>
    <row r="86" spans="1:10" x14ac:dyDescent="0.2">
      <c r="A86" s="17" t="s">
        <v>223</v>
      </c>
      <c r="B86" s="18" t="s">
        <v>224</v>
      </c>
      <c r="C86" s="19" t="s">
        <v>225</v>
      </c>
      <c r="D86" s="20">
        <v>3</v>
      </c>
      <c r="E86" s="21">
        <v>106</v>
      </c>
      <c r="F86" s="21">
        <v>1</v>
      </c>
      <c r="G86" s="21">
        <f t="shared" si="2"/>
        <v>110</v>
      </c>
      <c r="H86" s="19">
        <v>3</v>
      </c>
      <c r="I86" s="19">
        <v>93</v>
      </c>
      <c r="J86" s="84">
        <f t="shared" si="3"/>
        <v>1.1827956989247312</v>
      </c>
    </row>
    <row r="87" spans="1:10" x14ac:dyDescent="0.2">
      <c r="A87" s="17" t="s">
        <v>226</v>
      </c>
      <c r="B87" s="18" t="s">
        <v>227</v>
      </c>
      <c r="C87" s="19" t="s">
        <v>228</v>
      </c>
      <c r="D87" s="20">
        <v>2</v>
      </c>
      <c r="E87" s="21">
        <v>78</v>
      </c>
      <c r="F87" s="21">
        <v>0</v>
      </c>
      <c r="G87" s="21">
        <f t="shared" si="2"/>
        <v>80</v>
      </c>
      <c r="H87" s="19">
        <v>1</v>
      </c>
      <c r="I87" s="19">
        <v>59</v>
      </c>
      <c r="J87" s="84">
        <f t="shared" si="3"/>
        <v>1.3559322033898304</v>
      </c>
    </row>
    <row r="88" spans="1:10" x14ac:dyDescent="0.2">
      <c r="A88" s="17" t="s">
        <v>229</v>
      </c>
      <c r="B88" s="18" t="s">
        <v>230</v>
      </c>
      <c r="C88" s="19" t="s">
        <v>231</v>
      </c>
      <c r="D88" s="20">
        <v>16</v>
      </c>
      <c r="E88" s="21">
        <v>177</v>
      </c>
      <c r="F88" s="21">
        <v>0</v>
      </c>
      <c r="G88" s="21">
        <f t="shared" si="2"/>
        <v>193</v>
      </c>
      <c r="H88" s="19">
        <v>5</v>
      </c>
      <c r="I88" s="19">
        <v>181</v>
      </c>
      <c r="J88" s="84">
        <f t="shared" si="3"/>
        <v>1.0662983425414365</v>
      </c>
    </row>
    <row r="89" spans="1:10" x14ac:dyDescent="0.2">
      <c r="A89" s="17" t="s">
        <v>232</v>
      </c>
      <c r="B89" s="18" t="s">
        <v>233</v>
      </c>
      <c r="C89" s="19" t="s">
        <v>234</v>
      </c>
      <c r="D89" s="20">
        <v>3</v>
      </c>
      <c r="E89" s="21">
        <v>43</v>
      </c>
      <c r="F89" s="21">
        <v>0</v>
      </c>
      <c r="G89" s="21">
        <f t="shared" si="2"/>
        <v>46</v>
      </c>
      <c r="H89" s="19">
        <v>3</v>
      </c>
      <c r="I89" s="19">
        <v>25</v>
      </c>
      <c r="J89" s="84">
        <f t="shared" si="3"/>
        <v>1.84</v>
      </c>
    </row>
    <row r="90" spans="1:10" x14ac:dyDescent="0.2">
      <c r="A90" s="17" t="s">
        <v>235</v>
      </c>
      <c r="B90" s="18" t="s">
        <v>233</v>
      </c>
      <c r="C90" s="19" t="s">
        <v>236</v>
      </c>
      <c r="D90" s="20">
        <v>0</v>
      </c>
      <c r="E90" s="21">
        <v>6</v>
      </c>
      <c r="F90" s="21">
        <v>0</v>
      </c>
      <c r="G90" s="21">
        <f t="shared" si="2"/>
        <v>6</v>
      </c>
      <c r="H90" s="19">
        <v>0</v>
      </c>
      <c r="I90" s="19">
        <v>5</v>
      </c>
      <c r="J90" s="84">
        <f t="shared" si="3"/>
        <v>1.2</v>
      </c>
    </row>
    <row r="91" spans="1:10" x14ac:dyDescent="0.2">
      <c r="A91" s="17" t="s">
        <v>237</v>
      </c>
      <c r="B91" s="18" t="s">
        <v>238</v>
      </c>
      <c r="C91" s="19" t="s">
        <v>239</v>
      </c>
      <c r="D91" s="20">
        <v>0</v>
      </c>
      <c r="E91" s="21">
        <v>2</v>
      </c>
      <c r="F91" s="21">
        <v>0</v>
      </c>
      <c r="G91" s="21">
        <f t="shared" si="2"/>
        <v>2</v>
      </c>
      <c r="H91" s="19">
        <v>0</v>
      </c>
      <c r="I91" s="19">
        <v>1</v>
      </c>
      <c r="J91" s="84">
        <f t="shared" si="3"/>
        <v>2</v>
      </c>
    </row>
    <row r="92" spans="1:10" x14ac:dyDescent="0.2">
      <c r="A92" s="17" t="s">
        <v>240</v>
      </c>
      <c r="B92" s="18" t="s">
        <v>241</v>
      </c>
      <c r="C92" s="19" t="s">
        <v>242</v>
      </c>
      <c r="D92" s="20">
        <v>8</v>
      </c>
      <c r="E92" s="21">
        <v>116</v>
      </c>
      <c r="F92" s="21">
        <v>1</v>
      </c>
      <c r="G92" s="21">
        <f t="shared" si="2"/>
        <v>125</v>
      </c>
      <c r="H92" s="19">
        <v>5</v>
      </c>
      <c r="I92" s="19">
        <v>103</v>
      </c>
      <c r="J92" s="84">
        <f t="shared" si="3"/>
        <v>1.2135922330097086</v>
      </c>
    </row>
    <row r="93" spans="1:10" x14ac:dyDescent="0.2">
      <c r="A93" s="17" t="s">
        <v>243</v>
      </c>
      <c r="B93" s="18" t="s">
        <v>244</v>
      </c>
      <c r="C93" s="19" t="s">
        <v>245</v>
      </c>
      <c r="D93" s="20">
        <v>0</v>
      </c>
      <c r="E93" s="21">
        <v>16</v>
      </c>
      <c r="F93" s="21">
        <v>0</v>
      </c>
      <c r="G93" s="21">
        <f t="shared" si="2"/>
        <v>16</v>
      </c>
      <c r="H93" s="19">
        <v>0</v>
      </c>
      <c r="I93" s="19">
        <v>20</v>
      </c>
      <c r="J93" s="84">
        <f t="shared" si="3"/>
        <v>0.8</v>
      </c>
    </row>
    <row r="94" spans="1:10" x14ac:dyDescent="0.2">
      <c r="A94" s="17" t="s">
        <v>246</v>
      </c>
      <c r="B94" s="18" t="s">
        <v>244</v>
      </c>
      <c r="C94" s="19" t="s">
        <v>244</v>
      </c>
      <c r="D94" s="20">
        <v>5</v>
      </c>
      <c r="E94" s="21">
        <v>72</v>
      </c>
      <c r="F94" s="21">
        <v>0</v>
      </c>
      <c r="G94" s="21">
        <f t="shared" si="2"/>
        <v>77</v>
      </c>
      <c r="H94" s="19">
        <v>5</v>
      </c>
      <c r="I94" s="19">
        <v>75</v>
      </c>
      <c r="J94" s="84">
        <f t="shared" si="3"/>
        <v>1.0266666666666666</v>
      </c>
    </row>
    <row r="95" spans="1:10" x14ac:dyDescent="0.2">
      <c r="A95" s="17" t="s">
        <v>247</v>
      </c>
      <c r="B95" s="18" t="s">
        <v>248</v>
      </c>
      <c r="C95" s="19" t="s">
        <v>249</v>
      </c>
      <c r="D95" s="20">
        <v>14</v>
      </c>
      <c r="E95" s="21">
        <v>91</v>
      </c>
      <c r="F95" s="21">
        <v>0</v>
      </c>
      <c r="G95" s="21">
        <f t="shared" si="2"/>
        <v>105</v>
      </c>
      <c r="H95" s="19">
        <v>3</v>
      </c>
      <c r="I95" s="19">
        <v>95</v>
      </c>
      <c r="J95" s="84">
        <f t="shared" si="3"/>
        <v>1.1052631578947369</v>
      </c>
    </row>
    <row r="96" spans="1:10" x14ac:dyDescent="0.2">
      <c r="A96" s="17" t="s">
        <v>250</v>
      </c>
      <c r="B96" s="18" t="s">
        <v>251</v>
      </c>
      <c r="C96" s="19" t="s">
        <v>252</v>
      </c>
      <c r="D96" s="20">
        <v>8</v>
      </c>
      <c r="E96" s="21">
        <v>78</v>
      </c>
      <c r="F96" s="21">
        <v>0</v>
      </c>
      <c r="G96" s="21">
        <f t="shared" si="2"/>
        <v>86</v>
      </c>
      <c r="H96" s="19">
        <v>8</v>
      </c>
      <c r="I96" s="19">
        <v>79</v>
      </c>
      <c r="J96" s="84">
        <f t="shared" si="3"/>
        <v>1.0886075949367089</v>
      </c>
    </row>
    <row r="97" spans="1:10" x14ac:dyDescent="0.2">
      <c r="A97" s="17" t="s">
        <v>253</v>
      </c>
      <c r="B97" s="18" t="s">
        <v>254</v>
      </c>
      <c r="C97" s="19" t="s">
        <v>255</v>
      </c>
      <c r="D97" s="20">
        <v>10</v>
      </c>
      <c r="E97" s="21">
        <v>81</v>
      </c>
      <c r="F97" s="21">
        <v>0</v>
      </c>
      <c r="G97" s="21">
        <f t="shared" si="2"/>
        <v>91</v>
      </c>
      <c r="H97" s="19">
        <v>2</v>
      </c>
      <c r="I97" s="19">
        <v>75</v>
      </c>
      <c r="J97" s="84">
        <f t="shared" si="3"/>
        <v>1.2133333333333334</v>
      </c>
    </row>
    <row r="98" spans="1:10" x14ac:dyDescent="0.2">
      <c r="A98" s="17" t="s">
        <v>256</v>
      </c>
      <c r="B98" s="18" t="s">
        <v>257</v>
      </c>
      <c r="C98" s="19" t="s">
        <v>258</v>
      </c>
      <c r="D98" s="20">
        <v>4</v>
      </c>
      <c r="E98" s="21">
        <v>35</v>
      </c>
      <c r="F98" s="21">
        <v>0</v>
      </c>
      <c r="G98" s="21">
        <f t="shared" si="2"/>
        <v>39</v>
      </c>
      <c r="H98" s="19">
        <v>0</v>
      </c>
      <c r="I98" s="19">
        <v>30</v>
      </c>
      <c r="J98" s="84">
        <f t="shared" si="3"/>
        <v>1.3</v>
      </c>
    </row>
    <row r="99" spans="1:10" x14ac:dyDescent="0.2">
      <c r="A99" s="17" t="s">
        <v>259</v>
      </c>
      <c r="B99" s="18" t="s">
        <v>260</v>
      </c>
      <c r="C99" s="19" t="s">
        <v>261</v>
      </c>
      <c r="D99" s="20">
        <v>8</v>
      </c>
      <c r="E99" s="21">
        <v>126</v>
      </c>
      <c r="F99" s="21">
        <v>1</v>
      </c>
      <c r="G99" s="21">
        <f t="shared" si="2"/>
        <v>135</v>
      </c>
      <c r="H99" s="19">
        <v>1</v>
      </c>
      <c r="I99" s="19">
        <v>131</v>
      </c>
      <c r="J99" s="84">
        <f t="shared" si="3"/>
        <v>1.0305343511450382</v>
      </c>
    </row>
    <row r="100" spans="1:10" x14ac:dyDescent="0.2">
      <c r="A100" s="17" t="s">
        <v>262</v>
      </c>
      <c r="B100" s="18" t="s">
        <v>260</v>
      </c>
      <c r="C100" s="19" t="s">
        <v>263</v>
      </c>
      <c r="D100" s="20">
        <v>19</v>
      </c>
      <c r="E100" s="21">
        <v>264</v>
      </c>
      <c r="F100" s="21">
        <v>0</v>
      </c>
      <c r="G100" s="21">
        <f t="shared" si="2"/>
        <v>283</v>
      </c>
      <c r="H100" s="19">
        <v>15</v>
      </c>
      <c r="I100" s="19">
        <v>257</v>
      </c>
      <c r="J100" s="84">
        <f t="shared" si="3"/>
        <v>1.1011673151750974</v>
      </c>
    </row>
    <row r="101" spans="1:10" x14ac:dyDescent="0.2">
      <c r="A101" s="17" t="s">
        <v>264</v>
      </c>
      <c r="B101" s="18" t="s">
        <v>260</v>
      </c>
      <c r="C101" s="19" t="s">
        <v>265</v>
      </c>
      <c r="D101" s="20">
        <v>5</v>
      </c>
      <c r="E101" s="21">
        <v>20</v>
      </c>
      <c r="F101" s="21">
        <v>0</v>
      </c>
      <c r="G101" s="21">
        <f t="shared" si="2"/>
        <v>25</v>
      </c>
      <c r="H101" s="19">
        <v>3</v>
      </c>
      <c r="I101" s="19">
        <v>21</v>
      </c>
      <c r="J101" s="84">
        <f t="shared" si="3"/>
        <v>1.1904761904761905</v>
      </c>
    </row>
    <row r="102" spans="1:10" x14ac:dyDescent="0.2">
      <c r="A102" s="17" t="s">
        <v>266</v>
      </c>
      <c r="B102" s="18" t="s">
        <v>260</v>
      </c>
      <c r="C102" s="19" t="s">
        <v>267</v>
      </c>
      <c r="D102" s="20">
        <v>13</v>
      </c>
      <c r="E102" s="21">
        <v>265</v>
      </c>
      <c r="F102" s="21">
        <v>0</v>
      </c>
      <c r="G102" s="21">
        <f t="shared" si="2"/>
        <v>278</v>
      </c>
      <c r="H102" s="19">
        <v>6</v>
      </c>
      <c r="I102" s="19">
        <v>308</v>
      </c>
      <c r="J102" s="84">
        <f t="shared" si="3"/>
        <v>0.90259740259740262</v>
      </c>
    </row>
    <row r="103" spans="1:10" x14ac:dyDescent="0.2">
      <c r="A103" s="17" t="s">
        <v>268</v>
      </c>
      <c r="B103" s="18" t="s">
        <v>260</v>
      </c>
      <c r="C103" s="19" t="s">
        <v>269</v>
      </c>
      <c r="D103" s="20">
        <v>6</v>
      </c>
      <c r="E103" s="21">
        <v>98</v>
      </c>
      <c r="F103" s="21">
        <v>0</v>
      </c>
      <c r="G103" s="21">
        <f t="shared" si="2"/>
        <v>104</v>
      </c>
      <c r="H103" s="19">
        <v>6</v>
      </c>
      <c r="I103" s="19">
        <v>96</v>
      </c>
      <c r="J103" s="84">
        <f t="shared" si="3"/>
        <v>1.0833333333333333</v>
      </c>
    </row>
    <row r="104" spans="1:10" x14ac:dyDescent="0.2">
      <c r="A104" s="17" t="s">
        <v>270</v>
      </c>
      <c r="B104" s="18" t="s">
        <v>260</v>
      </c>
      <c r="C104" s="19" t="s">
        <v>271</v>
      </c>
      <c r="D104" s="20">
        <v>8</v>
      </c>
      <c r="E104" s="21">
        <v>88</v>
      </c>
      <c r="F104" s="21">
        <v>0</v>
      </c>
      <c r="G104" s="21">
        <f t="shared" si="2"/>
        <v>96</v>
      </c>
      <c r="H104" s="19">
        <v>7</v>
      </c>
      <c r="I104" s="19">
        <v>95</v>
      </c>
      <c r="J104" s="84">
        <f t="shared" si="3"/>
        <v>1.0105263157894737</v>
      </c>
    </row>
    <row r="105" spans="1:10" x14ac:dyDescent="0.2">
      <c r="A105" s="17" t="s">
        <v>272</v>
      </c>
      <c r="B105" s="18" t="s">
        <v>260</v>
      </c>
      <c r="C105" s="19" t="s">
        <v>273</v>
      </c>
      <c r="D105" s="20">
        <v>5</v>
      </c>
      <c r="E105" s="21">
        <v>91</v>
      </c>
      <c r="F105" s="21">
        <v>0</v>
      </c>
      <c r="G105" s="21">
        <f t="shared" si="2"/>
        <v>96</v>
      </c>
      <c r="H105" s="19">
        <v>6</v>
      </c>
      <c r="I105" s="19">
        <v>101</v>
      </c>
      <c r="J105" s="84">
        <f t="shared" si="3"/>
        <v>0.95049504950495045</v>
      </c>
    </row>
    <row r="106" spans="1:10" x14ac:dyDescent="0.2">
      <c r="A106" s="17" t="s">
        <v>274</v>
      </c>
      <c r="B106" s="18" t="s">
        <v>260</v>
      </c>
      <c r="C106" s="19" t="s">
        <v>275</v>
      </c>
      <c r="D106" s="16">
        <v>14</v>
      </c>
      <c r="E106" s="21">
        <v>365</v>
      </c>
      <c r="F106" s="21">
        <v>0</v>
      </c>
      <c r="G106" s="21">
        <f t="shared" si="2"/>
        <v>379</v>
      </c>
      <c r="H106" s="19">
        <v>4</v>
      </c>
      <c r="I106" s="19">
        <v>367</v>
      </c>
      <c r="J106" s="84">
        <f t="shared" si="3"/>
        <v>1.0326975476839237</v>
      </c>
    </row>
    <row r="107" spans="1:10" x14ac:dyDescent="0.2">
      <c r="A107" s="17" t="s">
        <v>276</v>
      </c>
      <c r="B107" s="18" t="s">
        <v>260</v>
      </c>
      <c r="C107" s="19" t="s">
        <v>277</v>
      </c>
      <c r="D107" s="20">
        <v>22</v>
      </c>
      <c r="E107" s="21">
        <v>288</v>
      </c>
      <c r="F107" s="21">
        <v>0</v>
      </c>
      <c r="G107" s="21">
        <f t="shared" si="2"/>
        <v>310</v>
      </c>
      <c r="H107" s="19">
        <v>19</v>
      </c>
      <c r="I107" s="19">
        <v>300</v>
      </c>
      <c r="J107" s="84">
        <f t="shared" si="3"/>
        <v>1.0333333333333334</v>
      </c>
    </row>
    <row r="108" spans="1:10" x14ac:dyDescent="0.2">
      <c r="A108" s="17" t="s">
        <v>278</v>
      </c>
      <c r="B108" s="18" t="s">
        <v>260</v>
      </c>
      <c r="C108" s="19" t="s">
        <v>279</v>
      </c>
      <c r="D108" s="20">
        <v>1</v>
      </c>
      <c r="E108" s="21">
        <v>15</v>
      </c>
      <c r="F108" s="21">
        <v>0</v>
      </c>
      <c r="G108" s="21">
        <f t="shared" si="2"/>
        <v>16</v>
      </c>
      <c r="H108" s="19">
        <v>0</v>
      </c>
      <c r="I108" s="19">
        <v>17</v>
      </c>
      <c r="J108" s="84">
        <f t="shared" si="3"/>
        <v>0.94117647058823528</v>
      </c>
    </row>
    <row r="109" spans="1:10" x14ac:dyDescent="0.2">
      <c r="A109" s="24" t="s">
        <v>280</v>
      </c>
      <c r="B109" s="18" t="s">
        <v>260</v>
      </c>
      <c r="C109" s="19" t="s">
        <v>281</v>
      </c>
      <c r="D109" s="20">
        <v>8</v>
      </c>
      <c r="E109" s="21">
        <v>75</v>
      </c>
      <c r="F109" s="21">
        <v>0</v>
      </c>
      <c r="G109" s="21">
        <f t="shared" si="2"/>
        <v>83</v>
      </c>
      <c r="H109" s="19">
        <v>7</v>
      </c>
      <c r="I109" s="19">
        <v>86</v>
      </c>
      <c r="J109" s="84">
        <f t="shared" si="3"/>
        <v>0.96511627906976749</v>
      </c>
    </row>
    <row r="110" spans="1:10" x14ac:dyDescent="0.2">
      <c r="A110" s="17" t="s">
        <v>282</v>
      </c>
      <c r="B110" s="18" t="s">
        <v>260</v>
      </c>
      <c r="C110" s="19" t="s">
        <v>283</v>
      </c>
      <c r="D110" s="20">
        <v>5</v>
      </c>
      <c r="E110" s="21">
        <v>98</v>
      </c>
      <c r="F110" s="21">
        <v>0</v>
      </c>
      <c r="G110" s="21">
        <f t="shared" si="2"/>
        <v>103</v>
      </c>
      <c r="H110" s="19">
        <v>4</v>
      </c>
      <c r="I110" s="19">
        <v>102</v>
      </c>
      <c r="J110" s="84">
        <f t="shared" si="3"/>
        <v>1.0098039215686274</v>
      </c>
    </row>
    <row r="111" spans="1:10" x14ac:dyDescent="0.2">
      <c r="A111" s="17" t="s">
        <v>284</v>
      </c>
      <c r="B111" s="18" t="s">
        <v>285</v>
      </c>
      <c r="C111" s="19" t="s">
        <v>285</v>
      </c>
      <c r="D111" s="20">
        <v>3</v>
      </c>
      <c r="E111" s="21">
        <v>45</v>
      </c>
      <c r="F111" s="21">
        <v>0</v>
      </c>
      <c r="G111" s="21">
        <f>D111+E111+F111</f>
        <v>48</v>
      </c>
      <c r="H111" s="19">
        <v>2</v>
      </c>
      <c r="I111" s="19">
        <v>45</v>
      </c>
      <c r="J111" s="84">
        <f t="shared" si="3"/>
        <v>1.0666666666666667</v>
      </c>
    </row>
    <row r="112" spans="1:10" x14ac:dyDescent="0.2">
      <c r="A112" s="17" t="s">
        <v>286</v>
      </c>
      <c r="B112" s="18" t="s">
        <v>285</v>
      </c>
      <c r="C112" s="19" t="s">
        <v>287</v>
      </c>
      <c r="D112" s="20">
        <v>4</v>
      </c>
      <c r="E112" s="21">
        <v>53</v>
      </c>
      <c r="F112" s="21">
        <v>0</v>
      </c>
      <c r="G112" s="21">
        <f t="shared" si="2"/>
        <v>57</v>
      </c>
      <c r="H112" s="19">
        <v>2</v>
      </c>
      <c r="I112" s="19">
        <v>58</v>
      </c>
      <c r="J112" s="84">
        <f t="shared" si="3"/>
        <v>0.98275862068965514</v>
      </c>
    </row>
    <row r="113" spans="1:14" x14ac:dyDescent="0.2">
      <c r="A113" s="17" t="s">
        <v>288</v>
      </c>
      <c r="B113" s="18" t="s">
        <v>289</v>
      </c>
      <c r="C113" s="19" t="s">
        <v>290</v>
      </c>
      <c r="D113" s="20">
        <v>11</v>
      </c>
      <c r="E113" s="21">
        <v>65</v>
      </c>
      <c r="F113" s="21">
        <v>0</v>
      </c>
      <c r="G113" s="21">
        <f t="shared" si="2"/>
        <v>76</v>
      </c>
      <c r="H113" s="19">
        <v>3</v>
      </c>
      <c r="I113" s="19">
        <v>81</v>
      </c>
      <c r="J113" s="84">
        <f t="shared" si="3"/>
        <v>0.93827160493827155</v>
      </c>
    </row>
    <row r="114" spans="1:14" x14ac:dyDescent="0.2">
      <c r="A114" s="17" t="s">
        <v>291</v>
      </c>
      <c r="B114" s="18" t="s">
        <v>292</v>
      </c>
      <c r="C114" s="19" t="s">
        <v>293</v>
      </c>
      <c r="D114" s="20">
        <v>1</v>
      </c>
      <c r="E114" s="21">
        <v>10</v>
      </c>
      <c r="F114" s="21">
        <v>0</v>
      </c>
      <c r="G114" s="21">
        <f t="shared" si="2"/>
        <v>11</v>
      </c>
      <c r="H114" s="19">
        <v>1</v>
      </c>
      <c r="I114" s="19">
        <v>9</v>
      </c>
      <c r="J114" s="84">
        <f t="shared" si="3"/>
        <v>1.2222222222222223</v>
      </c>
    </row>
    <row r="115" spans="1:14" x14ac:dyDescent="0.2">
      <c r="A115" s="17" t="s">
        <v>294</v>
      </c>
      <c r="B115" s="18" t="s">
        <v>295</v>
      </c>
      <c r="C115" s="19" t="s">
        <v>296</v>
      </c>
      <c r="D115" s="20">
        <v>1</v>
      </c>
      <c r="E115" s="21">
        <v>5</v>
      </c>
      <c r="F115" s="21">
        <v>0</v>
      </c>
      <c r="G115" s="21">
        <f t="shared" si="2"/>
        <v>6</v>
      </c>
      <c r="H115" s="19">
        <v>1</v>
      </c>
      <c r="I115" s="19">
        <v>6</v>
      </c>
      <c r="J115" s="84">
        <f t="shared" si="3"/>
        <v>1</v>
      </c>
    </row>
    <row r="116" spans="1:14" ht="13.5" thickBot="1" x14ac:dyDescent="0.25">
      <c r="A116" s="25" t="s">
        <v>297</v>
      </c>
      <c r="B116" s="26" t="s">
        <v>298</v>
      </c>
      <c r="C116" s="27" t="s">
        <v>298</v>
      </c>
      <c r="D116" s="28">
        <v>2</v>
      </c>
      <c r="E116" s="26">
        <v>51</v>
      </c>
      <c r="F116" s="26">
        <v>0</v>
      </c>
      <c r="G116" s="26">
        <f t="shared" si="2"/>
        <v>53</v>
      </c>
      <c r="H116" s="27">
        <v>1</v>
      </c>
      <c r="I116" s="27">
        <v>52</v>
      </c>
      <c r="J116" s="85">
        <f>G116/I116</f>
        <v>1.0192307692307692</v>
      </c>
      <c r="N116" s="16" t="s">
        <v>477</v>
      </c>
    </row>
    <row r="117" spans="1:14" ht="13.5" thickTop="1" x14ac:dyDescent="0.2">
      <c r="A117" s="29" t="s">
        <v>299</v>
      </c>
      <c r="B117" s="21"/>
      <c r="C117" s="19"/>
      <c r="D117" s="20">
        <f t="shared" ref="D117:I117" si="4">SUM(D3:D116)</f>
        <v>1274</v>
      </c>
      <c r="E117" s="21">
        <f t="shared" si="4"/>
        <v>10973</v>
      </c>
      <c r="F117" s="21">
        <f t="shared" si="4"/>
        <v>38</v>
      </c>
      <c r="G117" s="21">
        <f t="shared" si="4"/>
        <v>12285</v>
      </c>
      <c r="H117" s="90">
        <f t="shared" si="4"/>
        <v>564</v>
      </c>
      <c r="I117" s="90">
        <f t="shared" si="4"/>
        <v>9907</v>
      </c>
      <c r="J117" s="88">
        <f>G117/I117</f>
        <v>1.2400323003936611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300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301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zoomScaleNormal="100" workbookViewId="0">
      <pane xSplit="1" ySplit="2" topLeftCell="B42" activePane="bottomRight" state="frozen"/>
      <selection activeCell="O57" sqref="O57"/>
      <selection pane="topRight" activeCell="O57" sqref="O57"/>
      <selection pane="bottomLeft" activeCell="O57" sqref="O57"/>
      <selection pane="bottomRight" activeCell="H88" sqref="H88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9" s="6" customFormat="1" x14ac:dyDescent="0.2">
      <c r="A1" s="2"/>
      <c r="B1" s="124">
        <v>42842</v>
      </c>
      <c r="C1" s="125"/>
      <c r="D1" s="125"/>
      <c r="E1" s="125"/>
      <c r="F1" s="125"/>
      <c r="G1" s="126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302</v>
      </c>
      <c r="F2" s="12" t="s">
        <v>303</v>
      </c>
      <c r="G2" s="13" t="s">
        <v>6</v>
      </c>
      <c r="H2" s="14" t="s">
        <v>7</v>
      </c>
      <c r="I2" s="15"/>
    </row>
    <row r="3" spans="1:9" x14ac:dyDescent="0.2">
      <c r="A3" s="18" t="s">
        <v>9</v>
      </c>
      <c r="B3" s="20">
        <v>5</v>
      </c>
      <c r="C3" s="21">
        <v>69</v>
      </c>
      <c r="D3" s="21">
        <v>0</v>
      </c>
      <c r="E3" s="21">
        <f>B3+C3+D3</f>
        <v>74</v>
      </c>
      <c r="F3" s="19">
        <v>5</v>
      </c>
      <c r="G3" s="19">
        <v>30</v>
      </c>
      <c r="H3" s="84">
        <f>E3/G3</f>
        <v>2.4666666666666668</v>
      </c>
    </row>
    <row r="4" spans="1:9" x14ac:dyDescent="0.2">
      <c r="A4" s="18" t="s">
        <v>12</v>
      </c>
      <c r="B4" s="20">
        <v>0</v>
      </c>
      <c r="C4" s="21">
        <v>5</v>
      </c>
      <c r="D4" s="21">
        <v>1</v>
      </c>
      <c r="E4" s="21">
        <v>6</v>
      </c>
      <c r="F4" s="19">
        <v>0</v>
      </c>
      <c r="G4" s="19">
        <v>5</v>
      </c>
      <c r="H4" s="84">
        <f>E4/G4</f>
        <v>1.2</v>
      </c>
    </row>
    <row r="5" spans="1:9" x14ac:dyDescent="0.2">
      <c r="A5" s="18" t="s">
        <v>15</v>
      </c>
      <c r="B5" s="20">
        <v>1</v>
      </c>
      <c r="C5" s="21">
        <v>28</v>
      </c>
      <c r="D5" s="21">
        <v>0</v>
      </c>
      <c r="E5" s="21">
        <f t="shared" ref="E5:E55" si="0">B5+C5+D5</f>
        <v>29</v>
      </c>
      <c r="F5" s="19">
        <v>0</v>
      </c>
      <c r="G5" s="19">
        <v>26</v>
      </c>
      <c r="H5" s="84">
        <f t="shared" ref="H5:H55" si="1">E5/G5</f>
        <v>1.1153846153846154</v>
      </c>
    </row>
    <row r="6" spans="1:9" x14ac:dyDescent="0.2">
      <c r="A6" s="18" t="s">
        <v>17</v>
      </c>
      <c r="B6" s="20">
        <v>2</v>
      </c>
      <c r="C6" s="21">
        <v>12</v>
      </c>
      <c r="D6" s="21">
        <v>0</v>
      </c>
      <c r="E6" s="21">
        <f t="shared" si="0"/>
        <v>14</v>
      </c>
      <c r="F6" s="19">
        <v>2</v>
      </c>
      <c r="G6" s="19">
        <v>13</v>
      </c>
      <c r="H6" s="84">
        <f t="shared" si="1"/>
        <v>1.0769230769230769</v>
      </c>
    </row>
    <row r="7" spans="1:9" x14ac:dyDescent="0.2">
      <c r="A7" s="18" t="s">
        <v>19</v>
      </c>
      <c r="B7" s="20">
        <v>5</v>
      </c>
      <c r="C7" s="21">
        <v>136</v>
      </c>
      <c r="D7" s="21">
        <v>0</v>
      </c>
      <c r="E7" s="21">
        <v>141</v>
      </c>
      <c r="F7" s="19">
        <v>5</v>
      </c>
      <c r="G7" s="19">
        <v>98</v>
      </c>
      <c r="H7" s="84">
        <v>1.4387755102040816</v>
      </c>
    </row>
    <row r="8" spans="1:9" x14ac:dyDescent="0.2">
      <c r="A8" s="18" t="s">
        <v>24</v>
      </c>
      <c r="B8" s="20">
        <v>3</v>
      </c>
      <c r="C8" s="21">
        <v>82</v>
      </c>
      <c r="D8" s="21">
        <v>9</v>
      </c>
      <c r="E8" s="21">
        <f t="shared" si="0"/>
        <v>94</v>
      </c>
      <c r="F8" s="19">
        <v>3</v>
      </c>
      <c r="G8" s="19">
        <v>47</v>
      </c>
      <c r="H8" s="84">
        <f t="shared" si="1"/>
        <v>2</v>
      </c>
    </row>
    <row r="9" spans="1:9" x14ac:dyDescent="0.2">
      <c r="A9" s="18" t="s">
        <v>27</v>
      </c>
      <c r="B9" s="20">
        <v>13</v>
      </c>
      <c r="C9" s="21">
        <v>176</v>
      </c>
      <c r="D9" s="21">
        <v>0</v>
      </c>
      <c r="E9" s="21">
        <f t="shared" si="0"/>
        <v>189</v>
      </c>
      <c r="F9" s="19">
        <v>9</v>
      </c>
      <c r="G9" s="19">
        <v>139</v>
      </c>
      <c r="H9" s="84">
        <f t="shared" si="1"/>
        <v>1.3597122302158273</v>
      </c>
    </row>
    <row r="10" spans="1:9" x14ac:dyDescent="0.2">
      <c r="A10" s="18" t="s">
        <v>30</v>
      </c>
      <c r="B10" s="20">
        <v>5</v>
      </c>
      <c r="C10" s="21">
        <v>37</v>
      </c>
      <c r="D10" s="21">
        <v>0</v>
      </c>
      <c r="E10" s="21">
        <f t="shared" si="0"/>
        <v>42</v>
      </c>
      <c r="F10" s="19">
        <v>5</v>
      </c>
      <c r="G10" s="19">
        <v>27</v>
      </c>
      <c r="H10" s="84">
        <f t="shared" si="1"/>
        <v>1.5555555555555556</v>
      </c>
    </row>
    <row r="11" spans="1:9" x14ac:dyDescent="0.2">
      <c r="A11" s="18" t="s">
        <v>33</v>
      </c>
      <c r="B11" s="20">
        <v>43</v>
      </c>
      <c r="C11" s="21">
        <v>432</v>
      </c>
      <c r="D11" s="21">
        <v>0</v>
      </c>
      <c r="E11" s="21">
        <v>475</v>
      </c>
      <c r="F11" s="19">
        <v>39</v>
      </c>
      <c r="G11" s="19">
        <v>238</v>
      </c>
      <c r="H11" s="84">
        <v>1.9957983193277311</v>
      </c>
    </row>
    <row r="12" spans="1:9" x14ac:dyDescent="0.2">
      <c r="A12" s="18" t="s">
        <v>38</v>
      </c>
      <c r="B12" s="20">
        <v>25</v>
      </c>
      <c r="C12" s="21">
        <v>153</v>
      </c>
      <c r="D12" s="21">
        <v>0</v>
      </c>
      <c r="E12" s="21">
        <v>178</v>
      </c>
      <c r="F12" s="19">
        <v>24</v>
      </c>
      <c r="G12" s="19">
        <v>94</v>
      </c>
      <c r="H12" s="84">
        <v>1.8936170212765957</v>
      </c>
    </row>
    <row r="13" spans="1:9" x14ac:dyDescent="0.2">
      <c r="A13" s="18" t="s">
        <v>43</v>
      </c>
      <c r="B13" s="20">
        <v>2</v>
      </c>
      <c r="C13" s="21">
        <v>72</v>
      </c>
      <c r="D13" s="21">
        <v>0</v>
      </c>
      <c r="E13" s="21">
        <f t="shared" si="0"/>
        <v>74</v>
      </c>
      <c r="F13" s="19">
        <v>1</v>
      </c>
      <c r="G13" s="19">
        <v>73</v>
      </c>
      <c r="H13" s="84">
        <f t="shared" si="1"/>
        <v>1.0136986301369864</v>
      </c>
    </row>
    <row r="14" spans="1:9" x14ac:dyDescent="0.2">
      <c r="A14" s="18" t="s">
        <v>46</v>
      </c>
      <c r="B14" s="20">
        <v>6</v>
      </c>
      <c r="C14" s="21">
        <v>58</v>
      </c>
      <c r="D14" s="21">
        <v>0</v>
      </c>
      <c r="E14" s="21">
        <f t="shared" si="0"/>
        <v>64</v>
      </c>
      <c r="F14" s="19">
        <v>6</v>
      </c>
      <c r="G14" s="19">
        <v>43</v>
      </c>
      <c r="H14" s="84">
        <f t="shared" si="1"/>
        <v>1.4883720930232558</v>
      </c>
    </row>
    <row r="15" spans="1:9" x14ac:dyDescent="0.2">
      <c r="A15" s="18" t="s">
        <v>49</v>
      </c>
      <c r="B15" s="20">
        <v>0</v>
      </c>
      <c r="C15" s="21">
        <v>6</v>
      </c>
      <c r="D15" s="21">
        <v>0</v>
      </c>
      <c r="E15" s="21">
        <f t="shared" si="0"/>
        <v>6</v>
      </c>
      <c r="F15" s="19">
        <v>0</v>
      </c>
      <c r="G15" s="19">
        <v>6</v>
      </c>
      <c r="H15" s="84">
        <f t="shared" si="1"/>
        <v>1</v>
      </c>
    </row>
    <row r="16" spans="1:9" x14ac:dyDescent="0.2">
      <c r="A16" s="18" t="s">
        <v>52</v>
      </c>
      <c r="B16" s="20">
        <v>36</v>
      </c>
      <c r="C16" s="21">
        <v>484</v>
      </c>
      <c r="D16" s="21">
        <v>5</v>
      </c>
      <c r="E16" s="21">
        <v>525</v>
      </c>
      <c r="F16" s="19">
        <v>16</v>
      </c>
      <c r="G16" s="19">
        <v>518</v>
      </c>
      <c r="H16" s="84">
        <v>1.0135135135135136</v>
      </c>
    </row>
    <row r="17" spans="1:15" x14ac:dyDescent="0.2">
      <c r="A17" s="18" t="s">
        <v>57</v>
      </c>
      <c r="B17" s="20">
        <v>1</v>
      </c>
      <c r="C17" s="21">
        <v>13</v>
      </c>
      <c r="D17" s="21">
        <v>0</v>
      </c>
      <c r="E17" s="21">
        <f t="shared" si="0"/>
        <v>14</v>
      </c>
      <c r="F17" s="19">
        <v>1</v>
      </c>
      <c r="G17" s="19">
        <v>12</v>
      </c>
      <c r="H17" s="84">
        <f t="shared" si="1"/>
        <v>1.1666666666666667</v>
      </c>
    </row>
    <row r="18" spans="1:15" x14ac:dyDescent="0.2">
      <c r="A18" s="18" t="s">
        <v>60</v>
      </c>
      <c r="B18" s="20">
        <v>32</v>
      </c>
      <c r="C18" s="21">
        <v>706</v>
      </c>
      <c r="D18" s="21">
        <v>7</v>
      </c>
      <c r="E18" s="21">
        <f t="shared" si="0"/>
        <v>745</v>
      </c>
      <c r="F18" s="19">
        <v>28</v>
      </c>
      <c r="G18" s="19">
        <v>365</v>
      </c>
      <c r="H18" s="84">
        <f t="shared" si="1"/>
        <v>2.0410958904109591</v>
      </c>
    </row>
    <row r="19" spans="1:15" x14ac:dyDescent="0.2">
      <c r="A19" s="18" t="s">
        <v>63</v>
      </c>
      <c r="B19" s="20">
        <v>1</v>
      </c>
      <c r="C19" s="21">
        <v>16</v>
      </c>
      <c r="D19" s="21">
        <v>0</v>
      </c>
      <c r="E19" s="21">
        <f t="shared" si="0"/>
        <v>17</v>
      </c>
      <c r="F19" s="19">
        <v>1</v>
      </c>
      <c r="G19" s="19">
        <v>16</v>
      </c>
      <c r="H19" s="84">
        <f t="shared" si="1"/>
        <v>1.0625</v>
      </c>
    </row>
    <row r="20" spans="1:15" x14ac:dyDescent="0.2">
      <c r="A20" s="18" t="s">
        <v>66</v>
      </c>
      <c r="B20" s="20">
        <v>3</v>
      </c>
      <c r="C20" s="21">
        <v>51</v>
      </c>
      <c r="D20" s="21">
        <v>0</v>
      </c>
      <c r="E20" s="21">
        <f t="shared" si="0"/>
        <v>54</v>
      </c>
      <c r="F20" s="19">
        <v>1</v>
      </c>
      <c r="G20" s="19">
        <v>44</v>
      </c>
      <c r="H20" s="84">
        <f t="shared" si="1"/>
        <v>1.2272727272727273</v>
      </c>
    </row>
    <row r="21" spans="1:15" x14ac:dyDescent="0.2">
      <c r="A21" s="18" t="s">
        <v>69</v>
      </c>
      <c r="B21" s="20">
        <v>14</v>
      </c>
      <c r="C21" s="21">
        <v>202</v>
      </c>
      <c r="D21" s="21">
        <v>0</v>
      </c>
      <c r="E21" s="21">
        <v>216</v>
      </c>
      <c r="F21" s="19">
        <v>10</v>
      </c>
      <c r="G21" s="19">
        <v>185</v>
      </c>
      <c r="H21" s="84">
        <v>1.1675675675675676</v>
      </c>
    </row>
    <row r="22" spans="1:15" x14ac:dyDescent="0.2">
      <c r="A22" s="18" t="s">
        <v>74</v>
      </c>
      <c r="B22" s="20">
        <v>5</v>
      </c>
      <c r="C22" s="21">
        <v>112</v>
      </c>
      <c r="D22" s="21">
        <v>0</v>
      </c>
      <c r="E22" s="21">
        <v>117</v>
      </c>
      <c r="F22" s="19">
        <v>3</v>
      </c>
      <c r="G22" s="19">
        <v>91</v>
      </c>
      <c r="H22" s="84">
        <v>1.2857142857142858</v>
      </c>
    </row>
    <row r="23" spans="1:15" x14ac:dyDescent="0.2">
      <c r="A23" s="18" t="s">
        <v>79</v>
      </c>
      <c r="B23" s="20">
        <v>8</v>
      </c>
      <c r="C23" s="21">
        <v>65</v>
      </c>
      <c r="D23" s="21">
        <v>0</v>
      </c>
      <c r="E23" s="21">
        <f t="shared" si="0"/>
        <v>73</v>
      </c>
      <c r="F23" s="19">
        <v>8</v>
      </c>
      <c r="G23" s="19">
        <v>63</v>
      </c>
      <c r="H23" s="84">
        <f t="shared" si="1"/>
        <v>1.1587301587301588</v>
      </c>
    </row>
    <row r="24" spans="1:15" x14ac:dyDescent="0.2">
      <c r="A24" s="18" t="s">
        <v>82</v>
      </c>
      <c r="B24" s="20">
        <v>0</v>
      </c>
      <c r="C24" s="21">
        <v>2</v>
      </c>
      <c r="D24" s="21">
        <v>0</v>
      </c>
      <c r="E24" s="21">
        <f t="shared" si="0"/>
        <v>2</v>
      </c>
      <c r="F24" s="19">
        <v>0</v>
      </c>
      <c r="G24" s="19">
        <v>2</v>
      </c>
      <c r="H24" s="84">
        <f t="shared" si="1"/>
        <v>1</v>
      </c>
    </row>
    <row r="25" spans="1:15" x14ac:dyDescent="0.2">
      <c r="A25" s="18" t="s">
        <v>85</v>
      </c>
      <c r="B25" s="20">
        <v>1</v>
      </c>
      <c r="C25" s="21">
        <v>7</v>
      </c>
      <c r="D25" s="21">
        <v>0</v>
      </c>
      <c r="E25" s="21">
        <f t="shared" si="0"/>
        <v>8</v>
      </c>
      <c r="F25" s="19">
        <v>0</v>
      </c>
      <c r="G25" s="19">
        <v>2</v>
      </c>
      <c r="H25" s="84">
        <f t="shared" si="1"/>
        <v>4</v>
      </c>
      <c r="O25" s="16" t="s">
        <v>481</v>
      </c>
    </row>
    <row r="26" spans="1:15" x14ac:dyDescent="0.2">
      <c r="A26" s="18" t="s">
        <v>88</v>
      </c>
      <c r="B26" s="20">
        <v>16</v>
      </c>
      <c r="C26" s="21">
        <v>281</v>
      </c>
      <c r="D26" s="21">
        <v>2</v>
      </c>
      <c r="E26" s="21">
        <f t="shared" si="0"/>
        <v>299</v>
      </c>
      <c r="F26" s="19">
        <v>7</v>
      </c>
      <c r="G26" s="19">
        <v>213</v>
      </c>
      <c r="H26" s="84">
        <f t="shared" si="1"/>
        <v>1.403755868544601</v>
      </c>
    </row>
    <row r="27" spans="1:15" s="22" customFormat="1" x14ac:dyDescent="0.2">
      <c r="A27" s="18" t="s">
        <v>91</v>
      </c>
      <c r="B27" s="20">
        <v>4</v>
      </c>
      <c r="C27" s="21">
        <v>64</v>
      </c>
      <c r="D27" s="21">
        <v>0</v>
      </c>
      <c r="E27" s="21">
        <f t="shared" si="0"/>
        <v>68</v>
      </c>
      <c r="F27" s="19">
        <v>3</v>
      </c>
      <c r="G27" s="19">
        <v>64</v>
      </c>
      <c r="H27" s="84">
        <f t="shared" si="1"/>
        <v>1.0625</v>
      </c>
      <c r="J27" s="16"/>
      <c r="K27" s="16"/>
      <c r="L27" s="16"/>
      <c r="M27" s="16"/>
      <c r="N27" s="16"/>
      <c r="O27" s="16"/>
    </row>
    <row r="28" spans="1:15" s="22" customFormat="1" x14ac:dyDescent="0.2">
      <c r="A28" s="18" t="s">
        <v>94</v>
      </c>
      <c r="B28" s="20">
        <v>11</v>
      </c>
      <c r="C28" s="21">
        <v>99</v>
      </c>
      <c r="D28" s="21">
        <v>0</v>
      </c>
      <c r="E28" s="21">
        <f t="shared" si="0"/>
        <v>110</v>
      </c>
      <c r="F28" s="19">
        <v>11</v>
      </c>
      <c r="G28" s="19">
        <v>113</v>
      </c>
      <c r="H28" s="84">
        <f t="shared" si="1"/>
        <v>0.97345132743362828</v>
      </c>
      <c r="J28" s="16"/>
      <c r="K28" s="16"/>
      <c r="L28" s="16"/>
      <c r="M28" s="16"/>
      <c r="N28" s="16"/>
      <c r="O28" s="16"/>
    </row>
    <row r="29" spans="1:15" s="22" customFormat="1" x14ac:dyDescent="0.2">
      <c r="A29" s="18" t="s">
        <v>97</v>
      </c>
      <c r="B29" s="20">
        <v>1</v>
      </c>
      <c r="C29" s="21">
        <v>14</v>
      </c>
      <c r="D29" s="21">
        <v>0</v>
      </c>
      <c r="E29" s="21">
        <f t="shared" si="0"/>
        <v>15</v>
      </c>
      <c r="F29" s="19">
        <v>1</v>
      </c>
      <c r="G29" s="19">
        <v>10</v>
      </c>
      <c r="H29" s="84">
        <f t="shared" si="1"/>
        <v>1.5</v>
      </c>
      <c r="J29" s="16"/>
      <c r="K29" s="16"/>
      <c r="L29" s="16"/>
      <c r="M29" s="16"/>
      <c r="N29" s="16"/>
      <c r="O29" s="16"/>
    </row>
    <row r="30" spans="1:15" s="22" customFormat="1" x14ac:dyDescent="0.2">
      <c r="A30" s="18" t="s">
        <v>100</v>
      </c>
      <c r="B30" s="20">
        <v>3</v>
      </c>
      <c r="C30" s="21">
        <v>22</v>
      </c>
      <c r="D30" s="21">
        <v>0</v>
      </c>
      <c r="E30" s="21">
        <f t="shared" si="0"/>
        <v>25</v>
      </c>
      <c r="F30" s="19">
        <v>1</v>
      </c>
      <c r="G30" s="19">
        <v>21</v>
      </c>
      <c r="H30" s="84">
        <f t="shared" si="1"/>
        <v>1.1904761904761905</v>
      </c>
      <c r="J30" s="16"/>
      <c r="K30" s="16"/>
      <c r="L30" s="16"/>
      <c r="M30" s="16"/>
      <c r="N30" s="16"/>
      <c r="O30" s="16"/>
    </row>
    <row r="31" spans="1:15" s="22" customFormat="1" x14ac:dyDescent="0.2">
      <c r="A31" s="18" t="s">
        <v>103</v>
      </c>
      <c r="B31" s="20">
        <v>1</v>
      </c>
      <c r="C31" s="21">
        <v>14</v>
      </c>
      <c r="D31" s="21">
        <v>1</v>
      </c>
      <c r="E31" s="21">
        <f t="shared" si="0"/>
        <v>16</v>
      </c>
      <c r="F31" s="19">
        <v>1</v>
      </c>
      <c r="G31" s="19">
        <v>14</v>
      </c>
      <c r="H31" s="84">
        <f t="shared" si="1"/>
        <v>1.1428571428571428</v>
      </c>
      <c r="J31" s="16"/>
      <c r="K31" s="16"/>
      <c r="L31" s="16"/>
      <c r="M31" s="16"/>
      <c r="N31" s="16"/>
      <c r="O31" s="16"/>
    </row>
    <row r="32" spans="1:15" s="22" customFormat="1" x14ac:dyDescent="0.2">
      <c r="A32" s="18" t="s">
        <v>105</v>
      </c>
      <c r="B32" s="20">
        <v>1</v>
      </c>
      <c r="C32" s="21">
        <v>7</v>
      </c>
      <c r="D32" s="21">
        <v>0</v>
      </c>
      <c r="E32" s="21">
        <f t="shared" si="0"/>
        <v>8</v>
      </c>
      <c r="F32" s="19">
        <v>0</v>
      </c>
      <c r="G32" s="19">
        <v>7</v>
      </c>
      <c r="H32" s="84">
        <f t="shared" si="1"/>
        <v>1.1428571428571428</v>
      </c>
      <c r="J32" s="16"/>
      <c r="K32" s="16"/>
      <c r="L32" s="16"/>
      <c r="M32" s="16"/>
      <c r="N32" s="16"/>
      <c r="O32" s="16"/>
    </row>
    <row r="33" spans="1:15" s="22" customFormat="1" x14ac:dyDescent="0.2">
      <c r="A33" s="18" t="s">
        <v>109</v>
      </c>
      <c r="B33" s="20">
        <v>2</v>
      </c>
      <c r="C33" s="21">
        <v>40</v>
      </c>
      <c r="D33" s="21">
        <v>0</v>
      </c>
      <c r="E33" s="21">
        <f t="shared" si="0"/>
        <v>42</v>
      </c>
      <c r="F33" s="19">
        <v>2</v>
      </c>
      <c r="G33" s="19">
        <v>29</v>
      </c>
      <c r="H33" s="84">
        <f t="shared" si="1"/>
        <v>1.4482758620689655</v>
      </c>
      <c r="J33" s="16"/>
      <c r="K33" s="16"/>
      <c r="L33" s="16"/>
      <c r="M33" s="16"/>
      <c r="N33" s="16"/>
      <c r="O33" s="16"/>
    </row>
    <row r="34" spans="1:15" s="22" customFormat="1" x14ac:dyDescent="0.2">
      <c r="A34" s="18" t="s">
        <v>112</v>
      </c>
      <c r="B34" s="20">
        <v>3</v>
      </c>
      <c r="C34" s="21">
        <v>36</v>
      </c>
      <c r="D34" s="21">
        <v>0</v>
      </c>
      <c r="E34" s="21">
        <f t="shared" si="0"/>
        <v>39</v>
      </c>
      <c r="F34" s="19">
        <v>2</v>
      </c>
      <c r="G34" s="19">
        <v>39</v>
      </c>
      <c r="H34" s="84">
        <f t="shared" si="1"/>
        <v>1</v>
      </c>
      <c r="J34" s="16"/>
      <c r="K34" s="16"/>
      <c r="L34" s="16"/>
      <c r="M34" s="16"/>
      <c r="N34" s="16"/>
      <c r="O34" s="16"/>
    </row>
    <row r="35" spans="1:15" s="22" customFormat="1" x14ac:dyDescent="0.2">
      <c r="A35" s="18" t="s">
        <v>115</v>
      </c>
      <c r="B35" s="20">
        <v>10</v>
      </c>
      <c r="C35" s="21">
        <v>116</v>
      </c>
      <c r="D35" s="21">
        <v>0</v>
      </c>
      <c r="E35" s="21">
        <f t="shared" si="0"/>
        <v>126</v>
      </c>
      <c r="F35" s="19">
        <v>4</v>
      </c>
      <c r="G35" s="19">
        <v>114</v>
      </c>
      <c r="H35" s="84">
        <f t="shared" si="1"/>
        <v>1.1052631578947369</v>
      </c>
      <c r="J35" s="16"/>
      <c r="K35" s="16"/>
      <c r="L35" s="16"/>
      <c r="M35" s="16"/>
      <c r="N35" s="16"/>
      <c r="O35" s="16"/>
    </row>
    <row r="36" spans="1:15" s="22" customFormat="1" x14ac:dyDescent="0.2">
      <c r="A36" s="18" t="s">
        <v>118</v>
      </c>
      <c r="B36" s="20">
        <v>3</v>
      </c>
      <c r="C36" s="21">
        <v>12</v>
      </c>
      <c r="D36" s="21">
        <v>0</v>
      </c>
      <c r="E36" s="21">
        <f t="shared" si="0"/>
        <v>15</v>
      </c>
      <c r="F36" s="19">
        <v>0</v>
      </c>
      <c r="G36" s="19">
        <v>15</v>
      </c>
      <c r="H36" s="84">
        <f t="shared" si="1"/>
        <v>1</v>
      </c>
      <c r="J36" s="16"/>
      <c r="K36" s="16"/>
      <c r="L36" s="16"/>
      <c r="M36" s="16"/>
      <c r="N36" s="16"/>
      <c r="O36" s="16"/>
    </row>
    <row r="37" spans="1:15" s="22" customFormat="1" x14ac:dyDescent="0.2">
      <c r="A37" s="18" t="s">
        <v>121</v>
      </c>
      <c r="B37" s="20">
        <v>7</v>
      </c>
      <c r="C37" s="21">
        <v>34</v>
      </c>
      <c r="D37" s="21">
        <v>0</v>
      </c>
      <c r="E37" s="21">
        <f t="shared" si="0"/>
        <v>41</v>
      </c>
      <c r="F37" s="19">
        <v>0</v>
      </c>
      <c r="G37" s="19">
        <v>21</v>
      </c>
      <c r="H37" s="84">
        <f t="shared" si="1"/>
        <v>1.9523809523809523</v>
      </c>
      <c r="J37" s="16"/>
      <c r="K37" s="16"/>
      <c r="L37" s="16"/>
      <c r="M37" s="16"/>
      <c r="N37" s="16"/>
      <c r="O37" s="16"/>
    </row>
    <row r="38" spans="1:15" s="22" customFormat="1" x14ac:dyDescent="0.2">
      <c r="A38" s="18" t="s">
        <v>124</v>
      </c>
      <c r="B38" s="20">
        <v>38</v>
      </c>
      <c r="C38" s="21">
        <v>348</v>
      </c>
      <c r="D38" s="21">
        <v>3</v>
      </c>
      <c r="E38" s="21">
        <v>389</v>
      </c>
      <c r="F38" s="19">
        <v>37</v>
      </c>
      <c r="G38" s="19">
        <v>174</v>
      </c>
      <c r="H38" s="84">
        <v>2.235632183908046</v>
      </c>
      <c r="J38" s="16"/>
      <c r="K38" s="16"/>
      <c r="L38" s="16"/>
      <c r="M38" s="16"/>
      <c r="N38" s="16"/>
      <c r="O38" s="16"/>
    </row>
    <row r="39" spans="1:15" s="22" customFormat="1" x14ac:dyDescent="0.2">
      <c r="A39" s="18" t="s">
        <v>129</v>
      </c>
      <c r="B39" s="20">
        <v>2</v>
      </c>
      <c r="C39" s="21">
        <v>57</v>
      </c>
      <c r="D39" s="21">
        <v>0</v>
      </c>
      <c r="E39" s="21">
        <f t="shared" si="0"/>
        <v>59</v>
      </c>
      <c r="F39" s="19">
        <v>1</v>
      </c>
      <c r="G39" s="19">
        <v>43</v>
      </c>
      <c r="H39" s="84">
        <f t="shared" si="1"/>
        <v>1.3720930232558139</v>
      </c>
      <c r="J39" s="16"/>
      <c r="K39" s="16"/>
      <c r="L39" s="16"/>
      <c r="M39" s="16"/>
      <c r="N39" s="16"/>
      <c r="O39" s="16"/>
    </row>
    <row r="40" spans="1:15" s="22" customFormat="1" x14ac:dyDescent="0.2">
      <c r="A40" s="18" t="s">
        <v>131</v>
      </c>
      <c r="B40" s="20">
        <v>4</v>
      </c>
      <c r="C40" s="21">
        <v>49</v>
      </c>
      <c r="D40" s="21">
        <v>0</v>
      </c>
      <c r="E40" s="21">
        <f t="shared" si="0"/>
        <v>53</v>
      </c>
      <c r="F40" s="19">
        <v>1</v>
      </c>
      <c r="G40" s="19">
        <v>45</v>
      </c>
      <c r="H40" s="84">
        <f t="shared" si="1"/>
        <v>1.1777777777777778</v>
      </c>
      <c r="J40" s="16"/>
      <c r="K40" s="16"/>
      <c r="L40" s="16"/>
      <c r="M40" s="16"/>
      <c r="N40" s="16"/>
      <c r="O40" s="16"/>
    </row>
    <row r="41" spans="1:15" s="22" customFormat="1" x14ac:dyDescent="0.2">
      <c r="A41" s="18" t="s">
        <v>134</v>
      </c>
      <c r="B41" s="20">
        <v>3</v>
      </c>
      <c r="C41" s="21">
        <v>17</v>
      </c>
      <c r="D41" s="21">
        <v>0</v>
      </c>
      <c r="E41" s="21">
        <f t="shared" si="0"/>
        <v>20</v>
      </c>
      <c r="F41" s="19">
        <v>2</v>
      </c>
      <c r="G41" s="19">
        <v>18</v>
      </c>
      <c r="H41" s="84">
        <f t="shared" si="1"/>
        <v>1.1111111111111112</v>
      </c>
      <c r="J41" s="16"/>
      <c r="K41" s="16"/>
      <c r="L41" s="16"/>
      <c r="M41" s="16"/>
      <c r="N41" s="16"/>
      <c r="O41" s="16"/>
    </row>
    <row r="42" spans="1:15" s="22" customFormat="1" x14ac:dyDescent="0.2">
      <c r="A42" s="18" t="s">
        <v>137</v>
      </c>
      <c r="B42" s="20">
        <v>10</v>
      </c>
      <c r="C42" s="21">
        <v>229</v>
      </c>
      <c r="D42" s="21">
        <v>0</v>
      </c>
      <c r="E42" s="21">
        <f t="shared" si="0"/>
        <v>239</v>
      </c>
      <c r="F42" s="19">
        <v>10</v>
      </c>
      <c r="G42" s="19">
        <v>101</v>
      </c>
      <c r="H42" s="84">
        <f t="shared" si="1"/>
        <v>2.3663366336633662</v>
      </c>
      <c r="J42" s="16"/>
      <c r="K42" s="16"/>
      <c r="L42" s="16"/>
      <c r="M42" s="16"/>
      <c r="N42" s="16"/>
      <c r="O42" s="16"/>
    </row>
    <row r="43" spans="1:15" s="22" customFormat="1" x14ac:dyDescent="0.2">
      <c r="A43" s="18" t="s">
        <v>140</v>
      </c>
      <c r="B43" s="20">
        <v>7</v>
      </c>
      <c r="C43" s="21">
        <v>78</v>
      </c>
      <c r="D43" s="21">
        <v>0</v>
      </c>
      <c r="E43" s="21">
        <f t="shared" si="0"/>
        <v>85</v>
      </c>
      <c r="F43" s="19">
        <v>7</v>
      </c>
      <c r="G43" s="19">
        <v>71</v>
      </c>
      <c r="H43" s="84">
        <f t="shared" si="1"/>
        <v>1.1971830985915493</v>
      </c>
      <c r="J43" s="16"/>
      <c r="K43" s="16"/>
      <c r="L43" s="16"/>
      <c r="M43" s="16"/>
      <c r="N43" s="16"/>
      <c r="O43" s="16"/>
    </row>
    <row r="44" spans="1:15" s="22" customFormat="1" x14ac:dyDescent="0.2">
      <c r="A44" s="18" t="s">
        <v>143</v>
      </c>
      <c r="B44" s="20">
        <v>22</v>
      </c>
      <c r="C44" s="21">
        <v>180</v>
      </c>
      <c r="D44" s="21">
        <v>0</v>
      </c>
      <c r="E44" s="21">
        <f t="shared" si="0"/>
        <v>202</v>
      </c>
      <c r="F44" s="19">
        <v>15</v>
      </c>
      <c r="G44" s="19">
        <v>94</v>
      </c>
      <c r="H44" s="84">
        <f t="shared" si="1"/>
        <v>2.1489361702127661</v>
      </c>
      <c r="J44" s="16"/>
      <c r="K44" s="16"/>
      <c r="L44" s="16"/>
      <c r="M44" s="16"/>
      <c r="N44" s="16"/>
      <c r="O44" s="16"/>
    </row>
    <row r="45" spans="1:15" s="22" customFormat="1" x14ac:dyDescent="0.2">
      <c r="A45" s="18" t="s">
        <v>146</v>
      </c>
      <c r="B45" s="20">
        <v>4</v>
      </c>
      <c r="C45" s="21">
        <v>28</v>
      </c>
      <c r="D45" s="21">
        <v>0</v>
      </c>
      <c r="E45" s="21">
        <f t="shared" si="0"/>
        <v>32</v>
      </c>
      <c r="F45" s="19">
        <v>3</v>
      </c>
      <c r="G45" s="19">
        <v>24</v>
      </c>
      <c r="H45" s="84">
        <f t="shared" si="1"/>
        <v>1.3333333333333333</v>
      </c>
      <c r="J45" s="16"/>
      <c r="K45" s="16"/>
      <c r="L45" s="16"/>
      <c r="M45" s="16"/>
      <c r="N45" s="16"/>
      <c r="O45" s="16"/>
    </row>
    <row r="46" spans="1:15" s="22" customFormat="1" x14ac:dyDescent="0.2">
      <c r="A46" s="18" t="s">
        <v>149</v>
      </c>
      <c r="B46" s="20">
        <v>4</v>
      </c>
      <c r="C46" s="21">
        <v>62</v>
      </c>
      <c r="D46" s="21">
        <v>0</v>
      </c>
      <c r="E46" s="21">
        <v>66</v>
      </c>
      <c r="F46" s="19">
        <v>0</v>
      </c>
      <c r="G46" s="19">
        <v>65</v>
      </c>
      <c r="H46" s="84">
        <v>1.0153846153846153</v>
      </c>
      <c r="J46" s="16"/>
      <c r="K46" s="16"/>
      <c r="L46" s="16"/>
      <c r="M46" s="16"/>
      <c r="N46" s="16"/>
      <c r="O46" s="16"/>
    </row>
    <row r="47" spans="1:15" s="22" customFormat="1" x14ac:dyDescent="0.2">
      <c r="A47" s="18" t="s">
        <v>154</v>
      </c>
      <c r="B47" s="20">
        <v>7</v>
      </c>
      <c r="C47" s="21">
        <v>109</v>
      </c>
      <c r="D47" s="21">
        <v>0</v>
      </c>
      <c r="E47" s="21">
        <f t="shared" si="0"/>
        <v>116</v>
      </c>
      <c r="F47" s="19">
        <v>5</v>
      </c>
      <c r="G47" s="19">
        <v>97</v>
      </c>
      <c r="H47" s="84">
        <f t="shared" si="1"/>
        <v>1.1958762886597938</v>
      </c>
      <c r="J47" s="16"/>
      <c r="K47" s="16"/>
      <c r="L47" s="16"/>
      <c r="M47" s="16"/>
      <c r="N47" s="16"/>
      <c r="O47" s="16"/>
    </row>
    <row r="48" spans="1:15" s="22" customFormat="1" x14ac:dyDescent="0.2">
      <c r="A48" s="18" t="s">
        <v>157</v>
      </c>
      <c r="B48" s="20">
        <v>4</v>
      </c>
      <c r="C48" s="21">
        <v>71</v>
      </c>
      <c r="D48" s="21">
        <v>0</v>
      </c>
      <c r="E48" s="21">
        <v>75</v>
      </c>
      <c r="F48" s="19">
        <v>3</v>
      </c>
      <c r="G48" s="19">
        <v>63</v>
      </c>
      <c r="H48" s="84">
        <v>1.1904761904761905</v>
      </c>
      <c r="J48" s="16"/>
      <c r="K48" s="16"/>
      <c r="L48" s="16"/>
      <c r="M48" s="16"/>
      <c r="N48" s="16"/>
      <c r="O48" s="16"/>
    </row>
    <row r="49" spans="1:15" s="22" customFormat="1" x14ac:dyDescent="0.2">
      <c r="A49" s="18" t="s">
        <v>162</v>
      </c>
      <c r="B49" s="20">
        <v>1</v>
      </c>
      <c r="C49" s="21">
        <v>30</v>
      </c>
      <c r="D49" s="21">
        <v>0</v>
      </c>
      <c r="E49" s="21">
        <f t="shared" si="0"/>
        <v>31</v>
      </c>
      <c r="F49" s="19">
        <v>1</v>
      </c>
      <c r="G49" s="19">
        <v>30</v>
      </c>
      <c r="H49" s="84">
        <f t="shared" si="1"/>
        <v>1.0333333333333334</v>
      </c>
      <c r="J49" s="16"/>
      <c r="K49" s="16"/>
      <c r="L49" s="16"/>
      <c r="M49" s="16"/>
      <c r="N49" s="16"/>
      <c r="O49" s="16"/>
    </row>
    <row r="50" spans="1:15" s="22" customFormat="1" x14ac:dyDescent="0.2">
      <c r="A50" s="18" t="s">
        <v>165</v>
      </c>
      <c r="B50" s="20">
        <v>4</v>
      </c>
      <c r="C50" s="21">
        <v>80</v>
      </c>
      <c r="D50" s="21">
        <v>0</v>
      </c>
      <c r="E50" s="21">
        <f t="shared" si="0"/>
        <v>84</v>
      </c>
      <c r="F50" s="19">
        <v>3</v>
      </c>
      <c r="G50" s="19">
        <v>53</v>
      </c>
      <c r="H50" s="84">
        <f t="shared" si="1"/>
        <v>1.5849056603773586</v>
      </c>
      <c r="J50" s="16"/>
      <c r="K50" s="16"/>
      <c r="L50" s="16"/>
      <c r="M50" s="16"/>
      <c r="N50" s="16"/>
      <c r="O50" s="16"/>
    </row>
    <row r="51" spans="1:15" s="22" customFormat="1" x14ac:dyDescent="0.2">
      <c r="A51" s="18" t="s">
        <v>168</v>
      </c>
      <c r="B51" s="20">
        <v>8</v>
      </c>
      <c r="C51" s="21">
        <v>67</v>
      </c>
      <c r="D51" s="21">
        <v>0</v>
      </c>
      <c r="E51" s="21">
        <f t="shared" si="0"/>
        <v>75</v>
      </c>
      <c r="F51" s="19">
        <v>6</v>
      </c>
      <c r="G51" s="19">
        <v>69</v>
      </c>
      <c r="H51" s="84">
        <f t="shared" si="1"/>
        <v>1.0869565217391304</v>
      </c>
      <c r="J51" s="16"/>
      <c r="K51" s="16"/>
      <c r="L51" s="16"/>
      <c r="M51" s="16"/>
      <c r="N51" s="16"/>
      <c r="O51" s="16"/>
    </row>
    <row r="52" spans="1:15" s="22" customFormat="1" x14ac:dyDescent="0.2">
      <c r="A52" s="18" t="s">
        <v>171</v>
      </c>
      <c r="B52" s="20">
        <v>1</v>
      </c>
      <c r="C52" s="21">
        <v>28</v>
      </c>
      <c r="D52" s="21">
        <v>0</v>
      </c>
      <c r="E52" s="21">
        <f t="shared" si="0"/>
        <v>29</v>
      </c>
      <c r="F52" s="19">
        <v>1</v>
      </c>
      <c r="G52" s="19">
        <v>27</v>
      </c>
      <c r="H52" s="84">
        <f t="shared" si="1"/>
        <v>1.0740740740740742</v>
      </c>
      <c r="J52" s="16"/>
      <c r="K52" s="16"/>
      <c r="L52" s="16"/>
      <c r="M52" s="16"/>
      <c r="N52" s="16"/>
      <c r="O52" s="16"/>
    </row>
    <row r="53" spans="1:15" s="22" customFormat="1" x14ac:dyDescent="0.2">
      <c r="A53" s="18" t="s">
        <v>174</v>
      </c>
      <c r="B53" s="20">
        <v>13</v>
      </c>
      <c r="C53" s="21">
        <v>92</v>
      </c>
      <c r="D53" s="21">
        <v>0</v>
      </c>
      <c r="E53" s="21">
        <f t="shared" si="0"/>
        <v>105</v>
      </c>
      <c r="F53" s="19">
        <v>4</v>
      </c>
      <c r="G53" s="19">
        <v>136</v>
      </c>
      <c r="H53" s="84">
        <f t="shared" si="1"/>
        <v>0.7720588235294118</v>
      </c>
      <c r="J53" s="16"/>
      <c r="K53" s="16"/>
      <c r="L53" s="16"/>
      <c r="M53" s="16"/>
      <c r="N53" s="16"/>
      <c r="O53" s="16"/>
    </row>
    <row r="54" spans="1:15" s="22" customFormat="1" x14ac:dyDescent="0.2">
      <c r="A54" s="18" t="s">
        <v>176</v>
      </c>
      <c r="B54" s="20">
        <v>3</v>
      </c>
      <c r="C54" s="21">
        <v>43</v>
      </c>
      <c r="D54" s="21">
        <v>0</v>
      </c>
      <c r="E54" s="21">
        <f t="shared" si="0"/>
        <v>46</v>
      </c>
      <c r="F54" s="19">
        <v>3</v>
      </c>
      <c r="G54" s="19">
        <v>20</v>
      </c>
      <c r="H54" s="84">
        <f t="shared" si="1"/>
        <v>2.2999999999999998</v>
      </c>
      <c r="J54" s="16"/>
      <c r="K54" s="16"/>
      <c r="L54" s="16"/>
      <c r="M54" s="16"/>
      <c r="N54" s="16"/>
      <c r="O54" s="16"/>
    </row>
    <row r="55" spans="1:15" s="22" customFormat="1" x14ac:dyDescent="0.2">
      <c r="A55" s="18" t="s">
        <v>179</v>
      </c>
      <c r="B55" s="20">
        <v>4</v>
      </c>
      <c r="C55" s="21">
        <v>27</v>
      </c>
      <c r="D55" s="21">
        <v>0</v>
      </c>
      <c r="E55" s="21">
        <f t="shared" si="0"/>
        <v>31</v>
      </c>
      <c r="F55" s="19">
        <v>3</v>
      </c>
      <c r="G55" s="19">
        <v>29</v>
      </c>
      <c r="H55" s="84">
        <f t="shared" si="1"/>
        <v>1.0689655172413792</v>
      </c>
      <c r="J55" s="16"/>
      <c r="K55" s="16"/>
      <c r="L55" s="16"/>
      <c r="M55" s="16"/>
      <c r="N55" s="16"/>
      <c r="O55" s="16"/>
    </row>
    <row r="56" spans="1:15" s="22" customFormat="1" x14ac:dyDescent="0.2">
      <c r="A56" s="18" t="s">
        <v>182</v>
      </c>
      <c r="B56" s="20">
        <v>586</v>
      </c>
      <c r="C56" s="21">
        <v>2147</v>
      </c>
      <c r="D56" s="21">
        <v>1</v>
      </c>
      <c r="E56" s="21">
        <v>2734</v>
      </c>
      <c r="F56" s="19">
        <v>97</v>
      </c>
      <c r="G56" s="19">
        <v>2650</v>
      </c>
      <c r="H56" s="84">
        <v>1.0316981132075471</v>
      </c>
      <c r="J56" s="16"/>
      <c r="K56" s="16"/>
      <c r="L56" s="16"/>
      <c r="M56" s="16"/>
      <c r="N56" s="16"/>
      <c r="O56" s="16"/>
    </row>
    <row r="57" spans="1:15" s="22" customFormat="1" x14ac:dyDescent="0.2">
      <c r="A57" s="18" t="s">
        <v>208</v>
      </c>
      <c r="B57" s="20">
        <v>4</v>
      </c>
      <c r="C57" s="21">
        <v>63</v>
      </c>
      <c r="D57" s="21">
        <v>0</v>
      </c>
      <c r="E57" s="21">
        <f t="shared" ref="E57:E78" si="2">B57+C57+D57</f>
        <v>67</v>
      </c>
      <c r="F57" s="19">
        <v>2</v>
      </c>
      <c r="G57" s="19">
        <v>66</v>
      </c>
      <c r="H57" s="84">
        <f t="shared" ref="H57:H77" si="3">E57/G57</f>
        <v>1.0151515151515151</v>
      </c>
      <c r="J57" s="16"/>
      <c r="K57" s="16"/>
      <c r="L57" s="16"/>
      <c r="M57" s="16"/>
      <c r="N57" s="16"/>
      <c r="O57" s="16"/>
    </row>
    <row r="58" spans="1:15" s="22" customFormat="1" x14ac:dyDescent="0.2">
      <c r="A58" s="18" t="s">
        <v>210</v>
      </c>
      <c r="B58" s="20">
        <v>0</v>
      </c>
      <c r="C58" s="21">
        <v>10</v>
      </c>
      <c r="D58" s="21">
        <v>0</v>
      </c>
      <c r="E58" s="21">
        <f t="shared" si="2"/>
        <v>10</v>
      </c>
      <c r="F58" s="19">
        <v>0</v>
      </c>
      <c r="G58" s="19">
        <v>6</v>
      </c>
      <c r="H58" s="84">
        <f t="shared" si="3"/>
        <v>1.6666666666666667</v>
      </c>
      <c r="J58" s="16"/>
      <c r="K58" s="16"/>
      <c r="L58" s="16"/>
      <c r="M58" s="16"/>
      <c r="N58" s="16"/>
      <c r="O58" s="16"/>
    </row>
    <row r="59" spans="1:15" s="22" customFormat="1" x14ac:dyDescent="0.2">
      <c r="A59" s="18" t="s">
        <v>213</v>
      </c>
      <c r="B59" s="20">
        <v>4</v>
      </c>
      <c r="C59" s="21">
        <v>52</v>
      </c>
      <c r="D59" s="21">
        <v>0</v>
      </c>
      <c r="E59" s="21">
        <f t="shared" si="2"/>
        <v>56</v>
      </c>
      <c r="F59" s="19">
        <v>0</v>
      </c>
      <c r="G59" s="19">
        <v>56</v>
      </c>
      <c r="H59" s="84">
        <f t="shared" si="3"/>
        <v>1</v>
      </c>
      <c r="J59" s="16"/>
      <c r="K59" s="16"/>
      <c r="L59" s="16"/>
      <c r="M59" s="16"/>
      <c r="N59" s="16"/>
      <c r="O59" s="16"/>
    </row>
    <row r="60" spans="1:15" s="22" customFormat="1" x14ac:dyDescent="0.2">
      <c r="A60" s="18" t="s">
        <v>216</v>
      </c>
      <c r="B60" s="20">
        <v>9</v>
      </c>
      <c r="C60" s="21">
        <v>43</v>
      </c>
      <c r="D60" s="21">
        <v>4</v>
      </c>
      <c r="E60" s="21">
        <v>56</v>
      </c>
      <c r="F60" s="19">
        <v>9</v>
      </c>
      <c r="G60" s="19">
        <v>33</v>
      </c>
      <c r="H60" s="84">
        <v>1.696969696969697</v>
      </c>
      <c r="J60" s="16"/>
      <c r="K60" s="16"/>
      <c r="L60" s="16"/>
      <c r="M60" s="16"/>
      <c r="N60" s="16"/>
      <c r="O60" s="16"/>
    </row>
    <row r="61" spans="1:15" s="22" customFormat="1" x14ac:dyDescent="0.2">
      <c r="A61" s="18" t="s">
        <v>219</v>
      </c>
      <c r="B61" s="20">
        <v>50</v>
      </c>
      <c r="C61" s="21">
        <v>477</v>
      </c>
      <c r="D61" s="21">
        <v>2</v>
      </c>
      <c r="E61" s="21">
        <v>529</v>
      </c>
      <c r="F61" s="19">
        <v>29</v>
      </c>
      <c r="G61" s="19">
        <v>167</v>
      </c>
      <c r="H61" s="84">
        <v>3.1676646706586826</v>
      </c>
      <c r="J61" s="16"/>
      <c r="K61" s="16"/>
      <c r="L61" s="16"/>
      <c r="M61" s="16"/>
      <c r="N61" s="16"/>
      <c r="O61" s="16"/>
    </row>
    <row r="62" spans="1:15" s="22" customFormat="1" x14ac:dyDescent="0.2">
      <c r="A62" s="18" t="s">
        <v>224</v>
      </c>
      <c r="B62" s="20">
        <v>3</v>
      </c>
      <c r="C62" s="21">
        <v>106</v>
      </c>
      <c r="D62" s="21">
        <v>1</v>
      </c>
      <c r="E62" s="21">
        <f t="shared" si="2"/>
        <v>110</v>
      </c>
      <c r="F62" s="19">
        <v>3</v>
      </c>
      <c r="G62" s="19">
        <v>93</v>
      </c>
      <c r="H62" s="84">
        <f t="shared" si="3"/>
        <v>1.1827956989247312</v>
      </c>
      <c r="J62" s="16"/>
      <c r="K62" s="16"/>
      <c r="L62" s="16"/>
      <c r="M62" s="16"/>
      <c r="N62" s="16"/>
      <c r="O62" s="16"/>
    </row>
    <row r="63" spans="1:15" s="22" customFormat="1" x14ac:dyDescent="0.2">
      <c r="A63" s="18" t="s">
        <v>227</v>
      </c>
      <c r="B63" s="20">
        <v>2</v>
      </c>
      <c r="C63" s="21">
        <v>78</v>
      </c>
      <c r="D63" s="21">
        <v>0</v>
      </c>
      <c r="E63" s="21">
        <f t="shared" si="2"/>
        <v>80</v>
      </c>
      <c r="F63" s="19">
        <v>1</v>
      </c>
      <c r="G63" s="19">
        <v>59</v>
      </c>
      <c r="H63" s="84">
        <f t="shared" si="3"/>
        <v>1.3559322033898304</v>
      </c>
      <c r="J63" s="16"/>
      <c r="K63" s="16"/>
      <c r="L63" s="16"/>
      <c r="M63" s="16"/>
      <c r="N63" s="16"/>
      <c r="O63" s="16"/>
    </row>
    <row r="64" spans="1:15" s="22" customFormat="1" x14ac:dyDescent="0.2">
      <c r="A64" s="18" t="s">
        <v>230</v>
      </c>
      <c r="B64" s="20">
        <v>16</v>
      </c>
      <c r="C64" s="21">
        <v>177</v>
      </c>
      <c r="D64" s="21">
        <v>0</v>
      </c>
      <c r="E64" s="21">
        <f t="shared" si="2"/>
        <v>193</v>
      </c>
      <c r="F64" s="19">
        <v>5</v>
      </c>
      <c r="G64" s="19">
        <v>181</v>
      </c>
      <c r="H64" s="84">
        <f t="shared" si="3"/>
        <v>1.0662983425414365</v>
      </c>
      <c r="J64" s="16"/>
      <c r="K64" s="16"/>
      <c r="L64" s="16"/>
      <c r="M64" s="16"/>
      <c r="N64" s="16"/>
      <c r="O64" s="16"/>
    </row>
    <row r="65" spans="1:15" s="22" customFormat="1" x14ac:dyDescent="0.2">
      <c r="A65" s="18" t="s">
        <v>233</v>
      </c>
      <c r="B65" s="20">
        <v>3</v>
      </c>
      <c r="C65" s="21">
        <v>49</v>
      </c>
      <c r="D65" s="21">
        <v>0</v>
      </c>
      <c r="E65" s="21">
        <v>52</v>
      </c>
      <c r="F65" s="19">
        <v>3</v>
      </c>
      <c r="G65" s="19">
        <v>30</v>
      </c>
      <c r="H65" s="84">
        <v>1.7333333333333334</v>
      </c>
      <c r="J65" s="16"/>
      <c r="K65" s="16"/>
      <c r="L65" s="16"/>
      <c r="M65" s="16"/>
      <c r="N65" s="16"/>
      <c r="O65" s="16"/>
    </row>
    <row r="66" spans="1:15" s="22" customFormat="1" x14ac:dyDescent="0.2">
      <c r="A66" s="18" t="s">
        <v>238</v>
      </c>
      <c r="B66" s="20">
        <v>0</v>
      </c>
      <c r="C66" s="21">
        <v>2</v>
      </c>
      <c r="D66" s="21">
        <v>0</v>
      </c>
      <c r="E66" s="21">
        <f t="shared" si="2"/>
        <v>2</v>
      </c>
      <c r="F66" s="19">
        <v>0</v>
      </c>
      <c r="G66" s="19">
        <v>1</v>
      </c>
      <c r="H66" s="84">
        <f t="shared" si="3"/>
        <v>2</v>
      </c>
      <c r="J66" s="16"/>
      <c r="K66" s="16"/>
      <c r="L66" s="16"/>
      <c r="M66" s="16"/>
      <c r="N66" s="16"/>
      <c r="O66" s="16"/>
    </row>
    <row r="67" spans="1:15" s="22" customFormat="1" x14ac:dyDescent="0.2">
      <c r="A67" s="18" t="s">
        <v>241</v>
      </c>
      <c r="B67" s="20">
        <v>8</v>
      </c>
      <c r="C67" s="21">
        <v>116</v>
      </c>
      <c r="D67" s="21">
        <v>1</v>
      </c>
      <c r="E67" s="21">
        <f t="shared" si="2"/>
        <v>125</v>
      </c>
      <c r="F67" s="19">
        <v>5</v>
      </c>
      <c r="G67" s="19">
        <v>103</v>
      </c>
      <c r="H67" s="84">
        <f t="shared" si="3"/>
        <v>1.2135922330097086</v>
      </c>
      <c r="J67" s="16"/>
      <c r="K67" s="16"/>
      <c r="L67" s="16"/>
      <c r="M67" s="16"/>
      <c r="N67" s="16"/>
      <c r="O67" s="16"/>
    </row>
    <row r="68" spans="1:15" s="22" customFormat="1" x14ac:dyDescent="0.2">
      <c r="A68" s="18" t="s">
        <v>244</v>
      </c>
      <c r="B68" s="20">
        <v>5</v>
      </c>
      <c r="C68" s="21">
        <v>88</v>
      </c>
      <c r="D68" s="21">
        <v>0</v>
      </c>
      <c r="E68" s="21">
        <v>93</v>
      </c>
      <c r="F68" s="19">
        <v>5</v>
      </c>
      <c r="G68" s="19">
        <v>95</v>
      </c>
      <c r="H68" s="84">
        <v>0.97894736842105268</v>
      </c>
      <c r="J68" s="16"/>
      <c r="K68" s="16"/>
      <c r="L68" s="16"/>
      <c r="M68" s="16"/>
      <c r="N68" s="16"/>
      <c r="O68" s="16"/>
    </row>
    <row r="69" spans="1:15" s="22" customFormat="1" x14ac:dyDescent="0.2">
      <c r="A69" s="18" t="s">
        <v>248</v>
      </c>
      <c r="B69" s="20">
        <v>14</v>
      </c>
      <c r="C69" s="21">
        <v>91</v>
      </c>
      <c r="D69" s="21">
        <v>0</v>
      </c>
      <c r="E69" s="21">
        <f t="shared" si="2"/>
        <v>105</v>
      </c>
      <c r="F69" s="19">
        <v>3</v>
      </c>
      <c r="G69" s="19">
        <v>95</v>
      </c>
      <c r="H69" s="84">
        <f t="shared" si="3"/>
        <v>1.1052631578947369</v>
      </c>
      <c r="J69" s="16"/>
      <c r="K69" s="16"/>
      <c r="L69" s="16"/>
      <c r="M69" s="16"/>
      <c r="N69" s="16"/>
      <c r="O69" s="16"/>
    </row>
    <row r="70" spans="1:15" s="22" customFormat="1" x14ac:dyDescent="0.2">
      <c r="A70" s="18" t="s">
        <v>251</v>
      </c>
      <c r="B70" s="20">
        <v>8</v>
      </c>
      <c r="C70" s="21">
        <v>78</v>
      </c>
      <c r="D70" s="21">
        <v>0</v>
      </c>
      <c r="E70" s="21">
        <f t="shared" si="2"/>
        <v>86</v>
      </c>
      <c r="F70" s="19">
        <v>8</v>
      </c>
      <c r="G70" s="19">
        <v>79</v>
      </c>
      <c r="H70" s="84">
        <f t="shared" si="3"/>
        <v>1.0886075949367089</v>
      </c>
      <c r="J70" s="16"/>
      <c r="K70" s="16"/>
      <c r="L70" s="16"/>
      <c r="M70" s="16"/>
      <c r="N70" s="16"/>
      <c r="O70" s="16"/>
    </row>
    <row r="71" spans="1:15" s="22" customFormat="1" x14ac:dyDescent="0.2">
      <c r="A71" s="18" t="s">
        <v>254</v>
      </c>
      <c r="B71" s="20">
        <v>10</v>
      </c>
      <c r="C71" s="21">
        <v>81</v>
      </c>
      <c r="D71" s="21">
        <v>0</v>
      </c>
      <c r="E71" s="21">
        <f t="shared" si="2"/>
        <v>91</v>
      </c>
      <c r="F71" s="19">
        <v>2</v>
      </c>
      <c r="G71" s="19">
        <v>75</v>
      </c>
      <c r="H71" s="84">
        <f t="shared" si="3"/>
        <v>1.2133333333333334</v>
      </c>
      <c r="J71" s="16"/>
      <c r="K71" s="16"/>
      <c r="L71" s="16"/>
      <c r="M71" s="16"/>
      <c r="N71" s="16"/>
      <c r="O71" s="16"/>
    </row>
    <row r="72" spans="1:15" s="22" customFormat="1" x14ac:dyDescent="0.2">
      <c r="A72" s="18" t="s">
        <v>257</v>
      </c>
      <c r="B72" s="20">
        <v>4</v>
      </c>
      <c r="C72" s="21">
        <v>35</v>
      </c>
      <c r="D72" s="21">
        <v>0</v>
      </c>
      <c r="E72" s="21">
        <f t="shared" si="2"/>
        <v>39</v>
      </c>
      <c r="F72" s="19">
        <v>0</v>
      </c>
      <c r="G72" s="19">
        <v>30</v>
      </c>
      <c r="H72" s="84">
        <f t="shared" si="3"/>
        <v>1.3</v>
      </c>
      <c r="J72" s="16"/>
      <c r="K72" s="16"/>
      <c r="L72" s="16"/>
      <c r="M72" s="16"/>
      <c r="N72" s="16"/>
      <c r="O72" s="16"/>
    </row>
    <row r="73" spans="1:15" s="22" customFormat="1" x14ac:dyDescent="0.2">
      <c r="A73" s="18" t="s">
        <v>260</v>
      </c>
      <c r="B73" s="20">
        <v>114</v>
      </c>
      <c r="C73" s="21">
        <v>1793</v>
      </c>
      <c r="D73" s="21">
        <v>1</v>
      </c>
      <c r="E73" s="21">
        <v>1908</v>
      </c>
      <c r="F73" s="19">
        <v>78</v>
      </c>
      <c r="G73" s="19">
        <v>1881</v>
      </c>
      <c r="H73" s="84">
        <v>1.0143540669856459</v>
      </c>
      <c r="J73" s="16"/>
      <c r="K73" s="16"/>
      <c r="L73" s="16"/>
      <c r="M73" s="16"/>
      <c r="N73" s="16"/>
      <c r="O73" s="16"/>
    </row>
    <row r="74" spans="1:15" s="22" customFormat="1" x14ac:dyDescent="0.2">
      <c r="A74" s="18" t="s">
        <v>285</v>
      </c>
      <c r="B74" s="20">
        <v>7</v>
      </c>
      <c r="C74" s="21">
        <v>98</v>
      </c>
      <c r="D74" s="21">
        <v>0</v>
      </c>
      <c r="E74" s="21">
        <v>105</v>
      </c>
      <c r="F74" s="19">
        <v>4</v>
      </c>
      <c r="G74" s="19">
        <v>103</v>
      </c>
      <c r="H74" s="84">
        <v>1.0194174757281553</v>
      </c>
      <c r="J74" s="16"/>
      <c r="K74" s="16"/>
      <c r="L74" s="16"/>
      <c r="M74" s="16"/>
      <c r="N74" s="16"/>
      <c r="O74" s="16"/>
    </row>
    <row r="75" spans="1:15" x14ac:dyDescent="0.2">
      <c r="A75" s="18" t="s">
        <v>289</v>
      </c>
      <c r="B75" s="20">
        <v>11</v>
      </c>
      <c r="C75" s="21">
        <v>65</v>
      </c>
      <c r="D75" s="21">
        <v>0</v>
      </c>
      <c r="E75" s="21">
        <f t="shared" si="2"/>
        <v>76</v>
      </c>
      <c r="F75" s="19">
        <v>3</v>
      </c>
      <c r="G75" s="19">
        <v>81</v>
      </c>
      <c r="H75" s="84">
        <f t="shared" si="3"/>
        <v>0.93827160493827155</v>
      </c>
    </row>
    <row r="76" spans="1:15" x14ac:dyDescent="0.2">
      <c r="A76" s="18" t="s">
        <v>292</v>
      </c>
      <c r="B76" s="20">
        <v>1</v>
      </c>
      <c r="C76" s="21">
        <v>10</v>
      </c>
      <c r="D76" s="21">
        <v>0</v>
      </c>
      <c r="E76" s="21">
        <f t="shared" si="2"/>
        <v>11</v>
      </c>
      <c r="F76" s="19">
        <v>1</v>
      </c>
      <c r="G76" s="19">
        <v>9</v>
      </c>
      <c r="H76" s="84">
        <f t="shared" si="3"/>
        <v>1.2222222222222223</v>
      </c>
    </row>
    <row r="77" spans="1:15" x14ac:dyDescent="0.2">
      <c r="A77" s="18" t="s">
        <v>295</v>
      </c>
      <c r="B77" s="20">
        <v>1</v>
      </c>
      <c r="C77" s="21">
        <v>5</v>
      </c>
      <c r="D77" s="21">
        <v>0</v>
      </c>
      <c r="E77" s="21">
        <f t="shared" si="2"/>
        <v>6</v>
      </c>
      <c r="F77" s="19">
        <v>1</v>
      </c>
      <c r="G77" s="19">
        <v>6</v>
      </c>
      <c r="H77" s="84">
        <f t="shared" si="3"/>
        <v>1</v>
      </c>
    </row>
    <row r="78" spans="1:15" ht="13.5" thickBot="1" x14ac:dyDescent="0.25">
      <c r="A78" s="26" t="s">
        <v>298</v>
      </c>
      <c r="B78" s="28">
        <v>2</v>
      </c>
      <c r="C78" s="26">
        <v>51</v>
      </c>
      <c r="D78" s="26">
        <v>0</v>
      </c>
      <c r="E78" s="26">
        <f t="shared" si="2"/>
        <v>53</v>
      </c>
      <c r="F78" s="27">
        <v>1</v>
      </c>
      <c r="G78" s="27">
        <v>52</v>
      </c>
      <c r="H78" s="85">
        <f>E78/G78</f>
        <v>1.0192307692307692</v>
      </c>
      <c r="L78" s="16" t="s">
        <v>477</v>
      </c>
    </row>
    <row r="79" spans="1:15" ht="13.5" thickTop="1" x14ac:dyDescent="0.2">
      <c r="A79" s="21"/>
      <c r="B79" s="20">
        <f t="shared" ref="B79:G79" si="4">SUM(B3:B78)</f>
        <v>1274</v>
      </c>
      <c r="C79" s="21">
        <f t="shared" si="4"/>
        <v>10973</v>
      </c>
      <c r="D79" s="21">
        <f t="shared" si="4"/>
        <v>38</v>
      </c>
      <c r="E79" s="21">
        <f t="shared" si="4"/>
        <v>12285</v>
      </c>
      <c r="F79" s="90">
        <f t="shared" si="4"/>
        <v>564</v>
      </c>
      <c r="G79" s="90">
        <f t="shared" si="4"/>
        <v>9907</v>
      </c>
      <c r="H79" s="88">
        <f>E79/G79</f>
        <v>1.2400323003936611</v>
      </c>
      <c r="I79" s="89"/>
    </row>
    <row r="80" spans="1:15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5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5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5" x14ac:dyDescent="0.2">
      <c r="A83" s="18"/>
      <c r="B83" s="18"/>
      <c r="C83" s="18"/>
      <c r="D83" s="21"/>
      <c r="E83" s="18"/>
      <c r="F83" s="18"/>
      <c r="G83" s="18"/>
    </row>
    <row r="84" spans="1:15" x14ac:dyDescent="0.2">
      <c r="A84" s="18"/>
      <c r="B84" s="18"/>
      <c r="C84" s="18"/>
      <c r="D84" s="21"/>
      <c r="E84" s="18"/>
      <c r="F84" s="18"/>
      <c r="G84" s="18"/>
    </row>
    <row r="85" spans="1:15" x14ac:dyDescent="0.2">
      <c r="A85" s="18"/>
      <c r="B85" s="18"/>
      <c r="C85" s="18"/>
      <c r="D85" s="21"/>
      <c r="E85" s="18"/>
      <c r="F85" s="18"/>
      <c r="G85" s="18"/>
    </row>
    <row r="86" spans="1:15" x14ac:dyDescent="0.2">
      <c r="A86" s="18"/>
      <c r="B86" s="18"/>
      <c r="C86" s="18"/>
      <c r="D86" s="21"/>
      <c r="E86" s="18"/>
      <c r="F86" s="18"/>
      <c r="G86" s="18"/>
    </row>
    <row r="87" spans="1:15" x14ac:dyDescent="0.2">
      <c r="A87" s="18"/>
      <c r="B87" s="18"/>
      <c r="C87" s="18"/>
      <c r="D87" s="21"/>
      <c r="E87" s="18"/>
      <c r="F87" s="18"/>
      <c r="G87" s="18"/>
    </row>
    <row r="88" spans="1:15" x14ac:dyDescent="0.2">
      <c r="A88" s="18"/>
      <c r="B88" s="18"/>
      <c r="C88" s="18"/>
      <c r="D88" s="21"/>
      <c r="E88" s="18"/>
      <c r="F88" s="18"/>
      <c r="G88" s="18"/>
    </row>
    <row r="89" spans="1:15" x14ac:dyDescent="0.2">
      <c r="A89" s="18"/>
      <c r="B89" s="18"/>
      <c r="C89" s="18"/>
      <c r="D89" s="21"/>
      <c r="E89" s="18"/>
      <c r="F89" s="18"/>
      <c r="G89" s="18"/>
    </row>
    <row r="90" spans="1:15" x14ac:dyDescent="0.2">
      <c r="A90" s="18"/>
      <c r="B90" s="18"/>
      <c r="C90" s="18"/>
      <c r="D90" s="21"/>
      <c r="E90" s="18"/>
      <c r="F90" s="18"/>
      <c r="G90" s="18"/>
    </row>
    <row r="91" spans="1:15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</row>
    <row r="92" spans="1:15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</row>
    <row r="93" spans="1:15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</row>
    <row r="94" spans="1:15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</row>
    <row r="95" spans="1:15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</row>
    <row r="96" spans="1:15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</row>
    <row r="97" spans="1:15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</row>
    <row r="98" spans="1:15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106" activePane="bottomRight" state="frozen"/>
      <selection activeCell="O57" sqref="O57"/>
      <selection pane="topRight" activeCell="O57" sqref="O57"/>
      <selection pane="bottomLeft" activeCell="O57" sqref="O57"/>
      <selection pane="bottomRight" activeCell="A102" sqref="A102:J102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24">
        <v>42872</v>
      </c>
      <c r="E1" s="125"/>
      <c r="F1" s="125"/>
      <c r="G1" s="125"/>
      <c r="H1" s="125"/>
      <c r="I1" s="126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302</v>
      </c>
      <c r="H2" s="12" t="s">
        <v>303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3</v>
      </c>
      <c r="E3" s="21">
        <v>43</v>
      </c>
      <c r="F3" s="21">
        <v>0</v>
      </c>
      <c r="G3" s="21">
        <f>D3+E3+F3</f>
        <v>46</v>
      </c>
      <c r="H3" s="19">
        <v>3</v>
      </c>
      <c r="I3" s="19">
        <v>41</v>
      </c>
      <c r="J3" s="84">
        <f>G3/I3</f>
        <v>1.1219512195121952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2</v>
      </c>
      <c r="F4" s="21">
        <v>0</v>
      </c>
      <c r="G4" s="21">
        <f t="shared" ref="G4:G67" si="0">D4+E4+F4</f>
        <v>2</v>
      </c>
      <c r="H4" s="19">
        <v>0</v>
      </c>
      <c r="I4" s="19">
        <v>1</v>
      </c>
      <c r="J4" s="84">
        <f>G4/I4</f>
        <v>2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2</v>
      </c>
      <c r="E5" s="21">
        <v>28</v>
      </c>
      <c r="F5" s="21">
        <v>0</v>
      </c>
      <c r="G5" s="21">
        <f t="shared" si="0"/>
        <v>30</v>
      </c>
      <c r="H5" s="19">
        <v>0</v>
      </c>
      <c r="I5" s="19">
        <v>30</v>
      </c>
      <c r="J5" s="84">
        <f t="shared" ref="J5:J68" si="1">G5/I5</f>
        <v>1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6</v>
      </c>
      <c r="F6" s="21">
        <v>0</v>
      </c>
      <c r="G6" s="21">
        <f t="shared" si="0"/>
        <v>6</v>
      </c>
      <c r="H6" s="19">
        <v>0</v>
      </c>
      <c r="I6" s="19">
        <v>4</v>
      </c>
      <c r="J6" s="84">
        <f t="shared" si="1"/>
        <v>1.5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3</v>
      </c>
      <c r="E7" s="21">
        <v>37</v>
      </c>
      <c r="F7" s="21">
        <v>0</v>
      </c>
      <c r="G7" s="21">
        <f t="shared" si="0"/>
        <v>40</v>
      </c>
      <c r="H7" s="19">
        <v>0</v>
      </c>
      <c r="I7" s="19">
        <v>23</v>
      </c>
      <c r="J7" s="84">
        <f t="shared" si="1"/>
        <v>1.7391304347826086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3</v>
      </c>
      <c r="E8" s="21">
        <v>66</v>
      </c>
      <c r="F8" s="21">
        <v>0</v>
      </c>
      <c r="G8" s="21">
        <f t="shared" si="0"/>
        <v>69</v>
      </c>
      <c r="H8" s="19">
        <v>3</v>
      </c>
      <c r="I8" s="19">
        <v>66</v>
      </c>
      <c r="J8" s="84">
        <f t="shared" si="1"/>
        <v>1.0454545454545454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4</v>
      </c>
      <c r="E9" s="21">
        <v>74</v>
      </c>
      <c r="F9" s="21">
        <v>0</v>
      </c>
      <c r="G9" s="21">
        <f t="shared" si="0"/>
        <v>78</v>
      </c>
      <c r="H9" s="19">
        <v>0</v>
      </c>
      <c r="I9" s="19">
        <v>42</v>
      </c>
      <c r="J9" s="84">
        <f t="shared" si="1"/>
        <v>1.8571428571428572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5</v>
      </c>
      <c r="E10" s="21">
        <v>201</v>
      </c>
      <c r="F10" s="21">
        <v>0</v>
      </c>
      <c r="G10" s="21">
        <f t="shared" si="0"/>
        <v>206</v>
      </c>
      <c r="H10" s="19">
        <v>4</v>
      </c>
      <c r="I10" s="19">
        <v>150</v>
      </c>
      <c r="J10" s="84">
        <f t="shared" si="1"/>
        <v>1.3733333333333333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6</v>
      </c>
      <c r="E11" s="21">
        <v>41</v>
      </c>
      <c r="F11" s="21">
        <v>0</v>
      </c>
      <c r="G11" s="21">
        <f t="shared" si="0"/>
        <v>47</v>
      </c>
      <c r="H11" s="19">
        <v>5</v>
      </c>
      <c r="I11" s="19">
        <v>39</v>
      </c>
      <c r="J11" s="84">
        <f t="shared" si="1"/>
        <v>1.2051282051282051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14</v>
      </c>
      <c r="E12" s="21">
        <v>95</v>
      </c>
      <c r="F12" s="21">
        <v>0</v>
      </c>
      <c r="G12" s="21">
        <f t="shared" si="0"/>
        <v>109</v>
      </c>
      <c r="H12" s="19">
        <v>12</v>
      </c>
      <c r="I12" s="19">
        <v>64</v>
      </c>
      <c r="J12" s="84">
        <f t="shared" si="1"/>
        <v>1.703125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28</v>
      </c>
      <c r="E13" s="21">
        <v>324</v>
      </c>
      <c r="F13" s="21">
        <v>0</v>
      </c>
      <c r="G13" s="21">
        <f t="shared" si="0"/>
        <v>352</v>
      </c>
      <c r="H13" s="19">
        <v>25</v>
      </c>
      <c r="I13" s="19">
        <v>196</v>
      </c>
      <c r="J13" s="84">
        <f t="shared" si="1"/>
        <v>1.7959183673469388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16</v>
      </c>
      <c r="E14" s="21">
        <v>137</v>
      </c>
      <c r="F14" s="21">
        <v>0</v>
      </c>
      <c r="G14" s="21">
        <f t="shared" si="0"/>
        <v>153</v>
      </c>
      <c r="H14" s="19">
        <v>15</v>
      </c>
      <c r="I14" s="19">
        <v>91</v>
      </c>
      <c r="J14" s="84">
        <f t="shared" si="1"/>
        <v>1.6813186813186813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3</v>
      </c>
      <c r="E15" s="21">
        <v>22</v>
      </c>
      <c r="F15" s="21">
        <v>0</v>
      </c>
      <c r="G15" s="21">
        <f t="shared" si="0"/>
        <v>25</v>
      </c>
      <c r="H15" s="19">
        <v>1</v>
      </c>
      <c r="I15" s="19">
        <v>23</v>
      </c>
      <c r="J15" s="84">
        <f t="shared" si="1"/>
        <v>1.0869565217391304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3</v>
      </c>
      <c r="E16" s="21">
        <v>60</v>
      </c>
      <c r="F16" s="21">
        <v>0</v>
      </c>
      <c r="G16" s="21">
        <f t="shared" si="0"/>
        <v>63</v>
      </c>
      <c r="H16" s="19">
        <v>4</v>
      </c>
      <c r="I16" s="19">
        <v>63</v>
      </c>
      <c r="J16" s="84">
        <f t="shared" si="1"/>
        <v>1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6</v>
      </c>
      <c r="E17" s="21">
        <v>60</v>
      </c>
      <c r="F17" s="21">
        <v>0</v>
      </c>
      <c r="G17" s="21">
        <f t="shared" si="0"/>
        <v>66</v>
      </c>
      <c r="H17" s="19">
        <v>2</v>
      </c>
      <c r="I17" s="19">
        <v>58</v>
      </c>
      <c r="J17" s="84">
        <f t="shared" si="1"/>
        <v>1.1379310344827587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5</v>
      </c>
      <c r="F18" s="21">
        <v>0</v>
      </c>
      <c r="G18" s="21">
        <f t="shared" si="0"/>
        <v>5</v>
      </c>
      <c r="H18" s="19">
        <v>0</v>
      </c>
      <c r="I18" s="19">
        <v>5</v>
      </c>
      <c r="J18" s="84">
        <f t="shared" si="1"/>
        <v>1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20</v>
      </c>
      <c r="E19" s="21">
        <v>349</v>
      </c>
      <c r="F19" s="21">
        <v>0</v>
      </c>
      <c r="G19" s="21">
        <f t="shared" si="0"/>
        <v>369</v>
      </c>
      <c r="H19" s="19">
        <v>9</v>
      </c>
      <c r="I19" s="19">
        <v>333</v>
      </c>
      <c r="J19" s="84">
        <f t="shared" si="1"/>
        <v>1.1081081081081081</v>
      </c>
    </row>
    <row r="20" spans="1:10" x14ac:dyDescent="0.2">
      <c r="A20" s="129" t="s">
        <v>54</v>
      </c>
      <c r="B20" s="130" t="s">
        <v>52</v>
      </c>
      <c r="C20" s="131" t="s">
        <v>55</v>
      </c>
      <c r="D20" s="132">
        <v>16</v>
      </c>
      <c r="E20" s="133">
        <v>168</v>
      </c>
      <c r="F20" s="133">
        <v>0</v>
      </c>
      <c r="G20" s="133">
        <f t="shared" si="0"/>
        <v>184</v>
      </c>
      <c r="H20" s="131">
        <v>8</v>
      </c>
      <c r="I20" s="131">
        <v>241</v>
      </c>
      <c r="J20" s="134">
        <f t="shared" si="1"/>
        <v>0.76348547717842319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3</v>
      </c>
      <c r="E21" s="21">
        <v>12</v>
      </c>
      <c r="F21" s="21">
        <v>0</v>
      </c>
      <c r="G21" s="21">
        <f t="shared" si="0"/>
        <v>15</v>
      </c>
      <c r="H21" s="19">
        <v>3</v>
      </c>
      <c r="I21" s="19">
        <v>16</v>
      </c>
      <c r="J21" s="84">
        <f t="shared" si="1"/>
        <v>0.9375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45</v>
      </c>
      <c r="E22" s="21">
        <v>724</v>
      </c>
      <c r="F22" s="21">
        <v>3</v>
      </c>
      <c r="G22" s="21">
        <f t="shared" si="0"/>
        <v>772</v>
      </c>
      <c r="H22" s="19">
        <v>38</v>
      </c>
      <c r="I22" s="19">
        <v>438</v>
      </c>
      <c r="J22" s="84">
        <f t="shared" si="1"/>
        <v>1.7625570776255708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>
        <v>6</v>
      </c>
      <c r="E23" s="21">
        <v>20</v>
      </c>
      <c r="F23" s="21">
        <v>0</v>
      </c>
      <c r="G23" s="21">
        <f t="shared" si="0"/>
        <v>26</v>
      </c>
      <c r="H23" s="19">
        <v>3</v>
      </c>
      <c r="I23" s="19">
        <v>23</v>
      </c>
      <c r="J23" s="84">
        <f t="shared" si="1"/>
        <v>1.1304347826086956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4</v>
      </c>
      <c r="E24" s="21">
        <v>48</v>
      </c>
      <c r="F24" s="21">
        <v>0</v>
      </c>
      <c r="G24" s="21">
        <f t="shared" si="0"/>
        <v>52</v>
      </c>
      <c r="H24" s="19">
        <v>4</v>
      </c>
      <c r="I24" s="19">
        <v>49</v>
      </c>
      <c r="J24" s="84">
        <f t="shared" si="1"/>
        <v>1.0612244897959184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8</v>
      </c>
      <c r="E25" s="21">
        <v>146</v>
      </c>
      <c r="F25" s="21">
        <v>0</v>
      </c>
      <c r="G25" s="21">
        <f t="shared" si="0"/>
        <v>154</v>
      </c>
      <c r="H25" s="19">
        <v>6</v>
      </c>
      <c r="I25" s="19">
        <v>139</v>
      </c>
      <c r="J25" s="84">
        <f t="shared" si="1"/>
        <v>1.1079136690647482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1</v>
      </c>
      <c r="E26" s="21">
        <v>52</v>
      </c>
      <c r="F26" s="21">
        <v>0</v>
      </c>
      <c r="G26" s="21">
        <f t="shared" si="0"/>
        <v>53</v>
      </c>
      <c r="H26" s="19">
        <v>1</v>
      </c>
      <c r="I26" s="19">
        <v>36</v>
      </c>
      <c r="J26" s="84">
        <f t="shared" si="1"/>
        <v>1.4722222222222223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>
        <v>4</v>
      </c>
      <c r="E27" s="21">
        <v>65</v>
      </c>
      <c r="F27" s="21">
        <v>0</v>
      </c>
      <c r="G27" s="21">
        <f t="shared" si="0"/>
        <v>69</v>
      </c>
      <c r="H27" s="19">
        <v>3</v>
      </c>
      <c r="I27" s="19">
        <v>74</v>
      </c>
      <c r="J27" s="84">
        <f t="shared" si="1"/>
        <v>0.93243243243243246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>
        <v>3</v>
      </c>
      <c r="E28" s="21">
        <v>56</v>
      </c>
      <c r="F28" s="21">
        <v>0</v>
      </c>
      <c r="G28" s="21">
        <f t="shared" si="0"/>
        <v>59</v>
      </c>
      <c r="H28" s="19">
        <v>2</v>
      </c>
      <c r="I28" s="19">
        <v>44</v>
      </c>
      <c r="J28" s="84">
        <f t="shared" si="1"/>
        <v>1.3409090909090908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>
        <v>7</v>
      </c>
      <c r="E29" s="21">
        <v>68</v>
      </c>
      <c r="F29" s="21">
        <v>0</v>
      </c>
      <c r="G29" s="21">
        <f t="shared" si="0"/>
        <v>75</v>
      </c>
      <c r="H29" s="19">
        <v>7</v>
      </c>
      <c r="I29" s="19">
        <v>63</v>
      </c>
      <c r="J29" s="84">
        <f t="shared" si="1"/>
        <v>1.1904761904761905</v>
      </c>
    </row>
    <row r="30" spans="1:10" x14ac:dyDescent="0.2">
      <c r="A30" s="129" t="s">
        <v>81</v>
      </c>
      <c r="B30" s="130" t="s">
        <v>82</v>
      </c>
      <c r="C30" s="131" t="s">
        <v>83</v>
      </c>
      <c r="D30" s="132">
        <v>0</v>
      </c>
      <c r="E30" s="133">
        <v>1</v>
      </c>
      <c r="F30" s="133">
        <v>0</v>
      </c>
      <c r="G30" s="133">
        <f t="shared" si="0"/>
        <v>1</v>
      </c>
      <c r="H30" s="131">
        <v>0</v>
      </c>
      <c r="I30" s="131">
        <v>3</v>
      </c>
      <c r="J30" s="134">
        <f t="shared" si="1"/>
        <v>0.33333333333333331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>
        <v>0</v>
      </c>
      <c r="E31" s="21">
        <v>6</v>
      </c>
      <c r="F31" s="21">
        <v>0</v>
      </c>
      <c r="G31" s="21">
        <f t="shared" si="0"/>
        <v>6</v>
      </c>
      <c r="H31" s="19">
        <v>0</v>
      </c>
      <c r="I31" s="19">
        <v>4</v>
      </c>
      <c r="J31" s="84">
        <f t="shared" si="1"/>
        <v>1.5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>
        <v>13</v>
      </c>
      <c r="E32" s="21">
        <v>248</v>
      </c>
      <c r="F32" s="21">
        <v>7</v>
      </c>
      <c r="G32" s="21">
        <f t="shared" si="0"/>
        <v>268</v>
      </c>
      <c r="H32" s="19">
        <v>8</v>
      </c>
      <c r="I32" s="19">
        <v>247</v>
      </c>
      <c r="J32" s="84">
        <f t="shared" si="1"/>
        <v>1.0850202429149798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>
        <v>7</v>
      </c>
      <c r="E33" s="21">
        <v>65</v>
      </c>
      <c r="F33" s="21">
        <v>0</v>
      </c>
      <c r="G33" s="21">
        <f t="shared" si="0"/>
        <v>72</v>
      </c>
      <c r="H33" s="19">
        <v>3</v>
      </c>
      <c r="I33" s="19">
        <v>67</v>
      </c>
      <c r="J33" s="84">
        <f t="shared" si="1"/>
        <v>1.0746268656716418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>
        <v>6</v>
      </c>
      <c r="E34" s="21">
        <v>150</v>
      </c>
      <c r="F34" s="21">
        <v>0</v>
      </c>
      <c r="G34" s="21">
        <f t="shared" si="0"/>
        <v>156</v>
      </c>
      <c r="H34" s="19">
        <v>6</v>
      </c>
      <c r="I34" s="19">
        <v>127</v>
      </c>
      <c r="J34" s="84">
        <f t="shared" si="1"/>
        <v>1.2283464566929134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>
        <v>1</v>
      </c>
      <c r="E35" s="21">
        <v>7</v>
      </c>
      <c r="F35" s="21">
        <v>0</v>
      </c>
      <c r="G35" s="21">
        <f t="shared" si="0"/>
        <v>8</v>
      </c>
      <c r="H35" s="19">
        <v>1</v>
      </c>
      <c r="I35" s="19">
        <v>5</v>
      </c>
      <c r="J35" s="84">
        <f t="shared" si="1"/>
        <v>1.6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>
        <v>3</v>
      </c>
      <c r="E36" s="21">
        <v>23</v>
      </c>
      <c r="F36" s="21">
        <v>0</v>
      </c>
      <c r="G36" s="21">
        <f t="shared" si="0"/>
        <v>26</v>
      </c>
      <c r="H36" s="19">
        <v>2</v>
      </c>
      <c r="I36" s="19">
        <v>23</v>
      </c>
      <c r="J36" s="84">
        <f t="shared" si="1"/>
        <v>1.1304347826086956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>
        <v>0</v>
      </c>
      <c r="E37" s="21">
        <v>18</v>
      </c>
      <c r="F37" s="21">
        <v>0</v>
      </c>
      <c r="G37" s="21">
        <f t="shared" si="0"/>
        <v>18</v>
      </c>
      <c r="H37" s="19">
        <v>1</v>
      </c>
      <c r="I37" s="19">
        <v>15</v>
      </c>
      <c r="J37" s="84">
        <f t="shared" si="1"/>
        <v>1.2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>
        <v>0</v>
      </c>
      <c r="E38" s="21">
        <v>13</v>
      </c>
      <c r="F38" s="21">
        <v>0</v>
      </c>
      <c r="G38" s="21">
        <f t="shared" si="0"/>
        <v>13</v>
      </c>
      <c r="H38" s="19">
        <v>0</v>
      </c>
      <c r="I38" s="19">
        <v>13</v>
      </c>
      <c r="J38" s="84">
        <f t="shared" si="1"/>
        <v>1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>
        <v>2</v>
      </c>
      <c r="E39" s="21">
        <v>54</v>
      </c>
      <c r="F39" s="21">
        <v>0</v>
      </c>
      <c r="G39" s="21">
        <f t="shared" si="0"/>
        <v>56</v>
      </c>
      <c r="H39" s="19">
        <v>2</v>
      </c>
      <c r="I39" s="19">
        <v>41</v>
      </c>
      <c r="J39" s="84">
        <f t="shared" si="1"/>
        <v>1.3658536585365855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>
        <v>2</v>
      </c>
      <c r="E40" s="21">
        <v>46</v>
      </c>
      <c r="F40" s="21">
        <v>0</v>
      </c>
      <c r="G40" s="21">
        <f t="shared" si="0"/>
        <v>48</v>
      </c>
      <c r="H40" s="19">
        <v>0</v>
      </c>
      <c r="I40" s="19">
        <v>49</v>
      </c>
      <c r="J40" s="84">
        <f t="shared" si="1"/>
        <v>0.97959183673469385</v>
      </c>
    </row>
    <row r="41" spans="1:10" x14ac:dyDescent="0.2">
      <c r="A41" s="129" t="s">
        <v>114</v>
      </c>
      <c r="B41" s="130" t="s">
        <v>115</v>
      </c>
      <c r="C41" s="131" t="s">
        <v>116</v>
      </c>
      <c r="D41" s="132">
        <v>7</v>
      </c>
      <c r="E41" s="133">
        <v>80</v>
      </c>
      <c r="F41" s="133">
        <v>0</v>
      </c>
      <c r="G41" s="133">
        <f t="shared" si="0"/>
        <v>87</v>
      </c>
      <c r="H41" s="131">
        <v>2</v>
      </c>
      <c r="I41" s="131">
        <v>114</v>
      </c>
      <c r="J41" s="134">
        <f t="shared" si="1"/>
        <v>0.76315789473684215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>
        <v>2</v>
      </c>
      <c r="E42" s="21">
        <v>19</v>
      </c>
      <c r="F42" s="21">
        <v>1</v>
      </c>
      <c r="G42" s="21">
        <f t="shared" si="0"/>
        <v>22</v>
      </c>
      <c r="H42" s="19">
        <v>0</v>
      </c>
      <c r="I42" s="19">
        <v>22</v>
      </c>
      <c r="J42" s="84">
        <f t="shared" si="1"/>
        <v>1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>
        <v>2</v>
      </c>
      <c r="E43" s="21">
        <v>42</v>
      </c>
      <c r="F43" s="21">
        <v>0</v>
      </c>
      <c r="G43" s="21">
        <f t="shared" si="0"/>
        <v>44</v>
      </c>
      <c r="H43" s="19">
        <v>0</v>
      </c>
      <c r="I43" s="19">
        <v>20</v>
      </c>
      <c r="J43" s="84">
        <f t="shared" si="1"/>
        <v>2.2000000000000002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>
        <v>27</v>
      </c>
      <c r="E44" s="21">
        <v>254</v>
      </c>
      <c r="F44" s="21">
        <v>0</v>
      </c>
      <c r="G44" s="21">
        <f t="shared" si="0"/>
        <v>281</v>
      </c>
      <c r="H44" s="19">
        <v>21</v>
      </c>
      <c r="I44" s="19">
        <v>144</v>
      </c>
      <c r="J44" s="84">
        <f t="shared" si="1"/>
        <v>1.9513888888888888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>
        <v>4</v>
      </c>
      <c r="E45" s="21">
        <v>51</v>
      </c>
      <c r="F45" s="21">
        <v>1</v>
      </c>
      <c r="G45" s="21">
        <f t="shared" si="0"/>
        <v>56</v>
      </c>
      <c r="H45" s="19">
        <v>4</v>
      </c>
      <c r="I45" s="19">
        <v>38</v>
      </c>
      <c r="J45" s="84">
        <f t="shared" si="1"/>
        <v>1.4736842105263157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>
        <v>5</v>
      </c>
      <c r="E46" s="21">
        <v>66</v>
      </c>
      <c r="F46" s="21">
        <v>0</v>
      </c>
      <c r="G46" s="21">
        <f t="shared" si="0"/>
        <v>71</v>
      </c>
      <c r="H46" s="19">
        <v>1</v>
      </c>
      <c r="I46" s="19">
        <v>47</v>
      </c>
      <c r="J46" s="84">
        <f t="shared" si="1"/>
        <v>1.5106382978723405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>
        <v>4</v>
      </c>
      <c r="E47" s="21">
        <v>33</v>
      </c>
      <c r="F47" s="21">
        <v>0</v>
      </c>
      <c r="G47" s="21">
        <f t="shared" si="0"/>
        <v>37</v>
      </c>
      <c r="H47" s="19">
        <v>1</v>
      </c>
      <c r="I47" s="19">
        <v>38</v>
      </c>
      <c r="J47" s="84">
        <f t="shared" si="1"/>
        <v>0.97368421052631582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>
        <v>2</v>
      </c>
      <c r="E48" s="21">
        <v>28</v>
      </c>
      <c r="F48" s="21">
        <v>0</v>
      </c>
      <c r="G48" s="21">
        <f t="shared" si="0"/>
        <v>30</v>
      </c>
      <c r="H48" s="19">
        <v>0</v>
      </c>
      <c r="I48" s="19">
        <v>28</v>
      </c>
      <c r="J48" s="84">
        <f t="shared" si="1"/>
        <v>1.0714285714285714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>
        <v>10</v>
      </c>
      <c r="E49" s="21">
        <v>221</v>
      </c>
      <c r="F49" s="21">
        <v>0</v>
      </c>
      <c r="G49" s="21">
        <f t="shared" si="0"/>
        <v>231</v>
      </c>
      <c r="H49" s="19">
        <v>8</v>
      </c>
      <c r="I49" s="19">
        <v>132</v>
      </c>
      <c r="J49" s="84">
        <f t="shared" si="1"/>
        <v>1.75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>
        <v>10</v>
      </c>
      <c r="E50" s="21">
        <v>97</v>
      </c>
      <c r="F50" s="21">
        <v>0</v>
      </c>
      <c r="G50" s="21">
        <f t="shared" si="0"/>
        <v>107</v>
      </c>
      <c r="H50" s="19">
        <v>10</v>
      </c>
      <c r="I50" s="19">
        <v>97</v>
      </c>
      <c r="J50" s="84">
        <f t="shared" si="1"/>
        <v>1.1030927835051547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>
        <v>15</v>
      </c>
      <c r="E51" s="21">
        <v>212</v>
      </c>
      <c r="F51" s="21">
        <v>0</v>
      </c>
      <c r="G51" s="21">
        <f t="shared" si="0"/>
        <v>227</v>
      </c>
      <c r="H51" s="19">
        <v>14</v>
      </c>
      <c r="I51" s="19">
        <v>124</v>
      </c>
      <c r="J51" s="84">
        <f t="shared" si="1"/>
        <v>1.8306451612903225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>
        <v>5</v>
      </c>
      <c r="E52" s="21">
        <v>37</v>
      </c>
      <c r="F52" s="21">
        <v>0</v>
      </c>
      <c r="G52" s="21">
        <f t="shared" si="0"/>
        <v>42</v>
      </c>
      <c r="H52" s="19">
        <v>2</v>
      </c>
      <c r="I52" s="19">
        <v>37</v>
      </c>
      <c r="J52" s="84">
        <f t="shared" si="1"/>
        <v>1.1351351351351351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>
        <v>2</v>
      </c>
      <c r="E53" s="21">
        <v>35</v>
      </c>
      <c r="F53" s="21">
        <v>0</v>
      </c>
      <c r="G53" s="21">
        <f t="shared" si="0"/>
        <v>37</v>
      </c>
      <c r="H53" s="19">
        <v>1</v>
      </c>
      <c r="I53" s="19">
        <v>31</v>
      </c>
      <c r="J53" s="84">
        <f t="shared" si="1"/>
        <v>1.1935483870967742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>
        <v>6</v>
      </c>
      <c r="E54" s="21">
        <v>44</v>
      </c>
      <c r="F54" s="21">
        <v>0</v>
      </c>
      <c r="G54" s="21">
        <f t="shared" si="0"/>
        <v>50</v>
      </c>
      <c r="H54" s="19">
        <v>2</v>
      </c>
      <c r="I54" s="19">
        <v>49</v>
      </c>
      <c r="J54" s="84">
        <f t="shared" si="1"/>
        <v>1.0204081632653061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>
        <v>13</v>
      </c>
      <c r="E55" s="21">
        <v>89</v>
      </c>
      <c r="F55" s="21">
        <v>0</v>
      </c>
      <c r="G55" s="21">
        <f t="shared" si="0"/>
        <v>102</v>
      </c>
      <c r="H55" s="19">
        <v>8</v>
      </c>
      <c r="I55" s="19">
        <v>94</v>
      </c>
      <c r="J55" s="84">
        <f t="shared" si="1"/>
        <v>1.0851063829787233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>
        <v>4</v>
      </c>
      <c r="E56" s="21">
        <v>17</v>
      </c>
      <c r="F56" s="21">
        <v>0</v>
      </c>
      <c r="G56" s="21">
        <f t="shared" si="0"/>
        <v>21</v>
      </c>
      <c r="H56" s="19">
        <v>3</v>
      </c>
      <c r="I56" s="19">
        <v>22</v>
      </c>
      <c r="J56" s="84">
        <f t="shared" si="1"/>
        <v>0.95454545454545459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>
        <v>3</v>
      </c>
      <c r="E57" s="21">
        <v>39</v>
      </c>
      <c r="F57" s="21">
        <v>0</v>
      </c>
      <c r="G57" s="21">
        <f t="shared" si="0"/>
        <v>42</v>
      </c>
      <c r="H57" s="19">
        <v>2</v>
      </c>
      <c r="I57" s="19">
        <v>34</v>
      </c>
      <c r="J57" s="84">
        <f t="shared" si="1"/>
        <v>1.2352941176470589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>
        <v>2</v>
      </c>
      <c r="E58" s="21">
        <v>17</v>
      </c>
      <c r="F58" s="21">
        <v>0</v>
      </c>
      <c r="G58" s="21">
        <f t="shared" si="0"/>
        <v>19</v>
      </c>
      <c r="H58" s="19">
        <v>2</v>
      </c>
      <c r="I58" s="19">
        <v>17</v>
      </c>
      <c r="J58" s="84">
        <f t="shared" si="1"/>
        <v>1.1176470588235294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>
        <v>6</v>
      </c>
      <c r="E59" s="21">
        <v>111</v>
      </c>
      <c r="F59" s="21">
        <v>0</v>
      </c>
      <c r="G59" s="21">
        <f t="shared" si="0"/>
        <v>117</v>
      </c>
      <c r="H59" s="19">
        <v>6</v>
      </c>
      <c r="I59" s="19">
        <v>68</v>
      </c>
      <c r="J59" s="84">
        <f t="shared" si="1"/>
        <v>1.7205882352941178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>
        <v>7</v>
      </c>
      <c r="E60" s="21">
        <v>74</v>
      </c>
      <c r="F60" s="21">
        <v>0</v>
      </c>
      <c r="G60" s="21">
        <f t="shared" si="0"/>
        <v>81</v>
      </c>
      <c r="H60" s="19">
        <v>7</v>
      </c>
      <c r="I60" s="19">
        <v>82</v>
      </c>
      <c r="J60" s="84">
        <f t="shared" si="1"/>
        <v>0.98780487804878048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>
        <v>4</v>
      </c>
      <c r="E61" s="21">
        <v>20</v>
      </c>
      <c r="F61" s="21">
        <v>0</v>
      </c>
      <c r="G61" s="21">
        <f t="shared" si="0"/>
        <v>24</v>
      </c>
      <c r="H61" s="19">
        <v>2</v>
      </c>
      <c r="I61" s="19">
        <v>21</v>
      </c>
      <c r="J61" s="84">
        <f t="shared" si="1"/>
        <v>1.1428571428571428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>
        <v>19</v>
      </c>
      <c r="E62" s="21">
        <v>138</v>
      </c>
      <c r="F62" s="21">
        <v>0</v>
      </c>
      <c r="G62" s="21">
        <f t="shared" si="0"/>
        <v>157</v>
      </c>
      <c r="H62" s="19">
        <v>6</v>
      </c>
      <c r="I62" s="19">
        <v>163</v>
      </c>
      <c r="J62" s="84">
        <f t="shared" si="1"/>
        <v>0.96319018404907975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>
        <v>2</v>
      </c>
      <c r="E63" s="21">
        <v>60</v>
      </c>
      <c r="F63" s="21">
        <v>0</v>
      </c>
      <c r="G63" s="21">
        <f t="shared" si="0"/>
        <v>62</v>
      </c>
      <c r="H63" s="19">
        <v>2</v>
      </c>
      <c r="I63" s="19">
        <v>30</v>
      </c>
      <c r="J63" s="84">
        <f t="shared" si="1"/>
        <v>2.0666666666666669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>
        <v>3</v>
      </c>
      <c r="E64" s="21">
        <v>29</v>
      </c>
      <c r="F64" s="21">
        <v>0</v>
      </c>
      <c r="G64" s="21">
        <f t="shared" si="0"/>
        <v>32</v>
      </c>
      <c r="H64" s="19">
        <v>0</v>
      </c>
      <c r="I64" s="19">
        <v>32</v>
      </c>
      <c r="J64" s="84">
        <f t="shared" si="1"/>
        <v>1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>
        <v>8</v>
      </c>
      <c r="E65" s="21">
        <v>202</v>
      </c>
      <c r="F65" s="21">
        <v>0</v>
      </c>
      <c r="G65" s="21">
        <f t="shared" si="0"/>
        <v>210</v>
      </c>
      <c r="H65" s="19">
        <v>8</v>
      </c>
      <c r="I65" s="19">
        <v>171</v>
      </c>
      <c r="J65" s="84">
        <f t="shared" si="1"/>
        <v>1.2280701754385965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>
        <v>7</v>
      </c>
      <c r="E66" s="21">
        <v>159</v>
      </c>
      <c r="F66" s="21">
        <v>0</v>
      </c>
      <c r="G66" s="21">
        <f t="shared" si="0"/>
        <v>166</v>
      </c>
      <c r="H66" s="19">
        <v>5</v>
      </c>
      <c r="I66" s="19">
        <v>147</v>
      </c>
      <c r="J66" s="84">
        <f t="shared" si="1"/>
        <v>1.129251700680272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>
        <v>10</v>
      </c>
      <c r="E67" s="21">
        <v>136</v>
      </c>
      <c r="F67" s="21">
        <v>0</v>
      </c>
      <c r="G67" s="21">
        <f t="shared" si="0"/>
        <v>146</v>
      </c>
      <c r="H67" s="19">
        <v>8</v>
      </c>
      <c r="I67" s="19">
        <v>149</v>
      </c>
      <c r="J67" s="84">
        <f t="shared" si="1"/>
        <v>0.97986577181208057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>
        <v>5</v>
      </c>
      <c r="E68" s="21">
        <v>211</v>
      </c>
      <c r="F68" s="21">
        <v>0</v>
      </c>
      <c r="G68" s="21">
        <f t="shared" ref="G68:G116" si="2">D68+E68+F68</f>
        <v>216</v>
      </c>
      <c r="H68" s="19">
        <v>3</v>
      </c>
      <c r="I68" s="19">
        <v>212</v>
      </c>
      <c r="J68" s="84">
        <f t="shared" si="1"/>
        <v>1.0188679245283019</v>
      </c>
    </row>
    <row r="69" spans="1:10" x14ac:dyDescent="0.2">
      <c r="A69" s="17" t="s">
        <v>206</v>
      </c>
      <c r="B69" s="18" t="s">
        <v>182</v>
      </c>
      <c r="C69" s="19" t="s">
        <v>444</v>
      </c>
      <c r="D69" s="20">
        <v>4</v>
      </c>
      <c r="E69" s="21">
        <v>52</v>
      </c>
      <c r="F69" s="21">
        <v>0</v>
      </c>
      <c r="G69" s="21">
        <f t="shared" si="2"/>
        <v>56</v>
      </c>
      <c r="H69" s="19">
        <v>1</v>
      </c>
      <c r="I69" s="19">
        <v>58</v>
      </c>
      <c r="J69" s="84">
        <f>G69/I69</f>
        <v>0.96551724137931039</v>
      </c>
    </row>
    <row r="70" spans="1:10" x14ac:dyDescent="0.2">
      <c r="A70" s="24" t="s">
        <v>190</v>
      </c>
      <c r="B70" s="18" t="s">
        <v>182</v>
      </c>
      <c r="C70" s="19" t="s">
        <v>476</v>
      </c>
      <c r="D70" s="20">
        <v>16</v>
      </c>
      <c r="E70" s="21">
        <v>93</v>
      </c>
      <c r="F70" s="21">
        <v>0</v>
      </c>
      <c r="G70" s="21">
        <f t="shared" si="2"/>
        <v>109</v>
      </c>
      <c r="H70" s="19">
        <v>8</v>
      </c>
      <c r="I70" s="19">
        <v>136</v>
      </c>
      <c r="J70" s="84">
        <f t="shared" ref="J70:J115" si="3">G70/I70</f>
        <v>0.80147058823529416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>
        <v>1</v>
      </c>
      <c r="E71" s="21">
        <v>116</v>
      </c>
      <c r="F71" s="21">
        <v>2</v>
      </c>
      <c r="G71" s="21">
        <f t="shared" si="2"/>
        <v>119</v>
      </c>
      <c r="H71" s="19">
        <v>0</v>
      </c>
      <c r="I71" s="19">
        <v>58</v>
      </c>
      <c r="J71" s="84">
        <f t="shared" si="3"/>
        <v>2.0517241379310347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>
        <v>2</v>
      </c>
      <c r="E72" s="21">
        <v>50</v>
      </c>
      <c r="F72" s="21">
        <v>0</v>
      </c>
      <c r="G72" s="21">
        <f t="shared" si="2"/>
        <v>52</v>
      </c>
      <c r="H72" s="19">
        <v>1</v>
      </c>
      <c r="I72" s="19">
        <v>44</v>
      </c>
      <c r="J72" s="84">
        <f t="shared" si="3"/>
        <v>1.1818181818181819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>
        <v>13</v>
      </c>
      <c r="E73" s="21">
        <v>152</v>
      </c>
      <c r="F73" s="21">
        <v>0</v>
      </c>
      <c r="G73" s="21">
        <f t="shared" si="2"/>
        <v>165</v>
      </c>
      <c r="H73" s="19">
        <v>10</v>
      </c>
      <c r="I73" s="19">
        <v>174</v>
      </c>
      <c r="J73" s="84">
        <f t="shared" si="3"/>
        <v>0.94827586206896552</v>
      </c>
    </row>
    <row r="74" spans="1:10" x14ac:dyDescent="0.2">
      <c r="A74" s="17" t="s">
        <v>197</v>
      </c>
      <c r="B74" s="18" t="s">
        <v>182</v>
      </c>
      <c r="C74" s="19" t="s">
        <v>304</v>
      </c>
      <c r="D74" s="20">
        <v>28</v>
      </c>
      <c r="E74" s="21">
        <v>560</v>
      </c>
      <c r="F74" s="21">
        <v>0</v>
      </c>
      <c r="G74" s="21">
        <f t="shared" si="2"/>
        <v>588</v>
      </c>
      <c r="H74" s="19">
        <v>27</v>
      </c>
      <c r="I74" s="19">
        <v>595</v>
      </c>
      <c r="J74" s="84">
        <f t="shared" si="3"/>
        <v>0.9882352941176471</v>
      </c>
    </row>
    <row r="75" spans="1:10" x14ac:dyDescent="0.2">
      <c r="A75" s="24" t="s">
        <v>198</v>
      </c>
      <c r="B75" s="18" t="s">
        <v>182</v>
      </c>
      <c r="C75" s="19" t="s">
        <v>199</v>
      </c>
      <c r="D75" s="20">
        <v>12</v>
      </c>
      <c r="E75" s="21">
        <v>185</v>
      </c>
      <c r="F75" s="21">
        <v>0</v>
      </c>
      <c r="G75" s="21">
        <f t="shared" si="2"/>
        <v>197</v>
      </c>
      <c r="H75" s="19">
        <v>11</v>
      </c>
      <c r="I75" s="19">
        <v>199</v>
      </c>
      <c r="J75" s="84">
        <f t="shared" si="3"/>
        <v>0.98994974874371855</v>
      </c>
    </row>
    <row r="76" spans="1:10" x14ac:dyDescent="0.2">
      <c r="A76" s="17" t="s">
        <v>200</v>
      </c>
      <c r="B76" s="18" t="s">
        <v>182</v>
      </c>
      <c r="C76" s="19" t="s">
        <v>201</v>
      </c>
      <c r="D76" s="20">
        <v>16</v>
      </c>
      <c r="E76" s="21">
        <v>503</v>
      </c>
      <c r="F76" s="21">
        <v>0</v>
      </c>
      <c r="G76" s="21">
        <f t="shared" si="2"/>
        <v>519</v>
      </c>
      <c r="H76" s="19">
        <v>11</v>
      </c>
      <c r="I76" s="19">
        <v>533</v>
      </c>
      <c r="J76" s="84">
        <f t="shared" si="3"/>
        <v>0.97373358348968109</v>
      </c>
    </row>
    <row r="77" spans="1:10" x14ac:dyDescent="0.2">
      <c r="A77" s="17" t="s">
        <v>202</v>
      </c>
      <c r="B77" s="18" t="s">
        <v>182</v>
      </c>
      <c r="C77" s="19" t="s">
        <v>203</v>
      </c>
      <c r="D77" s="20">
        <v>16</v>
      </c>
      <c r="E77" s="21">
        <v>237</v>
      </c>
      <c r="F77" s="21">
        <v>0</v>
      </c>
      <c r="G77" s="21">
        <f t="shared" si="2"/>
        <v>253</v>
      </c>
      <c r="H77" s="19">
        <v>3</v>
      </c>
      <c r="I77" s="19">
        <v>268</v>
      </c>
      <c r="J77" s="84">
        <f t="shared" si="3"/>
        <v>0.94402985074626866</v>
      </c>
    </row>
    <row r="78" spans="1:10" x14ac:dyDescent="0.2">
      <c r="A78" s="24" t="s">
        <v>204</v>
      </c>
      <c r="B78" s="18" t="s">
        <v>182</v>
      </c>
      <c r="C78" s="19" t="s">
        <v>205</v>
      </c>
      <c r="D78" s="20">
        <v>8</v>
      </c>
      <c r="E78" s="21">
        <v>78</v>
      </c>
      <c r="F78" s="21">
        <v>0</v>
      </c>
      <c r="G78" s="21">
        <f t="shared" si="2"/>
        <v>86</v>
      </c>
      <c r="H78" s="19">
        <v>8</v>
      </c>
      <c r="I78" s="19">
        <v>86</v>
      </c>
      <c r="J78" s="84">
        <f t="shared" si="3"/>
        <v>1</v>
      </c>
    </row>
    <row r="79" spans="1:10" x14ac:dyDescent="0.2">
      <c r="A79" s="24" t="s">
        <v>207</v>
      </c>
      <c r="B79" s="18" t="s">
        <v>208</v>
      </c>
      <c r="C79" s="19" t="s">
        <v>208</v>
      </c>
      <c r="D79" s="20">
        <v>7</v>
      </c>
      <c r="E79" s="21">
        <v>65</v>
      </c>
      <c r="F79" s="21">
        <v>0</v>
      </c>
      <c r="G79" s="21">
        <f t="shared" si="2"/>
        <v>72</v>
      </c>
      <c r="H79" s="19">
        <v>1</v>
      </c>
      <c r="I79" s="19">
        <v>72</v>
      </c>
      <c r="J79" s="84">
        <f t="shared" si="3"/>
        <v>1</v>
      </c>
    </row>
    <row r="80" spans="1:10" x14ac:dyDescent="0.2">
      <c r="A80" s="17" t="s">
        <v>209</v>
      </c>
      <c r="B80" s="18" t="s">
        <v>210</v>
      </c>
      <c r="C80" s="19" t="s">
        <v>211</v>
      </c>
      <c r="D80" s="20">
        <v>0</v>
      </c>
      <c r="E80" s="21">
        <v>9</v>
      </c>
      <c r="F80" s="21">
        <v>1</v>
      </c>
      <c r="G80" s="21">
        <f t="shared" si="2"/>
        <v>10</v>
      </c>
      <c r="H80" s="19">
        <v>0</v>
      </c>
      <c r="I80" s="19">
        <v>6</v>
      </c>
      <c r="J80" s="84">
        <f t="shared" si="3"/>
        <v>1.6666666666666667</v>
      </c>
    </row>
    <row r="81" spans="1:10" x14ac:dyDescent="0.2">
      <c r="A81" s="17" t="s">
        <v>212</v>
      </c>
      <c r="B81" s="18" t="s">
        <v>213</v>
      </c>
      <c r="C81" s="19" t="s">
        <v>214</v>
      </c>
      <c r="D81" s="20">
        <v>2</v>
      </c>
      <c r="E81" s="21">
        <v>71</v>
      </c>
      <c r="F81" s="21">
        <v>0</v>
      </c>
      <c r="G81" s="21">
        <f t="shared" si="2"/>
        <v>73</v>
      </c>
      <c r="H81" s="19">
        <v>2</v>
      </c>
      <c r="I81" s="19">
        <v>70</v>
      </c>
      <c r="J81" s="84">
        <f t="shared" si="3"/>
        <v>1.0428571428571429</v>
      </c>
    </row>
    <row r="82" spans="1:10" x14ac:dyDescent="0.2">
      <c r="A82" s="17" t="s">
        <v>215</v>
      </c>
      <c r="B82" s="18" t="s">
        <v>216</v>
      </c>
      <c r="C82" s="19" t="s">
        <v>216</v>
      </c>
      <c r="D82" s="20">
        <v>0</v>
      </c>
      <c r="E82" s="21">
        <v>14</v>
      </c>
      <c r="F82" s="21">
        <v>4</v>
      </c>
      <c r="G82" s="21">
        <f t="shared" si="2"/>
        <v>18</v>
      </c>
      <c r="H82" s="19">
        <v>0</v>
      </c>
      <c r="I82" s="19">
        <v>12</v>
      </c>
      <c r="J82" s="84">
        <f t="shared" si="3"/>
        <v>1.5</v>
      </c>
    </row>
    <row r="83" spans="1:10" x14ac:dyDescent="0.2">
      <c r="A83" s="17" t="s">
        <v>217</v>
      </c>
      <c r="B83" s="18" t="s">
        <v>216</v>
      </c>
      <c r="C83" s="19" t="s">
        <v>52</v>
      </c>
      <c r="D83" s="20">
        <v>2</v>
      </c>
      <c r="E83" s="21">
        <v>41</v>
      </c>
      <c r="F83" s="21">
        <v>3</v>
      </c>
      <c r="G83" s="21">
        <f t="shared" si="2"/>
        <v>46</v>
      </c>
      <c r="H83" s="19">
        <v>2</v>
      </c>
      <c r="I83" s="19">
        <v>23</v>
      </c>
      <c r="J83" s="84">
        <f t="shared" si="3"/>
        <v>2</v>
      </c>
    </row>
    <row r="84" spans="1:10" ht="12" customHeight="1" x14ac:dyDescent="0.2">
      <c r="A84" s="17" t="s">
        <v>218</v>
      </c>
      <c r="B84" s="18" t="s">
        <v>219</v>
      </c>
      <c r="C84" s="19" t="s">
        <v>220</v>
      </c>
      <c r="D84" s="20">
        <v>27</v>
      </c>
      <c r="E84" s="21">
        <v>419</v>
      </c>
      <c r="F84" s="21">
        <v>0</v>
      </c>
      <c r="G84" s="21">
        <f t="shared" si="2"/>
        <v>446</v>
      </c>
      <c r="H84" s="19">
        <v>27</v>
      </c>
      <c r="I84" s="19">
        <v>113</v>
      </c>
      <c r="J84" s="84">
        <f t="shared" si="3"/>
        <v>3.9469026548672566</v>
      </c>
    </row>
    <row r="85" spans="1:10" x14ac:dyDescent="0.2">
      <c r="A85" s="17" t="s">
        <v>221</v>
      </c>
      <c r="B85" s="18" t="s">
        <v>219</v>
      </c>
      <c r="C85" s="19" t="s">
        <v>222</v>
      </c>
      <c r="D85" s="20">
        <v>9</v>
      </c>
      <c r="E85" s="21">
        <v>81</v>
      </c>
      <c r="F85" s="21">
        <v>1</v>
      </c>
      <c r="G85" s="21">
        <f t="shared" si="2"/>
        <v>91</v>
      </c>
      <c r="H85" s="19">
        <v>9</v>
      </c>
      <c r="I85" s="19">
        <v>59</v>
      </c>
      <c r="J85" s="84">
        <f t="shared" si="3"/>
        <v>1.5423728813559323</v>
      </c>
    </row>
    <row r="86" spans="1:10" x14ac:dyDescent="0.2">
      <c r="A86" s="17" t="s">
        <v>223</v>
      </c>
      <c r="B86" s="18" t="s">
        <v>224</v>
      </c>
      <c r="C86" s="19" t="s">
        <v>225</v>
      </c>
      <c r="D86" s="20">
        <v>8</v>
      </c>
      <c r="E86" s="21">
        <v>102</v>
      </c>
      <c r="F86" s="21">
        <v>8</v>
      </c>
      <c r="G86" s="21">
        <f>D86+E86+F86</f>
        <v>118</v>
      </c>
      <c r="H86" s="19">
        <v>8</v>
      </c>
      <c r="I86" s="19">
        <v>109</v>
      </c>
      <c r="J86" s="84">
        <f t="shared" si="3"/>
        <v>1.0825688073394495</v>
      </c>
    </row>
    <row r="87" spans="1:10" x14ac:dyDescent="0.2">
      <c r="A87" s="17" t="s">
        <v>226</v>
      </c>
      <c r="B87" s="18" t="s">
        <v>227</v>
      </c>
      <c r="C87" s="19" t="s">
        <v>228</v>
      </c>
      <c r="D87" s="20">
        <v>5</v>
      </c>
      <c r="E87" s="21">
        <v>78</v>
      </c>
      <c r="F87" s="21">
        <v>0</v>
      </c>
      <c r="G87" s="21">
        <f t="shared" si="2"/>
        <v>83</v>
      </c>
      <c r="H87" s="19">
        <v>4</v>
      </c>
      <c r="I87" s="19">
        <v>65</v>
      </c>
      <c r="J87" s="84">
        <f t="shared" si="3"/>
        <v>1.2769230769230768</v>
      </c>
    </row>
    <row r="88" spans="1:10" x14ac:dyDescent="0.2">
      <c r="A88" s="17" t="s">
        <v>229</v>
      </c>
      <c r="B88" s="18" t="s">
        <v>230</v>
      </c>
      <c r="C88" s="19" t="s">
        <v>231</v>
      </c>
      <c r="D88" s="20">
        <v>11</v>
      </c>
      <c r="E88" s="21">
        <v>159</v>
      </c>
      <c r="F88" s="21">
        <v>0</v>
      </c>
      <c r="G88" s="21">
        <f t="shared" si="2"/>
        <v>170</v>
      </c>
      <c r="H88" s="19">
        <v>8</v>
      </c>
      <c r="I88" s="19">
        <v>188</v>
      </c>
      <c r="J88" s="84">
        <f t="shared" si="3"/>
        <v>0.9042553191489362</v>
      </c>
    </row>
    <row r="89" spans="1:10" x14ac:dyDescent="0.2">
      <c r="A89" s="17" t="s">
        <v>232</v>
      </c>
      <c r="B89" s="18" t="s">
        <v>233</v>
      </c>
      <c r="C89" s="19" t="s">
        <v>234</v>
      </c>
      <c r="D89" s="20">
        <v>4</v>
      </c>
      <c r="E89" s="21">
        <v>37</v>
      </c>
      <c r="F89" s="21">
        <v>0</v>
      </c>
      <c r="G89" s="21">
        <f t="shared" si="2"/>
        <v>41</v>
      </c>
      <c r="H89" s="19">
        <v>2</v>
      </c>
      <c r="I89" s="19">
        <v>26</v>
      </c>
      <c r="J89" s="84">
        <f t="shared" si="3"/>
        <v>1.5769230769230769</v>
      </c>
    </row>
    <row r="90" spans="1:10" x14ac:dyDescent="0.2">
      <c r="A90" s="17" t="s">
        <v>235</v>
      </c>
      <c r="B90" s="18" t="s">
        <v>233</v>
      </c>
      <c r="C90" s="19" t="s">
        <v>236</v>
      </c>
      <c r="D90" s="20">
        <v>0</v>
      </c>
      <c r="E90" s="21">
        <v>3</v>
      </c>
      <c r="F90" s="21">
        <v>0</v>
      </c>
      <c r="G90" s="21">
        <f t="shared" si="2"/>
        <v>3</v>
      </c>
      <c r="H90" s="19">
        <v>0</v>
      </c>
      <c r="I90" s="19">
        <v>2</v>
      </c>
      <c r="J90" s="84">
        <f t="shared" si="3"/>
        <v>1.5</v>
      </c>
    </row>
    <row r="91" spans="1:10" x14ac:dyDescent="0.2">
      <c r="A91" s="17" t="s">
        <v>237</v>
      </c>
      <c r="B91" s="18" t="s">
        <v>238</v>
      </c>
      <c r="C91" s="19" t="s">
        <v>239</v>
      </c>
      <c r="D91" s="20">
        <v>0</v>
      </c>
      <c r="E91" s="21">
        <v>4</v>
      </c>
      <c r="F91" s="21">
        <v>0</v>
      </c>
      <c r="G91" s="21">
        <f t="shared" si="2"/>
        <v>4</v>
      </c>
      <c r="H91" s="19">
        <v>0</v>
      </c>
      <c r="I91" s="19">
        <v>3</v>
      </c>
      <c r="J91" s="84">
        <f t="shared" si="3"/>
        <v>1.3333333333333333</v>
      </c>
    </row>
    <row r="92" spans="1:10" x14ac:dyDescent="0.2">
      <c r="A92" s="17" t="s">
        <v>240</v>
      </c>
      <c r="B92" s="18" t="s">
        <v>241</v>
      </c>
      <c r="C92" s="19" t="s">
        <v>242</v>
      </c>
      <c r="D92" s="20">
        <v>8</v>
      </c>
      <c r="E92" s="21">
        <v>123</v>
      </c>
      <c r="F92" s="21">
        <v>3</v>
      </c>
      <c r="G92" s="21">
        <f t="shared" si="2"/>
        <v>134</v>
      </c>
      <c r="H92" s="19">
        <v>7</v>
      </c>
      <c r="I92" s="19">
        <v>126</v>
      </c>
      <c r="J92" s="84">
        <f t="shared" si="3"/>
        <v>1.0634920634920635</v>
      </c>
    </row>
    <row r="93" spans="1:10" x14ac:dyDescent="0.2">
      <c r="A93" s="95" t="s">
        <v>243</v>
      </c>
      <c r="B93" s="96" t="s">
        <v>244</v>
      </c>
      <c r="C93" s="97" t="s">
        <v>245</v>
      </c>
      <c r="D93" s="98">
        <v>0</v>
      </c>
      <c r="E93" s="99">
        <v>18</v>
      </c>
      <c r="F93" s="99">
        <v>0</v>
      </c>
      <c r="G93" s="99">
        <v>18</v>
      </c>
      <c r="H93" s="97">
        <v>0</v>
      </c>
      <c r="I93" s="97">
        <v>18</v>
      </c>
      <c r="J93" s="84">
        <f t="shared" si="3"/>
        <v>1</v>
      </c>
    </row>
    <row r="94" spans="1:10" x14ac:dyDescent="0.2">
      <c r="A94" s="17" t="s">
        <v>246</v>
      </c>
      <c r="B94" s="18" t="s">
        <v>244</v>
      </c>
      <c r="C94" s="19" t="s">
        <v>244</v>
      </c>
      <c r="D94" s="20">
        <v>3</v>
      </c>
      <c r="E94" s="21">
        <v>80</v>
      </c>
      <c r="F94" s="21">
        <v>0</v>
      </c>
      <c r="G94" s="21">
        <f t="shared" si="2"/>
        <v>83</v>
      </c>
      <c r="H94" s="19">
        <v>3</v>
      </c>
      <c r="I94" s="19">
        <v>86</v>
      </c>
      <c r="J94" s="84">
        <f t="shared" si="3"/>
        <v>0.96511627906976749</v>
      </c>
    </row>
    <row r="95" spans="1:10" x14ac:dyDescent="0.2">
      <c r="A95" s="17" t="s">
        <v>247</v>
      </c>
      <c r="B95" s="18" t="s">
        <v>248</v>
      </c>
      <c r="C95" s="19" t="s">
        <v>249</v>
      </c>
      <c r="D95" s="20">
        <v>8</v>
      </c>
      <c r="E95" s="21">
        <v>95</v>
      </c>
      <c r="F95" s="21">
        <v>0</v>
      </c>
      <c r="G95" s="21">
        <f t="shared" si="2"/>
        <v>103</v>
      </c>
      <c r="H95" s="19">
        <v>3</v>
      </c>
      <c r="I95" s="19">
        <v>104</v>
      </c>
      <c r="J95" s="84">
        <f t="shared" si="3"/>
        <v>0.99038461538461542</v>
      </c>
    </row>
    <row r="96" spans="1:10" x14ac:dyDescent="0.2">
      <c r="A96" s="17" t="s">
        <v>250</v>
      </c>
      <c r="B96" s="18" t="s">
        <v>251</v>
      </c>
      <c r="C96" s="19" t="s">
        <v>252</v>
      </c>
      <c r="D96" s="20">
        <v>3</v>
      </c>
      <c r="E96" s="21">
        <v>73</v>
      </c>
      <c r="F96" s="21">
        <v>0</v>
      </c>
      <c r="G96" s="21">
        <f t="shared" si="2"/>
        <v>76</v>
      </c>
      <c r="H96" s="19">
        <v>2</v>
      </c>
      <c r="I96" s="19">
        <v>74</v>
      </c>
      <c r="J96" s="84">
        <f t="shared" si="3"/>
        <v>1.027027027027027</v>
      </c>
    </row>
    <row r="97" spans="1:10" x14ac:dyDescent="0.2">
      <c r="A97" s="17" t="s">
        <v>253</v>
      </c>
      <c r="B97" s="18" t="s">
        <v>254</v>
      </c>
      <c r="C97" s="19" t="s">
        <v>255</v>
      </c>
      <c r="D97" s="20">
        <v>16</v>
      </c>
      <c r="E97" s="21">
        <v>119</v>
      </c>
      <c r="F97" s="21">
        <v>0</v>
      </c>
      <c r="G97" s="21">
        <f t="shared" si="2"/>
        <v>135</v>
      </c>
      <c r="H97" s="19">
        <v>1</v>
      </c>
      <c r="I97" s="19">
        <v>119</v>
      </c>
      <c r="J97" s="84">
        <f t="shared" si="3"/>
        <v>1.134453781512605</v>
      </c>
    </row>
    <row r="98" spans="1:10" x14ac:dyDescent="0.2">
      <c r="A98" s="17" t="s">
        <v>256</v>
      </c>
      <c r="B98" s="18" t="s">
        <v>257</v>
      </c>
      <c r="C98" s="19" t="s">
        <v>258</v>
      </c>
      <c r="D98" s="20">
        <v>4</v>
      </c>
      <c r="E98" s="21">
        <v>35</v>
      </c>
      <c r="F98" s="21">
        <v>1</v>
      </c>
      <c r="G98" s="21">
        <f t="shared" si="2"/>
        <v>40</v>
      </c>
      <c r="H98" s="19">
        <v>0</v>
      </c>
      <c r="I98" s="19">
        <v>34</v>
      </c>
      <c r="J98" s="84">
        <f t="shared" si="3"/>
        <v>1.1764705882352942</v>
      </c>
    </row>
    <row r="99" spans="1:10" x14ac:dyDescent="0.2">
      <c r="A99" s="17" t="s">
        <v>259</v>
      </c>
      <c r="B99" s="18" t="s">
        <v>260</v>
      </c>
      <c r="C99" s="19" t="s">
        <v>261</v>
      </c>
      <c r="D99" s="20">
        <v>10</v>
      </c>
      <c r="E99" s="21">
        <v>147</v>
      </c>
      <c r="F99" s="21">
        <v>0</v>
      </c>
      <c r="G99" s="21">
        <f t="shared" si="2"/>
        <v>157</v>
      </c>
      <c r="H99" s="19">
        <v>0</v>
      </c>
      <c r="I99" s="19">
        <v>139</v>
      </c>
      <c r="J99" s="84">
        <f t="shared" si="3"/>
        <v>1.1294964028776979</v>
      </c>
    </row>
    <row r="100" spans="1:10" x14ac:dyDescent="0.2">
      <c r="A100" s="17" t="s">
        <v>262</v>
      </c>
      <c r="B100" s="18" t="s">
        <v>260</v>
      </c>
      <c r="C100" s="19" t="s">
        <v>263</v>
      </c>
      <c r="D100" s="20">
        <v>13</v>
      </c>
      <c r="E100" s="21">
        <v>302</v>
      </c>
      <c r="F100" s="21">
        <v>0</v>
      </c>
      <c r="G100" s="21">
        <f t="shared" si="2"/>
        <v>315</v>
      </c>
      <c r="H100" s="19">
        <v>11</v>
      </c>
      <c r="I100" s="19">
        <v>325</v>
      </c>
      <c r="J100" s="84">
        <f t="shared" si="3"/>
        <v>0.96923076923076923</v>
      </c>
    </row>
    <row r="101" spans="1:10" x14ac:dyDescent="0.2">
      <c r="A101" s="17" t="s">
        <v>264</v>
      </c>
      <c r="B101" s="18" t="s">
        <v>260</v>
      </c>
      <c r="C101" s="19" t="s">
        <v>265</v>
      </c>
      <c r="D101" s="20">
        <v>5</v>
      </c>
      <c r="E101" s="21">
        <v>21</v>
      </c>
      <c r="F101" s="21">
        <v>0</v>
      </c>
      <c r="G101" s="21">
        <f t="shared" si="2"/>
        <v>26</v>
      </c>
      <c r="H101" s="19">
        <v>5</v>
      </c>
      <c r="I101" s="19">
        <v>27</v>
      </c>
      <c r="J101" s="84">
        <f t="shared" si="3"/>
        <v>0.96296296296296291</v>
      </c>
    </row>
    <row r="102" spans="1:10" x14ac:dyDescent="0.2">
      <c r="A102" s="129" t="s">
        <v>266</v>
      </c>
      <c r="B102" s="130" t="s">
        <v>260</v>
      </c>
      <c r="C102" s="131" t="s">
        <v>267</v>
      </c>
      <c r="D102" s="132">
        <v>29</v>
      </c>
      <c r="E102" s="133">
        <v>245</v>
      </c>
      <c r="F102" s="133">
        <v>0</v>
      </c>
      <c r="G102" s="133">
        <f t="shared" si="2"/>
        <v>274</v>
      </c>
      <c r="H102" s="131">
        <v>12</v>
      </c>
      <c r="I102" s="131">
        <v>357</v>
      </c>
      <c r="J102" s="134">
        <f t="shared" si="3"/>
        <v>0.7675070028011205</v>
      </c>
    </row>
    <row r="103" spans="1:10" x14ac:dyDescent="0.2">
      <c r="A103" s="17" t="s">
        <v>268</v>
      </c>
      <c r="B103" s="18" t="s">
        <v>260</v>
      </c>
      <c r="C103" s="19" t="s">
        <v>269</v>
      </c>
      <c r="D103" s="20">
        <v>4</v>
      </c>
      <c r="E103" s="21">
        <v>76</v>
      </c>
      <c r="F103" s="21">
        <v>0</v>
      </c>
      <c r="G103" s="21">
        <f t="shared" si="2"/>
        <v>80</v>
      </c>
      <c r="H103" s="19">
        <v>4</v>
      </c>
      <c r="I103" s="19">
        <v>78</v>
      </c>
      <c r="J103" s="84">
        <f t="shared" si="3"/>
        <v>1.0256410256410255</v>
      </c>
    </row>
    <row r="104" spans="1:10" x14ac:dyDescent="0.2">
      <c r="A104" s="17" t="s">
        <v>270</v>
      </c>
      <c r="B104" s="18" t="s">
        <v>260</v>
      </c>
      <c r="C104" s="19" t="s">
        <v>271</v>
      </c>
      <c r="D104" s="20">
        <v>12</v>
      </c>
      <c r="E104" s="21">
        <v>84</v>
      </c>
      <c r="F104" s="21">
        <v>0</v>
      </c>
      <c r="G104" s="21">
        <f t="shared" si="2"/>
        <v>96</v>
      </c>
      <c r="H104" s="19">
        <v>9</v>
      </c>
      <c r="I104" s="19">
        <v>103</v>
      </c>
      <c r="J104" s="84">
        <f t="shared" si="3"/>
        <v>0.93203883495145634</v>
      </c>
    </row>
    <row r="105" spans="1:10" x14ac:dyDescent="0.2">
      <c r="A105" s="17" t="s">
        <v>272</v>
      </c>
      <c r="B105" s="18" t="s">
        <v>260</v>
      </c>
      <c r="C105" s="19" t="s">
        <v>273</v>
      </c>
      <c r="D105" s="20">
        <v>19</v>
      </c>
      <c r="E105" s="21">
        <v>112</v>
      </c>
      <c r="F105" s="21">
        <v>0</v>
      </c>
      <c r="G105" s="21">
        <f t="shared" si="2"/>
        <v>131</v>
      </c>
      <c r="H105" s="19">
        <v>19</v>
      </c>
      <c r="I105" s="19">
        <v>139</v>
      </c>
      <c r="J105" s="84">
        <f t="shared" si="3"/>
        <v>0.94244604316546765</v>
      </c>
    </row>
    <row r="106" spans="1:10" x14ac:dyDescent="0.2">
      <c r="A106" s="17" t="s">
        <v>274</v>
      </c>
      <c r="B106" s="18" t="s">
        <v>260</v>
      </c>
      <c r="C106" s="19" t="s">
        <v>275</v>
      </c>
      <c r="D106" s="16">
        <v>29</v>
      </c>
      <c r="E106" s="21">
        <v>372</v>
      </c>
      <c r="F106" s="21">
        <v>6</v>
      </c>
      <c r="G106" s="21">
        <f t="shared" si="2"/>
        <v>407</v>
      </c>
      <c r="H106" s="19">
        <v>14</v>
      </c>
      <c r="I106" s="19">
        <v>404</v>
      </c>
      <c r="J106" s="84">
        <f t="shared" si="3"/>
        <v>1.0074257425742574</v>
      </c>
    </row>
    <row r="107" spans="1:10" x14ac:dyDescent="0.2">
      <c r="A107" s="17" t="s">
        <v>276</v>
      </c>
      <c r="B107" s="18" t="s">
        <v>260</v>
      </c>
      <c r="C107" s="19" t="s">
        <v>277</v>
      </c>
      <c r="D107" s="20">
        <v>17</v>
      </c>
      <c r="E107" s="21">
        <v>367</v>
      </c>
      <c r="F107" s="21">
        <v>0</v>
      </c>
      <c r="G107" s="21">
        <f t="shared" si="2"/>
        <v>384</v>
      </c>
      <c r="H107" s="19">
        <v>12</v>
      </c>
      <c r="I107" s="19">
        <v>389</v>
      </c>
      <c r="J107" s="84">
        <f t="shared" si="3"/>
        <v>0.98714652956298199</v>
      </c>
    </row>
    <row r="108" spans="1:10" x14ac:dyDescent="0.2">
      <c r="A108" s="17" t="s">
        <v>278</v>
      </c>
      <c r="B108" s="18" t="s">
        <v>260</v>
      </c>
      <c r="C108" s="19" t="s">
        <v>279</v>
      </c>
      <c r="D108" s="20">
        <v>0</v>
      </c>
      <c r="E108" s="21">
        <v>13</v>
      </c>
      <c r="F108" s="21">
        <v>0</v>
      </c>
      <c r="G108" s="21">
        <f t="shared" si="2"/>
        <v>13</v>
      </c>
      <c r="H108" s="19">
        <v>0</v>
      </c>
      <c r="I108" s="19">
        <v>15</v>
      </c>
      <c r="J108" s="84">
        <f t="shared" si="3"/>
        <v>0.8666666666666667</v>
      </c>
    </row>
    <row r="109" spans="1:10" x14ac:dyDescent="0.2">
      <c r="A109" s="24" t="s">
        <v>280</v>
      </c>
      <c r="B109" s="18" t="s">
        <v>260</v>
      </c>
      <c r="C109" s="19" t="s">
        <v>281</v>
      </c>
      <c r="D109" s="20">
        <v>4</v>
      </c>
      <c r="E109" s="21">
        <v>85</v>
      </c>
      <c r="F109" s="21">
        <v>0</v>
      </c>
      <c r="G109" s="21">
        <f t="shared" si="2"/>
        <v>89</v>
      </c>
      <c r="H109" s="19">
        <v>2</v>
      </c>
      <c r="I109" s="19">
        <v>92</v>
      </c>
      <c r="J109" s="84">
        <f t="shared" si="3"/>
        <v>0.96739130434782605</v>
      </c>
    </row>
    <row r="110" spans="1:10" x14ac:dyDescent="0.2">
      <c r="A110" s="17" t="s">
        <v>282</v>
      </c>
      <c r="B110" s="18" t="s">
        <v>260</v>
      </c>
      <c r="C110" s="19" t="s">
        <v>283</v>
      </c>
      <c r="D110" s="20">
        <v>3</v>
      </c>
      <c r="E110" s="21">
        <v>86</v>
      </c>
      <c r="F110" s="21">
        <v>0</v>
      </c>
      <c r="G110" s="21">
        <f t="shared" si="2"/>
        <v>89</v>
      </c>
      <c r="H110" s="19">
        <v>3</v>
      </c>
      <c r="I110" s="19">
        <v>97</v>
      </c>
      <c r="J110" s="84">
        <f t="shared" si="3"/>
        <v>0.91752577319587625</v>
      </c>
    </row>
    <row r="111" spans="1:10" x14ac:dyDescent="0.2">
      <c r="A111" s="17" t="s">
        <v>284</v>
      </c>
      <c r="B111" s="18" t="s">
        <v>285</v>
      </c>
      <c r="C111" s="19" t="s">
        <v>285</v>
      </c>
      <c r="D111" s="20">
        <v>5</v>
      </c>
      <c r="E111" s="21">
        <v>51</v>
      </c>
      <c r="F111" s="21">
        <v>1</v>
      </c>
      <c r="G111" s="21">
        <f t="shared" si="2"/>
        <v>57</v>
      </c>
      <c r="H111" s="19">
        <v>5</v>
      </c>
      <c r="I111" s="19">
        <v>49</v>
      </c>
      <c r="J111" s="84">
        <f t="shared" si="3"/>
        <v>1.1632653061224489</v>
      </c>
    </row>
    <row r="112" spans="1:10" x14ac:dyDescent="0.2">
      <c r="A112" s="17" t="s">
        <v>286</v>
      </c>
      <c r="B112" s="18" t="s">
        <v>285</v>
      </c>
      <c r="C112" s="19" t="s">
        <v>287</v>
      </c>
      <c r="D112" s="20">
        <v>6</v>
      </c>
      <c r="E112" s="21">
        <v>57</v>
      </c>
      <c r="F112" s="21">
        <v>3</v>
      </c>
      <c r="G112" s="21">
        <f t="shared" si="2"/>
        <v>66</v>
      </c>
      <c r="H112" s="19">
        <v>5</v>
      </c>
      <c r="I112" s="19">
        <v>61</v>
      </c>
      <c r="J112" s="84">
        <f t="shared" si="3"/>
        <v>1.0819672131147542</v>
      </c>
    </row>
    <row r="113" spans="1:14" x14ac:dyDescent="0.2">
      <c r="A113" s="17" t="s">
        <v>288</v>
      </c>
      <c r="B113" s="18" t="s">
        <v>289</v>
      </c>
      <c r="C113" s="19" t="s">
        <v>290</v>
      </c>
      <c r="D113" s="20">
        <v>9</v>
      </c>
      <c r="E113" s="21">
        <v>82</v>
      </c>
      <c r="F113" s="21">
        <v>0</v>
      </c>
      <c r="G113" s="21">
        <f t="shared" si="2"/>
        <v>91</v>
      </c>
      <c r="H113" s="19">
        <v>6</v>
      </c>
      <c r="I113" s="19">
        <v>93</v>
      </c>
      <c r="J113" s="84">
        <f t="shared" si="3"/>
        <v>0.978494623655914</v>
      </c>
    </row>
    <row r="114" spans="1:14" x14ac:dyDescent="0.2">
      <c r="A114" s="17" t="s">
        <v>291</v>
      </c>
      <c r="B114" s="18" t="s">
        <v>292</v>
      </c>
      <c r="C114" s="19" t="s">
        <v>293</v>
      </c>
      <c r="D114" s="20">
        <v>0</v>
      </c>
      <c r="E114" s="21">
        <v>6</v>
      </c>
      <c r="F114" s="21">
        <v>0</v>
      </c>
      <c r="G114" s="21">
        <f t="shared" si="2"/>
        <v>6</v>
      </c>
      <c r="H114" s="19">
        <v>0</v>
      </c>
      <c r="I114" s="19">
        <v>6</v>
      </c>
      <c r="J114" s="84">
        <f t="shared" si="3"/>
        <v>1</v>
      </c>
    </row>
    <row r="115" spans="1:14" x14ac:dyDescent="0.2">
      <c r="A115" s="17" t="s">
        <v>294</v>
      </c>
      <c r="B115" s="18" t="s">
        <v>295</v>
      </c>
      <c r="C115" s="19" t="s">
        <v>296</v>
      </c>
      <c r="D115" s="20">
        <v>6</v>
      </c>
      <c r="E115" s="21">
        <v>23</v>
      </c>
      <c r="F115" s="21">
        <v>0</v>
      </c>
      <c r="G115" s="21">
        <f t="shared" si="2"/>
        <v>29</v>
      </c>
      <c r="H115" s="19">
        <v>5</v>
      </c>
      <c r="I115" s="19">
        <v>30</v>
      </c>
      <c r="J115" s="84">
        <f t="shared" si="3"/>
        <v>0.96666666666666667</v>
      </c>
    </row>
    <row r="116" spans="1:14" ht="13.5" thickBot="1" x14ac:dyDescent="0.25">
      <c r="A116" s="25" t="s">
        <v>297</v>
      </c>
      <c r="B116" s="26" t="s">
        <v>298</v>
      </c>
      <c r="C116" s="27" t="s">
        <v>298</v>
      </c>
      <c r="D116" s="28">
        <v>5</v>
      </c>
      <c r="E116" s="26">
        <v>60</v>
      </c>
      <c r="F116" s="26">
        <v>0</v>
      </c>
      <c r="G116" s="26">
        <f t="shared" si="2"/>
        <v>65</v>
      </c>
      <c r="H116" s="27">
        <v>1</v>
      </c>
      <c r="I116" s="27">
        <v>62</v>
      </c>
      <c r="J116" s="85">
        <f>G116/I116</f>
        <v>1.0483870967741935</v>
      </c>
      <c r="N116" s="16" t="s">
        <v>477</v>
      </c>
    </row>
    <row r="117" spans="1:14" ht="13.5" thickTop="1" x14ac:dyDescent="0.2">
      <c r="A117" s="29" t="s">
        <v>299</v>
      </c>
      <c r="B117" s="21"/>
      <c r="C117" s="19"/>
      <c r="D117" s="20">
        <f t="shared" ref="D117:H117" si="4">SUM(D3:D116)</f>
        <v>850</v>
      </c>
      <c r="E117" s="21">
        <f t="shared" si="4"/>
        <v>11902</v>
      </c>
      <c r="F117" s="21">
        <f t="shared" si="4"/>
        <v>45</v>
      </c>
      <c r="G117" s="21">
        <f t="shared" si="4"/>
        <v>12797</v>
      </c>
      <c r="H117" s="90">
        <f t="shared" si="4"/>
        <v>581</v>
      </c>
      <c r="I117" s="90">
        <f>SUM(I3:I116)</f>
        <v>11035</v>
      </c>
      <c r="J117" s="88">
        <f>G117/I117</f>
        <v>1.159673765292252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300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301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23</vt:i4>
      </vt:variant>
    </vt:vector>
  </HeadingPairs>
  <TitlesOfParts>
    <vt:vector size="47" baseType="lpstr">
      <vt:lpstr>Jan</vt:lpstr>
      <vt:lpstr>Jan by County</vt:lpstr>
      <vt:lpstr>Feb</vt:lpstr>
      <vt:lpstr>Feb by County</vt:lpstr>
      <vt:lpstr>Mar</vt:lpstr>
      <vt:lpstr>Mar by County</vt:lpstr>
      <vt:lpstr>Apr</vt:lpstr>
      <vt:lpstr>Apr by County</vt:lpstr>
      <vt:lpstr>May</vt:lpstr>
      <vt:lpstr>May by County</vt:lpstr>
      <vt:lpstr>June</vt:lpstr>
      <vt:lpstr>June by County</vt:lpstr>
      <vt:lpstr>July</vt:lpstr>
      <vt:lpstr>July by County</vt:lpstr>
      <vt:lpstr>Aug</vt:lpstr>
      <vt:lpstr>Aug by County</vt:lpstr>
      <vt:lpstr>Sep</vt:lpstr>
      <vt:lpstr>Sep by County</vt:lpstr>
      <vt:lpstr>Oct</vt:lpstr>
      <vt:lpstr>Oct by County</vt:lpstr>
      <vt:lpstr>Nov</vt:lpstr>
      <vt:lpstr>Dec</vt:lpstr>
      <vt:lpstr>Summary</vt:lpstr>
      <vt:lpstr>NVRA Coord</vt:lpstr>
      <vt:lpstr>Apr!Print_Titles</vt:lpstr>
      <vt:lpstr>'Apr by County'!Print_Titles</vt:lpstr>
      <vt:lpstr>Aug!Print_Titles</vt:lpstr>
      <vt:lpstr>'Aug by County'!Print_Titles</vt:lpstr>
      <vt:lpstr>Dec!Print_Titles</vt:lpstr>
      <vt:lpstr>Feb!Print_Titles</vt:lpstr>
      <vt:lpstr>'Feb by County'!Print_Titles</vt:lpstr>
      <vt:lpstr>Jan!Print_Titles</vt:lpstr>
      <vt:lpstr>'Jan by County'!Print_Titles</vt:lpstr>
      <vt:lpstr>July!Print_Titles</vt:lpstr>
      <vt:lpstr>'July by County'!Print_Titles</vt:lpstr>
      <vt:lpstr>June!Print_Titles</vt:lpstr>
      <vt:lpstr>'June by County'!Print_Titles</vt:lpstr>
      <vt:lpstr>Mar!Print_Titles</vt:lpstr>
      <vt:lpstr>'Mar by County'!Print_Titles</vt:lpstr>
      <vt:lpstr>May!Print_Titles</vt:lpstr>
      <vt:lpstr>'May by County'!Print_Titles</vt:lpstr>
      <vt:lpstr>Nov!Print_Titles</vt:lpstr>
      <vt:lpstr>Oct!Print_Titles</vt:lpstr>
      <vt:lpstr>'Oct by County'!Print_Titles</vt:lpstr>
      <vt:lpstr>Sep!Print_Titles</vt:lpstr>
      <vt:lpstr>'Sep by County'!Print_Titles</vt:lpstr>
      <vt:lpstr>Summary!Print_Titles</vt:lpstr>
    </vt:vector>
  </TitlesOfParts>
  <Company>OMES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OMES</cp:lastModifiedBy>
  <cp:lastPrinted>2017-01-10T17:17:43Z</cp:lastPrinted>
  <dcterms:created xsi:type="dcterms:W3CDTF">2016-01-28T21:34:15Z</dcterms:created>
  <dcterms:modified xsi:type="dcterms:W3CDTF">2017-11-13T17:19:29Z</dcterms:modified>
</cp:coreProperties>
</file>