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60" windowWidth="15255" windowHeight="870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Aug by County" sheetId="22" r:id="rId16"/>
    <sheet name="Sep" sheetId="9" r:id="rId17"/>
    <sheet name="Oct" sheetId="10" r:id="rId18"/>
    <sheet name="Nov" sheetId="11" r:id="rId19"/>
    <sheet name="Dec" sheetId="12" r:id="rId20"/>
    <sheet name="Summary" sheetId="13" r:id="rId21"/>
    <sheet name="NVRA Coord" sheetId="14" r:id="rId22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5" hidden="1">'Aug by County'!$A$2:$G$81</definedName>
    <definedName name="_xlnm._FilterDatabase" localSheetId="19" hidden="1">Dec!$A$2:$I$118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18" hidden="1">Nov!$A$2:$I$118</definedName>
    <definedName name="_xlnm._FilterDatabase" localSheetId="17" hidden="1">Oct!$A$2:$I$118</definedName>
    <definedName name="_xlnm._FilterDatabase" localSheetId="16" hidden="1">Sep!$A$2:$I$118</definedName>
    <definedName name="_xlnm._FilterDatabase" localSheetId="20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5">'Aug by County'!$1:$2</definedName>
    <definedName name="_xlnm.Print_Titles" localSheetId="19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8">Nov!$1:$2</definedName>
    <definedName name="_xlnm.Print_Titles" localSheetId="17">Oct!$1:$2</definedName>
    <definedName name="_xlnm.Print_Titles" localSheetId="16">Sep!$1:$2</definedName>
    <definedName name="_xlnm.Print_Titles" localSheetId="20">Summary!$1:$2</definedName>
  </definedNames>
  <calcPr calcId="145621"/>
</workbook>
</file>

<file path=xl/calcChain.xml><?xml version="1.0" encoding="utf-8"?>
<calcChain xmlns="http://schemas.openxmlformats.org/spreadsheetml/2006/main">
  <c r="G76" i="22" l="1"/>
  <c r="D76" i="22"/>
  <c r="B76" i="22"/>
  <c r="C76" i="22"/>
  <c r="E75" i="22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H3" i="22"/>
  <c r="F76" i="22" l="1"/>
  <c r="E76" i="22"/>
  <c r="H76" i="22" s="1"/>
  <c r="H113" i="8"/>
  <c r="F113" i="8"/>
  <c r="E113" i="8"/>
  <c r="D113" i="8"/>
  <c r="G61" i="8" l="1"/>
  <c r="J8" i="8" l="1"/>
  <c r="J46" i="8"/>
  <c r="G20" i="8"/>
  <c r="J20" i="8" s="1"/>
  <c r="P32" i="13" l="1"/>
  <c r="P4" i="13"/>
  <c r="P18" i="13"/>
  <c r="J3" i="8" l="1"/>
  <c r="K3" i="13" s="1"/>
  <c r="P3" i="13" s="1"/>
  <c r="I113" i="8"/>
  <c r="G4" i="8" l="1"/>
  <c r="J4" i="8" s="1"/>
  <c r="K5" i="13" s="1"/>
  <c r="P5" i="13" s="1"/>
  <c r="G5" i="8"/>
  <c r="J5" i="8" s="1"/>
  <c r="K6" i="13" s="1"/>
  <c r="P6" i="13" s="1"/>
  <c r="G6" i="8"/>
  <c r="J6" i="8" s="1"/>
  <c r="K7" i="13" s="1"/>
  <c r="P7" i="13" s="1"/>
  <c r="G7" i="8"/>
  <c r="J7" i="8" s="1"/>
  <c r="K8" i="13" s="1"/>
  <c r="P8" i="13" s="1"/>
  <c r="G8" i="8"/>
  <c r="K9" i="13" s="1"/>
  <c r="P9" i="13" s="1"/>
  <c r="G9" i="8"/>
  <c r="J9" i="8" s="1"/>
  <c r="K10" i="13" s="1"/>
  <c r="P10" i="13" s="1"/>
  <c r="G10" i="8"/>
  <c r="J10" i="8" s="1"/>
  <c r="K11" i="13" s="1"/>
  <c r="P11" i="13" s="1"/>
  <c r="G11" i="8"/>
  <c r="J11" i="8" s="1"/>
  <c r="K12" i="13" s="1"/>
  <c r="P12" i="13" s="1"/>
  <c r="G12" i="8"/>
  <c r="J12" i="8" s="1"/>
  <c r="K13" i="13" s="1"/>
  <c r="P13" i="13" s="1"/>
  <c r="G13" i="8"/>
  <c r="J13" i="8" s="1"/>
  <c r="K14" i="13" s="1"/>
  <c r="P14" i="13" s="1"/>
  <c r="G14" i="8"/>
  <c r="J14" i="8" s="1"/>
  <c r="K15" i="13" s="1"/>
  <c r="P15" i="13" s="1"/>
  <c r="G15" i="8"/>
  <c r="J15" i="8" s="1"/>
  <c r="K16" i="13" s="1"/>
  <c r="P16" i="13" s="1"/>
  <c r="G16" i="8"/>
  <c r="J16" i="8" s="1"/>
  <c r="K17" i="13" s="1"/>
  <c r="P17" i="13" s="1"/>
  <c r="G17" i="8"/>
  <c r="J17" i="8" s="1"/>
  <c r="K19" i="13" s="1"/>
  <c r="P19" i="13" s="1"/>
  <c r="G18" i="8"/>
  <c r="J18" i="8" s="1"/>
  <c r="K20" i="13" s="1"/>
  <c r="P20" i="13" s="1"/>
  <c r="G19" i="8"/>
  <c r="J19" i="8" s="1"/>
  <c r="K21" i="13" s="1"/>
  <c r="P21" i="13" s="1"/>
  <c r="K22" i="13"/>
  <c r="P22" i="13" s="1"/>
  <c r="G21" i="8"/>
  <c r="J21" i="8" s="1"/>
  <c r="K23" i="13" s="1"/>
  <c r="P23" i="13" s="1"/>
  <c r="G22" i="8"/>
  <c r="J22" i="8" s="1"/>
  <c r="K24" i="13" s="1"/>
  <c r="P24" i="13" s="1"/>
  <c r="G23" i="8"/>
  <c r="J23" i="8" s="1"/>
  <c r="K25" i="13" s="1"/>
  <c r="P25" i="13" s="1"/>
  <c r="G24" i="8"/>
  <c r="J24" i="8" s="1"/>
  <c r="K26" i="13" s="1"/>
  <c r="P26" i="13" s="1"/>
  <c r="G25" i="8"/>
  <c r="J25" i="8" s="1"/>
  <c r="K27" i="13" s="1"/>
  <c r="P27" i="13" s="1"/>
  <c r="G26" i="8"/>
  <c r="J26" i="8" s="1"/>
  <c r="K28" i="13" s="1"/>
  <c r="P28" i="13" s="1"/>
  <c r="G27" i="8"/>
  <c r="J27" i="8" s="1"/>
  <c r="K29" i="13" s="1"/>
  <c r="P29" i="13" s="1"/>
  <c r="G28" i="8"/>
  <c r="J28" i="8" s="1"/>
  <c r="K30" i="13" s="1"/>
  <c r="P30" i="13" s="1"/>
  <c r="G29" i="8"/>
  <c r="J29" i="8" s="1"/>
  <c r="K31" i="13" s="1"/>
  <c r="P31" i="13" s="1"/>
  <c r="G30" i="8"/>
  <c r="J30" i="8" s="1"/>
  <c r="K32" i="13" s="1"/>
  <c r="G31" i="8"/>
  <c r="J31" i="8" s="1"/>
  <c r="K33" i="13" s="1"/>
  <c r="P33" i="13" s="1"/>
  <c r="G32" i="8"/>
  <c r="J32" i="8" s="1"/>
  <c r="K34" i="13" s="1"/>
  <c r="P34" i="13" s="1"/>
  <c r="G33" i="8"/>
  <c r="J33" i="8" s="1"/>
  <c r="K35" i="13" s="1"/>
  <c r="P35" i="13" s="1"/>
  <c r="G34" i="8"/>
  <c r="J34" i="8" s="1"/>
  <c r="K36" i="13" s="1"/>
  <c r="P36" i="13" s="1"/>
  <c r="G35" i="8"/>
  <c r="J35" i="8" s="1"/>
  <c r="K37" i="13" s="1"/>
  <c r="P37" i="13" s="1"/>
  <c r="G36" i="8"/>
  <c r="J36" i="8" s="1"/>
  <c r="K38" i="13" s="1"/>
  <c r="P38" i="13" s="1"/>
  <c r="G37" i="8"/>
  <c r="J37" i="8" s="1"/>
  <c r="K39" i="13" s="1"/>
  <c r="P39" i="13" s="1"/>
  <c r="G38" i="8"/>
  <c r="J38" i="8" s="1"/>
  <c r="K40" i="13" s="1"/>
  <c r="P40" i="13" s="1"/>
  <c r="G39" i="8"/>
  <c r="J39" i="8" s="1"/>
  <c r="K41" i="13" s="1"/>
  <c r="P41" i="13" s="1"/>
  <c r="G40" i="8"/>
  <c r="J40" i="8" s="1"/>
  <c r="K42" i="13" s="1"/>
  <c r="P42" i="13" s="1"/>
  <c r="G41" i="8"/>
  <c r="J41" i="8" s="1"/>
  <c r="K43" i="13" s="1"/>
  <c r="P43" i="13" s="1"/>
  <c r="G42" i="8"/>
  <c r="J42" i="8" s="1"/>
  <c r="K44" i="13" s="1"/>
  <c r="P44" i="13" s="1"/>
  <c r="G43" i="8"/>
  <c r="J43" i="8" s="1"/>
  <c r="K45" i="13" s="1"/>
  <c r="P45" i="13" s="1"/>
  <c r="G44" i="8"/>
  <c r="J44" i="8" s="1"/>
  <c r="K46" i="13" s="1"/>
  <c r="P46" i="13" s="1"/>
  <c r="G45" i="8"/>
  <c r="J45" i="8" s="1"/>
  <c r="K47" i="13" s="1"/>
  <c r="P47" i="13" s="1"/>
  <c r="G46" i="8"/>
  <c r="K48" i="13" s="1"/>
  <c r="P48" i="13" s="1"/>
  <c r="G47" i="8"/>
  <c r="J47" i="8" s="1"/>
  <c r="K49" i="13" s="1"/>
  <c r="P49" i="13" s="1"/>
  <c r="G48" i="8"/>
  <c r="J48" i="8" s="1"/>
  <c r="K50" i="13" s="1"/>
  <c r="P50" i="13" s="1"/>
  <c r="G49" i="8"/>
  <c r="J49" i="8" s="1"/>
  <c r="K51" i="13" s="1"/>
  <c r="P51" i="13" s="1"/>
  <c r="G50" i="8"/>
  <c r="J50" i="8" s="1"/>
  <c r="K52" i="13" s="1"/>
  <c r="P52" i="13" s="1"/>
  <c r="G51" i="8"/>
  <c r="J51" i="8" s="1"/>
  <c r="K53" i="13" s="1"/>
  <c r="P53" i="13" s="1"/>
  <c r="G52" i="8"/>
  <c r="J52" i="8" s="1"/>
  <c r="K54" i="13" s="1"/>
  <c r="P54" i="13" s="1"/>
  <c r="G53" i="8"/>
  <c r="J53" i="8" s="1"/>
  <c r="K55" i="13" s="1"/>
  <c r="P55" i="13" s="1"/>
  <c r="G54" i="8"/>
  <c r="J54" i="8" s="1"/>
  <c r="K56" i="13" s="1"/>
  <c r="P56" i="13" s="1"/>
  <c r="G55" i="8"/>
  <c r="J55" i="8" s="1"/>
  <c r="K57" i="13" s="1"/>
  <c r="P57" i="13" s="1"/>
  <c r="G56" i="8"/>
  <c r="J56" i="8" s="1"/>
  <c r="K58" i="13" s="1"/>
  <c r="P58" i="13" s="1"/>
  <c r="G57" i="8"/>
  <c r="J57" i="8" s="1"/>
  <c r="K59" i="13" s="1"/>
  <c r="P59" i="13" s="1"/>
  <c r="G58" i="8"/>
  <c r="J58" i="8" s="1"/>
  <c r="K60" i="13" s="1"/>
  <c r="P60" i="13" s="1"/>
  <c r="G59" i="8"/>
  <c r="J59" i="8" s="1"/>
  <c r="K61" i="13" s="1"/>
  <c r="P61" i="13" s="1"/>
  <c r="G60" i="8"/>
  <c r="J60" i="8" s="1"/>
  <c r="K62" i="13" s="1"/>
  <c r="P62" i="13" s="1"/>
  <c r="J61" i="8"/>
  <c r="K63" i="13" s="1"/>
  <c r="P63" i="13" s="1"/>
  <c r="G62" i="8"/>
  <c r="J62" i="8" s="1"/>
  <c r="K64" i="13" s="1"/>
  <c r="P64" i="13" s="1"/>
  <c r="G63" i="8"/>
  <c r="J63" i="8" s="1"/>
  <c r="K65" i="13" s="1"/>
  <c r="P65" i="13" s="1"/>
  <c r="G64" i="8"/>
  <c r="J64" i="8" s="1"/>
  <c r="K66" i="13" s="1"/>
  <c r="P66" i="13" s="1"/>
  <c r="G65" i="8"/>
  <c r="J65" i="8" s="1"/>
  <c r="K67" i="13" s="1"/>
  <c r="P67" i="13" s="1"/>
  <c r="G66" i="8"/>
  <c r="J66" i="8" s="1"/>
  <c r="K68" i="13" s="1"/>
  <c r="P68" i="13" s="1"/>
  <c r="G67" i="8"/>
  <c r="J67" i="8" s="1"/>
  <c r="K69" i="13" s="1"/>
  <c r="P69" i="13" s="1"/>
  <c r="G68" i="8"/>
  <c r="J68" i="8" s="1"/>
  <c r="K70" i="13" s="1"/>
  <c r="P70" i="13" s="1"/>
  <c r="G69" i="8"/>
  <c r="J69" i="8" s="1"/>
  <c r="K71" i="13" s="1"/>
  <c r="P71" i="13" s="1"/>
  <c r="G70" i="8"/>
  <c r="J70" i="8" s="1"/>
  <c r="K72" i="13" s="1"/>
  <c r="P72" i="13" s="1"/>
  <c r="G71" i="8"/>
  <c r="J71" i="8" s="1"/>
  <c r="K73" i="13" s="1"/>
  <c r="P73" i="13" s="1"/>
  <c r="G72" i="8"/>
  <c r="J72" i="8" s="1"/>
  <c r="K74" i="13" s="1"/>
  <c r="P74" i="13" s="1"/>
  <c r="G73" i="8"/>
  <c r="J73" i="8" s="1"/>
  <c r="K75" i="13" s="1"/>
  <c r="P75" i="13" s="1"/>
  <c r="G74" i="8"/>
  <c r="J74" i="8" s="1"/>
  <c r="K76" i="13" s="1"/>
  <c r="P76" i="13" s="1"/>
  <c r="G75" i="8"/>
  <c r="J75" i="8" s="1"/>
  <c r="K77" i="13" s="1"/>
  <c r="P77" i="13" s="1"/>
  <c r="G76" i="8"/>
  <c r="J76" i="8" s="1"/>
  <c r="K78" i="13" s="1"/>
  <c r="P78" i="13" s="1"/>
  <c r="G77" i="8"/>
  <c r="J77" i="8" s="1"/>
  <c r="K79" i="13" s="1"/>
  <c r="P79" i="13" s="1"/>
  <c r="G78" i="8"/>
  <c r="J78" i="8" s="1"/>
  <c r="K80" i="13" s="1"/>
  <c r="P80" i="13" s="1"/>
  <c r="G79" i="8"/>
  <c r="J79" i="8" s="1"/>
  <c r="K81" i="13" s="1"/>
  <c r="P81" i="13" s="1"/>
  <c r="G80" i="8"/>
  <c r="J80" i="8" s="1"/>
  <c r="K82" i="13" s="1"/>
  <c r="P82" i="13" s="1"/>
  <c r="G81" i="8"/>
  <c r="J81" i="8" s="1"/>
  <c r="K83" i="13" s="1"/>
  <c r="P83" i="13" s="1"/>
  <c r="G82" i="8"/>
  <c r="J82" i="8" s="1"/>
  <c r="K84" i="13" s="1"/>
  <c r="P84" i="13" s="1"/>
  <c r="G83" i="8"/>
  <c r="J83" i="8" s="1"/>
  <c r="K85" i="13" s="1"/>
  <c r="P85" i="13" s="1"/>
  <c r="G84" i="8"/>
  <c r="J84" i="8" s="1"/>
  <c r="K86" i="13" s="1"/>
  <c r="P86" i="13" s="1"/>
  <c r="G85" i="8"/>
  <c r="J85" i="8" s="1"/>
  <c r="K87" i="13" s="1"/>
  <c r="P87" i="13" s="1"/>
  <c r="G86" i="8"/>
  <c r="J86" i="8" s="1"/>
  <c r="K88" i="13" s="1"/>
  <c r="P88" i="13" s="1"/>
  <c r="G87" i="8"/>
  <c r="J87" i="8" s="1"/>
  <c r="K89" i="13" s="1"/>
  <c r="P89" i="13" s="1"/>
  <c r="G88" i="8"/>
  <c r="J88" i="8" s="1"/>
  <c r="K90" i="13" s="1"/>
  <c r="P90" i="13" s="1"/>
  <c r="G89" i="8"/>
  <c r="J89" i="8" s="1"/>
  <c r="K91" i="13" s="1"/>
  <c r="P91" i="13" s="1"/>
  <c r="G90" i="8"/>
  <c r="J90" i="8" s="1"/>
  <c r="K92" i="13" s="1"/>
  <c r="P92" i="13" s="1"/>
  <c r="G91" i="8"/>
  <c r="J91" i="8" s="1"/>
  <c r="K93" i="13" s="1"/>
  <c r="P93" i="13" s="1"/>
  <c r="G92" i="8"/>
  <c r="J92" i="8" s="1"/>
  <c r="K94" i="13" s="1"/>
  <c r="P94" i="13" s="1"/>
  <c r="G93" i="8"/>
  <c r="J93" i="8" s="1"/>
  <c r="K95" i="13" s="1"/>
  <c r="P95" i="13" s="1"/>
  <c r="G94" i="8"/>
  <c r="J94" i="8" s="1"/>
  <c r="K96" i="13" s="1"/>
  <c r="P96" i="13" s="1"/>
  <c r="G95" i="8"/>
  <c r="J95" i="8" s="1"/>
  <c r="K97" i="13" s="1"/>
  <c r="P97" i="13" s="1"/>
  <c r="G96" i="8"/>
  <c r="J96" i="8" s="1"/>
  <c r="K98" i="13" s="1"/>
  <c r="P98" i="13" s="1"/>
  <c r="G97" i="8"/>
  <c r="J97" i="8" s="1"/>
  <c r="K99" i="13" s="1"/>
  <c r="P99" i="13" s="1"/>
  <c r="G98" i="8"/>
  <c r="J98" i="8" s="1"/>
  <c r="K100" i="13" s="1"/>
  <c r="P100" i="13" s="1"/>
  <c r="G99" i="8"/>
  <c r="J99" i="8" s="1"/>
  <c r="K101" i="13" s="1"/>
  <c r="P101" i="13" s="1"/>
  <c r="G100" i="8"/>
  <c r="J100" i="8" s="1"/>
  <c r="K102" i="13" s="1"/>
  <c r="P102" i="13" s="1"/>
  <c r="G101" i="8"/>
  <c r="J101" i="8" s="1"/>
  <c r="K103" i="13" s="1"/>
  <c r="P103" i="13" s="1"/>
  <c r="G102" i="8"/>
  <c r="J102" i="8" s="1"/>
  <c r="K104" i="13" s="1"/>
  <c r="P104" i="13" s="1"/>
  <c r="G103" i="8"/>
  <c r="J103" i="8" s="1"/>
  <c r="K105" i="13" s="1"/>
  <c r="P105" i="13" s="1"/>
  <c r="G104" i="8"/>
  <c r="J104" i="8" s="1"/>
  <c r="K106" i="13" s="1"/>
  <c r="P106" i="13" s="1"/>
  <c r="G105" i="8"/>
  <c r="J105" i="8" s="1"/>
  <c r="K107" i="13" s="1"/>
  <c r="P107" i="13" s="1"/>
  <c r="G106" i="8"/>
  <c r="J106" i="8" s="1"/>
  <c r="K108" i="13" s="1"/>
  <c r="P108" i="13" s="1"/>
  <c r="G107" i="8"/>
  <c r="J107" i="8" s="1"/>
  <c r="K109" i="13" s="1"/>
  <c r="P109" i="13" s="1"/>
  <c r="G108" i="8"/>
  <c r="J108" i="8" s="1"/>
  <c r="K110" i="13" s="1"/>
  <c r="P110" i="13" s="1"/>
  <c r="G109" i="8"/>
  <c r="J109" i="8" s="1"/>
  <c r="K111" i="13" s="1"/>
  <c r="P111" i="13" s="1"/>
  <c r="G110" i="8"/>
  <c r="J110" i="8" s="1"/>
  <c r="K112" i="13" s="1"/>
  <c r="P112" i="13" s="1"/>
  <c r="G111" i="8"/>
  <c r="J111" i="8" s="1"/>
  <c r="K113" i="13" s="1"/>
  <c r="P113" i="13" s="1"/>
  <c r="G112" i="8"/>
  <c r="J112" i="8" s="1"/>
  <c r="K114" i="13" s="1"/>
  <c r="P114" i="13" s="1"/>
  <c r="G113" i="8"/>
  <c r="J113" i="8" s="1"/>
  <c r="K115" i="13" s="1"/>
  <c r="P115" i="13" s="1"/>
  <c r="D76" i="21" l="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J27" i="13" l="1"/>
  <c r="J36" i="13"/>
  <c r="J91" i="13"/>
  <c r="J108" i="13"/>
  <c r="I3" i="13"/>
  <c r="I113" i="7"/>
  <c r="J106" i="7"/>
  <c r="J89" i="7"/>
  <c r="J34" i="7"/>
  <c r="J7" i="7"/>
  <c r="J8" i="13" s="1"/>
  <c r="J25" i="7"/>
  <c r="G4" i="7" l="1"/>
  <c r="J4" i="7" s="1"/>
  <c r="J5" i="13" s="1"/>
  <c r="G5" i="7"/>
  <c r="J5" i="7" s="1"/>
  <c r="J6" i="13" s="1"/>
  <c r="G6" i="7"/>
  <c r="J6" i="7" s="1"/>
  <c r="J7" i="13" s="1"/>
  <c r="G8" i="7"/>
  <c r="J8" i="7" s="1"/>
  <c r="J9" i="13" s="1"/>
  <c r="G9" i="7"/>
  <c r="J9" i="7" s="1"/>
  <c r="J10" i="13" s="1"/>
  <c r="G10" i="7"/>
  <c r="J10" i="7" s="1"/>
  <c r="J11" i="13" s="1"/>
  <c r="G11" i="7"/>
  <c r="J11" i="7" s="1"/>
  <c r="J12" i="13" s="1"/>
  <c r="G12" i="7"/>
  <c r="J12" i="7" s="1"/>
  <c r="J13" i="13" s="1"/>
  <c r="G13" i="7"/>
  <c r="J13" i="7" s="1"/>
  <c r="J14" i="13" s="1"/>
  <c r="G14" i="7"/>
  <c r="J14" i="7" s="1"/>
  <c r="J15" i="13" s="1"/>
  <c r="G15" i="7"/>
  <c r="J15" i="7" s="1"/>
  <c r="J16" i="13" s="1"/>
  <c r="G16" i="7"/>
  <c r="J16" i="7" s="1"/>
  <c r="J17" i="13" s="1"/>
  <c r="G17" i="7"/>
  <c r="J17" i="7" s="1"/>
  <c r="J19" i="13" s="1"/>
  <c r="G18" i="7"/>
  <c r="J18" i="7" s="1"/>
  <c r="J20" i="13" s="1"/>
  <c r="G19" i="7"/>
  <c r="J19" i="7" s="1"/>
  <c r="J21" i="13" s="1"/>
  <c r="G20" i="7"/>
  <c r="J20" i="7" s="1"/>
  <c r="J22" i="13" s="1"/>
  <c r="G21" i="7"/>
  <c r="J21" i="7" s="1"/>
  <c r="J23" i="13" s="1"/>
  <c r="G22" i="7"/>
  <c r="J22" i="7" s="1"/>
  <c r="J24" i="13" s="1"/>
  <c r="G23" i="7"/>
  <c r="J23" i="7" s="1"/>
  <c r="J25" i="13" s="1"/>
  <c r="G24" i="7"/>
  <c r="J24" i="7" s="1"/>
  <c r="J26" i="13" s="1"/>
  <c r="G25" i="7"/>
  <c r="G26" i="7"/>
  <c r="J26" i="7" s="1"/>
  <c r="J28" i="13" s="1"/>
  <c r="G27" i="7"/>
  <c r="J27" i="7" s="1"/>
  <c r="J29" i="13" s="1"/>
  <c r="G28" i="7"/>
  <c r="J28" i="7" s="1"/>
  <c r="J30" i="13" s="1"/>
  <c r="G29" i="7"/>
  <c r="J29" i="7" s="1"/>
  <c r="J31" i="13" s="1"/>
  <c r="G30" i="7"/>
  <c r="J30" i="7" s="1"/>
  <c r="J32" i="13" s="1"/>
  <c r="G31" i="7"/>
  <c r="J31" i="7" s="1"/>
  <c r="J33" i="13" s="1"/>
  <c r="G32" i="7"/>
  <c r="J32" i="7" s="1"/>
  <c r="J34" i="13" s="1"/>
  <c r="G33" i="7"/>
  <c r="J33" i="7" s="1"/>
  <c r="J35" i="13" s="1"/>
  <c r="G34" i="7"/>
  <c r="G35" i="7"/>
  <c r="J35" i="7" s="1"/>
  <c r="J37" i="13" s="1"/>
  <c r="G36" i="7"/>
  <c r="J36" i="7" s="1"/>
  <c r="J38" i="13" s="1"/>
  <c r="G37" i="7"/>
  <c r="J37" i="7" s="1"/>
  <c r="J39" i="13" s="1"/>
  <c r="G38" i="7"/>
  <c r="J38" i="7" s="1"/>
  <c r="J40" i="13" s="1"/>
  <c r="G39" i="7"/>
  <c r="J39" i="7" s="1"/>
  <c r="J41" i="13" s="1"/>
  <c r="G40" i="7"/>
  <c r="J40" i="7" s="1"/>
  <c r="J42" i="13" s="1"/>
  <c r="G41" i="7"/>
  <c r="J41" i="7" s="1"/>
  <c r="J43" i="13" s="1"/>
  <c r="G42" i="7"/>
  <c r="J42" i="7" s="1"/>
  <c r="J44" i="13" s="1"/>
  <c r="G43" i="7"/>
  <c r="J43" i="7" s="1"/>
  <c r="J45" i="13" s="1"/>
  <c r="G44" i="7"/>
  <c r="J44" i="7" s="1"/>
  <c r="J46" i="13" s="1"/>
  <c r="G45" i="7"/>
  <c r="J45" i="7" s="1"/>
  <c r="J47" i="13" s="1"/>
  <c r="G46" i="7"/>
  <c r="J46" i="7" s="1"/>
  <c r="J48" i="13" s="1"/>
  <c r="G47" i="7"/>
  <c r="J47" i="7" s="1"/>
  <c r="J49" i="13" s="1"/>
  <c r="G48" i="7"/>
  <c r="J48" i="7" s="1"/>
  <c r="J50" i="13" s="1"/>
  <c r="J49" i="7"/>
  <c r="J51" i="13" s="1"/>
  <c r="G50" i="7"/>
  <c r="J50" i="7" s="1"/>
  <c r="J52" i="13" s="1"/>
  <c r="G51" i="7"/>
  <c r="J51" i="7" s="1"/>
  <c r="J53" i="13" s="1"/>
  <c r="G52" i="7"/>
  <c r="J52" i="7" s="1"/>
  <c r="J54" i="13" s="1"/>
  <c r="G53" i="7"/>
  <c r="J53" i="7" s="1"/>
  <c r="J55" i="13" s="1"/>
  <c r="G54" i="7"/>
  <c r="J54" i="7" s="1"/>
  <c r="J56" i="13" s="1"/>
  <c r="G55" i="7"/>
  <c r="J55" i="7" s="1"/>
  <c r="J57" i="13" s="1"/>
  <c r="G56" i="7"/>
  <c r="J56" i="7" s="1"/>
  <c r="J58" i="13" s="1"/>
  <c r="G57" i="7"/>
  <c r="J57" i="7" s="1"/>
  <c r="J59" i="13" s="1"/>
  <c r="G58" i="7"/>
  <c r="G59" i="7"/>
  <c r="J59" i="7" s="1"/>
  <c r="J61" i="13" s="1"/>
  <c r="G60" i="7"/>
  <c r="J60" i="7" s="1"/>
  <c r="J62" i="13" s="1"/>
  <c r="G61" i="7"/>
  <c r="J61" i="7" s="1"/>
  <c r="J63" i="13" s="1"/>
  <c r="G62" i="7"/>
  <c r="J62" i="7" s="1"/>
  <c r="J64" i="13" s="1"/>
  <c r="G63" i="7"/>
  <c r="J63" i="7" s="1"/>
  <c r="J65" i="13" s="1"/>
  <c r="G64" i="7"/>
  <c r="J64" i="7" s="1"/>
  <c r="J66" i="13" s="1"/>
  <c r="G65" i="7"/>
  <c r="J65" i="7" s="1"/>
  <c r="J67" i="13" s="1"/>
  <c r="G66" i="7"/>
  <c r="J66" i="7" s="1"/>
  <c r="J68" i="13" s="1"/>
  <c r="G67" i="7"/>
  <c r="J67" i="7" s="1"/>
  <c r="J69" i="13" s="1"/>
  <c r="G68" i="7"/>
  <c r="J68" i="7" s="1"/>
  <c r="J70" i="13" s="1"/>
  <c r="G69" i="7"/>
  <c r="J69" i="7" s="1"/>
  <c r="J71" i="13" s="1"/>
  <c r="G70" i="7"/>
  <c r="J70" i="7" s="1"/>
  <c r="J72" i="13" s="1"/>
  <c r="G71" i="7"/>
  <c r="J71" i="7" s="1"/>
  <c r="J73" i="13" s="1"/>
  <c r="G72" i="7"/>
  <c r="J72" i="7" s="1"/>
  <c r="J74" i="13" s="1"/>
  <c r="G73" i="7"/>
  <c r="J73" i="7" s="1"/>
  <c r="J75" i="13" s="1"/>
  <c r="G74" i="7"/>
  <c r="J74" i="7" s="1"/>
  <c r="J76" i="13" s="1"/>
  <c r="G75" i="7"/>
  <c r="J75" i="7" s="1"/>
  <c r="J77" i="13" s="1"/>
  <c r="G76" i="7"/>
  <c r="J76" i="7" s="1"/>
  <c r="J78" i="13" s="1"/>
  <c r="G77" i="7"/>
  <c r="J77" i="7" s="1"/>
  <c r="J79" i="13" s="1"/>
  <c r="G78" i="7"/>
  <c r="J78" i="7" s="1"/>
  <c r="J80" i="13" s="1"/>
  <c r="G79" i="7"/>
  <c r="J79" i="7" s="1"/>
  <c r="J81" i="13" s="1"/>
  <c r="G80" i="7"/>
  <c r="J80" i="7" s="1"/>
  <c r="J82" i="13" s="1"/>
  <c r="G81" i="7"/>
  <c r="J81" i="7" s="1"/>
  <c r="J83" i="13" s="1"/>
  <c r="G82" i="7"/>
  <c r="J82" i="7" s="1"/>
  <c r="J84" i="13" s="1"/>
  <c r="G83" i="7"/>
  <c r="J83" i="7" s="1"/>
  <c r="J85" i="13" s="1"/>
  <c r="G84" i="7"/>
  <c r="J84" i="7" s="1"/>
  <c r="J86" i="13" s="1"/>
  <c r="G85" i="7"/>
  <c r="J85" i="7" s="1"/>
  <c r="J87" i="13" s="1"/>
  <c r="G86" i="7"/>
  <c r="J86" i="7" s="1"/>
  <c r="J88" i="13" s="1"/>
  <c r="G87" i="7"/>
  <c r="J87" i="7" s="1"/>
  <c r="J89" i="13" s="1"/>
  <c r="G88" i="7"/>
  <c r="J88" i="7" s="1"/>
  <c r="J90" i="13" s="1"/>
  <c r="G89" i="7"/>
  <c r="G90" i="7"/>
  <c r="J90" i="7" s="1"/>
  <c r="J92" i="13" s="1"/>
  <c r="G91" i="7"/>
  <c r="J91" i="7" s="1"/>
  <c r="J93" i="13" s="1"/>
  <c r="G92" i="7"/>
  <c r="J92" i="7" s="1"/>
  <c r="J94" i="13" s="1"/>
  <c r="G93" i="7"/>
  <c r="J93" i="7" s="1"/>
  <c r="J95" i="13" s="1"/>
  <c r="G94" i="7"/>
  <c r="J94" i="7" s="1"/>
  <c r="J96" i="13" s="1"/>
  <c r="G95" i="7"/>
  <c r="J95" i="7" s="1"/>
  <c r="J97" i="13" s="1"/>
  <c r="G96" i="7"/>
  <c r="J96" i="7" s="1"/>
  <c r="J98" i="13" s="1"/>
  <c r="G97" i="7"/>
  <c r="J97" i="7" s="1"/>
  <c r="J99" i="13" s="1"/>
  <c r="G98" i="7"/>
  <c r="J98" i="7" s="1"/>
  <c r="J100" i="13" s="1"/>
  <c r="G99" i="7"/>
  <c r="J99" i="7" s="1"/>
  <c r="J101" i="13" s="1"/>
  <c r="G100" i="7"/>
  <c r="J100" i="7" s="1"/>
  <c r="J102" i="13" s="1"/>
  <c r="G101" i="7"/>
  <c r="J101" i="7" s="1"/>
  <c r="J103" i="13" s="1"/>
  <c r="G102" i="7"/>
  <c r="J102" i="7" s="1"/>
  <c r="J104" i="13" s="1"/>
  <c r="G103" i="7"/>
  <c r="J103" i="7" s="1"/>
  <c r="J105" i="13" s="1"/>
  <c r="G104" i="7"/>
  <c r="J104" i="7" s="1"/>
  <c r="J106" i="13" s="1"/>
  <c r="G105" i="7"/>
  <c r="J105" i="7" s="1"/>
  <c r="J107" i="13" s="1"/>
  <c r="G106" i="7"/>
  <c r="G107" i="7"/>
  <c r="J107" i="7" s="1"/>
  <c r="J109" i="13" s="1"/>
  <c r="G108" i="7"/>
  <c r="J108" i="7" s="1"/>
  <c r="J110" i="13" s="1"/>
  <c r="G109" i="7"/>
  <c r="J109" i="7" s="1"/>
  <c r="J111" i="13" s="1"/>
  <c r="G110" i="7"/>
  <c r="J110" i="7" s="1"/>
  <c r="J112" i="13" s="1"/>
  <c r="G111" i="7"/>
  <c r="J111" i="7" s="1"/>
  <c r="J113" i="13" s="1"/>
  <c r="G112" i="7"/>
  <c r="J112" i="7" s="1"/>
  <c r="J114" i="13" s="1"/>
  <c r="G3" i="7"/>
  <c r="J3" i="7" s="1"/>
  <c r="J3" i="13" l="1"/>
  <c r="G113" i="7"/>
  <c r="J113" i="7" s="1"/>
  <c r="J115" i="13" s="1"/>
  <c r="J58" i="7"/>
  <c r="J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H111" i="13"/>
  <c r="H112" i="13"/>
  <c r="H113" i="13"/>
  <c r="H114" i="13"/>
  <c r="H109" i="13"/>
  <c r="H110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9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5" i="13"/>
  <c r="H3" i="13"/>
  <c r="E113" i="5"/>
  <c r="D113" i="5"/>
  <c r="H113" i="5"/>
  <c r="F113" i="5"/>
  <c r="I113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4" i="5"/>
  <c r="J5" i="5"/>
  <c r="J6" i="5"/>
  <c r="J7" i="5"/>
  <c r="J8" i="5"/>
  <c r="J3" i="5"/>
  <c r="G21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J71" i="5" s="1"/>
  <c r="H73" i="13" s="1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3" i="5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G26" i="13" l="1"/>
  <c r="G27" i="13"/>
  <c r="G31" i="13"/>
  <c r="G33" i="13"/>
  <c r="G36" i="13"/>
  <c r="G37" i="13"/>
  <c r="G41" i="13"/>
  <c r="G44" i="13"/>
  <c r="G45" i="13"/>
  <c r="G49" i="13"/>
  <c r="G57" i="13"/>
  <c r="G61" i="13"/>
  <c r="G62" i="13"/>
  <c r="G63" i="13"/>
  <c r="G80" i="13"/>
  <c r="G90" i="13"/>
  <c r="G93" i="13"/>
  <c r="G94" i="13"/>
  <c r="G101" i="13"/>
  <c r="G102" i="13"/>
  <c r="G103" i="13"/>
  <c r="G104" i="13"/>
  <c r="G106" i="13"/>
  <c r="G108" i="13"/>
  <c r="G111" i="13"/>
  <c r="G8" i="13"/>
  <c r="F113" i="4"/>
  <c r="H113" i="4"/>
  <c r="E113" i="4"/>
  <c r="D113" i="4"/>
  <c r="J8" i="4"/>
  <c r="J25" i="4"/>
  <c r="J26" i="4"/>
  <c r="J30" i="4"/>
  <c r="J32" i="4"/>
  <c r="J35" i="4"/>
  <c r="J36" i="4"/>
  <c r="J40" i="4"/>
  <c r="J43" i="4"/>
  <c r="J44" i="4"/>
  <c r="J48" i="4"/>
  <c r="J56" i="4"/>
  <c r="J60" i="4"/>
  <c r="J61" i="4"/>
  <c r="J62" i="4"/>
  <c r="J79" i="4"/>
  <c r="J89" i="4"/>
  <c r="J92" i="4"/>
  <c r="J93" i="4"/>
  <c r="J100" i="4"/>
  <c r="J101" i="4"/>
  <c r="J102" i="4"/>
  <c r="J103" i="4"/>
  <c r="J105" i="4"/>
  <c r="J107" i="4"/>
  <c r="J109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G26" i="4"/>
  <c r="G27" i="4"/>
  <c r="J27" i="4" s="1"/>
  <c r="G28" i="13" s="1"/>
  <c r="G28" i="4"/>
  <c r="J28" i="4" s="1"/>
  <c r="G29" i="13" s="1"/>
  <c r="G29" i="4"/>
  <c r="J29" i="4" s="1"/>
  <c r="G30" i="13" s="1"/>
  <c r="G30" i="4"/>
  <c r="G31" i="4"/>
  <c r="J31" i="4" s="1"/>
  <c r="G32" i="13" s="1"/>
  <c r="G32" i="4"/>
  <c r="G33" i="4"/>
  <c r="J33" i="4" s="1"/>
  <c r="G34" i="13" s="1"/>
  <c r="G34" i="4"/>
  <c r="J34" i="4" s="1"/>
  <c r="G35" i="13" s="1"/>
  <c r="G35" i="4"/>
  <c r="G36" i="4"/>
  <c r="G37" i="4"/>
  <c r="J37" i="4" s="1"/>
  <c r="G38" i="13" s="1"/>
  <c r="G38" i="4"/>
  <c r="J38" i="4" s="1"/>
  <c r="G39" i="13" s="1"/>
  <c r="G39" i="4"/>
  <c r="J39" i="4" s="1"/>
  <c r="G40" i="13" s="1"/>
  <c r="G40" i="4"/>
  <c r="G41" i="4"/>
  <c r="J41" i="4" s="1"/>
  <c r="G42" i="13" s="1"/>
  <c r="G42" i="4"/>
  <c r="J42" i="4" s="1"/>
  <c r="G43" i="13" s="1"/>
  <c r="G43" i="4"/>
  <c r="G44" i="4"/>
  <c r="G45" i="4"/>
  <c r="J45" i="4" s="1"/>
  <c r="G46" i="13" s="1"/>
  <c r="G46" i="4"/>
  <c r="J46" i="4" s="1"/>
  <c r="G47" i="13" s="1"/>
  <c r="G47" i="4"/>
  <c r="J47" i="4" s="1"/>
  <c r="G48" i="13" s="1"/>
  <c r="G48" i="4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G57" i="4"/>
  <c r="J57" i="4" s="1"/>
  <c r="G58" i="13" s="1"/>
  <c r="G58" i="4"/>
  <c r="J58" i="4" s="1"/>
  <c r="G59" i="13" s="1"/>
  <c r="G59" i="4"/>
  <c r="J59" i="4" s="1"/>
  <c r="G60" i="13" s="1"/>
  <c r="G60" i="4"/>
  <c r="G61" i="4"/>
  <c r="G62" i="4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G90" i="4"/>
  <c r="J90" i="4" s="1"/>
  <c r="G91" i="13" s="1"/>
  <c r="G91" i="4"/>
  <c r="J91" i="4" s="1"/>
  <c r="G92" i="13" s="1"/>
  <c r="G92" i="4"/>
  <c r="G93" i="4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G101" i="4"/>
  <c r="G102" i="4"/>
  <c r="G103" i="4"/>
  <c r="G104" i="4"/>
  <c r="J104" i="4" s="1"/>
  <c r="G105" i="13" s="1"/>
  <c r="G105" i="4"/>
  <c r="G106" i="4"/>
  <c r="J106" i="4" s="1"/>
  <c r="G107" i="13" s="1"/>
  <c r="G107" i="4"/>
  <c r="G108" i="4"/>
  <c r="J108" i="4" s="1"/>
  <c r="G110" i="13" s="1"/>
  <c r="G109" i="4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5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1" i="13"/>
  <c r="D112" i="13"/>
  <c r="D113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D8" i="13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5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J11" i="1" s="1"/>
  <c r="D11" i="13" s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10" i="13" s="1"/>
  <c r="G110" i="1"/>
  <c r="G111" i="1"/>
  <c r="G112" i="1"/>
  <c r="G113" i="1"/>
  <c r="J113" i="1" s="1"/>
  <c r="D114" i="13" s="1"/>
  <c r="G3" i="1"/>
  <c r="J3" i="1" s="1"/>
  <c r="D3" i="13" s="1"/>
</calcChain>
</file>

<file path=xl/sharedStrings.xml><?xml version="1.0" encoding="utf-8"?>
<sst xmlns="http://schemas.openxmlformats.org/spreadsheetml/2006/main" count="5834" uniqueCount="509">
  <si>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</si>
  <si>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</si>
  <si>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</si>
  <si>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</si>
  <si>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</si>
  <si>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</si>
  <si>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</si>
  <si>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</si>
  <si>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</si>
  <si>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</si>
  <si>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</si>
  <si>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</si>
  <si>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</si>
  <si>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</si>
  <si>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</si>
  <si>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</si>
  <si>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</si>
  <si>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</si>
  <si>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</si>
  <si>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</si>
  <si>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</si>
  <si>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</si>
  <si>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</si>
  <si>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</si>
  <si>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</si>
  <si>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</si>
  <si>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</si>
  <si>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</si>
  <si>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</si>
  <si>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</si>
  <si>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</si>
  <si>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</si>
  <si>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</si>
  <si>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</si>
  <si>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</si>
  <si>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</si>
  <si>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</si>
  <si>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</si>
  <si>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</si>
  <si>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</si>
  <si>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</si>
  <si>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</si>
  <si>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</si>
  <si>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</si>
  <si>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</si>
  <si>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</si>
  <si>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</si>
  <si>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</si>
  <si>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</si>
  <si>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</si>
  <si>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</si>
  <si>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</si>
  <si>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</si>
  <si>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</si>
  <si>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</si>
  <si>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</si>
  <si>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</si>
  <si>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</si>
  <si>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</si>
  <si>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</si>
  <si>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</si>
  <si>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</si>
  <si>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</si>
  <si>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</si>
  <si>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</si>
  <si>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</si>
  <si>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</si>
  <si>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</si>
  <si>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</si>
  <si>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</si>
  <si>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</si>
  <si>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</si>
  <si>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</si>
  <si>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</si>
  <si>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</si>
  <si>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</si>
  <si>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</si>
  <si>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</si>
  <si>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</si>
  <si>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</si>
  <si>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</si>
  <si>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</si>
  <si>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</si>
  <si>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</si>
  <si>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</si>
  <si>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</si>
  <si>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</si>
  <si>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</si>
  <si>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</si>
  <si>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</si>
  <si>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</si>
  <si>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</si>
  <si>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</si>
  <si>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</si>
  <si>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</si>
  <si>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</si>
  <si>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</si>
  <si>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</si>
  <si>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</si>
  <si>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</si>
  <si>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</si>
  <si>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</si>
  <si>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</si>
  <si>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</si>
  <si>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</si>
  <si>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</si>
  <si>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</si>
  <si>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</si>
  <si>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</si>
  <si>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</si>
  <si>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</si>
  <si>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</si>
  <si>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</si>
  <si>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</si>
  <si>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</si>
  <si>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</si>
  <si>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</si>
  <si>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</si>
  <si>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</si>
  <si>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</si>
  <si>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</si>
  <si>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</si>
  <si>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</si>
  <si>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</si>
  <si>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</si>
  <si>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</si>
  <si>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</si>
  <si>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</si>
  <si>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</si>
  <si>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</si>
  <si>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</si>
  <si>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</si>
  <si>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</si>
  <si>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</si>
  <si>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</si>
  <si>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</si>
  <si>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</si>
  <si>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</si>
  <si>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</si>
  <si>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</si>
  <si>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</si>
  <si>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</si>
  <si>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</si>
  <si>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</si>
  <si>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</si>
  <si>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</si>
  <si>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</si>
  <si>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</si>
  <si>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</si>
  <si>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</si>
  <si>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</si>
  <si>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</si>
  <si>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</si>
  <si>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</si>
  <si>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</si>
  <si>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</si>
  <si>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</si>
  <si>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</si>
  <si>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</si>
  <si>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</si>
  <si>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</si>
  <si>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</si>
  <si>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</si>
  <si>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</si>
  <si>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</si>
  <si>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</si>
  <si>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</si>
  <si>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</si>
  <si>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</si>
  <si>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</si>
  <si>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</si>
  <si>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</si>
  <si>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</si>
  <si>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</si>
  <si>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</si>
  <si>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</si>
  <si>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</si>
  <si>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</si>
  <si>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</si>
  <si>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</si>
  <si>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</si>
  <si>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</si>
  <si>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</si>
  <si>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</si>
  <si>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</si>
  <si>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</si>
  <si>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</si>
  <si>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</si>
  <si>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</si>
  <si>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</si>
  <si>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</si>
  <si>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</si>
  <si>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</si>
  <si>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</si>
  <si>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</si>
  <si>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</si>
  <si>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</si>
  <si>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</si>
  <si>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</si>
  <si>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</si>
  <si>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</si>
  <si>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</si>
  <si>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</si>
  <si>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</si>
  <si>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</si>
  <si>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</si>
  <si>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</si>
  <si>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</si>
  <si>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</si>
  <si>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</si>
  <si>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</si>
  <si>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</si>
  <si>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</si>
  <si>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</si>
  <si>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</si>
  <si>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</si>
  <si>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</si>
  <si>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</si>
  <si>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</si>
  <si>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</si>
  <si>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</si>
  <si>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</si>
  <si>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</si>
  <si>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</si>
  <si>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</si>
  <si>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</si>
  <si>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</si>
  <si>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</si>
  <si>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</si>
  <si>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</si>
  <si>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</si>
  <si>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</si>
  <si>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</si>
  <si>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</si>
  <si>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</si>
  <si>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</si>
  <si>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</si>
  <si>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</si>
  <si>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</si>
  <si>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</si>
  <si>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</si>
  <si>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</si>
  <si>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</si>
  <si>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</si>
  <si>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</si>
  <si>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</si>
  <si>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</si>
  <si>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</si>
  <si>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</si>
  <si>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</si>
  <si>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</si>
  <si>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</si>
  <si>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</si>
  <si>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</si>
  <si>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</si>
  <si>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</si>
  <si>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</si>
  <si>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</si>
  <si>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</si>
  <si>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</si>
  <si>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</si>
  <si>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</si>
  <si>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</si>
  <si>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</si>
  <si>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</si>
  <si>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</si>
  <si>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</si>
  <si>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</si>
  <si>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</si>
  <si>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</si>
  <si>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</si>
  <si>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</si>
  <si>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</si>
  <si>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</si>
  <si>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</si>
  <si>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</si>
  <si>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</si>
  <si>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</si>
  <si>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</si>
  <si>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</si>
  <si>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</si>
  <si>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</si>
  <si>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</si>
  <si>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</si>
  <si>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</si>
  <si>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</si>
  <si>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</si>
  <si>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</si>
  <si>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</si>
  <si>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</si>
  <si>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</si>
  <si>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</si>
  <si>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</si>
  <si>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</si>
  <si>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</si>
  <si>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</si>
  <si>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</si>
  <si>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</si>
  <si>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</si>
  <si>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</si>
  <si>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</si>
  <si>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</si>
  <si>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</si>
  <si>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</si>
  <si>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</si>
  <si>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</si>
  <si>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</si>
  <si>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</si>
  <si>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</si>
  <si>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</si>
  <si>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</si>
  <si>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</si>
  <si>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</si>
  <si>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</si>
  <si>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</si>
  <si>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</si>
  <si>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</si>
  <si>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</si>
  <si>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</si>
  <si>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</si>
  <si>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</si>
  <si>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</si>
  <si>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</si>
  <si>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</si>
  <si>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</si>
  <si>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</si>
  <si>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</si>
  <si>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</si>
  <si>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</si>
  <si>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</si>
  <si>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</si>
  <si>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</si>
  <si>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</si>
  <si>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</si>
  <si>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</si>
  <si>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</si>
  <si>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</si>
  <si>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</si>
  <si>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</si>
  <si>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</si>
  <si>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</si>
  <si>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</si>
  <si>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</si>
  <si>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</si>
  <si>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</si>
  <si>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</si>
  <si>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</si>
  <si>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</si>
  <si>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</si>
  <si>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</si>
  <si>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</si>
  <si>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</si>
  <si>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</si>
  <si>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</si>
  <si>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</si>
  <si>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</si>
  <si>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</si>
  <si>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</si>
  <si>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</si>
  <si>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</si>
  <si>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</si>
  <si>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</si>
  <si>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</si>
  <si>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</si>
  <si>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</si>
  <si>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</si>
  <si>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</si>
  <si>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</si>
  <si>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</si>
  <si>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</si>
  <si>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</si>
  <si>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</si>
  <si>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</si>
  <si>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</si>
  <si>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</si>
  <si>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</si>
  <si>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</si>
  <si>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</si>
  <si>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</si>
  <si>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</si>
  <si>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</si>
  <si>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</si>
  <si>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</si>
  <si>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</si>
  <si>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</si>
  <si>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</si>
  <si>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</si>
  <si>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</si>
  <si>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</si>
  <si>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</si>
  <si>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</si>
  <si>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</si>
  <si>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</si>
  <si>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</si>
  <si>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</si>
  <si>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</si>
  <si>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</si>
  <si>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</si>
  <si>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</si>
  <si>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</si>
  <si>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</si>
  <si>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</si>
  <si>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</si>
  <si>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</si>
  <si>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</si>
  <si>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</si>
  <si>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</si>
  <si>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</si>
  <si>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</si>
  <si>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</si>
  <si>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</si>
  <si>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</si>
  <si>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</si>
  <si>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</si>
  <si>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</si>
  <si>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</si>
  <si>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</si>
  <si>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</si>
  <si>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</si>
  <si>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</si>
  <si>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</si>
  <si>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</si>
  <si>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</si>
  <si>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</si>
  <si>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</si>
  <si>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</si>
  <si>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</si>
  <si>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</si>
  <si>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</si>
  <si>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</si>
  <si>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</si>
  <si>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</si>
  <si>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</si>
  <si>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</si>
  <si>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</si>
  <si>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</si>
  <si>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</si>
  <si>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</si>
  <si>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</si>
  <si>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</si>
  <si>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</si>
  <si>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</si>
  <si>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</si>
  <si>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</si>
  <si>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</si>
  <si>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</si>
  <si>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</si>
  <si>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</si>
  <si>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</si>
  <si>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</si>
  <si>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</si>
  <si>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</si>
  <si>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</si>
  <si>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</si>
  <si>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</si>
  <si>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</si>
  <si>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</si>
  <si>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</si>
  <si>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</si>
  <si>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</si>
  <si>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</si>
  <si>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</si>
  <si>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</si>
  <si>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</si>
  <si>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</si>
  <si>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</si>
  <si>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</si>
  <si>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</si>
  <si>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</si>
  <si>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Kathy Hodge</t>
  </si>
  <si>
    <t>Chelsea Reese</t>
  </si>
  <si>
    <t>918-540-2481 Ext. 100</t>
  </si>
  <si>
    <t>Nancy Lamle</t>
  </si>
  <si>
    <t>Esmeralda Mata-Ruiz</t>
  </si>
  <si>
    <t>Rhonda Jech</t>
  </si>
  <si>
    <t>Bonnie Payne</t>
  </si>
  <si>
    <t>Jennifer Walters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</si>
  <si>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</si>
  <si>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</si>
  <si>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</si>
  <si>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</si>
  <si>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</si>
  <si>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</si>
  <si>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</si>
  <si>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</si>
  <si>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</si>
  <si>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</si>
  <si>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</si>
  <si>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</si>
  <si>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</si>
  <si>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</si>
  <si>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</si>
  <si>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</si>
  <si>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</si>
  <si>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</si>
  <si>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</si>
  <si>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</si>
  <si>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</si>
  <si>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</si>
  <si>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</si>
  <si>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</si>
  <si>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</si>
  <si>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Janlee Hoppers</t>
  </si>
  <si>
    <t>Jennifer Guest</t>
  </si>
  <si>
    <t>918-485-3022</t>
  </si>
  <si>
    <t>918-647-8601 Ext.214</t>
  </si>
  <si>
    <t>Diana Samarripa</t>
  </si>
  <si>
    <t>Norma Ramirez</t>
  </si>
  <si>
    <t>Deleware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</si>
</sst>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9" fontId="5" fillId="3" borderId="6" xfId="2" applyNumberFormat="1" applyFont="1" applyFill="1" applyBorder="1" applyAlignment="1">
      <alignment horizontal="right"/>
    </xf>
    <xf numFmtId="49" fontId="4" fillId="3" borderId="0" xfId="0" quotePrefix="1" applyNumberFormat="1" applyFont="1" applyFill="1" applyAlignment="1" applyProtection="1">
      <alignment horizontal="center"/>
    </xf>
    <xf numFmtId="3" fontId="4" fillId="3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43101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16" t="s">
        <v>23</v>
      </c>
      <c r="B8" s="117" t="s">
        <v>21</v>
      </c>
      <c r="C8" s="118" t="s">
        <v>24</v>
      </c>
      <c r="D8" s="119">
        <v>6</v>
      </c>
      <c r="E8" s="120">
        <v>61</v>
      </c>
      <c r="F8" s="120">
        <v>0</v>
      </c>
      <c r="G8" s="120">
        <f t="shared" si="0"/>
        <v>67</v>
      </c>
      <c r="H8" s="118">
        <v>6</v>
      </c>
      <c r="I8" s="118">
        <v>92</v>
      </c>
      <c r="J8" s="121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16" t="s">
        <v>42</v>
      </c>
      <c r="B15" s="117" t="s">
        <v>40</v>
      </c>
      <c r="C15" s="118" t="s">
        <v>43</v>
      </c>
      <c r="D15" s="119">
        <v>1</v>
      </c>
      <c r="E15" s="120">
        <v>13</v>
      </c>
      <c r="F15" s="120">
        <v>0</v>
      </c>
      <c r="G15" s="120">
        <f t="shared" si="0"/>
        <v>14</v>
      </c>
      <c r="H15" s="118">
        <v>1</v>
      </c>
      <c r="I15" s="118">
        <v>19</v>
      </c>
      <c r="J15" s="121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16" t="s">
        <v>72</v>
      </c>
      <c r="B26" s="117" t="s">
        <v>73</v>
      </c>
      <c r="C26" s="118" t="s">
        <v>74</v>
      </c>
      <c r="D26" s="119">
        <v>3</v>
      </c>
      <c r="E26" s="120">
        <v>102</v>
      </c>
      <c r="F26" s="120">
        <v>0</v>
      </c>
      <c r="G26" s="120">
        <f t="shared" si="0"/>
        <v>105</v>
      </c>
      <c r="H26" s="118">
        <v>7</v>
      </c>
      <c r="I26" s="118">
        <v>162</v>
      </c>
      <c r="J26" s="121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16" t="s">
        <v>85</v>
      </c>
      <c r="B31" s="117" t="s">
        <v>86</v>
      </c>
      <c r="C31" s="118" t="s">
        <v>87</v>
      </c>
      <c r="D31" s="119">
        <v>2</v>
      </c>
      <c r="E31" s="120">
        <v>1</v>
      </c>
      <c r="F31" s="120">
        <v>0</v>
      </c>
      <c r="G31" s="120">
        <f t="shared" si="0"/>
        <v>3</v>
      </c>
      <c r="H31" s="118">
        <v>2</v>
      </c>
      <c r="I31" s="118">
        <v>4</v>
      </c>
      <c r="J31" s="121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16" t="s">
        <v>119</v>
      </c>
      <c r="B42" s="117" t="s">
        <v>120</v>
      </c>
      <c r="C42" s="118" t="s">
        <v>121</v>
      </c>
      <c r="D42" s="119">
        <v>10</v>
      </c>
      <c r="E42" s="120">
        <v>76</v>
      </c>
      <c r="F42" s="120">
        <v>0</v>
      </c>
      <c r="G42" s="120">
        <f t="shared" si="0"/>
        <v>86</v>
      </c>
      <c r="H42" s="118">
        <v>1</v>
      </c>
      <c r="I42" s="118">
        <v>123</v>
      </c>
      <c r="J42" s="121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16" t="s">
        <v>156</v>
      </c>
      <c r="B55" s="117" t="s">
        <v>154</v>
      </c>
      <c r="C55" s="118" t="s">
        <v>157</v>
      </c>
      <c r="D55" s="119">
        <v>1</v>
      </c>
      <c r="E55" s="120">
        <v>36</v>
      </c>
      <c r="F55" s="120">
        <v>0</v>
      </c>
      <c r="G55" s="120">
        <f t="shared" si="0"/>
        <v>37</v>
      </c>
      <c r="H55" s="118">
        <v>0</v>
      </c>
      <c r="I55" s="118">
        <v>47</v>
      </c>
      <c r="J55" s="121">
        <f t="shared" si="1"/>
        <v>0.78723404255319152</v>
      </c>
    </row>
    <row r="56" spans="1:10" x14ac:dyDescent="0.2">
      <c r="A56" s="116" t="s">
        <v>158</v>
      </c>
      <c r="B56" s="117" t="s">
        <v>159</v>
      </c>
      <c r="C56" s="118" t="s">
        <v>160</v>
      </c>
      <c r="D56" s="119">
        <v>12</v>
      </c>
      <c r="E56" s="120">
        <v>64</v>
      </c>
      <c r="F56" s="120">
        <v>0</v>
      </c>
      <c r="G56" s="120">
        <f t="shared" si="0"/>
        <v>76</v>
      </c>
      <c r="H56" s="118">
        <v>10</v>
      </c>
      <c r="I56" s="118">
        <v>100</v>
      </c>
      <c r="J56" s="121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465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445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3">
        <v>43101</v>
      </c>
      <c r="C1" s="114"/>
      <c r="D1" s="114"/>
      <c r="E1" s="114"/>
      <c r="F1" s="114"/>
      <c r="G1" s="115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3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43132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16" t="s">
        <v>23</v>
      </c>
      <c r="B8" s="117" t="s">
        <v>21</v>
      </c>
      <c r="C8" s="118" t="s">
        <v>24</v>
      </c>
      <c r="D8" s="119">
        <v>2</v>
      </c>
      <c r="E8" s="120">
        <v>35</v>
      </c>
      <c r="F8" s="120">
        <v>0</v>
      </c>
      <c r="G8" s="120">
        <f t="shared" si="0"/>
        <v>37</v>
      </c>
      <c r="H8" s="118">
        <v>2</v>
      </c>
      <c r="I8" s="118">
        <v>54</v>
      </c>
      <c r="J8" s="121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16" t="s">
        <v>47</v>
      </c>
      <c r="B17" s="117" t="s">
        <v>48</v>
      </c>
      <c r="C17" s="118" t="s">
        <v>49</v>
      </c>
      <c r="D17" s="119">
        <v>3</v>
      </c>
      <c r="E17" s="120">
        <v>31</v>
      </c>
      <c r="F17" s="120">
        <v>0</v>
      </c>
      <c r="G17" s="120">
        <f t="shared" si="0"/>
        <v>34</v>
      </c>
      <c r="H17" s="118">
        <v>3</v>
      </c>
      <c r="I17" s="118">
        <v>43</v>
      </c>
      <c r="J17" s="121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16" t="s">
        <v>58</v>
      </c>
      <c r="B21" s="117" t="s">
        <v>59</v>
      </c>
      <c r="C21" s="118" t="s">
        <v>60</v>
      </c>
      <c r="D21" s="119">
        <v>0</v>
      </c>
      <c r="E21" s="120">
        <v>9</v>
      </c>
      <c r="F21" s="120">
        <v>0</v>
      </c>
      <c r="G21" s="120">
        <f t="shared" si="0"/>
        <v>9</v>
      </c>
      <c r="H21" s="118">
        <v>0</v>
      </c>
      <c r="I21" s="118">
        <v>15</v>
      </c>
      <c r="J21" s="121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16" t="s">
        <v>72</v>
      </c>
      <c r="B26" s="117" t="s">
        <v>73</v>
      </c>
      <c r="C26" s="118" t="s">
        <v>74</v>
      </c>
      <c r="D26" s="119">
        <v>11</v>
      </c>
      <c r="E26" s="120">
        <v>102</v>
      </c>
      <c r="F26" s="120">
        <v>0</v>
      </c>
      <c r="G26" s="120">
        <f t="shared" si="0"/>
        <v>113</v>
      </c>
      <c r="H26" s="118">
        <v>1</v>
      </c>
      <c r="I26" s="118">
        <v>144</v>
      </c>
      <c r="J26" s="121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16" t="s">
        <v>104</v>
      </c>
      <c r="B37" s="117" t="s">
        <v>105</v>
      </c>
      <c r="C37" s="118" t="s">
        <v>106</v>
      </c>
      <c r="D37" s="119">
        <v>1</v>
      </c>
      <c r="E37" s="120">
        <v>16</v>
      </c>
      <c r="F37" s="120">
        <v>0</v>
      </c>
      <c r="G37" s="120">
        <f t="shared" si="0"/>
        <v>17</v>
      </c>
      <c r="H37" s="118">
        <v>0</v>
      </c>
      <c r="I37" s="118">
        <v>23</v>
      </c>
      <c r="J37" s="121">
        <f t="shared" si="1"/>
        <v>0.73913043478260865</v>
      </c>
    </row>
    <row r="38" spans="1:22" x14ac:dyDescent="0.2">
      <c r="A38" s="116" t="s">
        <v>107</v>
      </c>
      <c r="B38" s="117" t="s">
        <v>108</v>
      </c>
      <c r="C38" s="118" t="s">
        <v>109</v>
      </c>
      <c r="D38" s="119">
        <v>1</v>
      </c>
      <c r="E38" s="120">
        <v>2</v>
      </c>
      <c r="F38" s="120">
        <v>0</v>
      </c>
      <c r="G38" s="120">
        <f t="shared" si="0"/>
        <v>3</v>
      </c>
      <c r="H38" s="118">
        <v>0</v>
      </c>
      <c r="I38" s="118">
        <v>9</v>
      </c>
      <c r="J38" s="121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16" t="s">
        <v>234</v>
      </c>
      <c r="B88" s="117" t="s">
        <v>235</v>
      </c>
      <c r="C88" s="118" t="s">
        <v>236</v>
      </c>
      <c r="D88" s="119">
        <v>0</v>
      </c>
      <c r="E88" s="120">
        <v>16</v>
      </c>
      <c r="F88" s="120">
        <v>0</v>
      </c>
      <c r="G88" s="120">
        <f t="shared" si="2"/>
        <v>16</v>
      </c>
      <c r="H88" s="118">
        <v>0</v>
      </c>
      <c r="I88" s="118">
        <v>45</v>
      </c>
      <c r="J88" s="121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16" t="s">
        <v>240</v>
      </c>
      <c r="B90" s="117" t="s">
        <v>241</v>
      </c>
      <c r="C90" s="118" t="s">
        <v>242</v>
      </c>
      <c r="D90" s="119">
        <v>2</v>
      </c>
      <c r="E90" s="120">
        <v>21</v>
      </c>
      <c r="F90" s="120">
        <v>0</v>
      </c>
      <c r="G90" s="120">
        <f t="shared" si="2"/>
        <v>23</v>
      </c>
      <c r="H90" s="118">
        <v>2</v>
      </c>
      <c r="I90" s="118">
        <v>33</v>
      </c>
      <c r="J90" s="121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445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16" t="s">
        <v>284</v>
      </c>
      <c r="B109" s="117" t="s">
        <v>285</v>
      </c>
      <c r="C109" s="118" t="s">
        <v>285</v>
      </c>
      <c r="D109" s="119">
        <v>2</v>
      </c>
      <c r="E109" s="120">
        <v>27</v>
      </c>
      <c r="F109" s="120">
        <v>1</v>
      </c>
      <c r="G109" s="120">
        <f t="shared" si="2"/>
        <v>30</v>
      </c>
      <c r="H109" s="118">
        <v>2</v>
      </c>
      <c r="I109" s="118">
        <v>41</v>
      </c>
      <c r="J109" s="121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3">
        <v>43132</v>
      </c>
      <c r="C1" s="114"/>
      <c r="D1" s="114"/>
      <c r="E1" s="114"/>
      <c r="F1" s="114"/>
      <c r="G1" s="115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43160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16" t="s">
        <v>42</v>
      </c>
      <c r="B15" s="117" t="s">
        <v>40</v>
      </c>
      <c r="C15" s="118" t="s">
        <v>43</v>
      </c>
      <c r="D15" s="119">
        <v>0</v>
      </c>
      <c r="E15" s="120">
        <v>9</v>
      </c>
      <c r="F15" s="120">
        <v>0</v>
      </c>
      <c r="G15" s="120">
        <f t="shared" si="0"/>
        <v>9</v>
      </c>
      <c r="H15" s="118">
        <v>0</v>
      </c>
      <c r="I15" s="124">
        <v>18</v>
      </c>
      <c r="J15" s="121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16" t="s">
        <v>141</v>
      </c>
      <c r="B49" s="117" t="s">
        <v>142</v>
      </c>
      <c r="C49" s="118" t="s">
        <v>143</v>
      </c>
      <c r="D49" s="119">
        <v>7</v>
      </c>
      <c r="E49" s="120">
        <v>86</v>
      </c>
      <c r="F49" s="120">
        <v>0</v>
      </c>
      <c r="G49" s="120">
        <f t="shared" si="0"/>
        <v>93</v>
      </c>
      <c r="H49" s="118">
        <v>7</v>
      </c>
      <c r="I49" s="124">
        <v>135</v>
      </c>
      <c r="J49" s="121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16" t="s">
        <v>153</v>
      </c>
      <c r="B53" s="117" t="s">
        <v>154</v>
      </c>
      <c r="C53" s="118" t="s">
        <v>155</v>
      </c>
      <c r="D53" s="119">
        <v>0</v>
      </c>
      <c r="E53" s="120">
        <v>21</v>
      </c>
      <c r="F53" s="120">
        <v>0</v>
      </c>
      <c r="G53" s="120">
        <f t="shared" si="0"/>
        <v>21</v>
      </c>
      <c r="H53" s="118">
        <v>0</v>
      </c>
      <c r="I53" s="124">
        <v>28</v>
      </c>
      <c r="J53" s="121">
        <f t="shared" si="1"/>
        <v>0.75</v>
      </c>
    </row>
    <row r="54" spans="1:10" x14ac:dyDescent="0.2">
      <c r="A54" s="116" t="s">
        <v>156</v>
      </c>
      <c r="B54" s="117" t="s">
        <v>154</v>
      </c>
      <c r="C54" s="118" t="s">
        <v>157</v>
      </c>
      <c r="D54" s="119">
        <v>4</v>
      </c>
      <c r="E54" s="120">
        <v>25</v>
      </c>
      <c r="F54" s="120">
        <v>0</v>
      </c>
      <c r="G54" s="120">
        <f t="shared" si="0"/>
        <v>29</v>
      </c>
      <c r="H54" s="118">
        <v>0</v>
      </c>
      <c r="I54" s="124">
        <v>39</v>
      </c>
      <c r="J54" s="121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16" t="s">
        <v>243</v>
      </c>
      <c r="B90" s="117" t="s">
        <v>244</v>
      </c>
      <c r="C90" s="118" t="s">
        <v>245</v>
      </c>
      <c r="D90" s="119">
        <v>0</v>
      </c>
      <c r="E90" s="120">
        <v>3</v>
      </c>
      <c r="F90" s="120">
        <v>0</v>
      </c>
      <c r="G90" s="120">
        <f t="shared" si="2"/>
        <v>3</v>
      </c>
      <c r="H90" s="118">
        <v>0</v>
      </c>
      <c r="I90" s="124">
        <v>6</v>
      </c>
      <c r="J90" s="121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16" t="s">
        <v>278</v>
      </c>
      <c r="B104" s="117" t="s">
        <v>266</v>
      </c>
      <c r="C104" s="118" t="s">
        <v>279</v>
      </c>
      <c r="D104" s="119">
        <v>5</v>
      </c>
      <c r="E104" s="120">
        <v>55</v>
      </c>
      <c r="F104" s="120">
        <v>0</v>
      </c>
      <c r="G104" s="120">
        <f t="shared" si="2"/>
        <v>60</v>
      </c>
      <c r="H104" s="118">
        <v>12</v>
      </c>
      <c r="I104" s="124">
        <v>88</v>
      </c>
      <c r="J104" s="121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445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18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43160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4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43191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16" t="s">
        <v>58</v>
      </c>
      <c r="B20" s="117" t="s">
        <v>59</v>
      </c>
      <c r="C20" s="118" t="s">
        <v>60</v>
      </c>
      <c r="D20" s="119">
        <v>4</v>
      </c>
      <c r="E20" s="120">
        <v>7</v>
      </c>
      <c r="F20" s="120">
        <v>0</v>
      </c>
      <c r="G20" s="120">
        <f t="shared" si="0"/>
        <v>11</v>
      </c>
      <c r="H20" s="118">
        <v>4</v>
      </c>
      <c r="I20" s="118">
        <v>14</v>
      </c>
      <c r="J20" s="121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16" t="s">
        <v>72</v>
      </c>
      <c r="B25" s="117" t="s">
        <v>73</v>
      </c>
      <c r="C25" s="118" t="s">
        <v>74</v>
      </c>
      <c r="D25" s="119">
        <v>8</v>
      </c>
      <c r="E25" s="120">
        <v>68</v>
      </c>
      <c r="F25" s="120">
        <v>0</v>
      </c>
      <c r="G25" s="120">
        <f t="shared" si="0"/>
        <v>76</v>
      </c>
      <c r="H25" s="118">
        <v>1</v>
      </c>
      <c r="I25" s="118">
        <v>106</v>
      </c>
      <c r="J25" s="121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484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16" t="s">
        <v>135</v>
      </c>
      <c r="B47" s="117" t="s">
        <v>136</v>
      </c>
      <c r="C47" s="118" t="s">
        <v>137</v>
      </c>
      <c r="D47" s="119">
        <v>0</v>
      </c>
      <c r="E47" s="120">
        <v>13</v>
      </c>
      <c r="F47" s="120">
        <v>1</v>
      </c>
      <c r="G47" s="120">
        <f t="shared" si="0"/>
        <v>14</v>
      </c>
      <c r="H47" s="118">
        <v>0</v>
      </c>
      <c r="I47" s="118">
        <v>28</v>
      </c>
      <c r="J47" s="121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3" t="s">
        <v>213</v>
      </c>
      <c r="B78" s="117" t="s">
        <v>187</v>
      </c>
      <c r="C78" s="118" t="s">
        <v>214</v>
      </c>
      <c r="D78" s="119">
        <v>5</v>
      </c>
      <c r="E78" s="120">
        <v>54</v>
      </c>
      <c r="F78" s="120">
        <v>0</v>
      </c>
      <c r="G78" s="120">
        <f t="shared" si="2"/>
        <v>59</v>
      </c>
      <c r="H78" s="118">
        <v>1</v>
      </c>
      <c r="I78" s="118">
        <v>82</v>
      </c>
      <c r="J78" s="121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16" t="s">
        <v>243</v>
      </c>
      <c r="B90" s="117" t="s">
        <v>244</v>
      </c>
      <c r="C90" s="118" t="s">
        <v>245</v>
      </c>
      <c r="D90" s="119">
        <v>0</v>
      </c>
      <c r="E90" s="120">
        <v>2</v>
      </c>
      <c r="F90" s="120">
        <v>0</v>
      </c>
      <c r="G90" s="120">
        <f t="shared" si="2"/>
        <v>2</v>
      </c>
      <c r="H90" s="118">
        <v>0</v>
      </c>
      <c r="I90" s="118">
        <v>3</v>
      </c>
      <c r="J90" s="121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16" t="s">
        <v>253</v>
      </c>
      <c r="B94" s="117" t="s">
        <v>254</v>
      </c>
      <c r="C94" s="118" t="s">
        <v>255</v>
      </c>
      <c r="D94" s="119">
        <v>10</v>
      </c>
      <c r="E94" s="120">
        <v>88</v>
      </c>
      <c r="F94" s="120">
        <v>0</v>
      </c>
      <c r="G94" s="120">
        <f t="shared" si="2"/>
        <v>98</v>
      </c>
      <c r="H94" s="118">
        <v>1</v>
      </c>
      <c r="I94" s="118">
        <v>124</v>
      </c>
      <c r="J94" s="121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445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21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43191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484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43221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16" t="s">
        <v>72</v>
      </c>
      <c r="B24" s="117" t="s">
        <v>73</v>
      </c>
      <c r="C24" s="118" t="s">
        <v>74</v>
      </c>
      <c r="D24" s="119">
        <v>15</v>
      </c>
      <c r="E24" s="120">
        <v>71</v>
      </c>
      <c r="F24" s="120">
        <v>0</v>
      </c>
      <c r="G24" s="120">
        <f t="shared" si="0"/>
        <v>86</v>
      </c>
      <c r="H24" s="118">
        <v>7</v>
      </c>
      <c r="I24" s="118">
        <v>139</v>
      </c>
      <c r="J24" s="122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16" t="s">
        <v>153</v>
      </c>
      <c r="B52" s="117" t="s">
        <v>154</v>
      </c>
      <c r="C52" s="118" t="s">
        <v>155</v>
      </c>
      <c r="D52" s="119">
        <v>2</v>
      </c>
      <c r="E52" s="120">
        <v>22</v>
      </c>
      <c r="F52" s="120">
        <v>0</v>
      </c>
      <c r="G52" s="120">
        <f t="shared" si="0"/>
        <v>24</v>
      </c>
      <c r="H52" s="118">
        <v>2</v>
      </c>
      <c r="I52" s="118">
        <v>33</v>
      </c>
      <c r="J52" s="122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16" t="s">
        <v>178</v>
      </c>
      <c r="B61" s="117" t="s">
        <v>179</v>
      </c>
      <c r="C61" s="118" t="s">
        <v>179</v>
      </c>
      <c r="D61" s="119">
        <v>12</v>
      </c>
      <c r="E61" s="120">
        <v>105</v>
      </c>
      <c r="F61" s="120">
        <v>0</v>
      </c>
      <c r="G61" s="120">
        <f t="shared" si="0"/>
        <v>117</v>
      </c>
      <c r="H61" s="118">
        <v>2</v>
      </c>
      <c r="I61" s="118">
        <v>148</v>
      </c>
      <c r="J61" s="122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8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8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445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482</v>
      </c>
      <c r="B107" s="19" t="s">
        <v>266</v>
      </c>
      <c r="C107" s="20" t="s">
        <v>481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8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43221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8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43252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16" t="s">
        <v>34</v>
      </c>
      <c r="B11" s="117" t="s">
        <v>35</v>
      </c>
      <c r="C11" s="118" t="s">
        <v>36</v>
      </c>
      <c r="D11" s="119">
        <v>9</v>
      </c>
      <c r="E11" s="120">
        <v>67</v>
      </c>
      <c r="F11" s="120">
        <v>0</v>
      </c>
      <c r="G11" s="120">
        <f t="shared" si="0"/>
        <v>76</v>
      </c>
      <c r="H11" s="118">
        <v>6</v>
      </c>
      <c r="I11" s="118">
        <v>97</v>
      </c>
      <c r="J11" s="121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16" t="s">
        <v>47</v>
      </c>
      <c r="B16" s="117" t="s">
        <v>48</v>
      </c>
      <c r="C16" s="118" t="s">
        <v>49</v>
      </c>
      <c r="D16" s="119">
        <v>8</v>
      </c>
      <c r="E16" s="120">
        <v>22</v>
      </c>
      <c r="F16" s="120">
        <v>0</v>
      </c>
      <c r="G16" s="120">
        <f t="shared" si="0"/>
        <v>30</v>
      </c>
      <c r="H16" s="118">
        <v>8</v>
      </c>
      <c r="I16" s="118">
        <v>41</v>
      </c>
      <c r="J16" s="121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16" t="s">
        <v>58</v>
      </c>
      <c r="B19" s="117" t="s">
        <v>59</v>
      </c>
      <c r="C19" s="118" t="s">
        <v>60</v>
      </c>
      <c r="D19" s="119">
        <v>0</v>
      </c>
      <c r="E19" s="120">
        <v>9</v>
      </c>
      <c r="F19" s="120">
        <v>0</v>
      </c>
      <c r="G19" s="120">
        <f t="shared" si="0"/>
        <v>9</v>
      </c>
      <c r="H19" s="118">
        <v>0</v>
      </c>
      <c r="I19" s="118">
        <v>13</v>
      </c>
      <c r="J19" s="121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16" t="s">
        <v>72</v>
      </c>
      <c r="B24" s="117" t="s">
        <v>73</v>
      </c>
      <c r="C24" s="118" t="s">
        <v>74</v>
      </c>
      <c r="D24" s="119">
        <v>15</v>
      </c>
      <c r="E24" s="120">
        <v>71</v>
      </c>
      <c r="F24" s="120">
        <v>0</v>
      </c>
      <c r="G24" s="120">
        <f t="shared" si="0"/>
        <v>86</v>
      </c>
      <c r="H24" s="118">
        <v>7</v>
      </c>
      <c r="I24" s="118">
        <v>116</v>
      </c>
      <c r="J24" s="121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">
      <c r="A89" s="116" t="s">
        <v>243</v>
      </c>
      <c r="B89" s="117" t="s">
        <v>244</v>
      </c>
      <c r="C89" s="118" t="s">
        <v>245</v>
      </c>
      <c r="D89" s="119">
        <v>0</v>
      </c>
      <c r="E89" s="120">
        <v>0</v>
      </c>
      <c r="F89" s="120">
        <v>0</v>
      </c>
      <c r="G89" s="120">
        <v>0</v>
      </c>
      <c r="H89" s="118">
        <v>0</v>
      </c>
      <c r="I89" s="118">
        <v>4</v>
      </c>
      <c r="J89" s="121">
        <f t="shared" si="3"/>
        <v>0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">
      <c r="A93" s="116" t="s">
        <v>253</v>
      </c>
      <c r="B93" s="117" t="s">
        <v>254</v>
      </c>
      <c r="C93" s="118" t="s">
        <v>255</v>
      </c>
      <c r="D93" s="119">
        <v>12</v>
      </c>
      <c r="E93" s="120">
        <v>71</v>
      </c>
      <c r="F93" s="120">
        <v>0</v>
      </c>
      <c r="G93" s="120">
        <f t="shared" si="2"/>
        <v>83</v>
      </c>
      <c r="H93" s="118">
        <v>0</v>
      </c>
      <c r="I93" s="118">
        <v>105</v>
      </c>
      <c r="J93" s="121">
        <f t="shared" si="3"/>
        <v>0.79047619047619044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445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482</v>
      </c>
      <c r="B107" s="17" t="s">
        <v>266</v>
      </c>
      <c r="C107" s="17" t="s">
        <v>481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6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43252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7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9">
        <v>328</v>
      </c>
      <c r="C71" s="109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6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J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43282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">
      <c r="A8" s="116" t="s">
        <v>25</v>
      </c>
      <c r="B8" s="117" t="s">
        <v>26</v>
      </c>
      <c r="C8" s="118" t="s">
        <v>27</v>
      </c>
      <c r="D8" s="119">
        <v>15</v>
      </c>
      <c r="E8" s="120">
        <v>1</v>
      </c>
      <c r="F8" s="120">
        <v>0</v>
      </c>
      <c r="G8" s="120">
        <f t="shared" si="0"/>
        <v>16</v>
      </c>
      <c r="H8" s="118">
        <v>0</v>
      </c>
      <c r="I8" s="118">
        <v>21</v>
      </c>
      <c r="J8" s="121">
        <f t="shared" si="1"/>
        <v>0.76190476190476186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">
      <c r="A89" s="116" t="s">
        <v>243</v>
      </c>
      <c r="B89" s="117" t="s">
        <v>244</v>
      </c>
      <c r="C89" s="118" t="s">
        <v>245</v>
      </c>
      <c r="D89" s="119">
        <v>0</v>
      </c>
      <c r="E89" s="120">
        <v>3</v>
      </c>
      <c r="F89" s="120">
        <v>0</v>
      </c>
      <c r="G89" s="120">
        <f t="shared" si="2"/>
        <v>3</v>
      </c>
      <c r="H89" s="118">
        <v>0</v>
      </c>
      <c r="I89" s="118">
        <v>4</v>
      </c>
      <c r="J89" s="121">
        <f t="shared" si="3"/>
        <v>0.75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0" x14ac:dyDescent="0.2">
      <c r="A106" s="18" t="s">
        <v>304</v>
      </c>
      <c r="B106" s="19" t="s">
        <v>266</v>
      </c>
      <c r="C106" s="20" t="s">
        <v>445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0" x14ac:dyDescent="0.2">
      <c r="A107" s="39" t="s">
        <v>482</v>
      </c>
      <c r="B107" s="17" t="s">
        <v>266</v>
      </c>
      <c r="C107" s="17" t="s">
        <v>481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0" x14ac:dyDescent="0.2">
      <c r="A108" s="116" t="s">
        <v>284</v>
      </c>
      <c r="B108" s="117" t="s">
        <v>285</v>
      </c>
      <c r="C108" s="118" t="s">
        <v>285</v>
      </c>
      <c r="D108" s="119">
        <v>0</v>
      </c>
      <c r="E108" s="120">
        <v>4</v>
      </c>
      <c r="F108" s="120">
        <v>0</v>
      </c>
      <c r="G108" s="120">
        <f t="shared" si="2"/>
        <v>4</v>
      </c>
      <c r="H108" s="118">
        <v>0</v>
      </c>
      <c r="I108" s="118">
        <v>10</v>
      </c>
      <c r="J108" s="121">
        <f t="shared" si="3"/>
        <v>0.4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12">
        <f>G113/I113</f>
        <v>1.2423332618485954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2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5" sqref="G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43282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7">
        <v>355</v>
      </c>
      <c r="H16" s="23">
        <v>2.0394366197183098</v>
      </c>
    </row>
    <row r="17" spans="1:20" x14ac:dyDescent="0.2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12">
        <f>E76/G76</f>
        <v>1.2423332618485954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43313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24</v>
      </c>
      <c r="F3" s="22">
        <v>0</v>
      </c>
      <c r="G3" s="22">
        <v>26</v>
      </c>
      <c r="H3" s="20">
        <v>1</v>
      </c>
      <c r="I3" s="20">
        <v>18</v>
      </c>
      <c r="J3" s="23">
        <f>G3/I3</f>
        <v>1.4444444444444444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4</v>
      </c>
      <c r="E4" s="22">
        <v>27</v>
      </c>
      <c r="F4" s="22">
        <v>0</v>
      </c>
      <c r="G4" s="22">
        <f t="shared" ref="G4:G67" si="0">D4+E4+F4</f>
        <v>31</v>
      </c>
      <c r="H4" s="20">
        <v>4</v>
      </c>
      <c r="I4" s="20">
        <v>22</v>
      </c>
      <c r="J4" s="23">
        <f t="shared" ref="J4:J67" si="1">G4/I4</f>
        <v>1.4090909090909092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2</v>
      </c>
      <c r="E5" s="22">
        <v>12</v>
      </c>
      <c r="F5" s="22">
        <v>0</v>
      </c>
      <c r="G5" s="22">
        <f t="shared" si="0"/>
        <v>14</v>
      </c>
      <c r="H5" s="20">
        <v>2</v>
      </c>
      <c r="I5" s="20">
        <v>8</v>
      </c>
      <c r="J5" s="23">
        <f t="shared" si="1"/>
        <v>1.75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27</v>
      </c>
      <c r="F6" s="22">
        <v>0</v>
      </c>
      <c r="G6" s="22">
        <f t="shared" si="0"/>
        <v>32</v>
      </c>
      <c r="H6" s="20">
        <v>5</v>
      </c>
      <c r="I6" s="20">
        <v>24</v>
      </c>
      <c r="J6" s="23">
        <f t="shared" si="1"/>
        <v>1.3333333333333333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11</v>
      </c>
      <c r="E7" s="22">
        <v>68</v>
      </c>
      <c r="F7" s="22">
        <v>0</v>
      </c>
      <c r="G7" s="22">
        <f t="shared" si="0"/>
        <v>79</v>
      </c>
      <c r="H7" s="20">
        <v>11</v>
      </c>
      <c r="I7" s="20">
        <v>83</v>
      </c>
      <c r="J7" s="23">
        <f t="shared" si="1"/>
        <v>0.95180722891566261</v>
      </c>
    </row>
    <row r="8" spans="1:11" x14ac:dyDescent="0.2">
      <c r="A8" s="116" t="s">
        <v>25</v>
      </c>
      <c r="B8" s="117" t="s">
        <v>26</v>
      </c>
      <c r="C8" s="118" t="s">
        <v>27</v>
      </c>
      <c r="D8" s="119">
        <v>0</v>
      </c>
      <c r="E8" s="120">
        <v>16</v>
      </c>
      <c r="F8" s="120">
        <v>0</v>
      </c>
      <c r="G8" s="120">
        <f t="shared" si="0"/>
        <v>16</v>
      </c>
      <c r="H8" s="118">
        <v>0</v>
      </c>
      <c r="I8" s="118">
        <v>26</v>
      </c>
      <c r="J8" s="121">
        <f>G8/I8</f>
        <v>0.61538461538461542</v>
      </c>
    </row>
    <row r="9" spans="1:11" x14ac:dyDescent="0.2">
      <c r="A9" s="116" t="s">
        <v>28</v>
      </c>
      <c r="B9" s="117" t="s">
        <v>29</v>
      </c>
      <c r="C9" s="118" t="s">
        <v>30</v>
      </c>
      <c r="D9" s="119">
        <v>9</v>
      </c>
      <c r="E9" s="120">
        <v>98</v>
      </c>
      <c r="F9" s="120">
        <v>0</v>
      </c>
      <c r="G9" s="120">
        <f t="shared" si="0"/>
        <v>107</v>
      </c>
      <c r="H9" s="118">
        <v>9</v>
      </c>
      <c r="I9" s="118">
        <v>138</v>
      </c>
      <c r="J9" s="121">
        <f t="shared" si="1"/>
        <v>0.77536231884057971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3</v>
      </c>
      <c r="E10" s="22">
        <v>22</v>
      </c>
      <c r="F10" s="22">
        <v>0</v>
      </c>
      <c r="G10" s="22">
        <f t="shared" si="0"/>
        <v>25</v>
      </c>
      <c r="H10" s="20">
        <v>3</v>
      </c>
      <c r="I10" s="20">
        <v>21</v>
      </c>
      <c r="J10" s="23">
        <f t="shared" si="1"/>
        <v>1.1904761904761905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19</v>
      </c>
      <c r="E11" s="22">
        <v>110</v>
      </c>
      <c r="F11" s="22">
        <v>0</v>
      </c>
      <c r="G11" s="22">
        <f t="shared" si="0"/>
        <v>129</v>
      </c>
      <c r="H11" s="20">
        <v>11</v>
      </c>
      <c r="I11" s="20">
        <v>77</v>
      </c>
      <c r="J11" s="23">
        <f t="shared" si="1"/>
        <v>1.6753246753246753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56</v>
      </c>
      <c r="E12" s="22">
        <v>432</v>
      </c>
      <c r="F12" s="22">
        <v>0</v>
      </c>
      <c r="G12" s="22">
        <f t="shared" si="0"/>
        <v>488</v>
      </c>
      <c r="H12" s="20">
        <v>33</v>
      </c>
      <c r="I12" s="20">
        <v>99</v>
      </c>
      <c r="J12" s="23">
        <f t="shared" si="1"/>
        <v>4.9292929292929291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87</v>
      </c>
      <c r="F13" s="22">
        <v>0</v>
      </c>
      <c r="G13" s="22">
        <f t="shared" si="0"/>
        <v>94</v>
      </c>
      <c r="H13" s="20">
        <v>7</v>
      </c>
      <c r="I13" s="20">
        <v>81</v>
      </c>
      <c r="J13" s="23">
        <f t="shared" si="1"/>
        <v>1.1604938271604939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15</v>
      </c>
      <c r="F14" s="22">
        <v>0</v>
      </c>
      <c r="G14" s="22">
        <f t="shared" si="0"/>
        <v>16</v>
      </c>
      <c r="H14" s="20">
        <v>1</v>
      </c>
      <c r="I14" s="20">
        <v>14</v>
      </c>
      <c r="J14" s="23">
        <f t="shared" si="1"/>
        <v>1.1428571428571428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9</v>
      </c>
      <c r="E15" s="22">
        <v>59</v>
      </c>
      <c r="F15" s="22">
        <v>0</v>
      </c>
      <c r="G15" s="22">
        <f t="shared" si="0"/>
        <v>68</v>
      </c>
      <c r="H15" s="20">
        <v>2</v>
      </c>
      <c r="I15" s="20">
        <v>51</v>
      </c>
      <c r="J15" s="23">
        <f t="shared" si="1"/>
        <v>1.3333333333333333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9</v>
      </c>
      <c r="E16" s="22">
        <v>49</v>
      </c>
      <c r="F16" s="22">
        <v>0</v>
      </c>
      <c r="G16" s="22">
        <f t="shared" si="0"/>
        <v>58</v>
      </c>
      <c r="H16" s="20">
        <v>8</v>
      </c>
      <c r="I16" s="20">
        <v>46</v>
      </c>
      <c r="J16" s="23">
        <f t="shared" si="1"/>
        <v>1.2608695652173914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37</v>
      </c>
      <c r="E17" s="22">
        <v>193</v>
      </c>
      <c r="F17" s="22">
        <v>0</v>
      </c>
      <c r="G17" s="22">
        <f t="shared" si="0"/>
        <v>230</v>
      </c>
      <c r="H17" s="20">
        <v>17</v>
      </c>
      <c r="I17" s="20">
        <v>259</v>
      </c>
      <c r="J17" s="23">
        <f t="shared" si="1"/>
        <v>0.88803088803088803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30</v>
      </c>
      <c r="E18" s="22">
        <v>140</v>
      </c>
      <c r="F18" s="22">
        <v>6</v>
      </c>
      <c r="G18" s="22">
        <f t="shared" si="0"/>
        <v>176</v>
      </c>
      <c r="H18" s="20">
        <v>16</v>
      </c>
      <c r="I18" s="20">
        <v>151</v>
      </c>
      <c r="J18" s="23">
        <f t="shared" si="1"/>
        <v>1.1655629139072847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12</v>
      </c>
      <c r="F19" s="22">
        <v>0</v>
      </c>
      <c r="G19" s="22">
        <f t="shared" si="0"/>
        <v>13</v>
      </c>
      <c r="H19" s="20">
        <v>1</v>
      </c>
      <c r="I19" s="20">
        <v>15</v>
      </c>
      <c r="J19" s="23">
        <f t="shared" si="1"/>
        <v>0.8666666666666667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>D20+E20+F20</f>
        <v>688</v>
      </c>
      <c r="H20" s="20">
        <v>32</v>
      </c>
      <c r="I20" s="20">
        <v>397</v>
      </c>
      <c r="J20" s="23">
        <f>G20/I20</f>
        <v>1.7329974811083124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21</v>
      </c>
      <c r="J21" s="23">
        <f t="shared" si="1"/>
        <v>1.3333333333333333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18</v>
      </c>
      <c r="F22" s="22">
        <v>0</v>
      </c>
      <c r="G22" s="22">
        <f t="shared" si="0"/>
        <v>21</v>
      </c>
      <c r="H22" s="20">
        <v>3</v>
      </c>
      <c r="I22" s="20">
        <v>17</v>
      </c>
      <c r="J22" s="23">
        <f t="shared" si="1"/>
        <v>1.2352941176470589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7</v>
      </c>
      <c r="E23" s="22">
        <v>63</v>
      </c>
      <c r="F23" s="22">
        <v>0</v>
      </c>
      <c r="G23" s="22">
        <f t="shared" si="0"/>
        <v>70</v>
      </c>
      <c r="H23" s="20">
        <v>6</v>
      </c>
      <c r="I23" s="20">
        <v>50</v>
      </c>
      <c r="J23" s="23">
        <f t="shared" si="1"/>
        <v>1.4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14</v>
      </c>
      <c r="E24" s="22">
        <v>129</v>
      </c>
      <c r="F24" s="22">
        <v>0</v>
      </c>
      <c r="G24" s="22">
        <f t="shared" si="0"/>
        <v>143</v>
      </c>
      <c r="H24" s="20">
        <v>6</v>
      </c>
      <c r="I24" s="20">
        <v>141</v>
      </c>
      <c r="J24" s="23">
        <f t="shared" si="1"/>
        <v>1.0141843971631206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2</v>
      </c>
      <c r="E25" s="22">
        <v>50</v>
      </c>
      <c r="F25" s="22">
        <v>0</v>
      </c>
      <c r="G25" s="22">
        <f t="shared" si="0"/>
        <v>52</v>
      </c>
      <c r="H25" s="20">
        <v>2</v>
      </c>
      <c r="I25" s="20">
        <v>40</v>
      </c>
      <c r="J25" s="23">
        <f t="shared" si="1"/>
        <v>1.3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14</v>
      </c>
      <c r="E26" s="22">
        <v>64</v>
      </c>
      <c r="F26" s="22">
        <v>0</v>
      </c>
      <c r="G26" s="22">
        <f t="shared" si="0"/>
        <v>78</v>
      </c>
      <c r="H26" s="20">
        <v>5</v>
      </c>
      <c r="I26" s="20">
        <v>53</v>
      </c>
      <c r="J26" s="23">
        <f t="shared" si="1"/>
        <v>1.4716981132075471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53</v>
      </c>
      <c r="F27" s="22">
        <v>0</v>
      </c>
      <c r="G27" s="22">
        <f t="shared" si="0"/>
        <v>57</v>
      </c>
      <c r="H27" s="20">
        <v>4</v>
      </c>
      <c r="I27" s="20">
        <v>54</v>
      </c>
      <c r="J27" s="23">
        <f t="shared" si="1"/>
        <v>1.0555555555555556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72</v>
      </c>
      <c r="E28" s="22">
        <v>12</v>
      </c>
      <c r="F28" s="22">
        <v>0</v>
      </c>
      <c r="G28" s="22">
        <f t="shared" si="0"/>
        <v>84</v>
      </c>
      <c r="H28" s="20">
        <v>10</v>
      </c>
      <c r="I28" s="20">
        <v>82</v>
      </c>
      <c r="J28" s="23">
        <f t="shared" si="1"/>
        <v>1.024390243902439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1</v>
      </c>
      <c r="F29" s="22">
        <v>0</v>
      </c>
      <c r="G29" s="22">
        <f t="shared" si="0"/>
        <v>2</v>
      </c>
      <c r="H29" s="20">
        <v>1</v>
      </c>
      <c r="I29" s="20">
        <v>2</v>
      </c>
      <c r="J29" s="23">
        <f t="shared" si="1"/>
        <v>1</v>
      </c>
    </row>
    <row r="30" spans="1:22" x14ac:dyDescent="0.2">
      <c r="A30" s="116" t="s">
        <v>88</v>
      </c>
      <c r="B30" s="117" t="s">
        <v>89</v>
      </c>
      <c r="C30" s="118" t="s">
        <v>90</v>
      </c>
      <c r="D30" s="119">
        <v>0</v>
      </c>
      <c r="E30" s="120">
        <v>2</v>
      </c>
      <c r="F30" s="120">
        <v>0</v>
      </c>
      <c r="G30" s="120">
        <f t="shared" si="0"/>
        <v>2</v>
      </c>
      <c r="H30" s="118">
        <v>0</v>
      </c>
      <c r="I30" s="118">
        <v>4</v>
      </c>
      <c r="J30" s="121">
        <f t="shared" si="1"/>
        <v>0.5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15</v>
      </c>
      <c r="E31" s="22">
        <v>211</v>
      </c>
      <c r="F31" s="22">
        <v>4</v>
      </c>
      <c r="G31" s="22">
        <f t="shared" si="0"/>
        <v>230</v>
      </c>
      <c r="H31" s="20">
        <v>15</v>
      </c>
      <c r="I31" s="20">
        <v>167</v>
      </c>
      <c r="J31" s="23">
        <f t="shared" si="1"/>
        <v>1.3772455089820359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5</v>
      </c>
      <c r="E32" s="22">
        <v>50</v>
      </c>
      <c r="F32" s="22">
        <v>0</v>
      </c>
      <c r="G32" s="22">
        <f t="shared" si="0"/>
        <v>55</v>
      </c>
      <c r="H32" s="20">
        <v>5</v>
      </c>
      <c r="I32" s="20">
        <v>45</v>
      </c>
      <c r="J32" s="23">
        <f t="shared" si="1"/>
        <v>1.2222222222222223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13</v>
      </c>
      <c r="E33" s="22">
        <v>92</v>
      </c>
      <c r="F33" s="22">
        <v>0</v>
      </c>
      <c r="G33" s="22">
        <f t="shared" si="0"/>
        <v>105</v>
      </c>
      <c r="H33" s="20">
        <v>13</v>
      </c>
      <c r="I33" s="20">
        <v>87</v>
      </c>
      <c r="J33" s="23">
        <f t="shared" si="1"/>
        <v>1.2068965517241379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4</v>
      </c>
      <c r="E34" s="22">
        <v>10</v>
      </c>
      <c r="F34" s="22">
        <v>0</v>
      </c>
      <c r="G34" s="22">
        <f t="shared" si="0"/>
        <v>14</v>
      </c>
      <c r="H34" s="20">
        <v>4</v>
      </c>
      <c r="I34" s="20">
        <v>10</v>
      </c>
      <c r="J34" s="23">
        <f t="shared" si="1"/>
        <v>1.4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6</v>
      </c>
      <c r="E35" s="22">
        <v>21</v>
      </c>
      <c r="F35" s="22">
        <v>0</v>
      </c>
      <c r="G35" s="22">
        <f t="shared" si="0"/>
        <v>27</v>
      </c>
      <c r="H35" s="20">
        <v>5</v>
      </c>
      <c r="I35" s="20">
        <v>28</v>
      </c>
      <c r="J35" s="23">
        <f t="shared" si="1"/>
        <v>0.9642857142857143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4</v>
      </c>
      <c r="E36" s="22">
        <v>9</v>
      </c>
      <c r="F36" s="22">
        <v>0</v>
      </c>
      <c r="G36" s="22">
        <f t="shared" si="0"/>
        <v>13</v>
      </c>
      <c r="H36" s="20">
        <v>1</v>
      </c>
      <c r="I36" s="20">
        <v>11</v>
      </c>
      <c r="J36" s="23">
        <f t="shared" si="1"/>
        <v>1.1818181818181819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15</v>
      </c>
      <c r="F37" s="22">
        <v>0</v>
      </c>
      <c r="G37" s="22">
        <f t="shared" si="0"/>
        <v>15</v>
      </c>
      <c r="H37" s="20">
        <v>0</v>
      </c>
      <c r="I37" s="20">
        <v>14</v>
      </c>
      <c r="J37" s="23">
        <f t="shared" si="1"/>
        <v>1.0714285714285714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29</v>
      </c>
      <c r="J38" s="23">
        <f t="shared" si="1"/>
        <v>1.2413793103448276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10</v>
      </c>
      <c r="E39" s="22">
        <v>36</v>
      </c>
      <c r="F39" s="22">
        <v>0</v>
      </c>
      <c r="G39" s="22">
        <f t="shared" si="0"/>
        <v>46</v>
      </c>
      <c r="H39" s="20">
        <v>0</v>
      </c>
      <c r="I39" s="20">
        <v>46</v>
      </c>
      <c r="J39" s="23">
        <f t="shared" si="1"/>
        <v>1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18</v>
      </c>
      <c r="E40" s="22">
        <v>114</v>
      </c>
      <c r="F40" s="22">
        <v>0</v>
      </c>
      <c r="G40" s="22">
        <f t="shared" si="0"/>
        <v>132</v>
      </c>
      <c r="H40" s="20">
        <v>2</v>
      </c>
      <c r="I40" s="20">
        <v>122</v>
      </c>
      <c r="J40" s="23">
        <f t="shared" si="1"/>
        <v>1.0819672131147542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12</v>
      </c>
      <c r="F41" s="22">
        <v>0</v>
      </c>
      <c r="G41" s="22">
        <f t="shared" si="0"/>
        <v>12</v>
      </c>
      <c r="H41" s="20">
        <v>0</v>
      </c>
      <c r="I41" s="20">
        <v>13</v>
      </c>
      <c r="J41" s="23">
        <f t="shared" si="1"/>
        <v>0.92307692307692313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5</v>
      </c>
      <c r="E42" s="22">
        <v>34</v>
      </c>
      <c r="F42" s="22">
        <v>0</v>
      </c>
      <c r="G42" s="22">
        <f t="shared" si="0"/>
        <v>39</v>
      </c>
      <c r="H42" s="20">
        <v>5</v>
      </c>
      <c r="I42" s="20">
        <v>24</v>
      </c>
      <c r="J42" s="23">
        <f t="shared" si="1"/>
        <v>1.625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17</v>
      </c>
      <c r="E43" s="22">
        <v>123</v>
      </c>
      <c r="F43" s="22">
        <v>0</v>
      </c>
      <c r="G43" s="22">
        <f t="shared" si="0"/>
        <v>140</v>
      </c>
      <c r="H43" s="20">
        <v>16</v>
      </c>
      <c r="I43" s="20">
        <v>136</v>
      </c>
      <c r="J43" s="23">
        <f t="shared" si="1"/>
        <v>1.0294117647058822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3</v>
      </c>
      <c r="E44" s="22">
        <v>16</v>
      </c>
      <c r="F44" s="22">
        <v>1</v>
      </c>
      <c r="G44" s="22">
        <f t="shared" si="0"/>
        <v>20</v>
      </c>
      <c r="H44" s="20">
        <v>3</v>
      </c>
      <c r="I44" s="20">
        <v>14</v>
      </c>
      <c r="J44" s="23">
        <f t="shared" si="1"/>
        <v>1.4285714285714286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4</v>
      </c>
      <c r="E45" s="22">
        <v>40</v>
      </c>
      <c r="F45" s="22">
        <v>0</v>
      </c>
      <c r="G45" s="22">
        <f t="shared" si="0"/>
        <v>44</v>
      </c>
      <c r="H45" s="20">
        <v>2</v>
      </c>
      <c r="I45" s="20">
        <v>44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6</v>
      </c>
      <c r="E46" s="22">
        <v>79</v>
      </c>
      <c r="F46" s="22">
        <v>0</v>
      </c>
      <c r="G46" s="22">
        <f t="shared" si="0"/>
        <v>85</v>
      </c>
      <c r="H46" s="20">
        <v>5</v>
      </c>
      <c r="I46" s="20">
        <v>26</v>
      </c>
      <c r="J46" s="23">
        <f>G46/I46</f>
        <v>3.2692307692307692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4</v>
      </c>
      <c r="E47" s="22">
        <v>17</v>
      </c>
      <c r="F47" s="22">
        <v>0</v>
      </c>
      <c r="G47" s="22">
        <f t="shared" si="0"/>
        <v>21</v>
      </c>
      <c r="H47" s="20">
        <v>3</v>
      </c>
      <c r="I47" s="20">
        <v>17</v>
      </c>
      <c r="J47" s="23">
        <f t="shared" si="1"/>
        <v>1.2352941176470589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144</v>
      </c>
      <c r="F48" s="22">
        <v>0</v>
      </c>
      <c r="G48" s="22">
        <f t="shared" si="0"/>
        <v>147</v>
      </c>
      <c r="H48" s="20">
        <v>3</v>
      </c>
      <c r="I48" s="20">
        <v>118</v>
      </c>
      <c r="J48" s="23">
        <f t="shared" si="1"/>
        <v>1.2457627118644068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73</v>
      </c>
      <c r="F49" s="22">
        <v>0</v>
      </c>
      <c r="G49" s="22">
        <f t="shared" si="0"/>
        <v>82</v>
      </c>
      <c r="H49" s="20">
        <v>9</v>
      </c>
      <c r="I49" s="20">
        <v>77</v>
      </c>
      <c r="J49" s="23">
        <f t="shared" si="1"/>
        <v>1.0649350649350648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19</v>
      </c>
      <c r="E50" s="22">
        <v>135</v>
      </c>
      <c r="F50" s="22">
        <v>1</v>
      </c>
      <c r="G50" s="22">
        <f t="shared" si="0"/>
        <v>155</v>
      </c>
      <c r="H50" s="20">
        <v>14</v>
      </c>
      <c r="I50" s="20">
        <v>102</v>
      </c>
      <c r="J50" s="23">
        <f t="shared" si="1"/>
        <v>1.5196078431372548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8</v>
      </c>
      <c r="E51" s="22">
        <v>32</v>
      </c>
      <c r="F51" s="22">
        <v>0</v>
      </c>
      <c r="G51" s="22">
        <f t="shared" si="0"/>
        <v>40</v>
      </c>
      <c r="H51" s="20">
        <v>2</v>
      </c>
      <c r="I51" s="20">
        <v>39</v>
      </c>
      <c r="J51" s="23">
        <f t="shared" si="1"/>
        <v>1.0256410256410255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22</v>
      </c>
      <c r="F52" s="22">
        <v>0</v>
      </c>
      <c r="G52" s="22">
        <f t="shared" si="0"/>
        <v>26</v>
      </c>
      <c r="H52" s="20">
        <v>2</v>
      </c>
      <c r="I52" s="20">
        <v>18</v>
      </c>
      <c r="J52" s="23">
        <f t="shared" si="1"/>
        <v>1.4444444444444444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10</v>
      </c>
      <c r="E53" s="22">
        <v>37</v>
      </c>
      <c r="F53" s="22">
        <v>0</v>
      </c>
      <c r="G53" s="22">
        <f t="shared" si="0"/>
        <v>47</v>
      </c>
      <c r="H53" s="20">
        <v>1</v>
      </c>
      <c r="I53" s="20">
        <v>36</v>
      </c>
      <c r="J53" s="23">
        <f t="shared" si="1"/>
        <v>1.3055555555555556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17</v>
      </c>
      <c r="E54" s="22">
        <v>137</v>
      </c>
      <c r="F54" s="22">
        <v>0</v>
      </c>
      <c r="G54" s="22">
        <f t="shared" si="0"/>
        <v>154</v>
      </c>
      <c r="H54" s="20">
        <v>17</v>
      </c>
      <c r="I54" s="20">
        <v>89</v>
      </c>
      <c r="J54" s="23">
        <f t="shared" si="1"/>
        <v>1.7303370786516854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5</v>
      </c>
      <c r="E55" s="22">
        <v>17</v>
      </c>
      <c r="F55" s="22">
        <v>0</v>
      </c>
      <c r="G55" s="22">
        <f t="shared" si="0"/>
        <v>22</v>
      </c>
      <c r="H55" s="20">
        <v>3</v>
      </c>
      <c r="I55" s="20">
        <v>22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4</v>
      </c>
      <c r="E56" s="22">
        <v>34</v>
      </c>
      <c r="F56" s="22">
        <v>0</v>
      </c>
      <c r="G56" s="22">
        <f t="shared" si="0"/>
        <v>38</v>
      </c>
      <c r="H56" s="20">
        <v>2</v>
      </c>
      <c r="I56" s="20">
        <v>35</v>
      </c>
      <c r="J56" s="23">
        <f t="shared" si="1"/>
        <v>1.0857142857142856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1</v>
      </c>
      <c r="E57" s="22">
        <v>37</v>
      </c>
      <c r="F57" s="22">
        <v>0</v>
      </c>
      <c r="G57" s="22">
        <f t="shared" si="0"/>
        <v>38</v>
      </c>
      <c r="H57" s="20">
        <v>1</v>
      </c>
      <c r="I57" s="20">
        <v>32</v>
      </c>
      <c r="J57" s="23">
        <f t="shared" si="1"/>
        <v>1.1875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11</v>
      </c>
      <c r="E58" s="22">
        <v>110</v>
      </c>
      <c r="F58" s="22">
        <v>0</v>
      </c>
      <c r="G58" s="22">
        <f t="shared" si="0"/>
        <v>121</v>
      </c>
      <c r="H58" s="20">
        <v>4</v>
      </c>
      <c r="I58" s="20">
        <v>65</v>
      </c>
      <c r="J58" s="23">
        <f t="shared" si="1"/>
        <v>1.8615384615384616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64</v>
      </c>
      <c r="F59" s="22">
        <v>0</v>
      </c>
      <c r="G59" s="22">
        <f t="shared" si="0"/>
        <v>80</v>
      </c>
      <c r="H59" s="20">
        <v>11</v>
      </c>
      <c r="I59" s="20">
        <v>79</v>
      </c>
      <c r="J59" s="23">
        <f t="shared" si="1"/>
        <v>1.0126582278481013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28</v>
      </c>
      <c r="F60" s="22">
        <v>0</v>
      </c>
      <c r="G60" s="22">
        <f t="shared" si="0"/>
        <v>31</v>
      </c>
      <c r="H60" s="20">
        <v>0</v>
      </c>
      <c r="I60" s="20">
        <v>23</v>
      </c>
      <c r="J60" s="23">
        <f t="shared" si="1"/>
        <v>1.3478260869565217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23</v>
      </c>
      <c r="E61" s="22">
        <v>114</v>
      </c>
      <c r="F61" s="22">
        <v>0</v>
      </c>
      <c r="G61" s="22">
        <f t="shared" si="0"/>
        <v>137</v>
      </c>
      <c r="H61" s="20">
        <v>1</v>
      </c>
      <c r="I61" s="20">
        <v>154</v>
      </c>
      <c r="J61" s="23">
        <f t="shared" si="1"/>
        <v>0.88961038961038963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8</v>
      </c>
      <c r="E62" s="22">
        <v>45</v>
      </c>
      <c r="F62" s="22">
        <v>0</v>
      </c>
      <c r="G62" s="22">
        <f t="shared" si="0"/>
        <v>53</v>
      </c>
      <c r="H62" s="20">
        <v>8</v>
      </c>
      <c r="I62" s="20">
        <v>23</v>
      </c>
      <c r="J62" s="23">
        <f>G62/I62</f>
        <v>2.3043478260869565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10</v>
      </c>
      <c r="E63" s="22">
        <v>26</v>
      </c>
      <c r="F63" s="22">
        <v>0</v>
      </c>
      <c r="G63" s="22">
        <f t="shared" si="0"/>
        <v>36</v>
      </c>
      <c r="H63" s="20">
        <v>2</v>
      </c>
      <c r="I63" s="20">
        <v>33</v>
      </c>
      <c r="J63" s="23">
        <f t="shared" si="1"/>
        <v>1.0909090909090908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20</v>
      </c>
      <c r="E64" s="22">
        <v>166</v>
      </c>
      <c r="F64" s="22">
        <v>0</v>
      </c>
      <c r="G64" s="22">
        <f t="shared" si="0"/>
        <v>186</v>
      </c>
      <c r="H64" s="20">
        <v>19</v>
      </c>
      <c r="I64" s="20">
        <v>197</v>
      </c>
      <c r="J64" s="23">
        <f t="shared" si="1"/>
        <v>0.9441624365482234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15</v>
      </c>
      <c r="E65" s="22">
        <v>150</v>
      </c>
      <c r="F65" s="22">
        <v>0</v>
      </c>
      <c r="G65" s="22">
        <f t="shared" si="0"/>
        <v>165</v>
      </c>
      <c r="H65" s="20">
        <v>12</v>
      </c>
      <c r="I65" s="20">
        <v>144</v>
      </c>
      <c r="J65" s="23">
        <f t="shared" si="1"/>
        <v>1.1458333333333333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19</v>
      </c>
      <c r="E66" s="22">
        <v>183</v>
      </c>
      <c r="F66" s="22">
        <v>0</v>
      </c>
      <c r="G66" s="22">
        <f t="shared" si="0"/>
        <v>202</v>
      </c>
      <c r="H66" s="20">
        <v>14</v>
      </c>
      <c r="I66" s="20">
        <v>200</v>
      </c>
      <c r="J66" s="23">
        <f t="shared" si="1"/>
        <v>1.01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13</v>
      </c>
      <c r="E67" s="22">
        <v>259</v>
      </c>
      <c r="F67" s="22">
        <v>0</v>
      </c>
      <c r="G67" s="22">
        <f t="shared" si="0"/>
        <v>272</v>
      </c>
      <c r="H67" s="20">
        <v>11</v>
      </c>
      <c r="I67" s="20">
        <v>278</v>
      </c>
      <c r="J67" s="23">
        <f t="shared" si="1"/>
        <v>0.97841726618705038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1</v>
      </c>
      <c r="E68" s="22">
        <v>69</v>
      </c>
      <c r="F68" s="22">
        <v>0</v>
      </c>
      <c r="G68" s="22">
        <f t="shared" ref="G68:G113" si="2">D68+E68+F68</f>
        <v>70</v>
      </c>
      <c r="H68" s="20">
        <v>0</v>
      </c>
      <c r="I68" s="20">
        <v>62</v>
      </c>
      <c r="J68" s="23">
        <f t="shared" ref="J68:J103" si="3">G68/I68</f>
        <v>1.1290322580645162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120</v>
      </c>
      <c r="F69" s="22">
        <v>0</v>
      </c>
      <c r="G69" s="22">
        <f t="shared" si="2"/>
        <v>137</v>
      </c>
      <c r="H69" s="20">
        <v>15</v>
      </c>
      <c r="I69" s="20">
        <v>134</v>
      </c>
      <c r="J69" s="23">
        <f t="shared" si="3"/>
        <v>1.0223880597014925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9</v>
      </c>
      <c r="E70" s="22">
        <v>72</v>
      </c>
      <c r="F70" s="22">
        <v>0</v>
      </c>
      <c r="G70" s="22">
        <f t="shared" si="2"/>
        <v>81</v>
      </c>
      <c r="H70" s="20">
        <v>2</v>
      </c>
      <c r="I70" s="20">
        <v>65</v>
      </c>
      <c r="J70" s="23">
        <f t="shared" si="3"/>
        <v>1.2461538461538462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10</v>
      </c>
      <c r="E71" s="22">
        <v>48</v>
      </c>
      <c r="F71" s="22">
        <v>0</v>
      </c>
      <c r="G71" s="22">
        <f t="shared" si="2"/>
        <v>58</v>
      </c>
      <c r="H71" s="20">
        <v>8</v>
      </c>
      <c r="I71" s="20">
        <v>65</v>
      </c>
      <c r="J71" s="23">
        <f t="shared" si="3"/>
        <v>0.89230769230769236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141</v>
      </c>
      <c r="F72" s="22">
        <v>1</v>
      </c>
      <c r="G72" s="22">
        <f t="shared" si="2"/>
        <v>152</v>
      </c>
      <c r="H72" s="20">
        <v>7</v>
      </c>
      <c r="I72" s="20">
        <v>154</v>
      </c>
      <c r="J72" s="23">
        <f t="shared" si="3"/>
        <v>0.98701298701298701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60</v>
      </c>
      <c r="E73" s="22">
        <v>604</v>
      </c>
      <c r="F73" s="22">
        <v>0</v>
      </c>
      <c r="G73" s="22">
        <f t="shared" si="2"/>
        <v>664</v>
      </c>
      <c r="H73" s="20">
        <v>57</v>
      </c>
      <c r="I73" s="20">
        <v>627</v>
      </c>
      <c r="J73" s="23">
        <f t="shared" si="3"/>
        <v>1.0590111642743221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144</v>
      </c>
      <c r="F74" s="22">
        <v>0</v>
      </c>
      <c r="G74" s="22">
        <f t="shared" si="2"/>
        <v>168</v>
      </c>
      <c r="H74" s="20">
        <v>20</v>
      </c>
      <c r="I74" s="20">
        <v>194</v>
      </c>
      <c r="J74" s="23">
        <f t="shared" si="3"/>
        <v>0.865979381443299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22</v>
      </c>
      <c r="E75" s="22">
        <v>536</v>
      </c>
      <c r="F75" s="22">
        <v>0</v>
      </c>
      <c r="G75" s="22">
        <f t="shared" si="2"/>
        <v>558</v>
      </c>
      <c r="H75" s="20">
        <v>8</v>
      </c>
      <c r="I75" s="20">
        <v>613</v>
      </c>
      <c r="J75" s="23">
        <f t="shared" si="3"/>
        <v>0.91027732463295274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17</v>
      </c>
      <c r="E76" s="22">
        <v>237</v>
      </c>
      <c r="F76" s="22">
        <v>0</v>
      </c>
      <c r="G76" s="22">
        <f t="shared" si="2"/>
        <v>254</v>
      </c>
      <c r="H76" s="20">
        <v>17</v>
      </c>
      <c r="I76" s="20">
        <v>255</v>
      </c>
      <c r="J76" s="23">
        <f t="shared" si="3"/>
        <v>0.99607843137254903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4</v>
      </c>
      <c r="E77" s="22">
        <v>62</v>
      </c>
      <c r="F77" s="22">
        <v>0</v>
      </c>
      <c r="G77" s="22">
        <f t="shared" si="2"/>
        <v>66</v>
      </c>
      <c r="H77" s="20">
        <v>4</v>
      </c>
      <c r="I77" s="20">
        <v>73</v>
      </c>
      <c r="J77" s="23">
        <f t="shared" si="3"/>
        <v>0.90410958904109584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7</v>
      </c>
      <c r="E78" s="22">
        <v>59</v>
      </c>
      <c r="F78" s="22">
        <v>0</v>
      </c>
      <c r="G78" s="22">
        <f t="shared" si="2"/>
        <v>66</v>
      </c>
      <c r="H78" s="20">
        <v>7</v>
      </c>
      <c r="I78" s="20">
        <v>67</v>
      </c>
      <c r="J78" s="23">
        <f t="shared" si="3"/>
        <v>0.9850746268656716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8</v>
      </c>
      <c r="J79" s="23">
        <f t="shared" si="3"/>
        <v>1.125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7</v>
      </c>
      <c r="E80" s="22">
        <v>49</v>
      </c>
      <c r="F80" s="22">
        <v>0</v>
      </c>
      <c r="G80" s="22">
        <f t="shared" si="2"/>
        <v>56</v>
      </c>
      <c r="H80" s="20">
        <v>7</v>
      </c>
      <c r="I80" s="20">
        <v>51</v>
      </c>
      <c r="J80" s="23">
        <f t="shared" si="3"/>
        <v>1.0980392156862746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6</v>
      </c>
      <c r="E81" s="22">
        <v>20</v>
      </c>
      <c r="F81" s="22">
        <v>0</v>
      </c>
      <c r="G81" s="22">
        <f t="shared" si="2"/>
        <v>26</v>
      </c>
      <c r="H81" s="20">
        <v>6</v>
      </c>
      <c r="I81" s="20">
        <v>7</v>
      </c>
      <c r="J81" s="23">
        <f t="shared" si="3"/>
        <v>3.7142857142857144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11</v>
      </c>
      <c r="E82" s="22">
        <v>43</v>
      </c>
      <c r="F82" s="22">
        <v>0</v>
      </c>
      <c r="G82" s="22">
        <f t="shared" si="2"/>
        <v>54</v>
      </c>
      <c r="H82" s="20">
        <v>11</v>
      </c>
      <c r="I82" s="20">
        <v>23</v>
      </c>
      <c r="J82" s="23">
        <f t="shared" si="3"/>
        <v>2.347826086956522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30</v>
      </c>
      <c r="E83" s="22">
        <v>398</v>
      </c>
      <c r="F83" s="22">
        <v>1</v>
      </c>
      <c r="G83" s="22">
        <f t="shared" si="2"/>
        <v>429</v>
      </c>
      <c r="H83" s="20">
        <v>28</v>
      </c>
      <c r="I83" s="20">
        <v>101</v>
      </c>
      <c r="J83" s="23">
        <f t="shared" si="3"/>
        <v>4.2475247524752477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6</v>
      </c>
      <c r="E84" s="22">
        <v>89</v>
      </c>
      <c r="F84" s="22">
        <v>0</v>
      </c>
      <c r="G84" s="22">
        <f t="shared" si="2"/>
        <v>95</v>
      </c>
      <c r="H84" s="20">
        <v>6</v>
      </c>
      <c r="I84" s="20">
        <v>46</v>
      </c>
      <c r="J84" s="23">
        <f t="shared" si="3"/>
        <v>2.0652173913043477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39</v>
      </c>
      <c r="E85" s="22">
        <v>207</v>
      </c>
      <c r="F85" s="22">
        <v>0</v>
      </c>
      <c r="G85" s="22">
        <f t="shared" si="2"/>
        <v>246</v>
      </c>
      <c r="H85" s="20">
        <v>33</v>
      </c>
      <c r="I85" s="20">
        <v>126</v>
      </c>
      <c r="J85" s="23">
        <f t="shared" si="3"/>
        <v>1.9523809523809523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9</v>
      </c>
      <c r="E86" s="22">
        <v>45</v>
      </c>
      <c r="F86" s="22">
        <v>0</v>
      </c>
      <c r="G86" s="22">
        <f t="shared" si="2"/>
        <v>54</v>
      </c>
      <c r="H86" s="20">
        <v>9</v>
      </c>
      <c r="I86" s="20">
        <v>49</v>
      </c>
      <c r="J86" s="23">
        <f t="shared" si="3"/>
        <v>1.1020408163265305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25</v>
      </c>
      <c r="E87" s="22">
        <v>135</v>
      </c>
      <c r="F87" s="22">
        <v>0</v>
      </c>
      <c r="G87" s="22">
        <f t="shared" si="2"/>
        <v>160</v>
      </c>
      <c r="H87" s="20">
        <v>22</v>
      </c>
      <c r="I87" s="20">
        <v>166</v>
      </c>
      <c r="J87" s="23">
        <f t="shared" si="3"/>
        <v>0.96385542168674698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91</v>
      </c>
      <c r="F88" s="22">
        <v>0</v>
      </c>
      <c r="G88" s="22">
        <f t="shared" si="2"/>
        <v>98</v>
      </c>
      <c r="H88" s="20">
        <v>6</v>
      </c>
      <c r="I88" s="20">
        <v>28</v>
      </c>
      <c r="J88" s="23">
        <f t="shared" si="3"/>
        <v>3.5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2</v>
      </c>
      <c r="F89" s="22">
        <v>0</v>
      </c>
      <c r="G89" s="22">
        <f t="shared" si="2"/>
        <v>2</v>
      </c>
      <c r="H89" s="20">
        <v>0</v>
      </c>
      <c r="I89" s="20">
        <v>2</v>
      </c>
      <c r="J89" s="23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13</v>
      </c>
      <c r="E90" s="22">
        <v>124</v>
      </c>
      <c r="F90" s="22">
        <v>1</v>
      </c>
      <c r="G90" s="22">
        <f t="shared" si="2"/>
        <v>138</v>
      </c>
      <c r="H90" s="20">
        <v>6</v>
      </c>
      <c r="I90" s="20">
        <v>133</v>
      </c>
      <c r="J90" s="23">
        <f t="shared" si="3"/>
        <v>1.0375939849624061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2</v>
      </c>
      <c r="E91" s="22">
        <v>10</v>
      </c>
      <c r="F91" s="22">
        <v>0</v>
      </c>
      <c r="G91" s="22">
        <f t="shared" si="2"/>
        <v>12</v>
      </c>
      <c r="H91" s="20">
        <v>2</v>
      </c>
      <c r="I91" s="20">
        <v>12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16</v>
      </c>
      <c r="E92" s="22">
        <v>74</v>
      </c>
      <c r="F92" s="22">
        <v>0</v>
      </c>
      <c r="G92" s="22">
        <f t="shared" si="2"/>
        <v>90</v>
      </c>
      <c r="H92" s="20">
        <v>16</v>
      </c>
      <c r="I92" s="20">
        <v>84</v>
      </c>
      <c r="J92" s="23">
        <f t="shared" si="3"/>
        <v>1.0714285714285714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0</v>
      </c>
      <c r="I93" s="20">
        <v>81</v>
      </c>
      <c r="J93" s="23">
        <f t="shared" si="3"/>
        <v>1.037037037037037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11</v>
      </c>
      <c r="E94" s="22">
        <v>66</v>
      </c>
      <c r="F94" s="22">
        <v>0</v>
      </c>
      <c r="G94" s="22">
        <f t="shared" si="2"/>
        <v>77</v>
      </c>
      <c r="H94" s="20">
        <v>8</v>
      </c>
      <c r="I94" s="20">
        <v>64</v>
      </c>
      <c r="J94" s="23">
        <f t="shared" si="3"/>
        <v>1.203125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8</v>
      </c>
      <c r="E95" s="22">
        <v>54</v>
      </c>
      <c r="F95" s="22">
        <v>0</v>
      </c>
      <c r="G95" s="22">
        <f t="shared" si="2"/>
        <v>62</v>
      </c>
      <c r="H95" s="20">
        <v>0</v>
      </c>
      <c r="I95" s="20">
        <v>61</v>
      </c>
      <c r="J95" s="23">
        <f t="shared" si="3"/>
        <v>1.0163934426229508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7</v>
      </c>
      <c r="E96" s="22">
        <v>38</v>
      </c>
      <c r="F96" s="22">
        <v>0</v>
      </c>
      <c r="G96" s="22">
        <f t="shared" si="2"/>
        <v>45</v>
      </c>
      <c r="H96" s="20">
        <v>2</v>
      </c>
      <c r="I96" s="20">
        <v>39</v>
      </c>
      <c r="J96" s="23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24</v>
      </c>
      <c r="E97" s="22">
        <v>139</v>
      </c>
      <c r="F97" s="22">
        <v>0</v>
      </c>
      <c r="G97" s="22">
        <f t="shared" si="2"/>
        <v>163</v>
      </c>
      <c r="H97" s="20">
        <v>11</v>
      </c>
      <c r="I97" s="20">
        <v>152</v>
      </c>
      <c r="J97" s="23">
        <f t="shared" si="3"/>
        <v>1.0723684210526316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12</v>
      </c>
      <c r="E98" s="22">
        <v>303</v>
      </c>
      <c r="F98" s="22">
        <v>0</v>
      </c>
      <c r="G98" s="22">
        <f t="shared" si="2"/>
        <v>315</v>
      </c>
      <c r="H98" s="20">
        <v>12</v>
      </c>
      <c r="I98" s="20">
        <v>297</v>
      </c>
      <c r="J98" s="23">
        <f t="shared" si="3"/>
        <v>1.0606060606060606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30</v>
      </c>
      <c r="F99" s="22">
        <v>0</v>
      </c>
      <c r="G99" s="22">
        <f t="shared" si="2"/>
        <v>33</v>
      </c>
      <c r="H99" s="20">
        <v>2</v>
      </c>
      <c r="I99" s="20">
        <v>29</v>
      </c>
      <c r="J99" s="23">
        <f t="shared" si="3"/>
        <v>1.1379310344827587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374</v>
      </c>
      <c r="F100" s="22">
        <v>0</v>
      </c>
      <c r="G100" s="22">
        <f t="shared" si="2"/>
        <v>405</v>
      </c>
      <c r="H100" s="20">
        <v>19</v>
      </c>
      <c r="I100" s="20">
        <v>368</v>
      </c>
      <c r="J100" s="23">
        <f t="shared" si="3"/>
        <v>1.1005434782608696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12</v>
      </c>
      <c r="E101" s="22">
        <v>94</v>
      </c>
      <c r="F101" s="22">
        <v>0</v>
      </c>
      <c r="G101" s="22">
        <f t="shared" si="2"/>
        <v>106</v>
      </c>
      <c r="H101" s="20">
        <v>12</v>
      </c>
      <c r="I101" s="20">
        <v>90</v>
      </c>
      <c r="J101" s="23">
        <f t="shared" si="3"/>
        <v>1.1777777777777778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21</v>
      </c>
      <c r="E102" s="22">
        <v>110</v>
      </c>
      <c r="F102" s="22">
        <v>0</v>
      </c>
      <c r="G102" s="22">
        <f t="shared" si="2"/>
        <v>131</v>
      </c>
      <c r="H102" s="20">
        <v>18</v>
      </c>
      <c r="I102" s="20">
        <v>137</v>
      </c>
      <c r="J102" s="23">
        <f t="shared" si="3"/>
        <v>0.95620437956204385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91</v>
      </c>
      <c r="F103" s="22">
        <v>1</v>
      </c>
      <c r="G103" s="22">
        <f t="shared" si="2"/>
        <v>106</v>
      </c>
      <c r="H103" s="20">
        <v>14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33</v>
      </c>
      <c r="E104" s="22">
        <v>412</v>
      </c>
      <c r="F104" s="22">
        <v>0</v>
      </c>
      <c r="G104" s="22">
        <f t="shared" si="2"/>
        <v>445</v>
      </c>
      <c r="H104" s="20">
        <v>17</v>
      </c>
      <c r="I104" s="20">
        <v>368</v>
      </c>
      <c r="J104" s="23">
        <f>G104/I104</f>
        <v>1.2092391304347827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29</v>
      </c>
      <c r="E105" s="22">
        <v>351</v>
      </c>
      <c r="F105" s="22">
        <v>0</v>
      </c>
      <c r="G105" s="22">
        <f t="shared" si="2"/>
        <v>380</v>
      </c>
      <c r="H105" s="20">
        <v>23</v>
      </c>
      <c r="I105" s="20">
        <v>364</v>
      </c>
      <c r="J105" s="23">
        <f t="shared" ref="J105:J111" si="4">G105/I105</f>
        <v>1.043956043956044</v>
      </c>
    </row>
    <row r="106" spans="1:10" x14ac:dyDescent="0.2">
      <c r="A106" s="18" t="s">
        <v>304</v>
      </c>
      <c r="B106" s="19" t="s">
        <v>266</v>
      </c>
      <c r="C106" s="20" t="s">
        <v>445</v>
      </c>
      <c r="D106" s="21">
        <v>10</v>
      </c>
      <c r="E106" s="22">
        <v>71</v>
      </c>
      <c r="F106" s="22">
        <v>0</v>
      </c>
      <c r="G106" s="22">
        <f t="shared" si="2"/>
        <v>81</v>
      </c>
      <c r="H106" s="20">
        <v>3</v>
      </c>
      <c r="I106" s="20">
        <v>65</v>
      </c>
      <c r="J106" s="23">
        <f t="shared" si="4"/>
        <v>1.2461538461538462</v>
      </c>
    </row>
    <row r="107" spans="1:10" x14ac:dyDescent="0.2">
      <c r="A107" s="39" t="s">
        <v>482</v>
      </c>
      <c r="B107" s="17" t="s">
        <v>266</v>
      </c>
      <c r="C107" s="17" t="s">
        <v>481</v>
      </c>
      <c r="D107" s="21">
        <v>7</v>
      </c>
      <c r="E107" s="22">
        <v>36</v>
      </c>
      <c r="F107" s="22">
        <v>0</v>
      </c>
      <c r="G107" s="22">
        <f t="shared" si="2"/>
        <v>43</v>
      </c>
      <c r="H107" s="20">
        <v>7</v>
      </c>
      <c r="I107" s="20">
        <v>36</v>
      </c>
      <c r="J107" s="23">
        <f t="shared" si="4"/>
        <v>1.1944444444444444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43</v>
      </c>
      <c r="F108" s="22">
        <v>2</v>
      </c>
      <c r="G108" s="22">
        <f t="shared" si="2"/>
        <v>50</v>
      </c>
      <c r="H108" s="20">
        <v>2</v>
      </c>
      <c r="I108" s="20">
        <v>51</v>
      </c>
      <c r="J108" s="23">
        <f t="shared" si="4"/>
        <v>0.98039215686274506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42</v>
      </c>
      <c r="F109" s="22">
        <v>0</v>
      </c>
      <c r="G109" s="22">
        <f t="shared" si="2"/>
        <v>50</v>
      </c>
      <c r="H109" s="20">
        <v>5</v>
      </c>
      <c r="I109" s="20">
        <v>49</v>
      </c>
      <c r="J109" s="23">
        <f t="shared" si="4"/>
        <v>1.0204081632653061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93</v>
      </c>
      <c r="F110" s="22">
        <v>0</v>
      </c>
      <c r="G110" s="22">
        <f t="shared" si="2"/>
        <v>104</v>
      </c>
      <c r="H110" s="20">
        <v>13</v>
      </c>
      <c r="I110" s="20">
        <v>110</v>
      </c>
      <c r="J110" s="23">
        <f t="shared" si="4"/>
        <v>0.94545454545454544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27</v>
      </c>
      <c r="F111" s="22">
        <v>0</v>
      </c>
      <c r="G111" s="22">
        <f t="shared" si="2"/>
        <v>29</v>
      </c>
      <c r="H111" s="20">
        <v>2</v>
      </c>
      <c r="I111" s="20">
        <v>26</v>
      </c>
      <c r="J111" s="23">
        <f t="shared" si="4"/>
        <v>1.1153846153846154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48</v>
      </c>
      <c r="F112" s="28">
        <v>0</v>
      </c>
      <c r="G112" s="28">
        <f t="shared" si="2"/>
        <v>52</v>
      </c>
      <c r="H112" s="29">
        <v>3</v>
      </c>
      <c r="I112" s="29">
        <v>40</v>
      </c>
      <c r="J112" s="96">
        <f>G112/I112</f>
        <v>1.3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1328</v>
      </c>
      <c r="E113" s="22">
        <f>SUM(E3:E112)</f>
        <v>11046</v>
      </c>
      <c r="F113" s="22">
        <f>SUM(F3:F112)</f>
        <v>23</v>
      </c>
      <c r="G113" s="22">
        <f t="shared" si="2"/>
        <v>12397</v>
      </c>
      <c r="H113" s="33">
        <f>SUM(H3:H112)</f>
        <v>889</v>
      </c>
      <c r="I113" s="33">
        <f>SUM(I3:I112)</f>
        <v>10264</v>
      </c>
      <c r="J113" s="112">
        <f t="shared" ref="J113" si="5">G113/I113</f>
        <v>1.207813717848792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0" sqref="P3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43313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24</v>
      </c>
      <c r="D3" s="22">
        <v>0</v>
      </c>
      <c r="E3" s="22">
        <v>26</v>
      </c>
      <c r="F3" s="20">
        <v>1</v>
      </c>
      <c r="G3" s="20">
        <v>18</v>
      </c>
      <c r="H3" s="23">
        <f>E3/G3</f>
        <v>1.4444444444444444</v>
      </c>
    </row>
    <row r="4" spans="1:9" x14ac:dyDescent="0.2">
      <c r="A4" s="19" t="s">
        <v>17</v>
      </c>
      <c r="B4" s="21">
        <v>4</v>
      </c>
      <c r="C4" s="22">
        <v>27</v>
      </c>
      <c r="D4" s="22">
        <v>0</v>
      </c>
      <c r="E4" s="22">
        <f t="shared" ref="E4:E53" si="0">B4+C4+D4</f>
        <v>31</v>
      </c>
      <c r="F4" s="20">
        <v>4</v>
      </c>
      <c r="G4" s="20">
        <v>22</v>
      </c>
      <c r="H4" s="23">
        <f t="shared" ref="H4:H53" si="1">E4/G4</f>
        <v>1.4090909090909092</v>
      </c>
    </row>
    <row r="5" spans="1:9" x14ac:dyDescent="0.2">
      <c r="A5" s="19" t="s">
        <v>19</v>
      </c>
      <c r="B5" s="21">
        <v>2</v>
      </c>
      <c r="C5" s="22">
        <v>12</v>
      </c>
      <c r="D5" s="22">
        <v>0</v>
      </c>
      <c r="E5" s="22">
        <f t="shared" si="0"/>
        <v>14</v>
      </c>
      <c r="F5" s="20">
        <v>2</v>
      </c>
      <c r="G5" s="20">
        <v>8</v>
      </c>
      <c r="H5" s="23">
        <f t="shared" si="1"/>
        <v>1.75</v>
      </c>
    </row>
    <row r="6" spans="1:9" x14ac:dyDescent="0.2">
      <c r="A6" s="19" t="s">
        <v>21</v>
      </c>
      <c r="B6" s="21">
        <v>16</v>
      </c>
      <c r="C6" s="22">
        <v>95</v>
      </c>
      <c r="D6" s="22">
        <v>0</v>
      </c>
      <c r="E6" s="22">
        <v>111</v>
      </c>
      <c r="F6" s="20">
        <v>16</v>
      </c>
      <c r="G6" s="20">
        <v>107</v>
      </c>
      <c r="H6" s="23">
        <v>1.0373831775700935</v>
      </c>
    </row>
    <row r="7" spans="1:9" x14ac:dyDescent="0.2">
      <c r="A7" s="19" t="s">
        <v>26</v>
      </c>
      <c r="B7" s="21">
        <v>0</v>
      </c>
      <c r="C7" s="22">
        <v>16</v>
      </c>
      <c r="D7" s="22">
        <v>0</v>
      </c>
      <c r="E7" s="22">
        <f t="shared" si="0"/>
        <v>16</v>
      </c>
      <c r="F7" s="20">
        <v>0</v>
      </c>
      <c r="G7" s="20">
        <v>26</v>
      </c>
      <c r="H7" s="23">
        <f>E7/G7</f>
        <v>0.61538461538461542</v>
      </c>
    </row>
    <row r="8" spans="1:9" x14ac:dyDescent="0.2">
      <c r="A8" s="19" t="s">
        <v>29</v>
      </c>
      <c r="B8" s="21">
        <v>9</v>
      </c>
      <c r="C8" s="22">
        <v>98</v>
      </c>
      <c r="D8" s="22">
        <v>0</v>
      </c>
      <c r="E8" s="22">
        <f t="shared" si="0"/>
        <v>107</v>
      </c>
      <c r="F8" s="20">
        <v>9</v>
      </c>
      <c r="G8" s="20">
        <v>138</v>
      </c>
      <c r="H8" s="23">
        <f t="shared" si="1"/>
        <v>0.77536231884057971</v>
      </c>
    </row>
    <row r="9" spans="1:9" x14ac:dyDescent="0.2">
      <c r="A9" s="19" t="s">
        <v>32</v>
      </c>
      <c r="B9" s="21">
        <v>3</v>
      </c>
      <c r="C9" s="22">
        <v>22</v>
      </c>
      <c r="D9" s="22">
        <v>0</v>
      </c>
      <c r="E9" s="22">
        <f t="shared" si="0"/>
        <v>25</v>
      </c>
      <c r="F9" s="20">
        <v>3</v>
      </c>
      <c r="G9" s="20">
        <v>21</v>
      </c>
      <c r="H9" s="23">
        <f t="shared" si="1"/>
        <v>1.1904761904761905</v>
      </c>
    </row>
    <row r="10" spans="1:9" x14ac:dyDescent="0.2">
      <c r="A10" s="19" t="s">
        <v>35</v>
      </c>
      <c r="B10" s="21">
        <v>75</v>
      </c>
      <c r="C10" s="22">
        <v>542</v>
      </c>
      <c r="D10" s="22">
        <v>0</v>
      </c>
      <c r="E10" s="22">
        <v>617</v>
      </c>
      <c r="F10" s="20">
        <v>44</v>
      </c>
      <c r="G10" s="20">
        <v>176</v>
      </c>
      <c r="H10" s="23">
        <v>3.5056818181818183</v>
      </c>
    </row>
    <row r="11" spans="1:9" x14ac:dyDescent="0.2">
      <c r="A11" s="19" t="s">
        <v>40</v>
      </c>
      <c r="B11" s="21">
        <v>8</v>
      </c>
      <c r="C11" s="22">
        <v>102</v>
      </c>
      <c r="D11" s="22">
        <v>0</v>
      </c>
      <c r="E11" s="22">
        <v>110</v>
      </c>
      <c r="F11" s="20">
        <v>8</v>
      </c>
      <c r="G11" s="20">
        <v>95</v>
      </c>
      <c r="H11" s="23">
        <v>1.1578947368421053</v>
      </c>
    </row>
    <row r="12" spans="1:9" x14ac:dyDescent="0.2">
      <c r="A12" s="19" t="s">
        <v>45</v>
      </c>
      <c r="B12" s="21">
        <v>9</v>
      </c>
      <c r="C12" s="22">
        <v>59</v>
      </c>
      <c r="D12" s="22">
        <v>0</v>
      </c>
      <c r="E12" s="22">
        <f t="shared" si="0"/>
        <v>68</v>
      </c>
      <c r="F12" s="20">
        <v>2</v>
      </c>
      <c r="G12" s="20">
        <v>51</v>
      </c>
      <c r="H12" s="23">
        <f t="shared" si="1"/>
        <v>1.3333333333333333</v>
      </c>
    </row>
    <row r="13" spans="1:9" x14ac:dyDescent="0.2">
      <c r="A13" s="19" t="s">
        <v>48</v>
      </c>
      <c r="B13" s="21">
        <v>9</v>
      </c>
      <c r="C13" s="22">
        <v>49</v>
      </c>
      <c r="D13" s="22">
        <v>0</v>
      </c>
      <c r="E13" s="22">
        <f t="shared" si="0"/>
        <v>58</v>
      </c>
      <c r="F13" s="20">
        <v>8</v>
      </c>
      <c r="G13" s="20">
        <v>46</v>
      </c>
      <c r="H13" s="23">
        <f t="shared" si="1"/>
        <v>1.2608695652173914</v>
      </c>
    </row>
    <row r="14" spans="1:9" x14ac:dyDescent="0.2">
      <c r="A14" s="19" t="s">
        <v>54</v>
      </c>
      <c r="B14" s="21">
        <v>67</v>
      </c>
      <c r="C14" s="22">
        <v>333</v>
      </c>
      <c r="D14" s="22">
        <v>6</v>
      </c>
      <c r="E14" s="22">
        <v>406</v>
      </c>
      <c r="F14" s="20">
        <v>33</v>
      </c>
      <c r="G14" s="20">
        <v>410</v>
      </c>
      <c r="H14" s="23">
        <v>0.99024390243902438</v>
      </c>
    </row>
    <row r="15" spans="1:9" x14ac:dyDescent="0.2">
      <c r="A15" s="19" t="s">
        <v>59</v>
      </c>
      <c r="B15" s="21">
        <v>1</v>
      </c>
      <c r="C15" s="22">
        <v>12</v>
      </c>
      <c r="D15" s="22">
        <v>0</v>
      </c>
      <c r="E15" s="22">
        <f t="shared" si="0"/>
        <v>13</v>
      </c>
      <c r="F15" s="20">
        <v>1</v>
      </c>
      <c r="G15" s="20">
        <v>15</v>
      </c>
      <c r="H15" s="23">
        <f t="shared" si="1"/>
        <v>0.8666666666666667</v>
      </c>
    </row>
    <row r="16" spans="1:9" x14ac:dyDescent="0.2">
      <c r="A16" s="19" t="s">
        <v>62</v>
      </c>
      <c r="B16" s="21">
        <v>58</v>
      </c>
      <c r="C16" s="22">
        <v>653</v>
      </c>
      <c r="D16" s="22">
        <v>5</v>
      </c>
      <c r="E16" s="22">
        <v>716</v>
      </c>
      <c r="F16" s="20">
        <v>33</v>
      </c>
      <c r="G16" s="97">
        <v>418</v>
      </c>
      <c r="H16" s="23">
        <v>1.7129186602870814</v>
      </c>
    </row>
    <row r="17" spans="1:20" x14ac:dyDescent="0.2">
      <c r="A17" s="19" t="s">
        <v>67</v>
      </c>
      <c r="B17" s="21">
        <v>3</v>
      </c>
      <c r="C17" s="22">
        <v>18</v>
      </c>
      <c r="D17" s="22">
        <v>0</v>
      </c>
      <c r="E17" s="22">
        <f t="shared" si="0"/>
        <v>21</v>
      </c>
      <c r="F17" s="20">
        <v>3</v>
      </c>
      <c r="G17" s="20">
        <v>17</v>
      </c>
      <c r="H17" s="23">
        <f t="shared" si="1"/>
        <v>1.2352941176470589</v>
      </c>
    </row>
    <row r="18" spans="1:20" x14ac:dyDescent="0.2">
      <c r="A18" s="19" t="s">
        <v>70</v>
      </c>
      <c r="B18" s="21">
        <v>7</v>
      </c>
      <c r="C18" s="22">
        <v>63</v>
      </c>
      <c r="D18" s="22">
        <v>0</v>
      </c>
      <c r="E18" s="22">
        <f t="shared" si="0"/>
        <v>70</v>
      </c>
      <c r="F18" s="20">
        <v>6</v>
      </c>
      <c r="G18" s="20">
        <v>50</v>
      </c>
      <c r="H18" s="23">
        <f t="shared" si="1"/>
        <v>1.4</v>
      </c>
    </row>
    <row r="19" spans="1:20" x14ac:dyDescent="0.2">
      <c r="A19" s="19" t="s">
        <v>73</v>
      </c>
      <c r="B19" s="21">
        <v>16</v>
      </c>
      <c r="C19" s="22">
        <v>179</v>
      </c>
      <c r="D19" s="22">
        <v>0</v>
      </c>
      <c r="E19" s="22">
        <v>195</v>
      </c>
      <c r="F19" s="20">
        <v>8</v>
      </c>
      <c r="G19" s="20">
        <v>181</v>
      </c>
      <c r="H19" s="23">
        <v>1.0773480662983426</v>
      </c>
    </row>
    <row r="20" spans="1:20" x14ac:dyDescent="0.2">
      <c r="A20" s="19" t="s">
        <v>78</v>
      </c>
      <c r="B20" s="21">
        <v>18</v>
      </c>
      <c r="C20" s="22">
        <v>117</v>
      </c>
      <c r="D20" s="22">
        <v>0</v>
      </c>
      <c r="E20" s="22">
        <v>135</v>
      </c>
      <c r="F20" s="20">
        <v>9</v>
      </c>
      <c r="G20" s="20">
        <v>107</v>
      </c>
      <c r="H20" s="23">
        <v>1.2616822429906542</v>
      </c>
    </row>
    <row r="21" spans="1:20" x14ac:dyDescent="0.2">
      <c r="A21" s="32" t="s">
        <v>508</v>
      </c>
      <c r="B21" s="21">
        <v>72</v>
      </c>
      <c r="C21" s="22">
        <v>12</v>
      </c>
      <c r="D21" s="22">
        <v>0</v>
      </c>
      <c r="E21" s="22">
        <f t="shared" si="0"/>
        <v>84</v>
      </c>
      <c r="F21" s="20">
        <v>10</v>
      </c>
      <c r="G21" s="20">
        <v>82</v>
      </c>
      <c r="H21" s="23">
        <f t="shared" si="1"/>
        <v>1.024390243902439</v>
      </c>
    </row>
    <row r="22" spans="1:20" x14ac:dyDescent="0.2">
      <c r="A22" s="19" t="s">
        <v>86</v>
      </c>
      <c r="B22" s="21">
        <v>1</v>
      </c>
      <c r="C22" s="22">
        <v>1</v>
      </c>
      <c r="D22" s="22">
        <v>0</v>
      </c>
      <c r="E22" s="22">
        <f t="shared" si="0"/>
        <v>2</v>
      </c>
      <c r="F22" s="20">
        <v>1</v>
      </c>
      <c r="G22" s="20">
        <v>2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4</v>
      </c>
      <c r="H23" s="23">
        <f t="shared" si="1"/>
        <v>0.5</v>
      </c>
    </row>
    <row r="24" spans="1:20" x14ac:dyDescent="0.2">
      <c r="A24" s="19" t="s">
        <v>92</v>
      </c>
      <c r="B24" s="21">
        <v>15</v>
      </c>
      <c r="C24" s="22">
        <v>211</v>
      </c>
      <c r="D24" s="22">
        <v>4</v>
      </c>
      <c r="E24" s="22">
        <f t="shared" si="0"/>
        <v>230</v>
      </c>
      <c r="F24" s="20">
        <v>15</v>
      </c>
      <c r="G24" s="20">
        <v>167</v>
      </c>
      <c r="H24" s="23">
        <f t="shared" si="1"/>
        <v>1.3772455089820359</v>
      </c>
      <c r="T24" s="17" t="s">
        <v>94</v>
      </c>
    </row>
    <row r="25" spans="1:20" x14ac:dyDescent="0.2">
      <c r="A25" s="19" t="s">
        <v>96</v>
      </c>
      <c r="B25" s="21">
        <v>5</v>
      </c>
      <c r="C25" s="22">
        <v>50</v>
      </c>
      <c r="D25" s="22">
        <v>0</v>
      </c>
      <c r="E25" s="22">
        <f t="shared" si="0"/>
        <v>55</v>
      </c>
      <c r="F25" s="20">
        <v>5</v>
      </c>
      <c r="G25" s="20">
        <v>45</v>
      </c>
      <c r="H25" s="23">
        <f t="shared" si="1"/>
        <v>1.2222222222222223</v>
      </c>
    </row>
    <row r="26" spans="1:20" s="24" customFormat="1" x14ac:dyDescent="0.2">
      <c r="A26" s="19" t="s">
        <v>99</v>
      </c>
      <c r="B26" s="21">
        <v>13</v>
      </c>
      <c r="C26" s="22">
        <v>92</v>
      </c>
      <c r="D26" s="22">
        <v>0</v>
      </c>
      <c r="E26" s="22">
        <f t="shared" si="0"/>
        <v>105</v>
      </c>
      <c r="F26" s="20">
        <v>13</v>
      </c>
      <c r="G26" s="20">
        <v>87</v>
      </c>
      <c r="H26" s="23">
        <f t="shared" si="1"/>
        <v>1.2068965517241379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4</v>
      </c>
      <c r="C27" s="22">
        <v>10</v>
      </c>
      <c r="D27" s="22">
        <v>0</v>
      </c>
      <c r="E27" s="22">
        <f t="shared" si="0"/>
        <v>14</v>
      </c>
      <c r="F27" s="20">
        <v>4</v>
      </c>
      <c r="G27" s="20">
        <v>10</v>
      </c>
      <c r="H27" s="23">
        <f t="shared" si="1"/>
        <v>1.4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6</v>
      </c>
      <c r="C28" s="22">
        <v>21</v>
      </c>
      <c r="D28" s="22">
        <v>0</v>
      </c>
      <c r="E28" s="22">
        <f t="shared" si="0"/>
        <v>27</v>
      </c>
      <c r="F28" s="20">
        <v>5</v>
      </c>
      <c r="G28" s="20">
        <v>28</v>
      </c>
      <c r="H28" s="23">
        <f t="shared" si="1"/>
        <v>0.9642857142857143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4</v>
      </c>
      <c r="C29" s="22">
        <v>9</v>
      </c>
      <c r="D29" s="22">
        <v>0</v>
      </c>
      <c r="E29" s="22">
        <f t="shared" si="0"/>
        <v>13</v>
      </c>
      <c r="F29" s="20">
        <v>1</v>
      </c>
      <c r="G29" s="20">
        <v>11</v>
      </c>
      <c r="H29" s="23">
        <f t="shared" si="1"/>
        <v>1.1818181818181819</v>
      </c>
      <c r="J29" s="17"/>
      <c r="K29" s="17"/>
      <c r="L29" s="17"/>
      <c r="M29" s="17"/>
      <c r="N29" s="17"/>
      <c r="O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15</v>
      </c>
      <c r="D30" s="22">
        <v>0</v>
      </c>
      <c r="E30" s="22">
        <f t="shared" si="0"/>
        <v>15</v>
      </c>
      <c r="F30" s="20">
        <v>0</v>
      </c>
      <c r="G30" s="20">
        <v>14</v>
      </c>
      <c r="H30" s="23">
        <f t="shared" si="1"/>
        <v>1.0714285714285714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29</v>
      </c>
      <c r="H31" s="23">
        <f t="shared" si="1"/>
        <v>1.2413793103448276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10</v>
      </c>
      <c r="C32" s="22">
        <v>36</v>
      </c>
      <c r="D32" s="22">
        <v>0</v>
      </c>
      <c r="E32" s="22">
        <f t="shared" si="0"/>
        <v>46</v>
      </c>
      <c r="F32" s="20">
        <v>0</v>
      </c>
      <c r="G32" s="20">
        <v>46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18</v>
      </c>
      <c r="C33" s="22">
        <v>114</v>
      </c>
      <c r="D33" s="22">
        <v>0</v>
      </c>
      <c r="E33" s="22">
        <f t="shared" si="0"/>
        <v>132</v>
      </c>
      <c r="F33" s="20">
        <v>2</v>
      </c>
      <c r="G33" s="20">
        <v>122</v>
      </c>
      <c r="H33" s="23">
        <f t="shared" si="1"/>
        <v>1.0819672131147542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20">
        <v>13</v>
      </c>
      <c r="H34" s="23">
        <f t="shared" si="1"/>
        <v>0.92307692307692313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5</v>
      </c>
      <c r="C35" s="22">
        <v>34</v>
      </c>
      <c r="D35" s="22">
        <v>0</v>
      </c>
      <c r="E35" s="22">
        <f t="shared" si="0"/>
        <v>39</v>
      </c>
      <c r="F35" s="20">
        <v>5</v>
      </c>
      <c r="G35" s="20">
        <v>24</v>
      </c>
      <c r="H35" s="23">
        <f t="shared" si="1"/>
        <v>1.625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139</v>
      </c>
      <c r="D36" s="22">
        <v>1</v>
      </c>
      <c r="E36" s="22">
        <v>160</v>
      </c>
      <c r="F36" s="20">
        <v>19</v>
      </c>
      <c r="G36" s="20">
        <v>150</v>
      </c>
      <c r="H36" s="23">
        <v>1.0666666666666667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4</v>
      </c>
      <c r="C37" s="22">
        <v>40</v>
      </c>
      <c r="D37" s="22">
        <v>0</v>
      </c>
      <c r="E37" s="22">
        <f t="shared" si="0"/>
        <v>44</v>
      </c>
      <c r="F37" s="20">
        <v>2</v>
      </c>
      <c r="G37" s="20">
        <v>44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6</v>
      </c>
      <c r="C38" s="22">
        <v>79</v>
      </c>
      <c r="D38" s="22">
        <v>0</v>
      </c>
      <c r="E38" s="22">
        <f t="shared" si="0"/>
        <v>85</v>
      </c>
      <c r="F38" s="20">
        <v>5</v>
      </c>
      <c r="G38" s="20">
        <v>26</v>
      </c>
      <c r="H38" s="23">
        <f>E38/G38</f>
        <v>3.2692307692307692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4</v>
      </c>
      <c r="C39" s="22">
        <v>17</v>
      </c>
      <c r="D39" s="22">
        <v>0</v>
      </c>
      <c r="E39" s="22">
        <f t="shared" si="0"/>
        <v>21</v>
      </c>
      <c r="F39" s="20">
        <v>3</v>
      </c>
      <c r="G39" s="20">
        <v>17</v>
      </c>
      <c r="H39" s="23">
        <f t="shared" si="1"/>
        <v>1.2352941176470589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144</v>
      </c>
      <c r="D40" s="22">
        <v>0</v>
      </c>
      <c r="E40" s="22">
        <f t="shared" si="0"/>
        <v>147</v>
      </c>
      <c r="F40" s="20">
        <v>3</v>
      </c>
      <c r="G40" s="20">
        <v>118</v>
      </c>
      <c r="H40" s="23">
        <f t="shared" si="1"/>
        <v>1.2457627118644068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73</v>
      </c>
      <c r="D41" s="22">
        <v>0</v>
      </c>
      <c r="E41" s="22">
        <f t="shared" si="0"/>
        <v>82</v>
      </c>
      <c r="F41" s="20">
        <v>9</v>
      </c>
      <c r="G41" s="20">
        <v>77</v>
      </c>
      <c r="H41" s="23">
        <f t="shared" si="1"/>
        <v>1.0649350649350648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19</v>
      </c>
      <c r="C42" s="22">
        <v>135</v>
      </c>
      <c r="D42" s="22">
        <v>1</v>
      </c>
      <c r="E42" s="22">
        <f t="shared" si="0"/>
        <v>155</v>
      </c>
      <c r="F42" s="20">
        <v>14</v>
      </c>
      <c r="G42" s="20">
        <v>102</v>
      </c>
      <c r="H42" s="23">
        <f t="shared" si="1"/>
        <v>1.5196078431372548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8</v>
      </c>
      <c r="C43" s="22">
        <v>32</v>
      </c>
      <c r="D43" s="22">
        <v>0</v>
      </c>
      <c r="E43" s="22">
        <f t="shared" si="0"/>
        <v>40</v>
      </c>
      <c r="F43" s="20">
        <v>2</v>
      </c>
      <c r="G43" s="20">
        <v>39</v>
      </c>
      <c r="H43" s="23">
        <f t="shared" si="1"/>
        <v>1.0256410256410255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14</v>
      </c>
      <c r="C44" s="22">
        <v>59</v>
      </c>
      <c r="D44" s="22">
        <v>0</v>
      </c>
      <c r="E44" s="22">
        <v>73</v>
      </c>
      <c r="F44" s="20">
        <v>3</v>
      </c>
      <c r="G44" s="20">
        <v>54</v>
      </c>
      <c r="H44" s="23">
        <v>1.3518518518518519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17</v>
      </c>
      <c r="C45" s="22">
        <v>137</v>
      </c>
      <c r="D45" s="22">
        <v>0</v>
      </c>
      <c r="E45" s="22">
        <f t="shared" si="0"/>
        <v>154</v>
      </c>
      <c r="F45" s="20">
        <v>17</v>
      </c>
      <c r="G45" s="20">
        <v>89</v>
      </c>
      <c r="H45" s="23">
        <f t="shared" si="1"/>
        <v>1.7303370786516854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9</v>
      </c>
      <c r="C46" s="22">
        <v>51</v>
      </c>
      <c r="D46" s="22">
        <v>0</v>
      </c>
      <c r="E46" s="22">
        <v>60</v>
      </c>
      <c r="F46" s="20">
        <v>5</v>
      </c>
      <c r="G46" s="20">
        <v>57</v>
      </c>
      <c r="H46" s="23">
        <v>1.0526315789473684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1</v>
      </c>
      <c r="C47" s="22">
        <v>37</v>
      </c>
      <c r="D47" s="22">
        <v>0</v>
      </c>
      <c r="E47" s="22">
        <f t="shared" si="0"/>
        <v>38</v>
      </c>
      <c r="F47" s="20">
        <v>1</v>
      </c>
      <c r="G47" s="20">
        <v>32</v>
      </c>
      <c r="H47" s="23">
        <f t="shared" si="1"/>
        <v>1.1875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11</v>
      </c>
      <c r="C48" s="22">
        <v>110</v>
      </c>
      <c r="D48" s="22">
        <v>0</v>
      </c>
      <c r="E48" s="22">
        <f t="shared" si="0"/>
        <v>121</v>
      </c>
      <c r="F48" s="20">
        <v>4</v>
      </c>
      <c r="G48" s="20">
        <v>65</v>
      </c>
      <c r="H48" s="23">
        <f t="shared" si="1"/>
        <v>1.8615384615384616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64</v>
      </c>
      <c r="D49" s="22">
        <v>0</v>
      </c>
      <c r="E49" s="22">
        <f t="shared" si="0"/>
        <v>80</v>
      </c>
      <c r="F49" s="20">
        <v>11</v>
      </c>
      <c r="G49" s="20">
        <v>79</v>
      </c>
      <c r="H49" s="23">
        <f t="shared" si="1"/>
        <v>1.0126582278481013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28</v>
      </c>
      <c r="D50" s="22">
        <v>0</v>
      </c>
      <c r="E50" s="22">
        <f t="shared" si="0"/>
        <v>31</v>
      </c>
      <c r="F50" s="20">
        <v>0</v>
      </c>
      <c r="G50" s="20">
        <v>23</v>
      </c>
      <c r="H50" s="23">
        <f t="shared" si="1"/>
        <v>1.3478260869565217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23</v>
      </c>
      <c r="C51" s="22">
        <v>114</v>
      </c>
      <c r="D51" s="22">
        <v>0</v>
      </c>
      <c r="E51" s="22">
        <f t="shared" si="0"/>
        <v>137</v>
      </c>
      <c r="F51" s="20">
        <v>1</v>
      </c>
      <c r="G51" s="20">
        <v>154</v>
      </c>
      <c r="H51" s="23">
        <f t="shared" si="1"/>
        <v>0.88961038961038963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8</v>
      </c>
      <c r="C52" s="22">
        <v>45</v>
      </c>
      <c r="D52" s="22">
        <v>0</v>
      </c>
      <c r="E52" s="22">
        <f t="shared" si="0"/>
        <v>53</v>
      </c>
      <c r="F52" s="20">
        <v>8</v>
      </c>
      <c r="G52" s="20">
        <v>23</v>
      </c>
      <c r="H52" s="23">
        <f>E52/G52</f>
        <v>2.3043478260869565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10</v>
      </c>
      <c r="C53" s="22">
        <v>26</v>
      </c>
      <c r="D53" s="22">
        <v>0</v>
      </c>
      <c r="E53" s="22">
        <f t="shared" si="0"/>
        <v>36</v>
      </c>
      <c r="F53" s="20">
        <v>2</v>
      </c>
      <c r="G53" s="20">
        <v>33</v>
      </c>
      <c r="H53" s="23">
        <f t="shared" si="1"/>
        <v>1.0909090909090908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241</v>
      </c>
      <c r="C54" s="22">
        <v>2791</v>
      </c>
      <c r="D54" s="22">
        <v>1</v>
      </c>
      <c r="E54" s="22">
        <v>3033</v>
      </c>
      <c r="F54" s="20">
        <v>194</v>
      </c>
      <c r="G54" s="20">
        <v>3061</v>
      </c>
      <c r="H54" s="23">
        <v>0.99085266252858539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7</v>
      </c>
      <c r="C55" s="22">
        <v>59</v>
      </c>
      <c r="D55" s="22">
        <v>0</v>
      </c>
      <c r="E55" s="22">
        <f t="shared" ref="E55:E76" si="2">B55+C55+D55</f>
        <v>66</v>
      </c>
      <c r="F55" s="20">
        <v>7</v>
      </c>
      <c r="G55" s="20">
        <v>67</v>
      </c>
      <c r="H55" s="23">
        <f t="shared" ref="H55:H70" si="3">E55/G55</f>
        <v>0.9850746268656716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8</v>
      </c>
      <c r="H56" s="23">
        <f t="shared" si="3"/>
        <v>1.125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7</v>
      </c>
      <c r="C57" s="22">
        <v>49</v>
      </c>
      <c r="D57" s="22">
        <v>0</v>
      </c>
      <c r="E57" s="22">
        <f t="shared" si="2"/>
        <v>56</v>
      </c>
      <c r="F57" s="20">
        <v>7</v>
      </c>
      <c r="G57" s="20">
        <v>51</v>
      </c>
      <c r="H57" s="23">
        <f t="shared" si="3"/>
        <v>1.0980392156862746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17</v>
      </c>
      <c r="C58" s="22">
        <v>63</v>
      </c>
      <c r="D58" s="22">
        <v>0</v>
      </c>
      <c r="E58" s="22">
        <v>80</v>
      </c>
      <c r="F58" s="20">
        <v>17</v>
      </c>
      <c r="G58" s="20">
        <v>30</v>
      </c>
      <c r="H58" s="23">
        <v>2.6666666666666665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36</v>
      </c>
      <c r="C59" s="22">
        <v>487</v>
      </c>
      <c r="D59" s="22">
        <v>1</v>
      </c>
      <c r="E59" s="22">
        <v>524</v>
      </c>
      <c r="F59" s="20">
        <v>34</v>
      </c>
      <c r="G59" s="20">
        <v>147</v>
      </c>
      <c r="H59" s="23">
        <v>3.564625850340136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39</v>
      </c>
      <c r="C60" s="22">
        <v>207</v>
      </c>
      <c r="D60" s="22">
        <v>0</v>
      </c>
      <c r="E60" s="22">
        <f t="shared" si="2"/>
        <v>246</v>
      </c>
      <c r="F60" s="20">
        <v>33</v>
      </c>
      <c r="G60" s="20">
        <v>126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9</v>
      </c>
      <c r="C61" s="22">
        <v>45</v>
      </c>
      <c r="D61" s="22">
        <v>0</v>
      </c>
      <c r="E61" s="22">
        <f t="shared" si="2"/>
        <v>54</v>
      </c>
      <c r="F61" s="20">
        <v>9</v>
      </c>
      <c r="G61" s="20">
        <v>49</v>
      </c>
      <c r="H61" s="23">
        <f t="shared" si="3"/>
        <v>1.1020408163265305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25</v>
      </c>
      <c r="C62" s="22">
        <v>135</v>
      </c>
      <c r="D62" s="22">
        <v>0</v>
      </c>
      <c r="E62" s="22">
        <f t="shared" si="2"/>
        <v>160</v>
      </c>
      <c r="F62" s="20">
        <v>22</v>
      </c>
      <c r="G62" s="20">
        <v>166</v>
      </c>
      <c r="H62" s="23">
        <f t="shared" si="3"/>
        <v>0.96385542168674698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91</v>
      </c>
      <c r="D63" s="22">
        <v>0</v>
      </c>
      <c r="E63" s="22">
        <f t="shared" si="2"/>
        <v>98</v>
      </c>
      <c r="F63" s="20">
        <v>6</v>
      </c>
      <c r="G63" s="20">
        <v>28</v>
      </c>
      <c r="H63" s="23">
        <f t="shared" si="3"/>
        <v>3.5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13</v>
      </c>
      <c r="C65" s="22">
        <v>124</v>
      </c>
      <c r="D65" s="22">
        <v>1</v>
      </c>
      <c r="E65" s="22">
        <f t="shared" si="2"/>
        <v>138</v>
      </c>
      <c r="F65" s="20">
        <v>6</v>
      </c>
      <c r="G65" s="20">
        <v>133</v>
      </c>
      <c r="H65" s="23">
        <f t="shared" si="3"/>
        <v>1.0375939849624061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18</v>
      </c>
      <c r="C66" s="22">
        <v>84</v>
      </c>
      <c r="D66" s="22">
        <v>0</v>
      </c>
      <c r="E66" s="22">
        <v>102</v>
      </c>
      <c r="F66" s="20">
        <v>18</v>
      </c>
      <c r="G66" s="20">
        <v>96</v>
      </c>
      <c r="H66" s="23">
        <v>1.0625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0</v>
      </c>
      <c r="G67" s="20">
        <v>81</v>
      </c>
      <c r="H67" s="23">
        <f t="shared" si="3"/>
        <v>1.037037037037037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11</v>
      </c>
      <c r="C68" s="22">
        <v>66</v>
      </c>
      <c r="D68" s="22">
        <v>0</v>
      </c>
      <c r="E68" s="22">
        <f t="shared" si="2"/>
        <v>77</v>
      </c>
      <c r="F68" s="20">
        <v>8</v>
      </c>
      <c r="G68" s="20">
        <v>64</v>
      </c>
      <c r="H68" s="23">
        <f t="shared" si="3"/>
        <v>1.203125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8</v>
      </c>
      <c r="C69" s="22">
        <v>54</v>
      </c>
      <c r="D69" s="22">
        <v>0</v>
      </c>
      <c r="E69" s="22">
        <f t="shared" si="2"/>
        <v>62</v>
      </c>
      <c r="F69" s="20">
        <v>0</v>
      </c>
      <c r="G69" s="20">
        <v>61</v>
      </c>
      <c r="H69" s="23">
        <f t="shared" si="3"/>
        <v>1.0163934426229508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7</v>
      </c>
      <c r="C70" s="22">
        <v>38</v>
      </c>
      <c r="D70" s="22">
        <v>0</v>
      </c>
      <c r="E70" s="22">
        <f t="shared" si="2"/>
        <v>45</v>
      </c>
      <c r="F70" s="20">
        <v>2</v>
      </c>
      <c r="G70" s="20">
        <v>39</v>
      </c>
      <c r="H70" s="23">
        <f t="shared" si="3"/>
        <v>1.1538461538461537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196</v>
      </c>
      <c r="C71" s="22">
        <v>2011</v>
      </c>
      <c r="D71" s="22">
        <v>1</v>
      </c>
      <c r="E71" s="22">
        <v>2208</v>
      </c>
      <c r="F71" s="20">
        <v>138</v>
      </c>
      <c r="G71" s="20">
        <v>2007</v>
      </c>
      <c r="H71" s="23">
        <v>1.1001494768310911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13</v>
      </c>
      <c r="C72" s="22">
        <v>85</v>
      </c>
      <c r="D72" s="22">
        <v>2</v>
      </c>
      <c r="E72" s="22">
        <v>100</v>
      </c>
      <c r="F72" s="20">
        <v>7</v>
      </c>
      <c r="G72" s="20">
        <v>100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11</v>
      </c>
      <c r="C73" s="22">
        <v>93</v>
      </c>
      <c r="D73" s="22">
        <v>0</v>
      </c>
      <c r="E73" s="22">
        <f t="shared" si="2"/>
        <v>104</v>
      </c>
      <c r="F73" s="20">
        <v>13</v>
      </c>
      <c r="G73" s="20">
        <v>110</v>
      </c>
      <c r="H73" s="23">
        <f t="shared" ref="H73:H74" si="4">E73/G73</f>
        <v>0.94545454545454544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27</v>
      </c>
      <c r="D74" s="22">
        <v>0</v>
      </c>
      <c r="E74" s="22">
        <f t="shared" si="2"/>
        <v>29</v>
      </c>
      <c r="F74" s="20">
        <v>2</v>
      </c>
      <c r="G74" s="20">
        <v>26</v>
      </c>
      <c r="H74" s="23">
        <f t="shared" si="4"/>
        <v>1.1153846153846154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4</v>
      </c>
      <c r="C75" s="28">
        <v>48</v>
      </c>
      <c r="D75" s="28">
        <v>0</v>
      </c>
      <c r="E75" s="28">
        <f t="shared" si="2"/>
        <v>52</v>
      </c>
      <c r="F75" s="29">
        <v>3</v>
      </c>
      <c r="G75" s="29">
        <v>40</v>
      </c>
      <c r="H75" s="96">
        <f>E75/G75</f>
        <v>1.3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1328</v>
      </c>
      <c r="C76" s="22">
        <f>SUM(C3:C75)</f>
        <v>11046</v>
      </c>
      <c r="D76" s="22">
        <f>SUM(D3:D75)</f>
        <v>23</v>
      </c>
      <c r="E76" s="22">
        <f t="shared" si="2"/>
        <v>12397</v>
      </c>
      <c r="F76" s="33">
        <f>SUM(F3:F75)</f>
        <v>889</v>
      </c>
      <c r="G76" s="33">
        <f>SUM(G3:G75)</f>
        <v>10264</v>
      </c>
      <c r="H76" s="112">
        <f t="shared" ref="H76" si="5">E76/G76</f>
        <v>1.207813717848792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43344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445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482</v>
      </c>
      <c r="B107" s="17" t="s">
        <v>266</v>
      </c>
      <c r="C107" s="17" t="s">
        <v>481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43374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445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482</v>
      </c>
      <c r="B107" s="17" t="s">
        <v>266</v>
      </c>
      <c r="C107" s="17" t="s">
        <v>481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43405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445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482</v>
      </c>
      <c r="B107" s="17" t="s">
        <v>266</v>
      </c>
      <c r="C107" s="17" t="s">
        <v>481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43435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445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482</v>
      </c>
      <c r="B107" s="17" t="s">
        <v>266</v>
      </c>
      <c r="C107" s="17" t="s">
        <v>481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W104" sqref="W104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3" t="s">
        <v>300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4">
        <f>Aug!J3</f>
        <v>1.4444444444444444</v>
      </c>
      <c r="L3" s="65"/>
      <c r="M3" s="65"/>
      <c r="N3" s="65"/>
      <c r="O3" s="65"/>
      <c r="P3" s="66">
        <f>SUM(D3:O3)/8</f>
        <v>0.99949162112463175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477</v>
      </c>
      <c r="I4" s="105"/>
      <c r="J4" s="105"/>
      <c r="K4" s="105"/>
      <c r="L4" s="107"/>
      <c r="M4" s="107"/>
      <c r="N4" s="107"/>
      <c r="O4" s="107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4">
        <f>Aug!J4</f>
        <v>1.4090909090909092</v>
      </c>
      <c r="L5" s="65"/>
      <c r="M5" s="65"/>
      <c r="N5" s="65"/>
      <c r="O5" s="65"/>
      <c r="P5" s="66">
        <f>SUM(D5:O5)/8</f>
        <v>0.99579802198249778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4">
        <f>Aug!J5</f>
        <v>1.75</v>
      </c>
      <c r="L6" s="65"/>
      <c r="M6" s="65"/>
      <c r="N6" s="65"/>
      <c r="O6" s="65"/>
      <c r="P6" s="66">
        <f t="shared" ref="P6:P17" si="0">SUM(D6:O6)/8</f>
        <v>1.0798611111111112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4">
        <f>Aug!J6</f>
        <v>1.3333333333333333</v>
      </c>
      <c r="L7" s="65"/>
      <c r="M7" s="65"/>
      <c r="N7" s="65"/>
      <c r="O7" s="65"/>
      <c r="P7" s="66">
        <f t="shared" si="0"/>
        <v>1.5145032051282055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4">
        <f>Aug!J7</f>
        <v>0.95180722891566261</v>
      </c>
      <c r="L8" s="65"/>
      <c r="M8" s="65"/>
      <c r="N8" s="65"/>
      <c r="O8" s="65"/>
      <c r="P8" s="66">
        <f t="shared" si="0"/>
        <v>1.3592504807611581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4">
        <f>Aug!J8</f>
        <v>0.61538461538461542</v>
      </c>
      <c r="L9" s="65"/>
      <c r="M9" s="65"/>
      <c r="N9" s="65"/>
      <c r="O9" s="65"/>
      <c r="P9" s="66">
        <f t="shared" si="0"/>
        <v>1.1913485637169845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4">
        <f>Aug!J9</f>
        <v>0.77536231884057971</v>
      </c>
      <c r="L10" s="65"/>
      <c r="M10" s="65"/>
      <c r="N10" s="65"/>
      <c r="O10" s="65"/>
      <c r="P10" s="66">
        <f t="shared" si="0"/>
        <v>0.90178944664257066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4">
        <f>Aug!J10</f>
        <v>1.1904761904761905</v>
      </c>
      <c r="L11" s="65"/>
      <c r="M11" s="65"/>
      <c r="N11" s="65"/>
      <c r="O11" s="65"/>
      <c r="P11" s="66">
        <f t="shared" si="0"/>
        <v>1.0794225458287958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4">
        <f>Aug!J11</f>
        <v>1.6753246753246753</v>
      </c>
      <c r="L12" s="65"/>
      <c r="M12" s="65"/>
      <c r="N12" s="65"/>
      <c r="O12" s="65"/>
      <c r="P12" s="66">
        <f t="shared" si="0"/>
        <v>1.0289292400970611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4">
        <f>Aug!J12</f>
        <v>4.9292929292929291</v>
      </c>
      <c r="L13" s="65"/>
      <c r="M13" s="65"/>
      <c r="N13" s="65"/>
      <c r="O13" s="65"/>
      <c r="P13" s="66">
        <f t="shared" si="0"/>
        <v>2.418422396942951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4">
        <f>Aug!J13</f>
        <v>1.1604938271604939</v>
      </c>
      <c r="L14" s="65"/>
      <c r="M14" s="65"/>
      <c r="N14" s="65"/>
      <c r="O14" s="65"/>
      <c r="P14" s="66">
        <f t="shared" si="0"/>
        <v>1.5251238063008179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4">
        <f>Aug!J14</f>
        <v>1.1428571428571428</v>
      </c>
      <c r="L15" s="65"/>
      <c r="M15" s="65"/>
      <c r="N15" s="65"/>
      <c r="O15" s="65"/>
      <c r="P15" s="66">
        <f t="shared" si="0"/>
        <v>1.1881189716716032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4">
        <f>Aug!J15</f>
        <v>1.3333333333333333</v>
      </c>
      <c r="L16" s="65"/>
      <c r="M16" s="65"/>
      <c r="N16" s="65"/>
      <c r="O16" s="65"/>
      <c r="P16" s="66">
        <f t="shared" si="0"/>
        <v>1.0615229150036098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4">
        <f>Aug!J16</f>
        <v>1.2608695652173914</v>
      </c>
      <c r="L17" s="65"/>
      <c r="M17" s="65"/>
      <c r="N17" s="65"/>
      <c r="O17" s="65"/>
      <c r="P17" s="66">
        <f t="shared" si="0"/>
        <v>0.92103040877332565</v>
      </c>
    </row>
    <row r="18" spans="1:16" x14ac:dyDescent="0.2">
      <c r="A18" s="60" t="s">
        <v>50</v>
      </c>
      <c r="B18" s="61" t="s">
        <v>51</v>
      </c>
      <c r="C18" s="62" t="s">
        <v>483</v>
      </c>
      <c r="D18" s="63">
        <f>Jan!J18</f>
        <v>1</v>
      </c>
      <c r="E18" s="64">
        <f>Feb!J18</f>
        <v>0.8</v>
      </c>
      <c r="F18" s="106" t="s">
        <v>477</v>
      </c>
      <c r="G18" s="105"/>
      <c r="H18" s="105"/>
      <c r="I18" s="105"/>
      <c r="J18" s="105"/>
      <c r="K18" s="105"/>
      <c r="L18" s="107"/>
      <c r="M18" s="107"/>
      <c r="N18" s="107"/>
      <c r="O18" s="107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4">
        <f>Aug!J17</f>
        <v>0.88803088803088803</v>
      </c>
      <c r="L19" s="65"/>
      <c r="M19" s="65"/>
      <c r="N19" s="65"/>
      <c r="O19" s="65"/>
      <c r="P19" s="66">
        <f>SUM(D19:O19)/8</f>
        <v>0.93094406888122316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4">
        <f>Aug!J18</f>
        <v>1.1655629139072847</v>
      </c>
      <c r="L20" s="65"/>
      <c r="M20" s="65"/>
      <c r="N20" s="65"/>
      <c r="O20" s="65"/>
      <c r="P20" s="66">
        <f t="shared" ref="P20:P83" si="1">SUM(D20:O20)/8</f>
        <v>1.025598965628943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4">
        <f>Aug!J19</f>
        <v>0.8666666666666667</v>
      </c>
      <c r="L21" s="65"/>
      <c r="M21" s="65"/>
      <c r="N21" s="65"/>
      <c r="O21" s="65"/>
      <c r="P21" s="66">
        <f t="shared" si="1"/>
        <v>0.85558608058608066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4">
        <f>Aug!J20</f>
        <v>1.7329974811083124</v>
      </c>
      <c r="L22" s="65"/>
      <c r="M22" s="65"/>
      <c r="N22" s="65"/>
      <c r="O22" s="65"/>
      <c r="P22" s="66">
        <f t="shared" si="1"/>
        <v>1.9092329056288269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4">
        <f>Aug!J21</f>
        <v>1.3333333333333333</v>
      </c>
      <c r="L23" s="65"/>
      <c r="M23" s="65"/>
      <c r="N23" s="65"/>
      <c r="O23" s="65"/>
      <c r="P23" s="66">
        <f t="shared" si="1"/>
        <v>1.115185866013072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4">
        <f>Aug!J22</f>
        <v>1.2352941176470589</v>
      </c>
      <c r="L24" s="65"/>
      <c r="M24" s="65"/>
      <c r="N24" s="65"/>
      <c r="O24" s="65"/>
      <c r="P24" s="66">
        <f t="shared" si="1"/>
        <v>1.1499864106481756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4">
        <f>Aug!J23</f>
        <v>1.4</v>
      </c>
      <c r="L25" s="65"/>
      <c r="M25" s="65"/>
      <c r="N25" s="65"/>
      <c r="O25" s="65"/>
      <c r="P25" s="66">
        <f t="shared" si="1"/>
        <v>1.2707141404494982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4">
        <f>Aug!J24</f>
        <v>1.0141843971631206</v>
      </c>
      <c r="L26" s="65"/>
      <c r="M26" s="65"/>
      <c r="N26" s="65"/>
      <c r="O26" s="65"/>
      <c r="P26" s="66">
        <f t="shared" si="1"/>
        <v>0.79189298349653214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4">
        <f>Aug!J25</f>
        <v>1.3</v>
      </c>
      <c r="L27" s="65"/>
      <c r="M27" s="65"/>
      <c r="N27" s="65"/>
      <c r="O27" s="65"/>
      <c r="P27" s="66">
        <f t="shared" si="1"/>
        <v>1.192478756929269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4">
        <f>Aug!J26</f>
        <v>1.4716981132075471</v>
      </c>
      <c r="L28" s="65"/>
      <c r="M28" s="65"/>
      <c r="N28" s="65"/>
      <c r="O28" s="65"/>
      <c r="P28" s="66">
        <f t="shared" si="1"/>
        <v>1.4110887630233777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4">
        <f>Aug!J27</f>
        <v>1.0555555555555556</v>
      </c>
      <c r="L29" s="65"/>
      <c r="M29" s="65"/>
      <c r="N29" s="65"/>
      <c r="O29" s="65"/>
      <c r="P29" s="66">
        <f t="shared" si="1"/>
        <v>1.319062044970374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4">
        <f>Aug!J28</f>
        <v>1.024390243902439</v>
      </c>
      <c r="L30" s="65"/>
      <c r="M30" s="65"/>
      <c r="N30" s="65"/>
      <c r="O30" s="65"/>
      <c r="P30" s="66">
        <f t="shared" si="1"/>
        <v>1.072846864492881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4">
        <f>Aug!J29</f>
        <v>1</v>
      </c>
      <c r="L31" s="65"/>
      <c r="M31" s="65"/>
      <c r="N31" s="65"/>
      <c r="O31" s="65"/>
      <c r="P31" s="66">
        <f t="shared" si="1"/>
        <v>1.0520833333333335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 t="e">
        <f>'June '!J30</f>
        <v>#DIV/0!</v>
      </c>
      <c r="J32" s="64" t="e">
        <f>July!J30</f>
        <v>#DIV/0!</v>
      </c>
      <c r="K32" s="64">
        <f>Aug!J30</f>
        <v>0.5</v>
      </c>
      <c r="L32" s="65"/>
      <c r="M32" s="65"/>
      <c r="N32" s="65"/>
      <c r="O32" s="65"/>
      <c r="P32" s="66" t="e">
        <f t="shared" si="1"/>
        <v>#DIV/0!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4">
        <f>Aug!J31</f>
        <v>1.3772455089820359</v>
      </c>
      <c r="L33" s="65"/>
      <c r="M33" s="65"/>
      <c r="N33" s="65"/>
      <c r="O33" s="65"/>
      <c r="P33" s="66">
        <f t="shared" si="1"/>
        <v>1.1743111845827705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4">
        <f>Aug!J32</f>
        <v>1.2222222222222223</v>
      </c>
      <c r="L34" s="65"/>
      <c r="M34" s="65"/>
      <c r="N34" s="65"/>
      <c r="O34" s="65"/>
      <c r="P34" s="66">
        <f t="shared" si="1"/>
        <v>1.0974488210340558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4">
        <f>Aug!J33</f>
        <v>1.2068965517241379</v>
      </c>
      <c r="L35" s="65"/>
      <c r="M35" s="65"/>
      <c r="N35" s="65"/>
      <c r="O35" s="65"/>
      <c r="P35" s="66">
        <f t="shared" si="1"/>
        <v>1.4236617324718943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4">
        <f>Aug!J34</f>
        <v>1.4</v>
      </c>
      <c r="L36" s="65"/>
      <c r="M36" s="65"/>
      <c r="N36" s="65"/>
      <c r="O36" s="65"/>
      <c r="P36" s="66">
        <f t="shared" si="1"/>
        <v>1.3279761904761904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4">
        <f>Aug!J35</f>
        <v>0.9642857142857143</v>
      </c>
      <c r="L37" s="65"/>
      <c r="M37" s="65"/>
      <c r="N37" s="65"/>
      <c r="O37" s="65"/>
      <c r="P37" s="66">
        <f t="shared" si="1"/>
        <v>1.0262283006848223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4">
        <f>Aug!J36</f>
        <v>1.1818181818181819</v>
      </c>
      <c r="L38" s="65"/>
      <c r="M38" s="65"/>
      <c r="N38" s="65"/>
      <c r="O38" s="65"/>
      <c r="P38" s="66">
        <f t="shared" si="1"/>
        <v>0.89871012759170643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4">
        <f>Aug!J37</f>
        <v>1.0714285714285714</v>
      </c>
      <c r="L39" s="65"/>
      <c r="M39" s="65"/>
      <c r="N39" s="65"/>
      <c r="O39" s="65"/>
      <c r="P39" s="66">
        <f t="shared" si="1"/>
        <v>1.039310515873016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4">
        <f>Aug!J38</f>
        <v>1.2413793103448276</v>
      </c>
      <c r="L40" s="65"/>
      <c r="M40" s="65"/>
      <c r="N40" s="65"/>
      <c r="O40" s="65"/>
      <c r="P40" s="66">
        <f t="shared" si="1"/>
        <v>1.2949635766110157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4">
        <f>Aug!J39</f>
        <v>1</v>
      </c>
      <c r="L41" s="65"/>
      <c r="M41" s="65"/>
      <c r="N41" s="65"/>
      <c r="O41" s="65"/>
      <c r="P41" s="66">
        <f t="shared" si="1"/>
        <v>1.0137326616280686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4">
        <f>Aug!J40</f>
        <v>1.0819672131147542</v>
      </c>
      <c r="L42" s="65"/>
      <c r="M42" s="65"/>
      <c r="N42" s="65"/>
      <c r="O42" s="65"/>
      <c r="P42" s="66">
        <f t="shared" si="1"/>
        <v>0.94198067026720178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4">
        <f>Aug!J41</f>
        <v>0.92307692307692313</v>
      </c>
      <c r="L43" s="65"/>
      <c r="M43" s="65"/>
      <c r="N43" s="65"/>
      <c r="O43" s="65"/>
      <c r="P43" s="66">
        <f t="shared" si="1"/>
        <v>1.0268909834127224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4">
        <f>Aug!J42</f>
        <v>1.625</v>
      </c>
      <c r="L44" s="65"/>
      <c r="M44" s="65"/>
      <c r="N44" s="65"/>
      <c r="O44" s="65"/>
      <c r="P44" s="66">
        <f t="shared" si="1"/>
        <v>1.6866384432560904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4">
        <f>Aug!J43</f>
        <v>1.0294117647058822</v>
      </c>
      <c r="L45" s="65"/>
      <c r="M45" s="65"/>
      <c r="N45" s="65"/>
      <c r="O45" s="65"/>
      <c r="P45" s="66">
        <f t="shared" si="1"/>
        <v>1.3157812436726157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4">
        <f>Aug!J44</f>
        <v>1.4285714285714286</v>
      </c>
      <c r="L46" s="65"/>
      <c r="M46" s="65"/>
      <c r="N46" s="65"/>
      <c r="O46" s="65"/>
      <c r="P46" s="66">
        <f t="shared" si="1"/>
        <v>1.3171138010540184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4">
        <f>Aug!J45</f>
        <v>1</v>
      </c>
      <c r="L47" s="65"/>
      <c r="M47" s="65"/>
      <c r="N47" s="65"/>
      <c r="O47" s="65"/>
      <c r="P47" s="66">
        <f t="shared" si="1"/>
        <v>1.2373079565329639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4">
        <f>Aug!J46</f>
        <v>3.2692307692307692</v>
      </c>
      <c r="L48" s="65"/>
      <c r="M48" s="65"/>
      <c r="N48" s="65"/>
      <c r="O48" s="65"/>
      <c r="P48" s="66">
        <f t="shared" si="1"/>
        <v>1.4508327368890499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4">
        <f>Aug!J47</f>
        <v>1.2352941176470589</v>
      </c>
      <c r="L49" s="65"/>
      <c r="M49" s="65"/>
      <c r="N49" s="65"/>
      <c r="O49" s="65"/>
      <c r="P49" s="66">
        <f t="shared" si="1"/>
        <v>1.1495735473676649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4">
        <f>Aug!J48</f>
        <v>1.2457627118644068</v>
      </c>
      <c r="L50" s="65"/>
      <c r="M50" s="65"/>
      <c r="N50" s="65"/>
      <c r="O50" s="65"/>
      <c r="P50" s="66">
        <f t="shared" si="1"/>
        <v>1.1099396453489787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4">
        <f>Aug!J49</f>
        <v>1.0649350649350648</v>
      </c>
      <c r="L51" s="65"/>
      <c r="M51" s="65"/>
      <c r="N51" s="65"/>
      <c r="O51" s="65"/>
      <c r="P51" s="66">
        <f t="shared" si="1"/>
        <v>1.030767958340788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4">
        <f>Aug!J50</f>
        <v>1.5196078431372548</v>
      </c>
      <c r="L52" s="65"/>
      <c r="M52" s="65"/>
      <c r="N52" s="65"/>
      <c r="O52" s="65"/>
      <c r="P52" s="66">
        <f t="shared" si="1"/>
        <v>1.2502230109484769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4">
        <f>Aug!J51</f>
        <v>1.0256410256410255</v>
      </c>
      <c r="L53" s="65"/>
      <c r="M53" s="65"/>
      <c r="N53" s="65"/>
      <c r="O53" s="65"/>
      <c r="P53" s="66">
        <f t="shared" si="1"/>
        <v>1.1492368742368742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4">
        <f>Aug!J52</f>
        <v>1.4444444444444444</v>
      </c>
      <c r="L54" s="65"/>
      <c r="M54" s="65"/>
      <c r="N54" s="65"/>
      <c r="O54" s="65"/>
      <c r="P54" s="66">
        <f t="shared" si="1"/>
        <v>0.95803262892078678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4">
        <f>Aug!J53</f>
        <v>1.3055555555555556</v>
      </c>
      <c r="L55" s="65"/>
      <c r="M55" s="65"/>
      <c r="N55" s="65"/>
      <c r="O55" s="65"/>
      <c r="P55" s="66">
        <f t="shared" si="1"/>
        <v>1.0776493668252898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4">
        <f>Aug!J54</f>
        <v>1.7303370786516854</v>
      </c>
      <c r="L56" s="65"/>
      <c r="M56" s="65"/>
      <c r="N56" s="65"/>
      <c r="O56" s="65"/>
      <c r="P56" s="66">
        <f t="shared" si="1"/>
        <v>1.6868919275940943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4">
        <f>Aug!J55</f>
        <v>1</v>
      </c>
      <c r="L57" s="65"/>
      <c r="M57" s="65"/>
      <c r="N57" s="65"/>
      <c r="O57" s="65"/>
      <c r="P57" s="66">
        <f t="shared" si="1"/>
        <v>1.0748762967512968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4">
        <f>Aug!J56</f>
        <v>1.0857142857142856</v>
      </c>
      <c r="L58" s="65"/>
      <c r="M58" s="65"/>
      <c r="N58" s="65"/>
      <c r="O58" s="65"/>
      <c r="P58" s="66">
        <f t="shared" si="1"/>
        <v>1.0842501639403168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4">
        <f>Aug!J57</f>
        <v>1.1875</v>
      </c>
      <c r="L59" s="65"/>
      <c r="M59" s="65"/>
      <c r="N59" s="65"/>
      <c r="O59" s="65"/>
      <c r="P59" s="66">
        <f t="shared" si="1"/>
        <v>1.0672227822580647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4">
        <f>Aug!J58</f>
        <v>1.8615384615384616</v>
      </c>
      <c r="L60" s="65"/>
      <c r="M60" s="65"/>
      <c r="N60" s="65"/>
      <c r="O60" s="65"/>
      <c r="P60" s="66">
        <f t="shared" si="1"/>
        <v>1.4894419229742435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4">
        <f>Aug!J59</f>
        <v>1.0126582278481013</v>
      </c>
      <c r="L61" s="65"/>
      <c r="M61" s="65"/>
      <c r="N61" s="65"/>
      <c r="O61" s="65"/>
      <c r="P61" s="66">
        <f t="shared" si="1"/>
        <v>1.0282596266607864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4">
        <f>Aug!J60</f>
        <v>1.3478260869565217</v>
      </c>
      <c r="L62" s="65"/>
      <c r="M62" s="65"/>
      <c r="N62" s="65"/>
      <c r="O62" s="65"/>
      <c r="P62" s="66">
        <f t="shared" si="1"/>
        <v>1.1189044828475114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4">
        <f>Aug!J61</f>
        <v>0.88961038961038963</v>
      </c>
      <c r="L63" s="65"/>
      <c r="M63" s="65"/>
      <c r="N63" s="65"/>
      <c r="O63" s="65"/>
      <c r="P63" s="66">
        <f t="shared" si="1"/>
        <v>0.979961607966368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4">
        <f>Aug!J62</f>
        <v>2.3043478260869565</v>
      </c>
      <c r="L64" s="65"/>
      <c r="M64" s="65"/>
      <c r="N64" s="65"/>
      <c r="O64" s="65"/>
      <c r="P64" s="66">
        <f t="shared" si="1"/>
        <v>1.7854096841797071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4">
        <f>Aug!J63</f>
        <v>1.0909090909090908</v>
      </c>
      <c r="L65" s="65"/>
      <c r="M65" s="65"/>
      <c r="N65" s="65"/>
      <c r="O65" s="65"/>
      <c r="P65" s="66">
        <f t="shared" si="1"/>
        <v>1.0349931709045959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4">
        <f>Aug!J64</f>
        <v>0.9441624365482234</v>
      </c>
      <c r="L66" s="65"/>
      <c r="M66" s="65"/>
      <c r="N66" s="65"/>
      <c r="O66" s="65"/>
      <c r="P66" s="66">
        <f t="shared" si="1"/>
        <v>0.95819672982391413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4">
        <f>Aug!J65</f>
        <v>1.1458333333333333</v>
      </c>
      <c r="L67" s="65"/>
      <c r="M67" s="65"/>
      <c r="N67" s="65"/>
      <c r="O67" s="65"/>
      <c r="P67" s="66">
        <f t="shared" si="1"/>
        <v>0.99922914093445747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4">
        <f>Aug!J66</f>
        <v>1.01</v>
      </c>
      <c r="L68" s="65"/>
      <c r="M68" s="65"/>
      <c r="N68" s="65"/>
      <c r="O68" s="65"/>
      <c r="P68" s="66">
        <f t="shared" si="1"/>
        <v>1.0230132769253293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4">
        <f>Aug!J67</f>
        <v>0.97841726618705038</v>
      </c>
      <c r="L69" s="65"/>
      <c r="M69" s="65"/>
      <c r="N69" s="65"/>
      <c r="O69" s="65"/>
      <c r="P69" s="66">
        <f t="shared" si="1"/>
        <v>0.95125844828706918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4">
        <f>Aug!J68</f>
        <v>1.1290322580645162</v>
      </c>
      <c r="L70" s="65"/>
      <c r="M70" s="65"/>
      <c r="N70" s="65"/>
      <c r="O70" s="65"/>
      <c r="P70" s="66">
        <f t="shared" si="1"/>
        <v>1.0233755170887051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4">
        <f>Aug!J69</f>
        <v>1.0223880597014925</v>
      </c>
      <c r="L71" s="65"/>
      <c r="M71" s="65"/>
      <c r="N71" s="65"/>
      <c r="O71" s="65"/>
      <c r="P71" s="66">
        <f t="shared" si="1"/>
        <v>0.94118006730669324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4">
        <f>Aug!J70</f>
        <v>1.2461538461538462</v>
      </c>
      <c r="L72" s="65"/>
      <c r="M72" s="65"/>
      <c r="N72" s="65"/>
      <c r="O72" s="65"/>
      <c r="P72" s="66">
        <f t="shared" si="1"/>
        <v>1.1564269181318454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4">
        <f>Aug!J71</f>
        <v>0.89230769230769236</v>
      </c>
      <c r="L73" s="65"/>
      <c r="M73" s="65"/>
      <c r="N73" s="65"/>
      <c r="O73" s="65"/>
      <c r="P73" s="66">
        <f t="shared" si="1"/>
        <v>1.1083703003345862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4">
        <f>Aug!J72</f>
        <v>0.98701298701298701</v>
      </c>
      <c r="L74" s="65"/>
      <c r="M74" s="65"/>
      <c r="N74" s="65"/>
      <c r="O74" s="65"/>
      <c r="P74" s="66">
        <f t="shared" si="1"/>
        <v>0.93739789778066351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4">
        <f>Aug!J73</f>
        <v>1.0590111642743221</v>
      </c>
      <c r="L75" s="65"/>
      <c r="M75" s="65"/>
      <c r="N75" s="65"/>
      <c r="O75" s="65"/>
      <c r="P75" s="66">
        <f t="shared" si="1"/>
        <v>1.112444566788626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4">
        <f>Aug!J74</f>
        <v>0.865979381443299</v>
      </c>
      <c r="L76" s="65"/>
      <c r="M76" s="65"/>
      <c r="N76" s="65"/>
      <c r="O76" s="65"/>
      <c r="P76" s="66">
        <f t="shared" si="1"/>
        <v>1.002345846480605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4">
        <f>Aug!J75</f>
        <v>0.91027732463295274</v>
      </c>
      <c r="L77" s="65"/>
      <c r="M77" s="65"/>
      <c r="N77" s="65"/>
      <c r="O77" s="65"/>
      <c r="P77" s="66">
        <f t="shared" si="1"/>
        <v>0.92824572193297872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4">
        <f>Aug!J76</f>
        <v>0.99607843137254903</v>
      </c>
      <c r="L78" s="65"/>
      <c r="M78" s="65"/>
      <c r="N78" s="65"/>
      <c r="O78" s="65"/>
      <c r="P78" s="66">
        <f t="shared" si="1"/>
        <v>1.0027519727625507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4">
        <f>Aug!J77</f>
        <v>0.90410958904109584</v>
      </c>
      <c r="L79" s="65"/>
      <c r="M79" s="65"/>
      <c r="N79" s="65"/>
      <c r="O79" s="65"/>
      <c r="P79" s="66">
        <f t="shared" si="1"/>
        <v>0.93165073532154419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4">
        <f>Aug!J78</f>
        <v>0.9850746268656716</v>
      </c>
      <c r="L80" s="65"/>
      <c r="M80" s="65"/>
      <c r="N80" s="65"/>
      <c r="O80" s="65"/>
      <c r="P80" s="66">
        <f t="shared" si="1"/>
        <v>1.009560708177188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4">
        <f>Aug!J79</f>
        <v>1.125</v>
      </c>
      <c r="L81" s="65"/>
      <c r="M81" s="65"/>
      <c r="N81" s="65"/>
      <c r="O81" s="65"/>
      <c r="P81" s="66">
        <f t="shared" si="1"/>
        <v>1.1198083166833168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4">
        <f>Aug!J80</f>
        <v>1.0980392156862746</v>
      </c>
      <c r="L82" s="65"/>
      <c r="M82" s="65"/>
      <c r="N82" s="65"/>
      <c r="O82" s="65"/>
      <c r="P82" s="66">
        <f t="shared" si="1"/>
        <v>1.0711382103549285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4">
        <f>Aug!J81</f>
        <v>3.7142857142857144</v>
      </c>
      <c r="L83" s="65"/>
      <c r="M83" s="65"/>
      <c r="N83" s="65"/>
      <c r="O83" s="65"/>
      <c r="P83" s="66">
        <f t="shared" si="1"/>
        <v>1.9682508463758461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4">
        <f>Aug!J82</f>
        <v>2.347826086956522</v>
      </c>
      <c r="L84" s="65"/>
      <c r="M84" s="65"/>
      <c r="N84" s="65"/>
      <c r="O84" s="65"/>
      <c r="P84" s="66">
        <f t="shared" ref="P84:P108" si="2">SUM(D84:O84)/8</f>
        <v>2.1104883341296388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4">
        <f>Aug!J83</f>
        <v>4.2475247524752477</v>
      </c>
      <c r="L85" s="65"/>
      <c r="M85" s="65"/>
      <c r="N85" s="65"/>
      <c r="O85" s="65"/>
      <c r="P85" s="66">
        <f t="shared" si="2"/>
        <v>3.5016650408656766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4">
        <f>Aug!J84</f>
        <v>2.0652173913043477</v>
      </c>
      <c r="L86" s="65"/>
      <c r="M86" s="65"/>
      <c r="N86" s="65"/>
      <c r="O86" s="65"/>
      <c r="P86" s="66">
        <f t="shared" si="2"/>
        <v>1.6485307291813045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4">
        <f>Aug!J85</f>
        <v>1.9523809523809523</v>
      </c>
      <c r="L87" s="65"/>
      <c r="M87" s="65"/>
      <c r="N87" s="65"/>
      <c r="O87" s="65"/>
      <c r="P87" s="66">
        <f t="shared" si="2"/>
        <v>1.2878854901486252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4">
        <f>Aug!J86</f>
        <v>1.1020408163265305</v>
      </c>
      <c r="L88" s="65"/>
      <c r="M88" s="65"/>
      <c r="N88" s="65"/>
      <c r="O88" s="65"/>
      <c r="P88" s="66">
        <f t="shared" si="2"/>
        <v>1.2412394230173975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4">
        <f>Aug!J87</f>
        <v>0.96385542168674698</v>
      </c>
      <c r="L89" s="65"/>
      <c r="M89" s="65"/>
      <c r="N89" s="65"/>
      <c r="O89" s="65"/>
      <c r="P89" s="66">
        <f t="shared" si="2"/>
        <v>0.93900940504392794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4">
        <f>Aug!J88</f>
        <v>3.5</v>
      </c>
      <c r="L90" s="65"/>
      <c r="M90" s="65"/>
      <c r="N90" s="65"/>
      <c r="O90" s="65"/>
      <c r="P90" s="66">
        <f t="shared" si="2"/>
        <v>2.0648990228422748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4">
        <f>Aug!J89</f>
        <v>1</v>
      </c>
      <c r="L91" s="65"/>
      <c r="M91" s="65"/>
      <c r="N91" s="65"/>
      <c r="O91" s="65"/>
      <c r="P91" s="66">
        <f t="shared" si="2"/>
        <v>0.61458333333333326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4">
        <f>Aug!J90</f>
        <v>1.0375939849624061</v>
      </c>
      <c r="L92" s="65"/>
      <c r="M92" s="65"/>
      <c r="N92" s="65"/>
      <c r="O92" s="65"/>
      <c r="P92" s="66">
        <f t="shared" si="2"/>
        <v>1.0813178136130353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4">
        <f>Aug!J91</f>
        <v>1</v>
      </c>
      <c r="L93" s="65"/>
      <c r="M93" s="65"/>
      <c r="N93" s="65"/>
      <c r="O93" s="65"/>
      <c r="P93" s="66">
        <f t="shared" si="2"/>
        <v>1.0607456140350877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4">
        <f>Aug!J92</f>
        <v>1.0714285714285714</v>
      </c>
      <c r="L94" s="65"/>
      <c r="M94" s="65"/>
      <c r="N94" s="65"/>
      <c r="O94" s="65"/>
      <c r="P94" s="66">
        <f t="shared" si="2"/>
        <v>1.0444156891970147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4">
        <f>Aug!J93</f>
        <v>1.037037037037037</v>
      </c>
      <c r="L95" s="65"/>
      <c r="M95" s="65"/>
      <c r="N95" s="65"/>
      <c r="O95" s="65"/>
      <c r="P95" s="66">
        <f t="shared" si="2"/>
        <v>0.90775908820668727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4">
        <f>Aug!J94</f>
        <v>1.203125</v>
      </c>
      <c r="L96" s="65"/>
      <c r="M96" s="65"/>
      <c r="N96" s="65"/>
      <c r="O96" s="65"/>
      <c r="P96" s="66">
        <f t="shared" si="2"/>
        <v>1.0261037560451229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4">
        <f>Aug!J95</f>
        <v>1.0163934426229508</v>
      </c>
      <c r="L97" s="65"/>
      <c r="M97" s="65"/>
      <c r="N97" s="65"/>
      <c r="O97" s="65"/>
      <c r="P97" s="66">
        <f t="shared" si="2"/>
        <v>1.0843638343822548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4">
        <f>Aug!J96</f>
        <v>1.1538461538461537</v>
      </c>
      <c r="L98" s="65"/>
      <c r="M98" s="65"/>
      <c r="N98" s="65"/>
      <c r="O98" s="65"/>
      <c r="P98" s="66">
        <f t="shared" si="2"/>
        <v>1.0772034967347468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4">
        <f>Aug!J97</f>
        <v>1.0723684210526316</v>
      </c>
      <c r="L99" s="65"/>
      <c r="M99" s="65"/>
      <c r="N99" s="65"/>
      <c r="O99" s="65"/>
      <c r="P99" s="66">
        <f t="shared" si="2"/>
        <v>1.06247025803561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4">
        <f>Aug!J98</f>
        <v>1.0606060606060606</v>
      </c>
      <c r="L100" s="65"/>
      <c r="M100" s="65"/>
      <c r="N100" s="65"/>
      <c r="O100" s="65"/>
      <c r="P100" s="66">
        <f t="shared" si="2"/>
        <v>1.0109842240803117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4">
        <f>Aug!J99</f>
        <v>1.1379310344827587</v>
      </c>
      <c r="L101" s="65"/>
      <c r="M101" s="65"/>
      <c r="N101" s="65"/>
      <c r="O101" s="65"/>
      <c r="P101" s="66">
        <f t="shared" si="2"/>
        <v>1.0523009730655908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4">
        <f>Aug!J100</f>
        <v>1.1005434782608696</v>
      </c>
      <c r="L102" s="65"/>
      <c r="M102" s="65"/>
      <c r="N102" s="65"/>
      <c r="O102" s="65"/>
      <c r="P102" s="66">
        <f t="shared" si="2"/>
        <v>1.0376494084989654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4">
        <f>Aug!J101</f>
        <v>1.1777777777777778</v>
      </c>
      <c r="L103" s="65"/>
      <c r="M103" s="65"/>
      <c r="N103" s="65"/>
      <c r="O103" s="65"/>
      <c r="P103" s="66">
        <f t="shared" si="2"/>
        <v>1.0394911361180279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4">
        <f>Aug!J102</f>
        <v>0.95620437956204385</v>
      </c>
      <c r="L104" s="65"/>
      <c r="M104" s="65"/>
      <c r="N104" s="65"/>
      <c r="O104" s="65"/>
      <c r="P104" s="66">
        <f t="shared" si="2"/>
        <v>0.95832910524230464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4">
        <f>Aug!J103</f>
        <v>1.0495049504950495</v>
      </c>
      <c r="L105" s="65"/>
      <c r="M105" s="65"/>
      <c r="N105" s="65"/>
      <c r="O105" s="65"/>
      <c r="P105" s="66">
        <f t="shared" si="2"/>
        <v>0.93066175133822515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4">
        <f>Aug!J104</f>
        <v>1.2092391304347827</v>
      </c>
      <c r="L106" s="65"/>
      <c r="M106" s="65"/>
      <c r="N106" s="65"/>
      <c r="O106" s="65"/>
      <c r="P106" s="66">
        <f t="shared" si="2"/>
        <v>1.182657372005399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4">
        <f>Aug!J105</f>
        <v>1.043956043956044</v>
      </c>
      <c r="L107" s="65"/>
      <c r="M107" s="65"/>
      <c r="N107" s="65"/>
      <c r="O107" s="65"/>
      <c r="P107" s="66">
        <f t="shared" si="2"/>
        <v>1.0083196520205473</v>
      </c>
    </row>
    <row r="108" spans="1:16" x14ac:dyDescent="0.2">
      <c r="A108" s="18" t="s">
        <v>304</v>
      </c>
      <c r="B108" s="19" t="s">
        <v>266</v>
      </c>
      <c r="C108" s="20" t="s">
        <v>445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4">
        <f>Aug!J106</f>
        <v>1.2461538461538462</v>
      </c>
      <c r="L108" s="65"/>
      <c r="M108" s="65"/>
      <c r="N108" s="65"/>
      <c r="O108" s="65"/>
      <c r="P108" s="66">
        <f t="shared" si="2"/>
        <v>1.0665281443583083</v>
      </c>
    </row>
    <row r="109" spans="1:16" x14ac:dyDescent="0.2">
      <c r="A109" s="85" t="s">
        <v>482</v>
      </c>
      <c r="B109" s="59" t="s">
        <v>266</v>
      </c>
      <c r="C109" s="59" t="s">
        <v>481</v>
      </c>
      <c r="D109" s="104"/>
      <c r="E109" s="104"/>
      <c r="F109" s="105"/>
      <c r="G109" s="105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4">
        <f>Aug!J107</f>
        <v>1.1944444444444444</v>
      </c>
      <c r="L109" s="65"/>
      <c r="M109" s="65"/>
      <c r="N109" s="65"/>
      <c r="O109" s="65"/>
      <c r="P109" s="66">
        <f>SUM(D109:O109)/4</f>
        <v>1.1802956030897207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4">
        <f>Aug!J108</f>
        <v>0.98039215686274506</v>
      </c>
      <c r="L110" s="65"/>
      <c r="M110" s="65"/>
      <c r="N110" s="65"/>
      <c r="O110" s="65"/>
      <c r="P110" s="66">
        <f>SUM(D110:O110)/8</f>
        <v>0.83476348585880844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4">
        <f>Aug!J109</f>
        <v>1.0204081632653061</v>
      </c>
      <c r="L111" s="65"/>
      <c r="M111" s="65"/>
      <c r="N111" s="65"/>
      <c r="O111" s="65"/>
      <c r="P111" s="66">
        <f t="shared" ref="P111:P115" si="3">SUM(D111:O111)/8</f>
        <v>1.0118230615472177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4">
        <f>Aug!J110</f>
        <v>0.94545454545454544</v>
      </c>
      <c r="L112" s="65"/>
      <c r="M112" s="65"/>
      <c r="N112" s="65"/>
      <c r="O112" s="65"/>
      <c r="P112" s="66">
        <f t="shared" si="3"/>
        <v>0.98602790940043727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4">
        <f>Aug!J111</f>
        <v>1.1153846153846154</v>
      </c>
      <c r="L113" s="65"/>
      <c r="M113" s="65"/>
      <c r="N113" s="65"/>
      <c r="O113" s="65"/>
      <c r="P113" s="66">
        <f t="shared" si="3"/>
        <v>1.0029946897787454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4">
        <f>Aug!J112</f>
        <v>1.3</v>
      </c>
      <c r="L114" s="75"/>
      <c r="M114" s="75"/>
      <c r="N114" s="75"/>
      <c r="O114" s="76"/>
      <c r="P114" s="77">
        <f t="shared" si="3"/>
        <v>1.1346561316956052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10">
        <f>July!J113</f>
        <v>1.2423332618485954</v>
      </c>
      <c r="K115" s="110">
        <f>Aug!J113</f>
        <v>1.207813717848792</v>
      </c>
      <c r="L115" s="65"/>
      <c r="M115" s="65"/>
      <c r="N115" s="65"/>
      <c r="O115" s="65"/>
      <c r="P115" s="111">
        <f t="shared" si="3"/>
        <v>1.1366194078998213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65" activePane="bottomLeft" state="frozen"/>
      <selection activeCell="K75" sqref="K75"/>
      <selection pane="bottomLeft" activeCell="I22" sqref="I22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476</v>
      </c>
      <c r="E2" s="90" t="s">
        <v>311</v>
      </c>
      <c r="F2" s="90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460</v>
      </c>
      <c r="E3" s="90" t="s">
        <v>312</v>
      </c>
      <c r="F3" s="90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472</v>
      </c>
      <c r="E4" s="90" t="s">
        <v>313</v>
      </c>
      <c r="F4" s="90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90" t="s">
        <v>315</v>
      </c>
      <c r="F5" s="90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90" t="s">
        <v>316</v>
      </c>
      <c r="F6" s="90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341</v>
      </c>
      <c r="E7" s="44" t="s">
        <v>342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507</v>
      </c>
      <c r="E8" s="44" t="s">
        <v>317</v>
      </c>
      <c r="F8" s="44" t="s">
        <v>4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318</v>
      </c>
      <c r="E9" s="90" t="s">
        <v>319</v>
      </c>
      <c r="F9" s="90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498</v>
      </c>
      <c r="E10" s="90" t="s">
        <v>320</v>
      </c>
      <c r="F10" s="90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475</v>
      </c>
      <c r="E11" s="90" t="s">
        <v>321</v>
      </c>
      <c r="F11" s="90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488</v>
      </c>
      <c r="E12" s="44" t="s">
        <v>322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467</v>
      </c>
      <c r="E13" s="44" t="s">
        <v>323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469</v>
      </c>
      <c r="E14" s="44" t="s">
        <v>324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325</v>
      </c>
      <c r="E15" s="90" t="s">
        <v>326</v>
      </c>
      <c r="F15" s="90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329</v>
      </c>
      <c r="E16" s="90" t="s">
        <v>330</v>
      </c>
      <c r="F16" s="90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331</v>
      </c>
      <c r="E17" s="90" t="s">
        <v>332</v>
      </c>
      <c r="F17" s="90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497</v>
      </c>
      <c r="E18" s="90" t="s">
        <v>333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334</v>
      </c>
      <c r="E19" s="90" t="s">
        <v>335</v>
      </c>
      <c r="F19" s="90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334</v>
      </c>
      <c r="E20" s="90" t="s">
        <v>335</v>
      </c>
      <c r="F20" s="90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336</v>
      </c>
      <c r="E21" s="44" t="s">
        <v>337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338</v>
      </c>
      <c r="E22" s="44" t="s">
        <v>339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462</v>
      </c>
      <c r="E23" s="90" t="s">
        <v>340</v>
      </c>
      <c r="F23" s="90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462</v>
      </c>
      <c r="E24" s="90" t="s">
        <v>340</v>
      </c>
      <c r="F24" s="90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341</v>
      </c>
      <c r="E25" s="90" t="s">
        <v>342</v>
      </c>
      <c r="F25" s="90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341</v>
      </c>
      <c r="E26" s="90" t="s">
        <v>342</v>
      </c>
      <c r="F26" s="90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499</v>
      </c>
      <c r="E27" s="44" t="s">
        <v>500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343</v>
      </c>
      <c r="E28" s="44" t="s">
        <v>344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345</v>
      </c>
      <c r="E29" s="44" t="s">
        <v>346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347</v>
      </c>
      <c r="E30" s="90" t="s">
        <v>348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349</v>
      </c>
      <c r="E31" s="90" t="s">
        <v>350</v>
      </c>
      <c r="F31" s="90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351</v>
      </c>
      <c r="E32" s="90" t="s">
        <v>352</v>
      </c>
      <c r="F32" s="90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478</v>
      </c>
      <c r="E33" s="44" t="s">
        <v>353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354</v>
      </c>
      <c r="E34" s="90" t="s">
        <v>355</v>
      </c>
      <c r="F34" s="90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356</v>
      </c>
      <c r="E35" s="90" t="s">
        <v>357</v>
      </c>
      <c r="F35" s="90" t="s">
        <v>3</v>
      </c>
    </row>
    <row r="36" spans="1:6" x14ac:dyDescent="0.2">
      <c r="A36" s="91" t="s">
        <v>110</v>
      </c>
      <c r="B36" s="22" t="s">
        <v>111</v>
      </c>
      <c r="C36" s="22" t="s">
        <v>112</v>
      </c>
      <c r="D36" s="44" t="s">
        <v>473</v>
      </c>
      <c r="E36" s="44" t="s">
        <v>358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359</v>
      </c>
      <c r="E37" s="90" t="s">
        <v>360</v>
      </c>
      <c r="F37" s="90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501</v>
      </c>
      <c r="E38" s="90" t="s">
        <v>361</v>
      </c>
      <c r="F38" s="90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458</v>
      </c>
      <c r="E39" s="90" t="s">
        <v>362</v>
      </c>
      <c r="F39" s="90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426</v>
      </c>
      <c r="E40" s="90" t="s">
        <v>363</v>
      </c>
      <c r="F40" s="90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502</v>
      </c>
      <c r="E41" s="44" t="s">
        <v>364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468</v>
      </c>
      <c r="E42" s="90" t="s">
        <v>365</v>
      </c>
      <c r="F42" s="90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366</v>
      </c>
      <c r="E43" s="90" t="s">
        <v>367</v>
      </c>
      <c r="F43" s="90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489</v>
      </c>
      <c r="E44" s="90" t="s">
        <v>368</v>
      </c>
      <c r="F44" s="90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334</v>
      </c>
      <c r="E45" s="90" t="s">
        <v>335</v>
      </c>
      <c r="F45" s="90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369</v>
      </c>
      <c r="E46" s="59" t="s">
        <v>370</v>
      </c>
      <c r="F46" s="90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463</v>
      </c>
      <c r="E47" s="90" t="s">
        <v>505</v>
      </c>
      <c r="F47" s="90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371</v>
      </c>
      <c r="E48" s="44" t="s">
        <v>372</v>
      </c>
      <c r="F48" s="44" t="s">
        <v>3</v>
      </c>
    </row>
    <row r="49" spans="1:6" x14ac:dyDescent="0.2">
      <c r="A49" s="91" t="s">
        <v>147</v>
      </c>
      <c r="B49" s="22" t="s">
        <v>148</v>
      </c>
      <c r="C49" s="22" t="s">
        <v>149</v>
      </c>
      <c r="D49" s="44" t="s">
        <v>373</v>
      </c>
      <c r="E49" s="90" t="s">
        <v>374</v>
      </c>
      <c r="F49" s="90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457</v>
      </c>
      <c r="E50" s="90" t="s">
        <v>375</v>
      </c>
      <c r="F50" s="90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490</v>
      </c>
      <c r="E51" s="90" t="s">
        <v>376</v>
      </c>
      <c r="F51" s="90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491</v>
      </c>
      <c r="E52" s="90" t="s">
        <v>377</v>
      </c>
      <c r="F52" s="90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456</v>
      </c>
      <c r="E53" s="44" t="s">
        <v>378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379</v>
      </c>
      <c r="E54" s="90" t="s">
        <v>380</v>
      </c>
      <c r="F54" s="90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381</v>
      </c>
      <c r="E55" s="90" t="s">
        <v>382</v>
      </c>
      <c r="F55" s="90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495</v>
      </c>
      <c r="E56" s="90" t="s">
        <v>384</v>
      </c>
      <c r="F56" s="90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385</v>
      </c>
      <c r="E57" s="90" t="s">
        <v>386</v>
      </c>
      <c r="F57" s="90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387</v>
      </c>
      <c r="E58" s="90" t="s">
        <v>388</v>
      </c>
      <c r="F58" s="90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389</v>
      </c>
      <c r="E59" s="90" t="s">
        <v>390</v>
      </c>
      <c r="F59" s="90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391</v>
      </c>
      <c r="E60" s="90" t="s">
        <v>392</v>
      </c>
      <c r="F60" s="90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492</v>
      </c>
      <c r="E61" s="90" t="s">
        <v>393</v>
      </c>
      <c r="F61" s="90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394</v>
      </c>
      <c r="E62" s="90" t="s">
        <v>395</v>
      </c>
      <c r="F62" s="90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396</v>
      </c>
      <c r="E63" s="90" t="s">
        <v>397</v>
      </c>
      <c r="F63" s="90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396</v>
      </c>
      <c r="E64" s="90" t="s">
        <v>397</v>
      </c>
      <c r="F64" s="90" t="s">
        <v>3</v>
      </c>
    </row>
    <row r="65" spans="1:6" x14ac:dyDescent="0.2">
      <c r="A65" s="91" t="s">
        <v>191</v>
      </c>
      <c r="B65" s="22" t="s">
        <v>187</v>
      </c>
      <c r="C65" s="22" t="s">
        <v>192</v>
      </c>
      <c r="D65" s="44" t="s">
        <v>396</v>
      </c>
      <c r="E65" s="90" t="s">
        <v>397</v>
      </c>
      <c r="F65" s="90" t="s">
        <v>3</v>
      </c>
    </row>
    <row r="66" spans="1:6" x14ac:dyDescent="0.2">
      <c r="A66" s="91" t="s">
        <v>193</v>
      </c>
      <c r="B66" s="22" t="s">
        <v>187</v>
      </c>
      <c r="C66" s="22" t="s">
        <v>194</v>
      </c>
      <c r="D66" s="44" t="s">
        <v>396</v>
      </c>
      <c r="E66" s="90" t="s">
        <v>397</v>
      </c>
      <c r="F66" s="90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396</v>
      </c>
      <c r="E67" s="90" t="s">
        <v>397</v>
      </c>
      <c r="F67" s="90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396</v>
      </c>
      <c r="E68" s="90" t="s">
        <v>397</v>
      </c>
      <c r="F68" s="90" t="s">
        <v>3</v>
      </c>
    </row>
    <row r="69" spans="1:6" x14ac:dyDescent="0.2">
      <c r="A69" s="91" t="s">
        <v>199</v>
      </c>
      <c r="B69" s="22" t="s">
        <v>187</v>
      </c>
      <c r="C69" s="22" t="s">
        <v>200</v>
      </c>
      <c r="D69" s="44" t="s">
        <v>396</v>
      </c>
      <c r="E69" s="90" t="s">
        <v>397</v>
      </c>
      <c r="F69" s="90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398</v>
      </c>
      <c r="E70" s="90" t="s">
        <v>399</v>
      </c>
      <c r="F70" s="90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470</v>
      </c>
      <c r="E71" s="90" t="s">
        <v>400</v>
      </c>
      <c r="F71" s="90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455</v>
      </c>
      <c r="E72" s="44" t="s">
        <v>401</v>
      </c>
      <c r="F72" s="44" t="s">
        <v>3</v>
      </c>
    </row>
    <row r="73" spans="1:6" x14ac:dyDescent="0.2">
      <c r="A73" s="35" t="s">
        <v>207</v>
      </c>
      <c r="B73" s="22" t="s">
        <v>187</v>
      </c>
      <c r="C73" s="22" t="s">
        <v>208</v>
      </c>
      <c r="D73" s="44" t="s">
        <v>506</v>
      </c>
      <c r="E73" s="90" t="s">
        <v>496</v>
      </c>
      <c r="F73" s="90" t="s">
        <v>3</v>
      </c>
    </row>
    <row r="74" spans="1:6" x14ac:dyDescent="0.2">
      <c r="A74" s="91" t="s">
        <v>209</v>
      </c>
      <c r="B74" s="22" t="s">
        <v>187</v>
      </c>
      <c r="C74" s="22" t="s">
        <v>210</v>
      </c>
      <c r="D74" s="44" t="s">
        <v>402</v>
      </c>
      <c r="E74" s="90" t="s">
        <v>403</v>
      </c>
      <c r="F74" s="90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402</v>
      </c>
      <c r="E75" s="90" t="s">
        <v>403</v>
      </c>
      <c r="F75" s="90" t="s">
        <v>3</v>
      </c>
    </row>
    <row r="76" spans="1:6" x14ac:dyDescent="0.2">
      <c r="A76" s="91" t="s">
        <v>213</v>
      </c>
      <c r="B76" s="22" t="s">
        <v>187</v>
      </c>
      <c r="C76" s="22" t="s">
        <v>214</v>
      </c>
      <c r="D76" s="44" t="s">
        <v>493</v>
      </c>
      <c r="E76" s="44" t="s">
        <v>404</v>
      </c>
      <c r="F76" s="44" t="s">
        <v>3</v>
      </c>
    </row>
    <row r="77" spans="1:6" x14ac:dyDescent="0.2">
      <c r="A77" s="91" t="s">
        <v>215</v>
      </c>
      <c r="B77" s="22" t="s">
        <v>216</v>
      </c>
      <c r="C77" s="22" t="s">
        <v>216</v>
      </c>
      <c r="D77" s="44" t="s">
        <v>405</v>
      </c>
      <c r="E77" s="44" t="s">
        <v>406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407</v>
      </c>
      <c r="E78" s="90" t="s">
        <v>408</v>
      </c>
      <c r="F78" s="90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464</v>
      </c>
      <c r="E79" s="90" t="s">
        <v>471</v>
      </c>
      <c r="F79" s="90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474</v>
      </c>
      <c r="E80" s="90" t="s">
        <v>409</v>
      </c>
      <c r="F80" s="90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474</v>
      </c>
      <c r="E81" s="90" t="s">
        <v>410</v>
      </c>
      <c r="F81" s="90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411</v>
      </c>
      <c r="E82" s="90" t="s">
        <v>412</v>
      </c>
      <c r="F82" s="90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459</v>
      </c>
      <c r="E83" s="90" t="s">
        <v>413</v>
      </c>
      <c r="F83" s="90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414</v>
      </c>
      <c r="E84" s="44" t="s">
        <v>415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467</v>
      </c>
      <c r="E85" s="44" t="s">
        <v>416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466</v>
      </c>
      <c r="E86" s="90" t="s">
        <v>417</v>
      </c>
      <c r="F86" s="90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418</v>
      </c>
      <c r="E87" s="90" t="s">
        <v>419</v>
      </c>
      <c r="F87" s="90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454</v>
      </c>
      <c r="E88" s="90" t="s">
        <v>420</v>
      </c>
      <c r="F88" s="90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421</v>
      </c>
      <c r="E89" s="90" t="s">
        <v>422</v>
      </c>
      <c r="F89" s="90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423</v>
      </c>
      <c r="E90" s="44" t="s">
        <v>424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423</v>
      </c>
      <c r="E91" s="44" t="s">
        <v>424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485</v>
      </c>
      <c r="E92" s="90" t="s">
        <v>425</v>
      </c>
      <c r="F92" s="90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426</v>
      </c>
      <c r="E93" s="90" t="s">
        <v>427</v>
      </c>
      <c r="F93" s="90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327</v>
      </c>
      <c r="E94" s="90" t="s">
        <v>328</v>
      </c>
      <c r="F94" s="90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428</v>
      </c>
      <c r="E95" s="44" t="s">
        <v>429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430</v>
      </c>
      <c r="E96" s="90" t="s">
        <v>431</v>
      </c>
      <c r="F96" s="90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432</v>
      </c>
      <c r="E97" s="44" t="s">
        <v>433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434</v>
      </c>
      <c r="E98" s="90" t="s">
        <v>435</v>
      </c>
      <c r="F98" s="90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461</v>
      </c>
      <c r="E99" s="90" t="s">
        <v>479</v>
      </c>
      <c r="F99" s="90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436</v>
      </c>
      <c r="E100" s="90" t="s">
        <v>437</v>
      </c>
      <c r="F100" s="90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438</v>
      </c>
      <c r="E101" s="44" t="s">
        <v>439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486</v>
      </c>
      <c r="E102" s="90" t="s">
        <v>440</v>
      </c>
      <c r="F102" s="90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441</v>
      </c>
      <c r="E103" s="44" t="s">
        <v>442</v>
      </c>
      <c r="F103" s="44" t="s">
        <v>3</v>
      </c>
    </row>
    <row r="104" spans="1:7" x14ac:dyDescent="0.2">
      <c r="A104" s="91" t="s">
        <v>282</v>
      </c>
      <c r="B104" s="22" t="s">
        <v>266</v>
      </c>
      <c r="C104" s="22" t="s">
        <v>283</v>
      </c>
      <c r="D104" s="44" t="s">
        <v>443</v>
      </c>
      <c r="E104" s="44" t="s">
        <v>444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445</v>
      </c>
      <c r="D105" s="44" t="s">
        <v>446</v>
      </c>
      <c r="E105" s="90" t="s">
        <v>447</v>
      </c>
      <c r="F105" s="44" t="s">
        <v>3</v>
      </c>
    </row>
    <row r="106" spans="1:7" x14ac:dyDescent="0.2">
      <c r="A106" s="35" t="s">
        <v>482</v>
      </c>
      <c r="B106" s="22" t="s">
        <v>266</v>
      </c>
      <c r="C106" s="22" t="s">
        <v>481</v>
      </c>
      <c r="D106" s="44" t="s">
        <v>494</v>
      </c>
      <c r="E106" s="90" t="s">
        <v>487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503</v>
      </c>
      <c r="E107" s="44" t="s">
        <v>504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448</v>
      </c>
      <c r="E108" s="44" t="s">
        <v>480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449</v>
      </c>
      <c r="E109" s="90" t="s">
        <v>450</v>
      </c>
      <c r="F109" s="90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383</v>
      </c>
      <c r="E110" s="44" t="s">
        <v>451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452</v>
      </c>
      <c r="E111" s="44" t="s">
        <v>453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92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3"/>
      <c r="B132" s="94"/>
      <c r="C132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Aug by County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2018-06-08T19:54:20Z</cp:lastPrinted>
  <dcterms:created xsi:type="dcterms:W3CDTF">2018-01-26T17:24:14Z</dcterms:created>
  <dcterms:modified xsi:type="dcterms:W3CDTF">2018-09-12T22:33:35Z</dcterms:modified>
</cp:coreProperties>
</file>