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-120" windowWidth="15255" windowHeight="8760" tabRatio="897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 " sheetId="18" r:id="rId8"/>
    <sheet name="May" sheetId="5" r:id="rId9"/>
    <sheet name="May by County" sheetId="19" r:id="rId10"/>
    <sheet name="June " sheetId="6" r:id="rId11"/>
    <sheet name="June by County" sheetId="20" r:id="rId12"/>
    <sheet name="July" sheetId="7" r:id="rId13"/>
    <sheet name="July by County" sheetId="21" r:id="rId14"/>
    <sheet name="Aug" sheetId="8" r:id="rId15"/>
    <sheet name="Sep" sheetId="9" r:id="rId16"/>
    <sheet name="Oct" sheetId="10" r:id="rId17"/>
    <sheet name="Nov" sheetId="11" r:id="rId18"/>
    <sheet name="Dec" sheetId="12" r:id="rId19"/>
    <sheet name="Summary" sheetId="13" r:id="rId20"/>
    <sheet name="NVRA Coord" sheetId="14" r:id="rId21"/>
  </sheets>
  <definedNames>
    <definedName name="_xlnm._FilterDatabase" localSheetId="6" hidden="1">Apr!$A$2:$I$118</definedName>
    <definedName name="_xlnm._FilterDatabase" localSheetId="7" hidden="1">'Apr by County '!$A$2:$G$82</definedName>
    <definedName name="_xlnm._FilterDatabase" localSheetId="14" hidden="1">Aug!$A$2:$I$118</definedName>
    <definedName name="_xlnm._FilterDatabase" localSheetId="18" hidden="1">Dec!$A$2:$I$118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12" hidden="1">July!$A$2:$I$118</definedName>
    <definedName name="_xlnm._FilterDatabase" localSheetId="13" hidden="1">'July by County'!$A$2:$G$81</definedName>
    <definedName name="_xlnm._FilterDatabase" localSheetId="10" hidden="1">'June '!$A$2:$I$118</definedName>
    <definedName name="_xlnm._FilterDatabase" localSheetId="11" hidden="1">'June by County'!$A$2:$G$79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8" hidden="1">May!$A$2:$I$118</definedName>
    <definedName name="_xlnm._FilterDatabase" localSheetId="9" hidden="1">'May by County'!$A$2:$G$82</definedName>
    <definedName name="_xlnm._FilterDatabase" localSheetId="17" hidden="1">Nov!$A$2:$I$118</definedName>
    <definedName name="_xlnm._FilterDatabase" localSheetId="16" hidden="1">Oct!$A$2:$I$118</definedName>
    <definedName name="_xlnm._FilterDatabase" localSheetId="15" hidden="1">Sep!$A$2:$I$118</definedName>
    <definedName name="_xlnm._FilterDatabase" localSheetId="19" hidden="1">Summary!$A$2:$O$116</definedName>
    <definedName name="_xlnm.Print_Titles" localSheetId="6">Apr!$1:$2</definedName>
    <definedName name="_xlnm.Print_Titles" localSheetId="7">'Apr by County '!$1:$2</definedName>
    <definedName name="_xlnm.Print_Titles" localSheetId="14">Aug!$1:$2</definedName>
    <definedName name="_xlnm.Print_Titles" localSheetId="18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'June '!$1:$2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7">Nov!$1:$2</definedName>
    <definedName name="_xlnm.Print_Titles" localSheetId="16">Oct!$1:$2</definedName>
    <definedName name="_xlnm.Print_Titles" localSheetId="15">Sep!$1:$2</definedName>
    <definedName name="_xlnm.Print_Titles" localSheetId="19">Summary!$1:$2</definedName>
  </definedNames>
  <calcPr calcId="145621"/>
</workbook>
</file>

<file path=xl/calcChain.xml><?xml version="1.0" encoding="utf-8"?>
<calcChain xmlns="http://schemas.openxmlformats.org/spreadsheetml/2006/main">
  <c r="D76" i="21" l="1"/>
  <c r="G76" i="21"/>
  <c r="F76" i="21"/>
  <c r="C76" i="21"/>
  <c r="B76" i="21"/>
  <c r="E75" i="21"/>
  <c r="H75" i="21" s="1"/>
  <c r="E74" i="21"/>
  <c r="H74" i="21" s="1"/>
  <c r="E73" i="21"/>
  <c r="H73" i="21" s="1"/>
  <c r="E70" i="21"/>
  <c r="H70" i="21" s="1"/>
  <c r="E69" i="21"/>
  <c r="H69" i="21" s="1"/>
  <c r="E68" i="21"/>
  <c r="H68" i="21" s="1"/>
  <c r="E67" i="21"/>
  <c r="H67" i="21" s="1"/>
  <c r="E65" i="21"/>
  <c r="H65" i="21" s="1"/>
  <c r="E64" i="21"/>
  <c r="H64" i="21" s="1"/>
  <c r="E63" i="21"/>
  <c r="H63" i="21" s="1"/>
  <c r="E62" i="21"/>
  <c r="H62" i="21" s="1"/>
  <c r="E61" i="21"/>
  <c r="H61" i="21" s="1"/>
  <c r="E60" i="21"/>
  <c r="H60" i="21" s="1"/>
  <c r="E57" i="21"/>
  <c r="H57" i="21" s="1"/>
  <c r="E56" i="21"/>
  <c r="H56" i="21" s="1"/>
  <c r="E55" i="21"/>
  <c r="H55" i="21" s="1"/>
  <c r="E53" i="21"/>
  <c r="H53" i="21" s="1"/>
  <c r="E52" i="21"/>
  <c r="H52" i="21" s="1"/>
  <c r="E51" i="21"/>
  <c r="H51" i="21" s="1"/>
  <c r="E50" i="21"/>
  <c r="H50" i="21" s="1"/>
  <c r="E49" i="21"/>
  <c r="H49" i="21" s="1"/>
  <c r="E48" i="21"/>
  <c r="H48" i="21" s="1"/>
  <c r="E47" i="21"/>
  <c r="H47" i="21" s="1"/>
  <c r="E45" i="21"/>
  <c r="H45" i="21" s="1"/>
  <c r="E43" i="21"/>
  <c r="H43" i="21" s="1"/>
  <c r="E42" i="21"/>
  <c r="H42" i="21" s="1"/>
  <c r="E41" i="21"/>
  <c r="H41" i="21" s="1"/>
  <c r="E40" i="21"/>
  <c r="H40" i="21" s="1"/>
  <c r="E39" i="21"/>
  <c r="H39" i="21" s="1"/>
  <c r="E38" i="21"/>
  <c r="H38" i="21" s="1"/>
  <c r="E37" i="21"/>
  <c r="H37" i="21" s="1"/>
  <c r="E35" i="21"/>
  <c r="H35" i="21" s="1"/>
  <c r="E34" i="21"/>
  <c r="H34" i="21" s="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7" i="21"/>
  <c r="H27" i="21" s="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18" i="21"/>
  <c r="H18" i="21" s="1"/>
  <c r="E17" i="21"/>
  <c r="H17" i="21" s="1"/>
  <c r="E15" i="21"/>
  <c r="H15" i="21" s="1"/>
  <c r="E13" i="21"/>
  <c r="H13" i="21" s="1"/>
  <c r="E12" i="21"/>
  <c r="H12" i="21" s="1"/>
  <c r="E9" i="21"/>
  <c r="H9" i="21" s="1"/>
  <c r="E8" i="21"/>
  <c r="H8" i="21" s="1"/>
  <c r="E7" i="21"/>
  <c r="H7" i="21" s="1"/>
  <c r="E5" i="21"/>
  <c r="H5" i="21" s="1"/>
  <c r="E4" i="21"/>
  <c r="H4" i="21" s="1"/>
  <c r="E3" i="21"/>
  <c r="H3" i="21" s="1"/>
  <c r="E76" i="21" l="1"/>
  <c r="H76" i="21" s="1"/>
  <c r="H113" i="7"/>
  <c r="F113" i="7"/>
  <c r="E113" i="7"/>
  <c r="D113" i="7"/>
  <c r="G7" i="7" l="1"/>
  <c r="G49" i="7"/>
  <c r="J27" i="13" l="1"/>
  <c r="J36" i="13"/>
  <c r="J91" i="13"/>
  <c r="J108" i="13"/>
  <c r="P4" i="13"/>
  <c r="P18" i="13"/>
  <c r="P27" i="13"/>
  <c r="P32" i="13"/>
  <c r="P36" i="13"/>
  <c r="P91" i="13"/>
  <c r="P108" i="13"/>
  <c r="I3" i="13"/>
  <c r="I113" i="7"/>
  <c r="J106" i="7"/>
  <c r="J89" i="7"/>
  <c r="J34" i="7"/>
  <c r="J7" i="7"/>
  <c r="J8" i="13" s="1"/>
  <c r="P8" i="13" s="1"/>
  <c r="J25" i="7"/>
  <c r="G4" i="7" l="1"/>
  <c r="J4" i="7" s="1"/>
  <c r="J5" i="13" s="1"/>
  <c r="P5" i="13" s="1"/>
  <c r="G5" i="7"/>
  <c r="J5" i="7" s="1"/>
  <c r="J6" i="13" s="1"/>
  <c r="P6" i="13" s="1"/>
  <c r="G6" i="7"/>
  <c r="J6" i="7" s="1"/>
  <c r="J7" i="13" s="1"/>
  <c r="P7" i="13" s="1"/>
  <c r="G8" i="7"/>
  <c r="J8" i="7" s="1"/>
  <c r="J9" i="13" s="1"/>
  <c r="P9" i="13" s="1"/>
  <c r="G9" i="7"/>
  <c r="J9" i="7" s="1"/>
  <c r="J10" i="13" s="1"/>
  <c r="P10" i="13" s="1"/>
  <c r="G10" i="7"/>
  <c r="J10" i="7" s="1"/>
  <c r="J11" i="13" s="1"/>
  <c r="P11" i="13" s="1"/>
  <c r="G11" i="7"/>
  <c r="J11" i="7" s="1"/>
  <c r="J12" i="13" s="1"/>
  <c r="P12" i="13" s="1"/>
  <c r="G12" i="7"/>
  <c r="J12" i="7" s="1"/>
  <c r="J13" i="13" s="1"/>
  <c r="P13" i="13" s="1"/>
  <c r="G13" i="7"/>
  <c r="J13" i="7" s="1"/>
  <c r="J14" i="13" s="1"/>
  <c r="P14" i="13" s="1"/>
  <c r="G14" i="7"/>
  <c r="J14" i="7" s="1"/>
  <c r="J15" i="13" s="1"/>
  <c r="P15" i="13" s="1"/>
  <c r="G15" i="7"/>
  <c r="J15" i="7" s="1"/>
  <c r="J16" i="13" s="1"/>
  <c r="P16" i="13" s="1"/>
  <c r="G16" i="7"/>
  <c r="J16" i="7" s="1"/>
  <c r="J17" i="13" s="1"/>
  <c r="P17" i="13" s="1"/>
  <c r="G17" i="7"/>
  <c r="J17" i="7" s="1"/>
  <c r="J19" i="13" s="1"/>
  <c r="P19" i="13" s="1"/>
  <c r="G18" i="7"/>
  <c r="J18" i="7" s="1"/>
  <c r="J20" i="13" s="1"/>
  <c r="P20" i="13" s="1"/>
  <c r="G19" i="7"/>
  <c r="J19" i="7" s="1"/>
  <c r="J21" i="13" s="1"/>
  <c r="P21" i="13" s="1"/>
  <c r="G20" i="7"/>
  <c r="J20" i="7" s="1"/>
  <c r="J22" i="13" s="1"/>
  <c r="P22" i="13" s="1"/>
  <c r="G21" i="7"/>
  <c r="J21" i="7" s="1"/>
  <c r="J23" i="13" s="1"/>
  <c r="P23" i="13" s="1"/>
  <c r="G22" i="7"/>
  <c r="J22" i="7" s="1"/>
  <c r="J24" i="13" s="1"/>
  <c r="P24" i="13" s="1"/>
  <c r="G23" i="7"/>
  <c r="J23" i="7" s="1"/>
  <c r="J25" i="13" s="1"/>
  <c r="P25" i="13" s="1"/>
  <c r="G24" i="7"/>
  <c r="J24" i="7" s="1"/>
  <c r="J26" i="13" s="1"/>
  <c r="P26" i="13" s="1"/>
  <c r="G25" i="7"/>
  <c r="G26" i="7"/>
  <c r="J26" i="7" s="1"/>
  <c r="J28" i="13" s="1"/>
  <c r="P28" i="13" s="1"/>
  <c r="G27" i="7"/>
  <c r="J27" i="7" s="1"/>
  <c r="J29" i="13" s="1"/>
  <c r="P29" i="13" s="1"/>
  <c r="G28" i="7"/>
  <c r="J28" i="7" s="1"/>
  <c r="J30" i="13" s="1"/>
  <c r="P30" i="13" s="1"/>
  <c r="G29" i="7"/>
  <c r="J29" i="7" s="1"/>
  <c r="J31" i="13" s="1"/>
  <c r="P31" i="13" s="1"/>
  <c r="G30" i="7"/>
  <c r="J30" i="7" s="1"/>
  <c r="J32" i="13" s="1"/>
  <c r="G31" i="7"/>
  <c r="J31" i="7" s="1"/>
  <c r="J33" i="13" s="1"/>
  <c r="P33" i="13" s="1"/>
  <c r="G32" i="7"/>
  <c r="J32" i="7" s="1"/>
  <c r="J34" i="13" s="1"/>
  <c r="P34" i="13" s="1"/>
  <c r="G33" i="7"/>
  <c r="J33" i="7" s="1"/>
  <c r="J35" i="13" s="1"/>
  <c r="P35" i="13" s="1"/>
  <c r="G34" i="7"/>
  <c r="G35" i="7"/>
  <c r="J35" i="7" s="1"/>
  <c r="J37" i="13" s="1"/>
  <c r="P37" i="13" s="1"/>
  <c r="G36" i="7"/>
  <c r="J36" i="7" s="1"/>
  <c r="J38" i="13" s="1"/>
  <c r="P38" i="13" s="1"/>
  <c r="G37" i="7"/>
  <c r="J37" i="7" s="1"/>
  <c r="J39" i="13" s="1"/>
  <c r="P39" i="13" s="1"/>
  <c r="G38" i="7"/>
  <c r="J38" i="7" s="1"/>
  <c r="J40" i="13" s="1"/>
  <c r="P40" i="13" s="1"/>
  <c r="G39" i="7"/>
  <c r="J39" i="7" s="1"/>
  <c r="J41" i="13" s="1"/>
  <c r="P41" i="13" s="1"/>
  <c r="G40" i="7"/>
  <c r="J40" i="7" s="1"/>
  <c r="J42" i="13" s="1"/>
  <c r="P42" i="13" s="1"/>
  <c r="G41" i="7"/>
  <c r="J41" i="7" s="1"/>
  <c r="J43" i="13" s="1"/>
  <c r="P43" i="13" s="1"/>
  <c r="G42" i="7"/>
  <c r="J42" i="7" s="1"/>
  <c r="J44" i="13" s="1"/>
  <c r="P44" i="13" s="1"/>
  <c r="G43" i="7"/>
  <c r="J43" i="7" s="1"/>
  <c r="J45" i="13" s="1"/>
  <c r="P45" i="13" s="1"/>
  <c r="G44" i="7"/>
  <c r="J44" i="7" s="1"/>
  <c r="J46" i="13" s="1"/>
  <c r="P46" i="13" s="1"/>
  <c r="G45" i="7"/>
  <c r="J45" i="7" s="1"/>
  <c r="J47" i="13" s="1"/>
  <c r="P47" i="13" s="1"/>
  <c r="G46" i="7"/>
  <c r="J46" i="7" s="1"/>
  <c r="J48" i="13" s="1"/>
  <c r="P48" i="13" s="1"/>
  <c r="G47" i="7"/>
  <c r="J47" i="7" s="1"/>
  <c r="J49" i="13" s="1"/>
  <c r="P49" i="13" s="1"/>
  <c r="G48" i="7"/>
  <c r="J48" i="7" s="1"/>
  <c r="J50" i="13" s="1"/>
  <c r="P50" i="13" s="1"/>
  <c r="J49" i="7"/>
  <c r="J51" i="13" s="1"/>
  <c r="P51" i="13" s="1"/>
  <c r="G50" i="7"/>
  <c r="J50" i="7" s="1"/>
  <c r="J52" i="13" s="1"/>
  <c r="P52" i="13" s="1"/>
  <c r="G51" i="7"/>
  <c r="J51" i="7" s="1"/>
  <c r="J53" i="13" s="1"/>
  <c r="P53" i="13" s="1"/>
  <c r="G52" i="7"/>
  <c r="J52" i="7" s="1"/>
  <c r="J54" i="13" s="1"/>
  <c r="P54" i="13" s="1"/>
  <c r="G53" i="7"/>
  <c r="J53" i="7" s="1"/>
  <c r="J55" i="13" s="1"/>
  <c r="P55" i="13" s="1"/>
  <c r="G54" i="7"/>
  <c r="J54" i="7" s="1"/>
  <c r="J56" i="13" s="1"/>
  <c r="P56" i="13" s="1"/>
  <c r="G55" i="7"/>
  <c r="J55" i="7" s="1"/>
  <c r="J57" i="13" s="1"/>
  <c r="P57" i="13" s="1"/>
  <c r="G56" i="7"/>
  <c r="J56" i="7" s="1"/>
  <c r="J58" i="13" s="1"/>
  <c r="P58" i="13" s="1"/>
  <c r="G57" i="7"/>
  <c r="J57" i="7" s="1"/>
  <c r="J59" i="13" s="1"/>
  <c r="P59" i="13" s="1"/>
  <c r="G58" i="7"/>
  <c r="G59" i="7"/>
  <c r="J59" i="7" s="1"/>
  <c r="J61" i="13" s="1"/>
  <c r="P61" i="13" s="1"/>
  <c r="G60" i="7"/>
  <c r="J60" i="7" s="1"/>
  <c r="J62" i="13" s="1"/>
  <c r="P62" i="13" s="1"/>
  <c r="G61" i="7"/>
  <c r="J61" i="7" s="1"/>
  <c r="J63" i="13" s="1"/>
  <c r="P63" i="13" s="1"/>
  <c r="G62" i="7"/>
  <c r="J62" i="7" s="1"/>
  <c r="J64" i="13" s="1"/>
  <c r="P64" i="13" s="1"/>
  <c r="G63" i="7"/>
  <c r="J63" i="7" s="1"/>
  <c r="J65" i="13" s="1"/>
  <c r="P65" i="13" s="1"/>
  <c r="G64" i="7"/>
  <c r="J64" i="7" s="1"/>
  <c r="J66" i="13" s="1"/>
  <c r="P66" i="13" s="1"/>
  <c r="G65" i="7"/>
  <c r="J65" i="7" s="1"/>
  <c r="J67" i="13" s="1"/>
  <c r="P67" i="13" s="1"/>
  <c r="G66" i="7"/>
  <c r="J66" i="7" s="1"/>
  <c r="J68" i="13" s="1"/>
  <c r="P68" i="13" s="1"/>
  <c r="G67" i="7"/>
  <c r="J67" i="7" s="1"/>
  <c r="J69" i="13" s="1"/>
  <c r="P69" i="13" s="1"/>
  <c r="G68" i="7"/>
  <c r="J68" i="7" s="1"/>
  <c r="J70" i="13" s="1"/>
  <c r="P70" i="13" s="1"/>
  <c r="G69" i="7"/>
  <c r="J69" i="7" s="1"/>
  <c r="J71" i="13" s="1"/>
  <c r="P71" i="13" s="1"/>
  <c r="G70" i="7"/>
  <c r="J70" i="7" s="1"/>
  <c r="J72" i="13" s="1"/>
  <c r="P72" i="13" s="1"/>
  <c r="G71" i="7"/>
  <c r="J71" i="7" s="1"/>
  <c r="J73" i="13" s="1"/>
  <c r="P73" i="13" s="1"/>
  <c r="G72" i="7"/>
  <c r="J72" i="7" s="1"/>
  <c r="J74" i="13" s="1"/>
  <c r="P74" i="13" s="1"/>
  <c r="G73" i="7"/>
  <c r="J73" i="7" s="1"/>
  <c r="J75" i="13" s="1"/>
  <c r="P75" i="13" s="1"/>
  <c r="G74" i="7"/>
  <c r="J74" i="7" s="1"/>
  <c r="J76" i="13" s="1"/>
  <c r="P76" i="13" s="1"/>
  <c r="G75" i="7"/>
  <c r="J75" i="7" s="1"/>
  <c r="J77" i="13" s="1"/>
  <c r="P77" i="13" s="1"/>
  <c r="G76" i="7"/>
  <c r="J76" i="7" s="1"/>
  <c r="J78" i="13" s="1"/>
  <c r="P78" i="13" s="1"/>
  <c r="G77" i="7"/>
  <c r="J77" i="7" s="1"/>
  <c r="J79" i="13" s="1"/>
  <c r="P79" i="13" s="1"/>
  <c r="G78" i="7"/>
  <c r="J78" i="7" s="1"/>
  <c r="J80" i="13" s="1"/>
  <c r="P80" i="13" s="1"/>
  <c r="G79" i="7"/>
  <c r="J79" i="7" s="1"/>
  <c r="J81" i="13" s="1"/>
  <c r="P81" i="13" s="1"/>
  <c r="G80" i="7"/>
  <c r="J80" i="7" s="1"/>
  <c r="J82" i="13" s="1"/>
  <c r="P82" i="13" s="1"/>
  <c r="G81" i="7"/>
  <c r="J81" i="7" s="1"/>
  <c r="J83" i="13" s="1"/>
  <c r="P83" i="13" s="1"/>
  <c r="G82" i="7"/>
  <c r="J82" i="7" s="1"/>
  <c r="J84" i="13" s="1"/>
  <c r="P84" i="13" s="1"/>
  <c r="G83" i="7"/>
  <c r="J83" i="7" s="1"/>
  <c r="J85" i="13" s="1"/>
  <c r="P85" i="13" s="1"/>
  <c r="G84" i="7"/>
  <c r="J84" i="7" s="1"/>
  <c r="J86" i="13" s="1"/>
  <c r="P86" i="13" s="1"/>
  <c r="G85" i="7"/>
  <c r="J85" i="7" s="1"/>
  <c r="J87" i="13" s="1"/>
  <c r="P87" i="13" s="1"/>
  <c r="G86" i="7"/>
  <c r="J86" i="7" s="1"/>
  <c r="J88" i="13" s="1"/>
  <c r="P88" i="13" s="1"/>
  <c r="G87" i="7"/>
  <c r="J87" i="7" s="1"/>
  <c r="J89" i="13" s="1"/>
  <c r="P89" i="13" s="1"/>
  <c r="G88" i="7"/>
  <c r="J88" i="7" s="1"/>
  <c r="J90" i="13" s="1"/>
  <c r="P90" i="13" s="1"/>
  <c r="G89" i="7"/>
  <c r="G90" i="7"/>
  <c r="J90" i="7" s="1"/>
  <c r="J92" i="13" s="1"/>
  <c r="P92" i="13" s="1"/>
  <c r="G91" i="7"/>
  <c r="J91" i="7" s="1"/>
  <c r="J93" i="13" s="1"/>
  <c r="P93" i="13" s="1"/>
  <c r="G92" i="7"/>
  <c r="J92" i="7" s="1"/>
  <c r="J94" i="13" s="1"/>
  <c r="P94" i="13" s="1"/>
  <c r="G93" i="7"/>
  <c r="J93" i="7" s="1"/>
  <c r="J95" i="13" s="1"/>
  <c r="P95" i="13" s="1"/>
  <c r="G94" i="7"/>
  <c r="J94" i="7" s="1"/>
  <c r="J96" i="13" s="1"/>
  <c r="P96" i="13" s="1"/>
  <c r="G95" i="7"/>
  <c r="J95" i="7" s="1"/>
  <c r="J97" i="13" s="1"/>
  <c r="P97" i="13" s="1"/>
  <c r="G96" i="7"/>
  <c r="J96" i="7" s="1"/>
  <c r="J98" i="13" s="1"/>
  <c r="P98" i="13" s="1"/>
  <c r="G97" i="7"/>
  <c r="J97" i="7" s="1"/>
  <c r="J99" i="13" s="1"/>
  <c r="P99" i="13" s="1"/>
  <c r="G98" i="7"/>
  <c r="J98" i="7" s="1"/>
  <c r="J100" i="13" s="1"/>
  <c r="P100" i="13" s="1"/>
  <c r="G99" i="7"/>
  <c r="J99" i="7" s="1"/>
  <c r="J101" i="13" s="1"/>
  <c r="P101" i="13" s="1"/>
  <c r="G100" i="7"/>
  <c r="J100" i="7" s="1"/>
  <c r="J102" i="13" s="1"/>
  <c r="P102" i="13" s="1"/>
  <c r="G101" i="7"/>
  <c r="J101" i="7" s="1"/>
  <c r="J103" i="13" s="1"/>
  <c r="P103" i="13" s="1"/>
  <c r="G102" i="7"/>
  <c r="J102" i="7" s="1"/>
  <c r="J104" i="13" s="1"/>
  <c r="P104" i="13" s="1"/>
  <c r="G103" i="7"/>
  <c r="J103" i="7" s="1"/>
  <c r="J105" i="13" s="1"/>
  <c r="P105" i="13" s="1"/>
  <c r="G104" i="7"/>
  <c r="J104" i="7" s="1"/>
  <c r="J106" i="13" s="1"/>
  <c r="P106" i="13" s="1"/>
  <c r="G105" i="7"/>
  <c r="J105" i="7" s="1"/>
  <c r="J107" i="13" s="1"/>
  <c r="P107" i="13" s="1"/>
  <c r="G106" i="7"/>
  <c r="G107" i="7"/>
  <c r="J107" i="7" s="1"/>
  <c r="J109" i="13" s="1"/>
  <c r="P109" i="13" s="1"/>
  <c r="G108" i="7"/>
  <c r="J108" i="7" s="1"/>
  <c r="J110" i="13" s="1"/>
  <c r="P110" i="13" s="1"/>
  <c r="G109" i="7"/>
  <c r="J109" i="7" s="1"/>
  <c r="J111" i="13" s="1"/>
  <c r="P111" i="13" s="1"/>
  <c r="G110" i="7"/>
  <c r="J110" i="7" s="1"/>
  <c r="J112" i="13" s="1"/>
  <c r="P112" i="13" s="1"/>
  <c r="G111" i="7"/>
  <c r="J111" i="7" s="1"/>
  <c r="J113" i="13" s="1"/>
  <c r="P113" i="13" s="1"/>
  <c r="G112" i="7"/>
  <c r="J112" i="7" s="1"/>
  <c r="J114" i="13" s="1"/>
  <c r="P114" i="13" s="1"/>
  <c r="G3" i="7"/>
  <c r="J3" i="7" s="1"/>
  <c r="J3" i="13" l="1"/>
  <c r="P3" i="13" s="1"/>
  <c r="G113" i="7"/>
  <c r="J113" i="7" s="1"/>
  <c r="J115" i="13" s="1"/>
  <c r="P115" i="13" s="1"/>
  <c r="J58" i="7"/>
  <c r="J60" i="13" s="1"/>
  <c r="P60" i="13" s="1"/>
  <c r="F76" i="20"/>
  <c r="D76" i="20"/>
  <c r="G76" i="20"/>
  <c r="B76" i="20"/>
  <c r="C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H64" i="20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108" i="6"/>
  <c r="H113" i="6"/>
  <c r="F113" i="6"/>
  <c r="E113" i="6"/>
  <c r="D113" i="6"/>
  <c r="E76" i="20" l="1"/>
  <c r="H76" i="20" s="1"/>
  <c r="G4" i="6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J30" i="6" s="1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20" i="13" l="1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9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5" i="13"/>
  <c r="I113" i="6"/>
  <c r="J113" i="6" s="1"/>
  <c r="I115" i="13" s="1"/>
  <c r="D77" i="19" l="1"/>
  <c r="B77" i="19"/>
  <c r="G77" i="19"/>
  <c r="F77" i="19"/>
  <c r="C77" i="19"/>
  <c r="E76" i="19"/>
  <c r="H76" i="19" s="1"/>
  <c r="E75" i="19"/>
  <c r="H75" i="19" s="1"/>
  <c r="E74" i="19"/>
  <c r="H74" i="19" s="1"/>
  <c r="E71" i="19"/>
  <c r="H71" i="19" s="1"/>
  <c r="E70" i="19"/>
  <c r="H70" i="19" s="1"/>
  <c r="E69" i="19"/>
  <c r="H69" i="19" s="1"/>
  <c r="E68" i="19"/>
  <c r="H68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9" i="19"/>
  <c r="H59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H41" i="19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E77" i="19" l="1"/>
  <c r="H3" i="19"/>
  <c r="H77" i="19"/>
  <c r="H111" i="13"/>
  <c r="H112" i="13"/>
  <c r="H113" i="13"/>
  <c r="H114" i="13"/>
  <c r="H109" i="13"/>
  <c r="H110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9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5" i="13"/>
  <c r="H3" i="13"/>
  <c r="E113" i="5"/>
  <c r="D113" i="5"/>
  <c r="H113" i="5"/>
  <c r="F113" i="5"/>
  <c r="I113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4" i="5"/>
  <c r="J5" i="5"/>
  <c r="J6" i="5"/>
  <c r="J7" i="5"/>
  <c r="J8" i="5"/>
  <c r="J3" i="5"/>
  <c r="G21" i="5" l="1"/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J71" i="5" s="1"/>
  <c r="H73" i="13" s="1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3" i="5"/>
  <c r="G113" i="5" l="1"/>
  <c r="J113" i="5" s="1"/>
  <c r="H115" i="13" s="1"/>
  <c r="J91" i="5"/>
  <c r="H93" i="13" s="1"/>
  <c r="G77" i="18"/>
  <c r="F77" i="18"/>
  <c r="C77" i="18"/>
  <c r="B77" i="18"/>
  <c r="D77" i="18"/>
  <c r="E76" i="18"/>
  <c r="H76" i="18" s="1"/>
  <c r="E75" i="18"/>
  <c r="H75" i="18" s="1"/>
  <c r="E74" i="18"/>
  <c r="H74" i="18" s="1"/>
  <c r="E71" i="18"/>
  <c r="H71" i="18" s="1"/>
  <c r="E70" i="18"/>
  <c r="H70" i="18" s="1"/>
  <c r="E69" i="18"/>
  <c r="H69" i="18" s="1"/>
  <c r="E68" i="18"/>
  <c r="H68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58" i="18"/>
  <c r="H58" i="18" s="1"/>
  <c r="E57" i="18"/>
  <c r="H57" i="18" s="1"/>
  <c r="E56" i="18"/>
  <c r="H56" i="18" s="1"/>
  <c r="E54" i="18"/>
  <c r="H54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6" i="18"/>
  <c r="H46" i="18" s="1"/>
  <c r="E44" i="18"/>
  <c r="H44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6" i="18"/>
  <c r="H36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19" i="18"/>
  <c r="H19" i="18" s="1"/>
  <c r="E18" i="18"/>
  <c r="H18" i="18" s="1"/>
  <c r="E16" i="18"/>
  <c r="H16" i="18" s="1"/>
  <c r="E14" i="18"/>
  <c r="H14" i="18" s="1"/>
  <c r="E13" i="18"/>
  <c r="H13" i="18" s="1"/>
  <c r="E10" i="18"/>
  <c r="H10" i="18" s="1"/>
  <c r="E9" i="18"/>
  <c r="H9" i="18" s="1"/>
  <c r="E8" i="18"/>
  <c r="H8" i="18" s="1"/>
  <c r="E6" i="18"/>
  <c r="H6" i="18" s="1"/>
  <c r="E5" i="18"/>
  <c r="H5" i="18" s="1"/>
  <c r="E4" i="18"/>
  <c r="H4" i="18" s="1"/>
  <c r="E3" i="18"/>
  <c r="E77" i="18" l="1"/>
  <c r="H77" i="18" s="1"/>
  <c r="H3" i="18"/>
  <c r="G15" i="4"/>
  <c r="G26" i="13" l="1"/>
  <c r="G27" i="13"/>
  <c r="G31" i="13"/>
  <c r="G33" i="13"/>
  <c r="G36" i="13"/>
  <c r="G37" i="13"/>
  <c r="G41" i="13"/>
  <c r="G44" i="13"/>
  <c r="G45" i="13"/>
  <c r="G49" i="13"/>
  <c r="G57" i="13"/>
  <c r="G61" i="13"/>
  <c r="G62" i="13"/>
  <c r="G63" i="13"/>
  <c r="G80" i="13"/>
  <c r="G90" i="13"/>
  <c r="G93" i="13"/>
  <c r="G94" i="13"/>
  <c r="G101" i="13"/>
  <c r="G102" i="13"/>
  <c r="G103" i="13"/>
  <c r="G104" i="13"/>
  <c r="G106" i="13"/>
  <c r="G108" i="13"/>
  <c r="G111" i="13"/>
  <c r="G8" i="13"/>
  <c r="F113" i="4"/>
  <c r="H113" i="4"/>
  <c r="E113" i="4"/>
  <c r="D113" i="4"/>
  <c r="J8" i="4"/>
  <c r="J25" i="4"/>
  <c r="J26" i="4"/>
  <c r="J30" i="4"/>
  <c r="J32" i="4"/>
  <c r="J35" i="4"/>
  <c r="J36" i="4"/>
  <c r="J40" i="4"/>
  <c r="J43" i="4"/>
  <c r="J44" i="4"/>
  <c r="J48" i="4"/>
  <c r="J56" i="4"/>
  <c r="J60" i="4"/>
  <c r="J61" i="4"/>
  <c r="J62" i="4"/>
  <c r="J79" i="4"/>
  <c r="J89" i="4"/>
  <c r="J92" i="4"/>
  <c r="J93" i="4"/>
  <c r="J100" i="4"/>
  <c r="J101" i="4"/>
  <c r="J102" i="4"/>
  <c r="J103" i="4"/>
  <c r="J105" i="4"/>
  <c r="J107" i="4"/>
  <c r="J109" i="4"/>
  <c r="I113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G9" i="4"/>
  <c r="J9" i="4" s="1"/>
  <c r="G9" i="13" s="1"/>
  <c r="G10" i="4"/>
  <c r="J10" i="4" s="1"/>
  <c r="G10" i="13" s="1"/>
  <c r="G11" i="4"/>
  <c r="G12" i="4"/>
  <c r="J12" i="4" s="1"/>
  <c r="G12" i="13" s="1"/>
  <c r="G13" i="4"/>
  <c r="J13" i="4" s="1"/>
  <c r="G13" i="13" s="1"/>
  <c r="G14" i="4"/>
  <c r="J14" i="4" s="1"/>
  <c r="G14" i="13" s="1"/>
  <c r="J15" i="4"/>
  <c r="G15" i="13" s="1"/>
  <c r="G16" i="4"/>
  <c r="J16" i="4" s="1"/>
  <c r="G16" i="13" s="1"/>
  <c r="G17" i="4"/>
  <c r="J17" i="4" s="1"/>
  <c r="G17" i="13" s="1"/>
  <c r="G18" i="4"/>
  <c r="J18" i="4" s="1"/>
  <c r="G19" i="13" s="1"/>
  <c r="G19" i="4"/>
  <c r="J19" i="4" s="1"/>
  <c r="G20" i="13" s="1"/>
  <c r="G20" i="4"/>
  <c r="J20" i="4" s="1"/>
  <c r="G21" i="13" s="1"/>
  <c r="G21" i="4"/>
  <c r="J21" i="4" s="1"/>
  <c r="G22" i="13" s="1"/>
  <c r="G22" i="4"/>
  <c r="J22" i="4" s="1"/>
  <c r="G23" i="13" s="1"/>
  <c r="G23" i="4"/>
  <c r="J23" i="4" s="1"/>
  <c r="G24" i="13" s="1"/>
  <c r="G24" i="4"/>
  <c r="J24" i="4" s="1"/>
  <c r="G25" i="13" s="1"/>
  <c r="G25" i="4"/>
  <c r="G26" i="4"/>
  <c r="G27" i="4"/>
  <c r="J27" i="4" s="1"/>
  <c r="G28" i="13" s="1"/>
  <c r="G28" i="4"/>
  <c r="J28" i="4" s="1"/>
  <c r="G29" i="13" s="1"/>
  <c r="G29" i="4"/>
  <c r="J29" i="4" s="1"/>
  <c r="G30" i="13" s="1"/>
  <c r="G30" i="4"/>
  <c r="G31" i="4"/>
  <c r="J31" i="4" s="1"/>
  <c r="G32" i="13" s="1"/>
  <c r="G32" i="4"/>
  <c r="G33" i="4"/>
  <c r="J33" i="4" s="1"/>
  <c r="G34" i="13" s="1"/>
  <c r="G34" i="4"/>
  <c r="J34" i="4" s="1"/>
  <c r="G35" i="13" s="1"/>
  <c r="G35" i="4"/>
  <c r="G36" i="4"/>
  <c r="G37" i="4"/>
  <c r="J37" i="4" s="1"/>
  <c r="G38" i="13" s="1"/>
  <c r="G38" i="4"/>
  <c r="J38" i="4" s="1"/>
  <c r="G39" i="13" s="1"/>
  <c r="G39" i="4"/>
  <c r="J39" i="4" s="1"/>
  <c r="G40" i="13" s="1"/>
  <c r="G40" i="4"/>
  <c r="G41" i="4"/>
  <c r="J41" i="4" s="1"/>
  <c r="G42" i="13" s="1"/>
  <c r="G42" i="4"/>
  <c r="J42" i="4" s="1"/>
  <c r="G43" i="13" s="1"/>
  <c r="G43" i="4"/>
  <c r="G44" i="4"/>
  <c r="G45" i="4"/>
  <c r="J45" i="4" s="1"/>
  <c r="G46" i="13" s="1"/>
  <c r="G46" i="4"/>
  <c r="J46" i="4" s="1"/>
  <c r="G47" i="13" s="1"/>
  <c r="G47" i="4"/>
  <c r="J47" i="4" s="1"/>
  <c r="G48" i="13" s="1"/>
  <c r="G48" i="4"/>
  <c r="G49" i="4"/>
  <c r="J49" i="4" s="1"/>
  <c r="G50" i="13" s="1"/>
  <c r="G50" i="4"/>
  <c r="J50" i="4" s="1"/>
  <c r="G51" i="13" s="1"/>
  <c r="G51" i="4"/>
  <c r="J51" i="4" s="1"/>
  <c r="G52" i="13" s="1"/>
  <c r="G52" i="4"/>
  <c r="J52" i="4" s="1"/>
  <c r="G53" i="13" s="1"/>
  <c r="G53" i="4"/>
  <c r="J53" i="4" s="1"/>
  <c r="G54" i="13" s="1"/>
  <c r="G54" i="4"/>
  <c r="J54" i="4" s="1"/>
  <c r="G55" i="13" s="1"/>
  <c r="G55" i="4"/>
  <c r="J55" i="4" s="1"/>
  <c r="G56" i="13" s="1"/>
  <c r="G56" i="4"/>
  <c r="G57" i="4"/>
  <c r="J57" i="4" s="1"/>
  <c r="G58" i="13" s="1"/>
  <c r="G58" i="4"/>
  <c r="J58" i="4" s="1"/>
  <c r="G59" i="13" s="1"/>
  <c r="G59" i="4"/>
  <c r="J59" i="4" s="1"/>
  <c r="G60" i="13" s="1"/>
  <c r="G60" i="4"/>
  <c r="G61" i="4"/>
  <c r="G62" i="4"/>
  <c r="G63" i="4"/>
  <c r="J63" i="4" s="1"/>
  <c r="G64" i="13" s="1"/>
  <c r="G64" i="4"/>
  <c r="J64" i="4" s="1"/>
  <c r="G65" i="13" s="1"/>
  <c r="G65" i="4"/>
  <c r="J65" i="4" s="1"/>
  <c r="G66" i="13" s="1"/>
  <c r="G66" i="4"/>
  <c r="J66" i="4" s="1"/>
  <c r="G67" i="13" s="1"/>
  <c r="G67" i="4"/>
  <c r="J67" i="4" s="1"/>
  <c r="G68" i="13" s="1"/>
  <c r="G68" i="4"/>
  <c r="J68" i="4" s="1"/>
  <c r="G69" i="13" s="1"/>
  <c r="G69" i="4"/>
  <c r="J69" i="4" s="1"/>
  <c r="G70" i="13" s="1"/>
  <c r="G70" i="4"/>
  <c r="J70" i="4" s="1"/>
  <c r="G71" i="13" s="1"/>
  <c r="G71" i="4"/>
  <c r="J71" i="4" s="1"/>
  <c r="G72" i="13" s="1"/>
  <c r="G72" i="4"/>
  <c r="J72" i="4" s="1"/>
  <c r="G73" i="13" s="1"/>
  <c r="G73" i="4"/>
  <c r="J73" i="4" s="1"/>
  <c r="G74" i="13" s="1"/>
  <c r="G74" i="4"/>
  <c r="J74" i="4" s="1"/>
  <c r="G75" i="13" s="1"/>
  <c r="G75" i="4"/>
  <c r="J75" i="4" s="1"/>
  <c r="G76" i="13" s="1"/>
  <c r="G76" i="4"/>
  <c r="J76" i="4" s="1"/>
  <c r="G77" i="13" s="1"/>
  <c r="G77" i="4"/>
  <c r="J77" i="4" s="1"/>
  <c r="G78" i="13" s="1"/>
  <c r="G78" i="4"/>
  <c r="J78" i="4" s="1"/>
  <c r="G79" i="13" s="1"/>
  <c r="G79" i="4"/>
  <c r="G80" i="4"/>
  <c r="J80" i="4" s="1"/>
  <c r="G81" i="13" s="1"/>
  <c r="G81" i="4"/>
  <c r="J81" i="4" s="1"/>
  <c r="G82" i="13" s="1"/>
  <c r="G82" i="4"/>
  <c r="J82" i="4" s="1"/>
  <c r="G83" i="13" s="1"/>
  <c r="G83" i="4"/>
  <c r="J83" i="4" s="1"/>
  <c r="G84" i="13" s="1"/>
  <c r="G84" i="4"/>
  <c r="J84" i="4" s="1"/>
  <c r="G85" i="13" s="1"/>
  <c r="G85" i="4"/>
  <c r="J85" i="4" s="1"/>
  <c r="G86" i="13" s="1"/>
  <c r="G86" i="4"/>
  <c r="J86" i="4" s="1"/>
  <c r="G87" i="13" s="1"/>
  <c r="G87" i="4"/>
  <c r="J87" i="4" s="1"/>
  <c r="G88" i="13" s="1"/>
  <c r="G88" i="4"/>
  <c r="J88" i="4" s="1"/>
  <c r="G89" i="13" s="1"/>
  <c r="G89" i="4"/>
  <c r="G90" i="4"/>
  <c r="J90" i="4" s="1"/>
  <c r="G91" i="13" s="1"/>
  <c r="G91" i="4"/>
  <c r="J91" i="4" s="1"/>
  <c r="G92" i="13" s="1"/>
  <c r="G92" i="4"/>
  <c r="G93" i="4"/>
  <c r="G94" i="4"/>
  <c r="J94" i="4" s="1"/>
  <c r="G95" i="13" s="1"/>
  <c r="G95" i="4"/>
  <c r="J95" i="4" s="1"/>
  <c r="G96" i="13" s="1"/>
  <c r="G96" i="4"/>
  <c r="J96" i="4" s="1"/>
  <c r="G97" i="13" s="1"/>
  <c r="G97" i="4"/>
  <c r="J97" i="4" s="1"/>
  <c r="G98" i="13" s="1"/>
  <c r="G98" i="4"/>
  <c r="J98" i="4" s="1"/>
  <c r="G99" i="13" s="1"/>
  <c r="G99" i="4"/>
  <c r="J99" i="4" s="1"/>
  <c r="G100" i="13" s="1"/>
  <c r="G100" i="4"/>
  <c r="G101" i="4"/>
  <c r="G102" i="4"/>
  <c r="G103" i="4"/>
  <c r="G104" i="4"/>
  <c r="J104" i="4" s="1"/>
  <c r="G105" i="13" s="1"/>
  <c r="G105" i="4"/>
  <c r="G106" i="4"/>
  <c r="J106" i="4" s="1"/>
  <c r="G107" i="13" s="1"/>
  <c r="G107" i="4"/>
  <c r="G108" i="4"/>
  <c r="J108" i="4" s="1"/>
  <c r="G110" i="13" s="1"/>
  <c r="G109" i="4"/>
  <c r="G110" i="4"/>
  <c r="J110" i="4" s="1"/>
  <c r="G112" i="13" s="1"/>
  <c r="G111" i="4"/>
  <c r="J111" i="4" s="1"/>
  <c r="G113" i="13" s="1"/>
  <c r="G112" i="4"/>
  <c r="J112" i="4" s="1"/>
  <c r="G114" i="13" s="1"/>
  <c r="G3" i="4"/>
  <c r="J3" i="4" s="1"/>
  <c r="G3" i="13" s="1"/>
  <c r="G113" i="4" l="1"/>
  <c r="J113" i="4" s="1"/>
  <c r="G115" i="13" s="1"/>
  <c r="J11" i="4"/>
  <c r="G11" i="13" s="1"/>
  <c r="F77" i="17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89" i="3"/>
  <c r="J88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8" i="3"/>
  <c r="J7" i="3"/>
  <c r="J6" i="3"/>
  <c r="J5" i="3"/>
  <c r="J3" i="3"/>
  <c r="G4" i="3" l="1"/>
  <c r="J4" i="3" s="1"/>
  <c r="G5" i="3"/>
  <c r="G6" i="3"/>
  <c r="G7" i="3"/>
  <c r="G8" i="3"/>
  <c r="G9" i="3"/>
  <c r="J9" i="3" s="1"/>
  <c r="G10" i="3"/>
  <c r="J10" i="3" s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J30" i="3" s="1"/>
  <c r="G31" i="3"/>
  <c r="G32" i="3"/>
  <c r="G33" i="3"/>
  <c r="G34" i="3"/>
  <c r="G35" i="3"/>
  <c r="G36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J64" i="3" s="1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J87" i="3" s="1"/>
  <c r="G88" i="3"/>
  <c r="G89" i="3"/>
  <c r="G90" i="3"/>
  <c r="J90" i="3" s="1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1" i="3"/>
  <c r="G3" i="3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J3" i="2"/>
  <c r="E78" i="16" l="1"/>
  <c r="H78" i="16" s="1"/>
  <c r="H114" i="2"/>
  <c r="F114" i="2"/>
  <c r="E114" i="2"/>
  <c r="D114" i="2"/>
  <c r="G13" i="2" l="1"/>
  <c r="J54" i="2" l="1"/>
  <c r="G4" i="2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J114" i="2" s="1"/>
  <c r="G3" i="2"/>
  <c r="E115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3" i="13"/>
  <c r="I114" i="2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93" i="1"/>
  <c r="D107" i="13" l="1"/>
  <c r="D108" i="13"/>
  <c r="D111" i="13"/>
  <c r="D112" i="13"/>
  <c r="D113" i="13"/>
  <c r="D12" i="13"/>
  <c r="D13" i="13"/>
  <c r="D14" i="13"/>
  <c r="D16" i="13"/>
  <c r="D22" i="13"/>
  <c r="D24" i="13"/>
  <c r="D25" i="13"/>
  <c r="D26" i="13"/>
  <c r="D28" i="13"/>
  <c r="D29" i="13"/>
  <c r="D31" i="13"/>
  <c r="D33" i="13"/>
  <c r="D34" i="13"/>
  <c r="D37" i="13"/>
  <c r="D38" i="13"/>
  <c r="D41" i="13"/>
  <c r="D44" i="13"/>
  <c r="D45" i="13"/>
  <c r="D46" i="13"/>
  <c r="D48" i="13"/>
  <c r="D49" i="13"/>
  <c r="D51" i="13"/>
  <c r="D55" i="13"/>
  <c r="D56" i="13"/>
  <c r="D57" i="13"/>
  <c r="D58" i="13"/>
  <c r="D59" i="13"/>
  <c r="D61" i="13"/>
  <c r="D62" i="13"/>
  <c r="D65" i="13"/>
  <c r="D74" i="13"/>
  <c r="D75" i="13"/>
  <c r="D80" i="13"/>
  <c r="D84" i="13"/>
  <c r="D87" i="13"/>
  <c r="D88" i="13"/>
  <c r="D91" i="13"/>
  <c r="D92" i="13"/>
  <c r="D96" i="13"/>
  <c r="D100" i="13"/>
  <c r="D101" i="13"/>
  <c r="D104" i="13"/>
  <c r="D105" i="13"/>
  <c r="D106" i="13"/>
  <c r="D4" i="13"/>
  <c r="D8" i="13"/>
  <c r="J4" i="1"/>
  <c r="J8" i="1"/>
  <c r="J12" i="1"/>
  <c r="J13" i="1"/>
  <c r="J14" i="1"/>
  <c r="J16" i="1"/>
  <c r="J22" i="1"/>
  <c r="J24" i="1"/>
  <c r="J25" i="1"/>
  <c r="J26" i="1"/>
  <c r="J28" i="1"/>
  <c r="J29" i="1"/>
  <c r="J31" i="1"/>
  <c r="J33" i="1"/>
  <c r="J34" i="1"/>
  <c r="J37" i="1"/>
  <c r="J38" i="1"/>
  <c r="J41" i="1"/>
  <c r="J44" i="1"/>
  <c r="J45" i="1"/>
  <c r="J46" i="1"/>
  <c r="J48" i="1"/>
  <c r="J49" i="1"/>
  <c r="J51" i="1"/>
  <c r="J55" i="1"/>
  <c r="J56" i="1"/>
  <c r="J57" i="1"/>
  <c r="J58" i="1"/>
  <c r="J59" i="1"/>
  <c r="J61" i="1"/>
  <c r="J62" i="1"/>
  <c r="J65" i="1"/>
  <c r="J74" i="1"/>
  <c r="J75" i="1"/>
  <c r="J80" i="1"/>
  <c r="J84" i="1"/>
  <c r="J87" i="1"/>
  <c r="J88" i="1"/>
  <c r="J91" i="1"/>
  <c r="J92" i="1"/>
  <c r="J96" i="1"/>
  <c r="J100" i="1"/>
  <c r="J101" i="1"/>
  <c r="J104" i="1"/>
  <c r="J105" i="1"/>
  <c r="J106" i="1"/>
  <c r="J107" i="1"/>
  <c r="J108" i="1"/>
  <c r="J110" i="1"/>
  <c r="J111" i="1"/>
  <c r="J112" i="1"/>
  <c r="F114" i="1" l="1"/>
  <c r="E114" i="1"/>
  <c r="D114" i="1"/>
  <c r="H114" i="1"/>
  <c r="I114" i="1"/>
  <c r="G114" i="1" l="1"/>
  <c r="J114" i="1" s="1"/>
  <c r="D115" i="13" s="1"/>
  <c r="G108" i="1"/>
  <c r="G84" i="1" l="1"/>
  <c r="G4" i="1"/>
  <c r="G5" i="1"/>
  <c r="J5" i="1" s="1"/>
  <c r="D5" i="13" s="1"/>
  <c r="G6" i="1"/>
  <c r="J6" i="1" s="1"/>
  <c r="D6" i="13" s="1"/>
  <c r="G7" i="1"/>
  <c r="J7" i="1" s="1"/>
  <c r="D7" i="13" s="1"/>
  <c r="G8" i="1"/>
  <c r="G9" i="1"/>
  <c r="J9" i="1" s="1"/>
  <c r="D9" i="13" s="1"/>
  <c r="G10" i="1"/>
  <c r="J10" i="1" s="1"/>
  <c r="D10" i="13" s="1"/>
  <c r="G11" i="1"/>
  <c r="J11" i="1" s="1"/>
  <c r="D11" i="13" s="1"/>
  <c r="G12" i="1"/>
  <c r="G13" i="1"/>
  <c r="G14" i="1"/>
  <c r="G15" i="1"/>
  <c r="J15" i="1" s="1"/>
  <c r="D15" i="13" s="1"/>
  <c r="G16" i="1"/>
  <c r="G17" i="1"/>
  <c r="J17" i="1" s="1"/>
  <c r="D17" i="13" s="1"/>
  <c r="G18" i="1"/>
  <c r="J18" i="1" s="1"/>
  <c r="D18" i="13" s="1"/>
  <c r="G19" i="1"/>
  <c r="J19" i="1" s="1"/>
  <c r="D19" i="13" s="1"/>
  <c r="G20" i="1"/>
  <c r="J20" i="1" s="1"/>
  <c r="D20" i="13" s="1"/>
  <c r="G21" i="1"/>
  <c r="J21" i="1" s="1"/>
  <c r="D21" i="13" s="1"/>
  <c r="G22" i="1"/>
  <c r="G23" i="1"/>
  <c r="J23" i="1" s="1"/>
  <c r="D23" i="13" s="1"/>
  <c r="G24" i="1"/>
  <c r="G25" i="1"/>
  <c r="G26" i="1"/>
  <c r="G27" i="1"/>
  <c r="J27" i="1" s="1"/>
  <c r="D27" i="13" s="1"/>
  <c r="G28" i="1"/>
  <c r="G29" i="1"/>
  <c r="G30" i="1"/>
  <c r="J30" i="1" s="1"/>
  <c r="D30" i="13" s="1"/>
  <c r="G31" i="1"/>
  <c r="G32" i="1"/>
  <c r="J32" i="1" s="1"/>
  <c r="D32" i="13" s="1"/>
  <c r="G33" i="1"/>
  <c r="G34" i="1"/>
  <c r="G35" i="1"/>
  <c r="J35" i="1" s="1"/>
  <c r="D35" i="13" s="1"/>
  <c r="G36" i="1"/>
  <c r="J36" i="1" s="1"/>
  <c r="D36" i="13" s="1"/>
  <c r="G37" i="1"/>
  <c r="G38" i="1"/>
  <c r="G39" i="1"/>
  <c r="J39" i="1" s="1"/>
  <c r="D39" i="13" s="1"/>
  <c r="G40" i="1"/>
  <c r="J40" i="1" s="1"/>
  <c r="D40" i="13" s="1"/>
  <c r="G41" i="1"/>
  <c r="G42" i="1"/>
  <c r="J42" i="1" s="1"/>
  <c r="D42" i="13" s="1"/>
  <c r="G43" i="1"/>
  <c r="J43" i="1" s="1"/>
  <c r="D43" i="13" s="1"/>
  <c r="G44" i="1"/>
  <c r="G45" i="1"/>
  <c r="G46" i="1"/>
  <c r="G47" i="1"/>
  <c r="J47" i="1" s="1"/>
  <c r="D47" i="13" s="1"/>
  <c r="G48" i="1"/>
  <c r="G49" i="1"/>
  <c r="G50" i="1"/>
  <c r="J50" i="1" s="1"/>
  <c r="D50" i="13" s="1"/>
  <c r="G52" i="1"/>
  <c r="J52" i="1" s="1"/>
  <c r="D52" i="13" s="1"/>
  <c r="G53" i="1"/>
  <c r="J53" i="1" s="1"/>
  <c r="D53" i="13" s="1"/>
  <c r="G54" i="1"/>
  <c r="J54" i="1" s="1"/>
  <c r="D54" i="13" s="1"/>
  <c r="G55" i="1"/>
  <c r="G56" i="1"/>
  <c r="G57" i="1"/>
  <c r="G58" i="1"/>
  <c r="G59" i="1"/>
  <c r="G60" i="1"/>
  <c r="J60" i="1" s="1"/>
  <c r="D60" i="13" s="1"/>
  <c r="G61" i="1"/>
  <c r="G62" i="1"/>
  <c r="G63" i="1"/>
  <c r="J63" i="1" s="1"/>
  <c r="D63" i="13" s="1"/>
  <c r="G64" i="1"/>
  <c r="J64" i="1" s="1"/>
  <c r="D64" i="13" s="1"/>
  <c r="G65" i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G75" i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G81" i="1"/>
  <c r="J81" i="1" s="1"/>
  <c r="D81" i="13" s="1"/>
  <c r="G82" i="1"/>
  <c r="J82" i="1" s="1"/>
  <c r="D82" i="13" s="1"/>
  <c r="G83" i="1"/>
  <c r="J83" i="1" s="1"/>
  <c r="D83" i="13" s="1"/>
  <c r="G85" i="1"/>
  <c r="J85" i="1" s="1"/>
  <c r="D85" i="13" s="1"/>
  <c r="G86" i="1"/>
  <c r="J86" i="1" s="1"/>
  <c r="D86" i="13" s="1"/>
  <c r="G87" i="1"/>
  <c r="G88" i="1"/>
  <c r="G89" i="1"/>
  <c r="J89" i="1" s="1"/>
  <c r="D89" i="13" s="1"/>
  <c r="G90" i="1"/>
  <c r="J90" i="1" s="1"/>
  <c r="D90" i="13" s="1"/>
  <c r="G91" i="1"/>
  <c r="G92" i="1"/>
  <c r="G93" i="1"/>
  <c r="D93" i="13" s="1"/>
  <c r="G94" i="1"/>
  <c r="J94" i="1" s="1"/>
  <c r="D94" i="13" s="1"/>
  <c r="G95" i="1"/>
  <c r="J95" i="1" s="1"/>
  <c r="D95" i="13" s="1"/>
  <c r="G96" i="1"/>
  <c r="G97" i="1"/>
  <c r="J97" i="1" s="1"/>
  <c r="D97" i="13" s="1"/>
  <c r="G98" i="1"/>
  <c r="J98" i="1" s="1"/>
  <c r="D98" i="13" s="1"/>
  <c r="G99" i="1"/>
  <c r="J99" i="1" s="1"/>
  <c r="D99" i="13" s="1"/>
  <c r="G100" i="1"/>
  <c r="G101" i="1"/>
  <c r="G102" i="1"/>
  <c r="J102" i="1" s="1"/>
  <c r="D102" i="13" s="1"/>
  <c r="G103" i="1"/>
  <c r="J103" i="1" s="1"/>
  <c r="D103" i="13" s="1"/>
  <c r="G104" i="1"/>
  <c r="G105" i="1"/>
  <c r="G106" i="1"/>
  <c r="G107" i="1"/>
  <c r="G109" i="1"/>
  <c r="J109" i="1" s="1"/>
  <c r="D110" i="13" s="1"/>
  <c r="G110" i="1"/>
  <c r="G111" i="1"/>
  <c r="G112" i="1"/>
  <c r="G113" i="1"/>
  <c r="J113" i="1" s="1"/>
  <c r="D114" i="13" s="1"/>
  <c r="G3" i="1"/>
  <c r="J3" i="1" s="1"/>
  <c r="D3" i="13" s="1"/>
</calcChain>
</file>

<file path=xl/sharedStrings.xml><?xml version="1.0" encoding="utf-8"?>
<sst xmlns="http://schemas.openxmlformats.org/spreadsheetml/2006/main" count="5751" uniqueCount="509">
  <si>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</si>
  <si>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</si>
  <si>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</si>
  <si>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</si>
  <si>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</si>
  <si>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</si>
  <si>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</si>
  <si>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</si>
  <si>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</si>
  <si>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</si>
  <si>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</si>
  <si>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</si>
  <si>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</si>
  <si>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</si>
  <si>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</si>
  <si>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</si>
  <si>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</si>
  <si>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</si>
  <si>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</si>
  <si>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</si>
  <si>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</si>
  <si>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</si>
  <si>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</si>
  <si>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</si>
  <si>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</si>
  <si>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</si>
  <si>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</si>
  <si>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</si>
  <si>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</si>
  <si>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</si>
  <si>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</si>
  <si>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</si>
  <si>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</si>
  <si>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</si>
  <si>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</si>
  <si>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</si>
  <si>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</si>
  <si>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</si>
  <si>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</si>
  <si>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</si>
  <si>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</si>
  <si>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</si>
  <si>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</si>
  <si>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</si>
  <si>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</si>
  <si>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</si>
  <si>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</si>
  <si>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</si>
  <si>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</si>
  <si>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</si>
  <si>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</si>
  <si>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</si>
  <si>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</si>
  <si>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</si>
  <si>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</si>
  <si>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</si>
  <si>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</si>
  <si>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</si>
  <si>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</si>
  <si>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</si>
  <si>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</si>
  <si>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</si>
  <si>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</si>
  <si>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</si>
  <si>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</si>
  <si>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</si>
  <si>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</si>
  <si>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</si>
  <si>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</si>
  <si>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</si>
  <si>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</si>
  <si>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</si>
  <si>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</si>
  <si>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</si>
  <si>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</si>
  <si>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</si>
  <si>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</si>
  <si>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</si>
  <si>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</si>
  <si>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</si>
  <si>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</si>
  <si>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</si>
  <si>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</si>
  <si>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</si>
  <si>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</si>
  <si>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</si>
  <si>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</si>
  <si>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</si>
  <si>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</si>
  <si>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</si>
  <si>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</si>
  <si>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</si>
  <si>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</si>
  <si>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</si>
  <si>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</si>
  <si>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</si>
  <si>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</si>
  <si>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</si>
  <si>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</si>
  <si>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</si>
  <si>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</si>
  <si>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</si>
  <si>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</si>
  <si>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</si>
  <si>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</si>
  <si>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</si>
  <si>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</si>
  <si>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</si>
  <si>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</si>
  <si>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</si>
  <si>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</si>
  <si>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</si>
  <si>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</si>
  <si>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</si>
  <si>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</si>
  <si>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</si>
  <si>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</si>
  <si>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</si>
  <si>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</si>
  <si>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</si>
  <si>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</si>
  <si>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</si>
  <si>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</si>
  <si>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</si>
  <si>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</si>
  <si>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</si>
  <si>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</si>
  <si>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</si>
  <si>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</si>
  <si>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</si>
  <si>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</si>
  <si>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</si>
  <si>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</si>
  <si>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</si>
  <si>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</si>
  <si>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</si>
  <si>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</si>
  <si>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</si>
  <si>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</si>
  <si>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</si>
  <si>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</si>
  <si>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</si>
  <si>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</si>
  <si>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</si>
  <si>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</si>
  <si>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</si>
  <si>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</si>
  <si>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</si>
  <si>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</si>
  <si>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</si>
  <si>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</si>
  <si>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</si>
  <si>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</si>
  <si>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</si>
  <si>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</si>
  <si>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</si>
  <si>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</si>
  <si>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</si>
  <si>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</si>
  <si>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</si>
  <si>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</si>
  <si>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</si>
  <si>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</si>
  <si>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</si>
  <si>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</si>
  <si>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</si>
  <si>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</si>
  <si>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</si>
  <si>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</si>
  <si>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</si>
  <si>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</si>
  <si>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</si>
  <si>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</si>
  <si>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</si>
  <si>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</si>
  <si>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</si>
  <si>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</si>
  <si>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</si>
  <si>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</si>
  <si>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</si>
  <si>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</si>
  <si>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</si>
  <si>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</si>
  <si>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</si>
  <si>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</si>
  <si>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</si>
  <si>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</si>
  <si>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</si>
  <si>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</si>
  <si>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</si>
  <si>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</si>
  <si>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</si>
  <si>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</si>
  <si>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</si>
  <si>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</si>
  <si>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</si>
  <si>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</si>
  <si>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</si>
  <si>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</si>
  <si>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</si>
  <si>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</si>
  <si>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</si>
  <si>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</si>
  <si>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</si>
  <si>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</si>
  <si>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</si>
  <si>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</si>
  <si>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</si>
  <si>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</si>
  <si>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</si>
  <si>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</si>
  <si>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</si>
  <si>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</si>
  <si>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</si>
  <si>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</si>
  <si>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</si>
  <si>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</si>
  <si>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</si>
  <si>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</si>
  <si>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</si>
  <si>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</si>
  <si>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</si>
  <si>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</si>
  <si>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</si>
  <si>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</si>
  <si>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</si>
  <si>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</si>
  <si>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</si>
  <si>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</si>
  <si>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</si>
  <si>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</si>
  <si>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</si>
  <si>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</si>
  <si>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</si>
  <si>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</si>
  <si>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</si>
  <si>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</si>
  <si>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</si>
  <si>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</si>
  <si>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</si>
  <si>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</si>
  <si>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</si>
  <si>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</si>
  <si>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</si>
  <si>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</si>
  <si>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</si>
  <si>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</si>
  <si>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</si>
  <si>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</si>
  <si>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</si>
  <si>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</si>
  <si>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</si>
  <si>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</si>
  <si>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</si>
  <si>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</si>
  <si>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</si>
  <si>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</si>
  <si>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</si>
  <si>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</si>
  <si>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</si>
  <si>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</si>
  <si>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</si>
  <si>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</si>
  <si>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</si>
  <si>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</si>
  <si>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</si>
  <si>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</si>
  <si>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</si>
  <si>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</si>
  <si>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</si>
  <si>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</si>
  <si>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</si>
  <si>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</si>
  <si>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</si>
  <si>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</si>
  <si>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</si>
  <si>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</si>
  <si>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</si>
  <si>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</si>
  <si>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</si>
  <si>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</si>
  <si>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</si>
  <si>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</si>
  <si>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</si>
  <si>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</si>
  <si>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</si>
  <si>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</si>
  <si>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</si>
  <si>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</si>
  <si>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</si>
  <si>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</si>
  <si>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</si>
  <si>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</si>
  <si>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</si>
  <si>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</si>
  <si>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</si>
  <si>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</si>
  <si>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</si>
  <si>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</si>
  <si>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</si>
  <si>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</si>
  <si>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</si>
  <si>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</si>
  <si>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</si>
  <si>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</si>
  <si>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</si>
  <si>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</si>
  <si>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</si>
  <si>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</si>
  <si>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</si>
  <si>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</si>
  <si>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</si>
  <si>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</si>
  <si>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</si>
  <si>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</si>
  <si>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</si>
  <si>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</si>
  <si>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Lisbet Casas</t>
  </si>
  <si>
    <t>580-924-4299</t>
  </si>
  <si>
    <t>Mary Crawford</t>
  </si>
  <si>
    <t>405-247-2507</t>
  </si>
  <si>
    <t>Ron Thompson</t>
  </si>
  <si>
    <t>405-262-0042</t>
  </si>
  <si>
    <t>405-354-4872</t>
  </si>
  <si>
    <t>580-223-9705 Ext. 335</t>
  </si>
  <si>
    <t>580-229-1291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</si>
  <si>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</si>
  <si>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</si>
  <si>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</si>
  <si>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</si>
  <si>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</si>
  <si>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</si>
  <si>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</si>
  <si>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</si>
  <si>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</si>
  <si>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</si>
  <si>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</si>
  <si>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</si>
  <si>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</si>
  <si>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</si>
  <si>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</si>
  <si>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</si>
  <si>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</si>
  <si>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</si>
  <si>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</si>
  <si>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Jana Haynes</t>
  </si>
  <si>
    <t>918-253-4511 Ext. 201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</si>
  <si>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</si>
  <si>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</si>
  <si>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</si>
  <si>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</si>
  <si>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</si>
  <si>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</si>
  <si>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</si>
  <si>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</si>
  <si>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</si>
  <si>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</si>
  <si>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</si>
  <si>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</si>
  <si>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</si>
  <si>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</si>
  <si>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</si>
  <si>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</si>
  <si>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</si>
  <si>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</si>
  <si>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Darlene McCoy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</si>
  <si>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</si>
  <si>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</si>
  <si>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</si>
  <si>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</si>
  <si>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</si>
  <si>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</si>
  <si>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</si>
  <si>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</si>
  <si>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</si>
  <si>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</si>
  <si>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918-647-8601 Ext.201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</si>
  <si>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</si>
  <si>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</si>
  <si>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</si>
  <si>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</si>
  <si>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</si>
  <si>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</si>
  <si>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</si>
  <si>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</si>
  <si>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</si>
  <si>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</si>
  <si>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</si>
  <si>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</si>
  <si>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</si>
  <si>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</si>
  <si>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</si>
  <si>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</si>
  <si>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</si>
  <si>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</si>
  <si>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</si>
  <si>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</si>
  <si>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</si>
  <si>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</si>
  <si>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</si>
  <si>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</si>
  <si>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</si>
  <si>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</si>
  <si>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</si>
  <si>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</si>
  <si>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</si>
  <si>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</si>
  <si>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</si>
  <si>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</si>
  <si>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</si>
  <si>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Cynthia Carrillo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</si>
  <si>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</si>
  <si>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</si>
  <si>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</si>
  <si>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</si>
  <si>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</si>
  <si>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</si>
  <si>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</si>
  <si>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</si>
  <si>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</si>
  <si>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</si>
  <si>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</si>
  <si>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</si>
  <si>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</si>
  <si>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</si>
  <si>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</si>
  <si>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</si>
  <si>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</si>
  <si>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</si>
  <si>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</si>
  <si>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</si>
  <si>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</si>
  <si>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</si>
  <si>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</si>
  <si>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</si>
  <si>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</si>
  <si>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</si>
  <si>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</si>
  <si>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</si>
  <si>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</si>
  <si>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</si>
  <si>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</si>
  <si>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</si>
  <si>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</si>
  <si>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</si>
  <si>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</si>
  <si>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</si>
  <si>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</si>
  <si>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</si>
  <si>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</si>
  <si>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</si>
  <si>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</si>
  <si>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</si>
  <si>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</si>
  <si>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</si>
  <si>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918-486-2845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</si>
  <si>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</si>
  <si>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</si>
  <si>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</si>
  <si>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</si>
  <si>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</si>
  <si>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</si>
  <si>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</si>
  <si>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</si>
  <si>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</si>
  <si>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</si>
  <si>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</si>
  <si>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</si>
  <si>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</si>
  <si>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</si>
  <si>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</si>
  <si>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</si>
  <si>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</si>
  <si>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g</t>
  </si>
  <si>
    <t>Lisa Faulk-Gifford</t>
  </si>
  <si>
    <t>Synthia Brooks</t>
  </si>
  <si>
    <t>Wanda Harley</t>
  </si>
  <si>
    <t>Kathy Hodge</t>
  </si>
  <si>
    <t>Chelsea Reese</t>
  </si>
  <si>
    <t>918-540-2481 Ext. 100</t>
  </si>
  <si>
    <t>Nancy Lamle</t>
  </si>
  <si>
    <t>Esmeralda Mata-Ruiz</t>
  </si>
  <si>
    <t>Rhonda Jech</t>
  </si>
  <si>
    <t>Bonnie Payne</t>
  </si>
  <si>
    <t>Jennifer Walters</t>
  </si>
  <si>
    <t>Mark Mason</t>
  </si>
  <si>
    <t>CLOSED</t>
  </si>
  <si>
    <t>Helen Lazcano</t>
  </si>
  <si>
    <t>918-594-4827</t>
  </si>
  <si>
    <t>918-485-2845</t>
  </si>
  <si>
    <t>TCCHD-Broken Arrow</t>
  </si>
  <si>
    <t>07234</t>
  </si>
  <si>
    <t xml:space="preserve">Boise City 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</si>
  <si>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</si>
  <si>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</si>
  <si>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</si>
  <si>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</si>
  <si>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</si>
  <si>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</si>
  <si>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</si>
  <si>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</si>
  <si>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</si>
  <si>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</si>
  <si>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</si>
  <si>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Jessica Rollins</t>
  </si>
  <si>
    <t>Leonor Leal</t>
  </si>
  <si>
    <t>Blanca Lopez</t>
  </si>
  <si>
    <t>405-632-6688</t>
  </si>
  <si>
    <t>Heidi Henson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</si>
</sst>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0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0" borderId="13" xfId="4" applyNumberFormat="1" applyFont="1" applyFill="1" applyBorder="1">
      <alignment vertical="top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9" fontId="1" fillId="0" borderId="0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Fill="1" applyBorder="1" applyAlignment="1">
      <alignment horizontal="right"/>
    </xf>
    <xf numFmtId="37" fontId="5" fillId="0" borderId="0" xfId="0" applyNumberFormat="1" applyFont="1" applyFill="1"/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5" fillId="3" borderId="0" xfId="0" applyNumberFormat="1" applyFont="1" applyFill="1" applyAlignment="1" applyProtection="1">
      <alignment horizontal="center"/>
    </xf>
    <xf numFmtId="37" fontId="5" fillId="3" borderId="0" xfId="0" applyNumberFormat="1" applyFont="1" applyFill="1" applyProtection="1"/>
    <xf numFmtId="37" fontId="5" fillId="3" borderId="5" xfId="0" applyNumberFormat="1" applyFont="1" applyFill="1" applyBorder="1" applyProtection="1"/>
    <xf numFmtId="37" fontId="5" fillId="3" borderId="6" xfId="0" applyNumberFormat="1" applyFont="1" applyFill="1" applyBorder="1" applyProtection="1"/>
    <xf numFmtId="37" fontId="5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6" xfId="2" applyNumberFormat="1" applyFont="1" applyFill="1" applyBorder="1" applyAlignment="1">
      <alignment horizontal="right"/>
    </xf>
    <xf numFmtId="49" fontId="4" fillId="3" borderId="0" xfId="0" quotePrefix="1" applyNumberFormat="1" applyFont="1" applyFill="1" applyAlignment="1" applyProtection="1">
      <alignment horizontal="center"/>
    </xf>
    <xf numFmtId="3" fontId="4" fillId="3" borderId="7" xfId="4" applyNumberFormat="1" applyFont="1" applyFill="1" applyBorder="1">
      <alignment vertical="top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43101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22" t="s">
        <v>23</v>
      </c>
      <c r="B8" s="123" t="s">
        <v>21</v>
      </c>
      <c r="C8" s="124" t="s">
        <v>24</v>
      </c>
      <c r="D8" s="125">
        <v>6</v>
      </c>
      <c r="E8" s="126">
        <v>61</v>
      </c>
      <c r="F8" s="126">
        <v>0</v>
      </c>
      <c r="G8" s="126">
        <f t="shared" si="0"/>
        <v>67</v>
      </c>
      <c r="H8" s="124">
        <v>6</v>
      </c>
      <c r="I8" s="124">
        <v>92</v>
      </c>
      <c r="J8" s="121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22" t="s">
        <v>42</v>
      </c>
      <c r="B15" s="123" t="s">
        <v>40</v>
      </c>
      <c r="C15" s="124" t="s">
        <v>43</v>
      </c>
      <c r="D15" s="125">
        <v>1</v>
      </c>
      <c r="E15" s="126">
        <v>13</v>
      </c>
      <c r="F15" s="126">
        <v>0</v>
      </c>
      <c r="G15" s="126">
        <f t="shared" si="0"/>
        <v>14</v>
      </c>
      <c r="H15" s="124">
        <v>1</v>
      </c>
      <c r="I15" s="124">
        <v>19</v>
      </c>
      <c r="J15" s="121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22" t="s">
        <v>72</v>
      </c>
      <c r="B26" s="123" t="s">
        <v>73</v>
      </c>
      <c r="C26" s="124" t="s">
        <v>74</v>
      </c>
      <c r="D26" s="125">
        <v>3</v>
      </c>
      <c r="E26" s="126">
        <v>102</v>
      </c>
      <c r="F26" s="126">
        <v>0</v>
      </c>
      <c r="G26" s="126">
        <f t="shared" si="0"/>
        <v>105</v>
      </c>
      <c r="H26" s="124">
        <v>7</v>
      </c>
      <c r="I26" s="124">
        <v>162</v>
      </c>
      <c r="J26" s="121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22" t="s">
        <v>85</v>
      </c>
      <c r="B31" s="123" t="s">
        <v>86</v>
      </c>
      <c r="C31" s="124" t="s">
        <v>87</v>
      </c>
      <c r="D31" s="125">
        <v>2</v>
      </c>
      <c r="E31" s="126">
        <v>1</v>
      </c>
      <c r="F31" s="126">
        <v>0</v>
      </c>
      <c r="G31" s="126">
        <f t="shared" si="0"/>
        <v>3</v>
      </c>
      <c r="H31" s="124">
        <v>2</v>
      </c>
      <c r="I31" s="124">
        <v>4</v>
      </c>
      <c r="J31" s="121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22" t="s">
        <v>119</v>
      </c>
      <c r="B42" s="123" t="s">
        <v>120</v>
      </c>
      <c r="C42" s="124" t="s">
        <v>121</v>
      </c>
      <c r="D42" s="125">
        <v>10</v>
      </c>
      <c r="E42" s="126">
        <v>76</v>
      </c>
      <c r="F42" s="126">
        <v>0</v>
      </c>
      <c r="G42" s="126">
        <f t="shared" si="0"/>
        <v>86</v>
      </c>
      <c r="H42" s="124">
        <v>1</v>
      </c>
      <c r="I42" s="124">
        <v>123</v>
      </c>
      <c r="J42" s="121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22" t="s">
        <v>156</v>
      </c>
      <c r="B55" s="123" t="s">
        <v>154</v>
      </c>
      <c r="C55" s="124" t="s">
        <v>157</v>
      </c>
      <c r="D55" s="125">
        <v>1</v>
      </c>
      <c r="E55" s="126">
        <v>36</v>
      </c>
      <c r="F55" s="126">
        <v>0</v>
      </c>
      <c r="G55" s="126">
        <f t="shared" si="0"/>
        <v>37</v>
      </c>
      <c r="H55" s="124">
        <v>0</v>
      </c>
      <c r="I55" s="124">
        <v>47</v>
      </c>
      <c r="J55" s="121">
        <f t="shared" si="1"/>
        <v>0.78723404255319152</v>
      </c>
    </row>
    <row r="56" spans="1:10" x14ac:dyDescent="0.2">
      <c r="A56" s="122" t="s">
        <v>158</v>
      </c>
      <c r="B56" s="123" t="s">
        <v>159</v>
      </c>
      <c r="C56" s="124" t="s">
        <v>160</v>
      </c>
      <c r="D56" s="125">
        <v>12</v>
      </c>
      <c r="E56" s="126">
        <v>64</v>
      </c>
      <c r="F56" s="126">
        <v>0</v>
      </c>
      <c r="G56" s="126">
        <f t="shared" si="0"/>
        <v>76</v>
      </c>
      <c r="H56" s="124">
        <v>10</v>
      </c>
      <c r="I56" s="124">
        <v>100</v>
      </c>
      <c r="J56" s="121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473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452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9" activePane="bottomRight" state="frozen"/>
      <selection activeCell="H101" sqref="H101"/>
      <selection pane="topRight" activeCell="H101" sqref="H101"/>
      <selection pane="bottomLeft" activeCell="H101" sqref="H101"/>
      <selection pane="bottomRight" activeCell="N69" sqref="N6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43221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30</v>
      </c>
      <c r="D3" s="22">
        <v>0</v>
      </c>
      <c r="E3" s="22">
        <f>B3+C3+D3</f>
        <v>34</v>
      </c>
      <c r="F3" s="20">
        <v>4</v>
      </c>
      <c r="G3" s="20">
        <v>39</v>
      </c>
      <c r="H3" s="23">
        <f>E3/G3</f>
        <v>0.87179487179487181</v>
      </c>
    </row>
    <row r="4" spans="1:9" x14ac:dyDescent="0.2">
      <c r="A4" s="19" t="s">
        <v>17</v>
      </c>
      <c r="B4" s="21">
        <v>0</v>
      </c>
      <c r="C4" s="22">
        <v>32</v>
      </c>
      <c r="D4" s="22">
        <v>0</v>
      </c>
      <c r="E4" s="22">
        <f t="shared" ref="E4:E53" si="0">B4+C4+D4</f>
        <v>32</v>
      </c>
      <c r="F4" s="20">
        <v>0</v>
      </c>
      <c r="G4" s="20">
        <v>35</v>
      </c>
      <c r="H4" s="23">
        <f t="shared" ref="H4:H53" si="1">E4/G4</f>
        <v>0.91428571428571426</v>
      </c>
    </row>
    <row r="5" spans="1:9" x14ac:dyDescent="0.2">
      <c r="A5" s="19" t="s">
        <v>19</v>
      </c>
      <c r="B5" s="21">
        <v>1</v>
      </c>
      <c r="C5" s="22">
        <v>6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21</v>
      </c>
      <c r="B6" s="21">
        <v>13</v>
      </c>
      <c r="C6" s="22">
        <v>112</v>
      </c>
      <c r="D6" s="22">
        <v>0</v>
      </c>
      <c r="E6" s="22">
        <v>125</v>
      </c>
      <c r="F6" s="20">
        <v>13</v>
      </c>
      <c r="G6" s="20">
        <v>74</v>
      </c>
      <c r="H6" s="23">
        <v>1.6891891891891893</v>
      </c>
    </row>
    <row r="7" spans="1:9" x14ac:dyDescent="0.2">
      <c r="A7" s="19" t="s">
        <v>26</v>
      </c>
      <c r="B7" s="21">
        <v>0</v>
      </c>
      <c r="C7" s="22">
        <v>46</v>
      </c>
      <c r="D7" s="22">
        <v>0</v>
      </c>
      <c r="E7" s="22">
        <f t="shared" si="0"/>
        <v>46</v>
      </c>
      <c r="F7" s="20">
        <v>0</v>
      </c>
      <c r="G7" s="20">
        <v>19</v>
      </c>
      <c r="H7" s="108">
        <f t="shared" si="1"/>
        <v>2.4210526315789473</v>
      </c>
    </row>
    <row r="8" spans="1:9" x14ac:dyDescent="0.2">
      <c r="A8" s="19" t="s">
        <v>29</v>
      </c>
      <c r="B8" s="21">
        <v>13</v>
      </c>
      <c r="C8" s="22">
        <v>94</v>
      </c>
      <c r="D8" s="22">
        <v>0</v>
      </c>
      <c r="E8" s="22">
        <f t="shared" si="0"/>
        <v>107</v>
      </c>
      <c r="F8" s="20">
        <v>5</v>
      </c>
      <c r="G8" s="20">
        <v>122</v>
      </c>
      <c r="H8" s="108">
        <f t="shared" si="1"/>
        <v>0.87704918032786883</v>
      </c>
    </row>
    <row r="9" spans="1:9" x14ac:dyDescent="0.2">
      <c r="A9" s="19" t="s">
        <v>32</v>
      </c>
      <c r="B9" s="21">
        <v>2</v>
      </c>
      <c r="C9" s="22">
        <v>31</v>
      </c>
      <c r="D9" s="22">
        <v>0</v>
      </c>
      <c r="E9" s="22">
        <f t="shared" si="0"/>
        <v>33</v>
      </c>
      <c r="F9" s="20">
        <v>1</v>
      </c>
      <c r="G9" s="20">
        <v>35</v>
      </c>
      <c r="H9" s="108">
        <f t="shared" si="1"/>
        <v>0.94285714285714284</v>
      </c>
    </row>
    <row r="10" spans="1:9" x14ac:dyDescent="0.2">
      <c r="A10" s="19" t="s">
        <v>35</v>
      </c>
      <c r="B10" s="21">
        <v>22</v>
      </c>
      <c r="C10" s="22">
        <v>230</v>
      </c>
      <c r="D10" s="22">
        <v>0</v>
      </c>
      <c r="E10" s="22">
        <v>252</v>
      </c>
      <c r="F10" s="20">
        <v>13</v>
      </c>
      <c r="G10" s="20">
        <v>267</v>
      </c>
      <c r="H10" s="108">
        <v>0.9438202247191011</v>
      </c>
    </row>
    <row r="11" spans="1:9" x14ac:dyDescent="0.2">
      <c r="A11" s="19" t="s">
        <v>40</v>
      </c>
      <c r="B11" s="21">
        <v>22</v>
      </c>
      <c r="C11" s="22">
        <v>140</v>
      </c>
      <c r="D11" s="22">
        <v>0</v>
      </c>
      <c r="E11" s="22">
        <v>162</v>
      </c>
      <c r="F11" s="20">
        <v>20</v>
      </c>
      <c r="G11" s="20">
        <v>104</v>
      </c>
      <c r="H11" s="108">
        <v>1.5576923076923077</v>
      </c>
    </row>
    <row r="12" spans="1:9" x14ac:dyDescent="0.2">
      <c r="A12" s="19" t="s">
        <v>45</v>
      </c>
      <c r="B12" s="21">
        <v>7</v>
      </c>
      <c r="C12" s="22">
        <v>56</v>
      </c>
      <c r="D12" s="22">
        <v>0</v>
      </c>
      <c r="E12" s="22">
        <f t="shared" si="0"/>
        <v>63</v>
      </c>
      <c r="F12" s="20">
        <v>3</v>
      </c>
      <c r="G12" s="20">
        <v>61</v>
      </c>
      <c r="H12" s="108">
        <f t="shared" si="1"/>
        <v>1.0327868852459017</v>
      </c>
    </row>
    <row r="13" spans="1:9" x14ac:dyDescent="0.2">
      <c r="A13" s="19" t="s">
        <v>48</v>
      </c>
      <c r="B13" s="21">
        <v>2</v>
      </c>
      <c r="C13" s="22">
        <v>34</v>
      </c>
      <c r="D13" s="22">
        <v>0</v>
      </c>
      <c r="E13" s="22">
        <f t="shared" si="0"/>
        <v>36</v>
      </c>
      <c r="F13" s="20">
        <v>2</v>
      </c>
      <c r="G13" s="20">
        <v>42</v>
      </c>
      <c r="H13" s="108">
        <f t="shared" si="1"/>
        <v>0.8571428571428571</v>
      </c>
    </row>
    <row r="14" spans="1:9" x14ac:dyDescent="0.2">
      <c r="A14" s="19" t="s">
        <v>54</v>
      </c>
      <c r="B14" s="21">
        <v>50</v>
      </c>
      <c r="C14" s="22">
        <v>494</v>
      </c>
      <c r="D14" s="22">
        <v>2</v>
      </c>
      <c r="E14" s="22">
        <v>546</v>
      </c>
      <c r="F14" s="20">
        <v>22</v>
      </c>
      <c r="G14" s="20">
        <v>547</v>
      </c>
      <c r="H14" s="108">
        <v>0.9981718464351006</v>
      </c>
    </row>
    <row r="15" spans="1:9" x14ac:dyDescent="0.2">
      <c r="A15" s="19" t="s">
        <v>59</v>
      </c>
      <c r="B15" s="21">
        <v>1</v>
      </c>
      <c r="C15" s="22">
        <v>9</v>
      </c>
      <c r="D15" s="22">
        <v>0</v>
      </c>
      <c r="E15" s="22">
        <f t="shared" si="0"/>
        <v>10</v>
      </c>
      <c r="F15" s="20">
        <v>1</v>
      </c>
      <c r="G15" s="20">
        <v>12</v>
      </c>
      <c r="H15" s="108">
        <f t="shared" si="1"/>
        <v>0.83333333333333337</v>
      </c>
    </row>
    <row r="16" spans="1:9" x14ac:dyDescent="0.2">
      <c r="A16" s="19" t="s">
        <v>62</v>
      </c>
      <c r="B16" s="21">
        <v>47</v>
      </c>
      <c r="C16" s="22">
        <v>597</v>
      </c>
      <c r="D16" s="22">
        <v>2</v>
      </c>
      <c r="E16" s="22">
        <v>646</v>
      </c>
      <c r="F16" s="20">
        <v>38</v>
      </c>
      <c r="G16" s="97">
        <v>363</v>
      </c>
      <c r="H16" s="108">
        <v>1.7796143250688705</v>
      </c>
    </row>
    <row r="17" spans="1:20" x14ac:dyDescent="0.2">
      <c r="A17" s="19" t="s">
        <v>67</v>
      </c>
      <c r="B17" s="21">
        <v>3</v>
      </c>
      <c r="C17" s="22">
        <v>9</v>
      </c>
      <c r="D17" s="22">
        <v>0</v>
      </c>
      <c r="E17" s="22">
        <f t="shared" si="0"/>
        <v>12</v>
      </c>
      <c r="F17" s="20">
        <v>2</v>
      </c>
      <c r="G17" s="20">
        <v>13</v>
      </c>
      <c r="H17" s="108">
        <f t="shared" si="1"/>
        <v>0.92307692307692313</v>
      </c>
    </row>
    <row r="18" spans="1:20" x14ac:dyDescent="0.2">
      <c r="A18" s="19" t="s">
        <v>70</v>
      </c>
      <c r="B18" s="21">
        <v>10</v>
      </c>
      <c r="C18" s="22">
        <v>46</v>
      </c>
      <c r="D18" s="22">
        <v>0</v>
      </c>
      <c r="E18" s="22">
        <f t="shared" si="0"/>
        <v>56</v>
      </c>
      <c r="F18" s="20">
        <v>8</v>
      </c>
      <c r="G18" s="20">
        <v>42</v>
      </c>
      <c r="H18" s="108">
        <f t="shared" si="1"/>
        <v>1.3333333333333333</v>
      </c>
    </row>
    <row r="19" spans="1:20" x14ac:dyDescent="0.2">
      <c r="A19" s="19" t="s">
        <v>73</v>
      </c>
      <c r="B19" s="21">
        <v>19</v>
      </c>
      <c r="C19" s="22">
        <v>119</v>
      </c>
      <c r="D19" s="22">
        <v>0</v>
      </c>
      <c r="E19" s="22">
        <v>138</v>
      </c>
      <c r="F19" s="20">
        <v>11</v>
      </c>
      <c r="G19" s="20">
        <v>188</v>
      </c>
      <c r="H19" s="108">
        <v>0.73404255319148937</v>
      </c>
    </row>
    <row r="20" spans="1:20" x14ac:dyDescent="0.2">
      <c r="A20" s="19" t="s">
        <v>78</v>
      </c>
      <c r="B20" s="21">
        <v>13</v>
      </c>
      <c r="C20" s="22">
        <v>147</v>
      </c>
      <c r="D20" s="22">
        <v>0</v>
      </c>
      <c r="E20" s="22">
        <v>160</v>
      </c>
      <c r="F20" s="20">
        <v>9</v>
      </c>
      <c r="G20" s="20">
        <v>104</v>
      </c>
      <c r="H20" s="108">
        <v>1.5384615384615385</v>
      </c>
    </row>
    <row r="21" spans="1:20" x14ac:dyDescent="0.2">
      <c r="A21" s="19" t="s">
        <v>83</v>
      </c>
      <c r="B21" s="21">
        <v>9</v>
      </c>
      <c r="C21" s="22">
        <v>52</v>
      </c>
      <c r="D21" s="22">
        <v>0</v>
      </c>
      <c r="E21" s="22">
        <f t="shared" si="0"/>
        <v>61</v>
      </c>
      <c r="F21" s="20">
        <v>9</v>
      </c>
      <c r="G21" s="20">
        <v>53</v>
      </c>
      <c r="H21" s="108">
        <f t="shared" si="1"/>
        <v>1.1509433962264151</v>
      </c>
    </row>
    <row r="22" spans="1:20" x14ac:dyDescent="0.2">
      <c r="A22" s="19" t="s">
        <v>86</v>
      </c>
      <c r="B22" s="21">
        <v>1</v>
      </c>
      <c r="C22" s="22">
        <v>4</v>
      </c>
      <c r="D22" s="22">
        <v>0</v>
      </c>
      <c r="E22" s="22">
        <f t="shared" si="0"/>
        <v>5</v>
      </c>
      <c r="F22" s="20">
        <v>1</v>
      </c>
      <c r="G22" s="20">
        <v>3</v>
      </c>
      <c r="H22" s="108">
        <f t="shared" si="1"/>
        <v>1.6666666666666667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3</v>
      </c>
      <c r="H23" s="108">
        <f t="shared" si="1"/>
        <v>1</v>
      </c>
    </row>
    <row r="24" spans="1:20" x14ac:dyDescent="0.2">
      <c r="A24" s="19" t="s">
        <v>92</v>
      </c>
      <c r="B24" s="21">
        <v>18</v>
      </c>
      <c r="C24" s="22">
        <v>253</v>
      </c>
      <c r="D24" s="22">
        <v>0</v>
      </c>
      <c r="E24" s="22">
        <f t="shared" si="0"/>
        <v>271</v>
      </c>
      <c r="F24" s="20">
        <v>9</v>
      </c>
      <c r="G24" s="20">
        <v>248</v>
      </c>
      <c r="H24" s="108">
        <f t="shared" si="1"/>
        <v>1.092741935483871</v>
      </c>
      <c r="T24" s="17" t="s">
        <v>94</v>
      </c>
    </row>
    <row r="25" spans="1:20" x14ac:dyDescent="0.2">
      <c r="A25" s="19" t="s">
        <v>96</v>
      </c>
      <c r="B25" s="21">
        <v>11</v>
      </c>
      <c r="C25" s="22">
        <v>69</v>
      </c>
      <c r="D25" s="22">
        <v>0</v>
      </c>
      <c r="E25" s="22">
        <f t="shared" si="0"/>
        <v>80</v>
      </c>
      <c r="F25" s="20">
        <v>8</v>
      </c>
      <c r="G25" s="20">
        <v>79</v>
      </c>
      <c r="H25" s="108">
        <f t="shared" si="1"/>
        <v>1.0126582278481013</v>
      </c>
    </row>
    <row r="26" spans="1:20" s="24" customFormat="1" x14ac:dyDescent="0.2">
      <c r="A26" s="19" t="s">
        <v>99</v>
      </c>
      <c r="B26" s="21">
        <v>20</v>
      </c>
      <c r="C26" s="22">
        <v>122</v>
      </c>
      <c r="D26" s="22">
        <v>0</v>
      </c>
      <c r="E26" s="22">
        <f t="shared" si="0"/>
        <v>142</v>
      </c>
      <c r="F26" s="20">
        <v>20</v>
      </c>
      <c r="G26" s="20">
        <v>106</v>
      </c>
      <c r="H26" s="108">
        <f t="shared" si="1"/>
        <v>1.3396226415094339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5</v>
      </c>
      <c r="D27" s="22">
        <v>0</v>
      </c>
      <c r="E27" s="22">
        <f t="shared" si="0"/>
        <v>5</v>
      </c>
      <c r="F27" s="20">
        <v>0</v>
      </c>
      <c r="G27" s="20">
        <v>5</v>
      </c>
      <c r="H27" s="108">
        <f t="shared" si="1"/>
        <v>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3</v>
      </c>
      <c r="C28" s="22">
        <v>10</v>
      </c>
      <c r="D28" s="22">
        <v>0</v>
      </c>
      <c r="E28" s="22">
        <f t="shared" si="0"/>
        <v>13</v>
      </c>
      <c r="F28" s="20">
        <v>2</v>
      </c>
      <c r="G28" s="20">
        <v>12</v>
      </c>
      <c r="H28" s="108">
        <f t="shared" si="1"/>
        <v>1.0833333333333333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9</v>
      </c>
      <c r="D29" s="22">
        <v>0</v>
      </c>
      <c r="E29" s="22">
        <f t="shared" si="0"/>
        <v>10</v>
      </c>
      <c r="F29" s="20">
        <v>0</v>
      </c>
      <c r="G29" s="20">
        <v>11</v>
      </c>
      <c r="H29" s="108">
        <f t="shared" si="1"/>
        <v>0.90909090909090906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9</v>
      </c>
      <c r="H30" s="108">
        <f t="shared" si="1"/>
        <v>0.88888888888888884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40</v>
      </c>
      <c r="H31" s="108">
        <f t="shared" si="1"/>
        <v>1.05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9</v>
      </c>
      <c r="C32" s="22">
        <v>43</v>
      </c>
      <c r="D32" s="22">
        <v>0</v>
      </c>
      <c r="E32" s="22">
        <f t="shared" si="0"/>
        <v>52</v>
      </c>
      <c r="F32" s="20">
        <v>5</v>
      </c>
      <c r="G32" s="20">
        <v>51</v>
      </c>
      <c r="H32" s="108">
        <f t="shared" si="1"/>
        <v>1.0196078431372548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5</v>
      </c>
      <c r="C33" s="22">
        <v>90</v>
      </c>
      <c r="D33" s="22">
        <v>0</v>
      </c>
      <c r="E33" s="22">
        <f t="shared" si="0"/>
        <v>95</v>
      </c>
      <c r="F33" s="20">
        <v>2</v>
      </c>
      <c r="G33" s="20">
        <v>108</v>
      </c>
      <c r="H33" s="108">
        <f t="shared" si="1"/>
        <v>0.87962962962962965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4</v>
      </c>
      <c r="C34" s="22">
        <v>10</v>
      </c>
      <c r="D34" s="22">
        <v>0</v>
      </c>
      <c r="E34" s="22">
        <f t="shared" si="0"/>
        <v>14</v>
      </c>
      <c r="F34" s="20">
        <v>4</v>
      </c>
      <c r="G34" s="20">
        <v>11</v>
      </c>
      <c r="H34" s="108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44</v>
      </c>
      <c r="D35" s="22">
        <v>0</v>
      </c>
      <c r="E35" s="22">
        <f t="shared" si="0"/>
        <v>45</v>
      </c>
      <c r="F35" s="20">
        <v>1</v>
      </c>
      <c r="G35" s="20">
        <v>24</v>
      </c>
      <c r="H35" s="108">
        <f t="shared" si="1"/>
        <v>1.875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24</v>
      </c>
      <c r="C36" s="22">
        <v>204</v>
      </c>
      <c r="D36" s="22">
        <v>1</v>
      </c>
      <c r="E36" s="22">
        <v>229</v>
      </c>
      <c r="F36" s="20">
        <v>26</v>
      </c>
      <c r="G36" s="20">
        <v>157</v>
      </c>
      <c r="H36" s="108">
        <v>1.4585987261146496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38</v>
      </c>
      <c r="D37" s="22">
        <v>0</v>
      </c>
      <c r="E37" s="22">
        <f t="shared" si="0"/>
        <v>41</v>
      </c>
      <c r="F37" s="20">
        <v>2</v>
      </c>
      <c r="G37" s="20">
        <v>38</v>
      </c>
      <c r="H37" s="108">
        <f t="shared" si="1"/>
        <v>1.0789473684210527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2</v>
      </c>
      <c r="C38" s="22">
        <v>29</v>
      </c>
      <c r="D38" s="22">
        <v>1</v>
      </c>
      <c r="E38" s="22">
        <f t="shared" si="0"/>
        <v>32</v>
      </c>
      <c r="F38" s="20">
        <v>2</v>
      </c>
      <c r="G38" s="20">
        <v>33</v>
      </c>
      <c r="H38" s="108">
        <f t="shared" si="1"/>
        <v>0.96969696969696972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5</v>
      </c>
      <c r="C39" s="22">
        <v>26</v>
      </c>
      <c r="D39" s="22">
        <v>0</v>
      </c>
      <c r="E39" s="22">
        <f t="shared" si="0"/>
        <v>31</v>
      </c>
      <c r="F39" s="20">
        <v>1</v>
      </c>
      <c r="G39" s="20">
        <v>30</v>
      </c>
      <c r="H39" s="108">
        <f t="shared" si="1"/>
        <v>1.0333333333333334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10</v>
      </c>
      <c r="C40" s="22">
        <v>130</v>
      </c>
      <c r="D40" s="22">
        <v>0</v>
      </c>
      <c r="E40" s="22">
        <f t="shared" si="0"/>
        <v>140</v>
      </c>
      <c r="F40" s="20">
        <v>10</v>
      </c>
      <c r="G40" s="20">
        <v>127</v>
      </c>
      <c r="H40" s="108">
        <f t="shared" si="1"/>
        <v>1.1023622047244095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8</v>
      </c>
      <c r="C41" s="22">
        <v>58</v>
      </c>
      <c r="D41" s="22">
        <v>0</v>
      </c>
      <c r="E41" s="22">
        <v>66</v>
      </c>
      <c r="F41" s="20">
        <v>8</v>
      </c>
      <c r="G41" s="20">
        <v>66</v>
      </c>
      <c r="H41" s="108">
        <f t="shared" si="1"/>
        <v>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18</v>
      </c>
      <c r="C42" s="22">
        <v>120</v>
      </c>
      <c r="D42" s="22">
        <v>0</v>
      </c>
      <c r="E42" s="22">
        <f t="shared" si="0"/>
        <v>138</v>
      </c>
      <c r="F42" s="20">
        <v>16</v>
      </c>
      <c r="G42" s="20">
        <v>112</v>
      </c>
      <c r="H42" s="108">
        <f t="shared" si="1"/>
        <v>1.2321428571428572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2</v>
      </c>
      <c r="C43" s="22">
        <v>35</v>
      </c>
      <c r="D43" s="22">
        <v>0</v>
      </c>
      <c r="E43" s="22">
        <f t="shared" si="0"/>
        <v>37</v>
      </c>
      <c r="F43" s="20">
        <v>1</v>
      </c>
      <c r="G43" s="20">
        <v>38</v>
      </c>
      <c r="H43" s="108">
        <f t="shared" si="1"/>
        <v>0.97368421052631582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6</v>
      </c>
      <c r="C44" s="22">
        <v>52</v>
      </c>
      <c r="D44" s="22">
        <v>0</v>
      </c>
      <c r="E44" s="22">
        <v>58</v>
      </c>
      <c r="F44" s="20">
        <v>3</v>
      </c>
      <c r="G44" s="20">
        <v>65</v>
      </c>
      <c r="H44" s="108">
        <v>0.89230769230769236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4</v>
      </c>
      <c r="C45" s="22">
        <v>192</v>
      </c>
      <c r="D45" s="22">
        <v>0</v>
      </c>
      <c r="E45" s="22">
        <f t="shared" si="0"/>
        <v>196</v>
      </c>
      <c r="F45" s="20">
        <v>4</v>
      </c>
      <c r="G45" s="20">
        <v>85</v>
      </c>
      <c r="H45" s="108">
        <f t="shared" si="1"/>
        <v>2.3058823529411763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6</v>
      </c>
      <c r="C46" s="22">
        <v>50</v>
      </c>
      <c r="D46" s="22">
        <v>0</v>
      </c>
      <c r="E46" s="22">
        <v>56</v>
      </c>
      <c r="F46" s="20">
        <v>3</v>
      </c>
      <c r="G46" s="20">
        <v>51</v>
      </c>
      <c r="H46" s="108">
        <v>1.0980392156862746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0</v>
      </c>
      <c r="C47" s="22">
        <v>16</v>
      </c>
      <c r="D47" s="22">
        <v>0</v>
      </c>
      <c r="E47" s="22">
        <f t="shared" si="0"/>
        <v>16</v>
      </c>
      <c r="F47" s="20">
        <v>0</v>
      </c>
      <c r="G47" s="20">
        <v>16</v>
      </c>
      <c r="H47" s="108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2</v>
      </c>
      <c r="C48" s="22">
        <v>71</v>
      </c>
      <c r="D48" s="22">
        <v>0</v>
      </c>
      <c r="E48" s="22">
        <f t="shared" si="0"/>
        <v>73</v>
      </c>
      <c r="F48" s="20">
        <v>2</v>
      </c>
      <c r="G48" s="20">
        <v>57</v>
      </c>
      <c r="H48" s="108">
        <f t="shared" si="1"/>
        <v>1.2807017543859649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8</v>
      </c>
      <c r="C49" s="22">
        <v>73</v>
      </c>
      <c r="D49" s="22">
        <v>0</v>
      </c>
      <c r="E49" s="22">
        <f t="shared" si="0"/>
        <v>81</v>
      </c>
      <c r="F49" s="20">
        <v>5</v>
      </c>
      <c r="G49" s="20">
        <v>81</v>
      </c>
      <c r="H49" s="108">
        <f t="shared" si="1"/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6</v>
      </c>
      <c r="C50" s="22">
        <v>32</v>
      </c>
      <c r="D50" s="22">
        <v>0</v>
      </c>
      <c r="E50" s="22">
        <f t="shared" si="0"/>
        <v>38</v>
      </c>
      <c r="F50" s="20">
        <v>4</v>
      </c>
      <c r="G50" s="20">
        <v>37</v>
      </c>
      <c r="H50" s="108">
        <f t="shared" si="1"/>
        <v>1.027027027027027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12</v>
      </c>
      <c r="C51" s="22">
        <v>105</v>
      </c>
      <c r="D51" s="22">
        <v>0</v>
      </c>
      <c r="E51" s="22">
        <f t="shared" si="0"/>
        <v>117</v>
      </c>
      <c r="F51" s="20">
        <v>2</v>
      </c>
      <c r="G51" s="20">
        <v>148</v>
      </c>
      <c r="H51" s="108">
        <f t="shared" si="1"/>
        <v>0.79054054054054057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22</v>
      </c>
      <c r="D52" s="22">
        <v>0</v>
      </c>
      <c r="E52" s="22">
        <f t="shared" si="0"/>
        <v>25</v>
      </c>
      <c r="F52" s="20">
        <v>3</v>
      </c>
      <c r="G52" s="20">
        <v>15</v>
      </c>
      <c r="H52" s="108">
        <f t="shared" si="1"/>
        <v>1.6666666666666667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3</v>
      </c>
      <c r="C53" s="22">
        <v>31</v>
      </c>
      <c r="D53" s="22">
        <v>0</v>
      </c>
      <c r="E53" s="22">
        <f t="shared" si="0"/>
        <v>34</v>
      </c>
      <c r="F53" s="20">
        <v>0</v>
      </c>
      <c r="G53" s="20">
        <v>34</v>
      </c>
      <c r="H53" s="108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226</v>
      </c>
      <c r="C54" s="22">
        <v>2786</v>
      </c>
      <c r="D54" s="22">
        <v>1</v>
      </c>
      <c r="E54" s="22">
        <v>3012</v>
      </c>
      <c r="F54" s="20">
        <v>135</v>
      </c>
      <c r="G54" s="20">
        <v>2900</v>
      </c>
      <c r="H54" s="108">
        <v>1.0386206896551724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9</v>
      </c>
      <c r="C55" s="22">
        <v>53</v>
      </c>
      <c r="D55" s="22">
        <v>0</v>
      </c>
      <c r="E55" s="22">
        <f t="shared" ref="E55:E76" si="2">B55+C55+D55</f>
        <v>62</v>
      </c>
      <c r="F55" s="20">
        <v>5</v>
      </c>
      <c r="G55" s="20">
        <v>63</v>
      </c>
      <c r="H55" s="108">
        <f t="shared" ref="H55:H77" si="3">E55/G55</f>
        <v>0.98412698412698407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1</v>
      </c>
      <c r="C56" s="22">
        <v>11</v>
      </c>
      <c r="D56" s="22">
        <v>0</v>
      </c>
      <c r="E56" s="22">
        <f t="shared" si="2"/>
        <v>12</v>
      </c>
      <c r="F56" s="20">
        <v>1</v>
      </c>
      <c r="G56" s="20">
        <v>10</v>
      </c>
      <c r="H56" s="108">
        <f t="shared" si="3"/>
        <v>1.2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51</v>
      </c>
      <c r="D57" s="22">
        <v>0</v>
      </c>
      <c r="E57" s="22">
        <f t="shared" si="2"/>
        <v>53</v>
      </c>
      <c r="F57" s="20">
        <v>2</v>
      </c>
      <c r="G57" s="20">
        <v>51</v>
      </c>
      <c r="H57" s="108">
        <f t="shared" si="3"/>
        <v>1.0392156862745099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7</v>
      </c>
      <c r="C58" s="22">
        <v>61</v>
      </c>
      <c r="D58" s="22">
        <v>0</v>
      </c>
      <c r="E58" s="22">
        <v>68</v>
      </c>
      <c r="F58" s="20">
        <v>6</v>
      </c>
      <c r="G58" s="20">
        <v>37</v>
      </c>
      <c r="H58" s="108">
        <v>1.8378378378378379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46</v>
      </c>
      <c r="C59" s="22">
        <v>347</v>
      </c>
      <c r="D59" s="22">
        <v>0</v>
      </c>
      <c r="E59" s="22">
        <f t="shared" si="2"/>
        <v>393</v>
      </c>
      <c r="F59" s="20">
        <v>42</v>
      </c>
      <c r="G59" s="20">
        <v>121</v>
      </c>
      <c r="H59" s="108">
        <f t="shared" si="3"/>
        <v>3.2479338842975207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9</v>
      </c>
      <c r="C60" s="22">
        <v>56</v>
      </c>
      <c r="D60" s="22">
        <v>0</v>
      </c>
      <c r="E60" s="22">
        <f t="shared" si="2"/>
        <v>65</v>
      </c>
      <c r="F60" s="20">
        <v>9</v>
      </c>
      <c r="G60" s="20">
        <v>34</v>
      </c>
      <c r="H60" s="108">
        <f t="shared" si="3"/>
        <v>1.911764705882353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15</v>
      </c>
      <c r="C61" s="22">
        <v>70</v>
      </c>
      <c r="D61" s="22">
        <v>1</v>
      </c>
      <c r="E61" s="22">
        <f t="shared" si="2"/>
        <v>86</v>
      </c>
      <c r="F61" s="20">
        <v>15</v>
      </c>
      <c r="G61" s="20">
        <v>82</v>
      </c>
      <c r="H61" s="108">
        <f t="shared" si="3"/>
        <v>1.0487804878048781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13</v>
      </c>
      <c r="C62" s="22">
        <v>50</v>
      </c>
      <c r="D62" s="22">
        <v>0</v>
      </c>
      <c r="E62" s="22">
        <f t="shared" si="2"/>
        <v>63</v>
      </c>
      <c r="F62" s="20">
        <v>13</v>
      </c>
      <c r="G62" s="20">
        <v>57</v>
      </c>
      <c r="H62" s="108">
        <f t="shared" si="3"/>
        <v>1.1052631578947369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20</v>
      </c>
      <c r="C63" s="22">
        <v>153</v>
      </c>
      <c r="D63" s="22">
        <v>0</v>
      </c>
      <c r="E63" s="22">
        <f t="shared" si="2"/>
        <v>173</v>
      </c>
      <c r="F63" s="20">
        <v>20</v>
      </c>
      <c r="G63" s="20">
        <v>185</v>
      </c>
      <c r="H63" s="108">
        <f t="shared" si="3"/>
        <v>0.93513513513513513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3</v>
      </c>
      <c r="C64" s="22">
        <v>53</v>
      </c>
      <c r="D64" s="22">
        <v>0</v>
      </c>
      <c r="E64" s="22">
        <f t="shared" si="2"/>
        <v>56</v>
      </c>
      <c r="F64" s="20">
        <v>3</v>
      </c>
      <c r="G64" s="20">
        <v>17</v>
      </c>
      <c r="H64" s="108">
        <f t="shared" si="3"/>
        <v>3.2941176470588234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1</v>
      </c>
      <c r="D65" s="22">
        <v>0</v>
      </c>
      <c r="E65" s="22">
        <f t="shared" si="2"/>
        <v>1</v>
      </c>
      <c r="F65" s="20">
        <v>0</v>
      </c>
      <c r="G65" s="20">
        <v>1</v>
      </c>
      <c r="H65" s="108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10</v>
      </c>
      <c r="C66" s="22">
        <v>99</v>
      </c>
      <c r="D66" s="22">
        <v>2</v>
      </c>
      <c r="E66" s="22">
        <f t="shared" si="2"/>
        <v>111</v>
      </c>
      <c r="F66" s="20">
        <v>4</v>
      </c>
      <c r="G66" s="20">
        <v>104</v>
      </c>
      <c r="H66" s="108">
        <f t="shared" si="3"/>
        <v>1.0673076923076923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13</v>
      </c>
      <c r="C67" s="22">
        <v>98</v>
      </c>
      <c r="D67" s="22">
        <v>0</v>
      </c>
      <c r="E67" s="22">
        <v>111</v>
      </c>
      <c r="F67" s="20">
        <v>13</v>
      </c>
      <c r="G67" s="20">
        <v>105</v>
      </c>
      <c r="H67" s="108">
        <v>1.0285714285714285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11</v>
      </c>
      <c r="C68" s="22">
        <v>97</v>
      </c>
      <c r="D68" s="22">
        <v>0</v>
      </c>
      <c r="E68" s="22">
        <f t="shared" si="2"/>
        <v>108</v>
      </c>
      <c r="F68" s="20">
        <v>2</v>
      </c>
      <c r="G68" s="20">
        <v>112</v>
      </c>
      <c r="H68" s="108">
        <f t="shared" si="3"/>
        <v>0.9642857142857143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2</v>
      </c>
      <c r="C69" s="22">
        <v>61</v>
      </c>
      <c r="D69" s="22">
        <v>0</v>
      </c>
      <c r="E69" s="22">
        <f t="shared" si="2"/>
        <v>63</v>
      </c>
      <c r="F69" s="20">
        <v>2</v>
      </c>
      <c r="G69" s="20">
        <v>65</v>
      </c>
      <c r="H69" s="108">
        <f t="shared" si="3"/>
        <v>0.96923076923076923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4</v>
      </c>
      <c r="C70" s="22">
        <v>57</v>
      </c>
      <c r="D70" s="22">
        <v>0</v>
      </c>
      <c r="E70" s="22">
        <f t="shared" si="2"/>
        <v>61</v>
      </c>
      <c r="F70" s="20">
        <v>0</v>
      </c>
      <c r="G70" s="20">
        <v>54</v>
      </c>
      <c r="H70" s="108">
        <f t="shared" si="3"/>
        <v>1.1296296296296295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1</v>
      </c>
      <c r="C71" s="22">
        <v>29</v>
      </c>
      <c r="D71" s="22">
        <v>0</v>
      </c>
      <c r="E71" s="22">
        <f t="shared" si="2"/>
        <v>30</v>
      </c>
      <c r="F71" s="20">
        <v>0</v>
      </c>
      <c r="G71" s="20">
        <v>26</v>
      </c>
      <c r="H71" s="108">
        <f t="shared" si="3"/>
        <v>1.1538461538461537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192</v>
      </c>
      <c r="C72" s="22">
        <v>1775</v>
      </c>
      <c r="D72" s="22">
        <v>2</v>
      </c>
      <c r="E72" s="22">
        <v>1969</v>
      </c>
      <c r="F72" s="20">
        <v>126</v>
      </c>
      <c r="G72" s="20">
        <v>1937</v>
      </c>
      <c r="H72" s="108">
        <v>1.0165203923593185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16</v>
      </c>
      <c r="C73" s="22">
        <v>92</v>
      </c>
      <c r="D73" s="22">
        <v>2</v>
      </c>
      <c r="E73" s="22">
        <v>110</v>
      </c>
      <c r="F73" s="20">
        <v>9</v>
      </c>
      <c r="G73" s="20">
        <v>104</v>
      </c>
      <c r="H73" s="108">
        <v>1.0576923076923077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14</v>
      </c>
      <c r="C74" s="22">
        <v>101</v>
      </c>
      <c r="D74" s="22">
        <v>0</v>
      </c>
      <c r="E74" s="22">
        <f t="shared" si="2"/>
        <v>115</v>
      </c>
      <c r="F74" s="20">
        <v>11</v>
      </c>
      <c r="G74" s="20">
        <v>116</v>
      </c>
      <c r="H74" s="108">
        <f t="shared" si="3"/>
        <v>0.99137931034482762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13</v>
      </c>
      <c r="D75" s="22">
        <v>0</v>
      </c>
      <c r="E75" s="22">
        <f t="shared" si="2"/>
        <v>15</v>
      </c>
      <c r="F75" s="20">
        <v>2</v>
      </c>
      <c r="G75" s="20">
        <v>15</v>
      </c>
      <c r="H75" s="108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5</v>
      </c>
      <c r="C76" s="28">
        <v>35</v>
      </c>
      <c r="D76" s="28">
        <v>0</v>
      </c>
      <c r="E76" s="28">
        <f t="shared" si="2"/>
        <v>40</v>
      </c>
      <c r="F76" s="29">
        <v>2</v>
      </c>
      <c r="G76" s="29">
        <v>38</v>
      </c>
      <c r="H76" s="96">
        <f t="shared" si="3"/>
        <v>1.0526315789473684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 t="shared" ref="B77:G77" si="4">SUM(B3:B76)</f>
        <v>1055</v>
      </c>
      <c r="C77" s="22">
        <f t="shared" si="4"/>
        <v>10428</v>
      </c>
      <c r="D77" s="22">
        <f t="shared" si="4"/>
        <v>14</v>
      </c>
      <c r="E77" s="22">
        <f t="shared" si="4"/>
        <v>11496</v>
      </c>
      <c r="F77" s="33">
        <f t="shared" si="4"/>
        <v>728</v>
      </c>
      <c r="G77" s="33">
        <f t="shared" si="4"/>
        <v>10261</v>
      </c>
      <c r="H77" s="108">
        <f t="shared" si="3"/>
        <v>1.1203586395088199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24" sqref="A24:J2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43252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3</v>
      </c>
      <c r="E3" s="22">
        <v>24</v>
      </c>
      <c r="F3" s="22">
        <v>0</v>
      </c>
      <c r="G3" s="22">
        <f>D3+E3+F3</f>
        <v>27</v>
      </c>
      <c r="H3" s="20">
        <v>4</v>
      </c>
      <c r="I3" s="20">
        <v>30</v>
      </c>
      <c r="J3" s="23">
        <f>G3/I3</f>
        <v>0.9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28</v>
      </c>
      <c r="F4" s="22">
        <v>0</v>
      </c>
      <c r="G4" s="22">
        <f t="shared" ref="G4:G67" si="0">D4+E4+F4</f>
        <v>28</v>
      </c>
      <c r="H4" s="20">
        <v>0</v>
      </c>
      <c r="I4" s="20">
        <v>31</v>
      </c>
      <c r="J4" s="23">
        <f t="shared" ref="J4:J67" si="1">G4/I4</f>
        <v>0.90322580645161288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3</v>
      </c>
      <c r="E5" s="22">
        <v>5</v>
      </c>
      <c r="F5" s="22">
        <v>0</v>
      </c>
      <c r="G5" s="22">
        <f t="shared" si="0"/>
        <v>8</v>
      </c>
      <c r="H5" s="20">
        <v>3</v>
      </c>
      <c r="I5" s="20">
        <v>8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3</v>
      </c>
      <c r="E6" s="22">
        <v>27</v>
      </c>
      <c r="F6" s="22">
        <v>0</v>
      </c>
      <c r="G6" s="22">
        <f t="shared" si="0"/>
        <v>30</v>
      </c>
      <c r="H6" s="20">
        <v>3</v>
      </c>
      <c r="I6" s="20">
        <v>13</v>
      </c>
      <c r="J6" s="23">
        <f t="shared" si="1"/>
        <v>2.3076923076923075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6</v>
      </c>
      <c r="E7" s="22">
        <v>67</v>
      </c>
      <c r="F7" s="22">
        <v>0</v>
      </c>
      <c r="G7" s="22">
        <f t="shared" si="0"/>
        <v>73</v>
      </c>
      <c r="H7" s="20">
        <v>5</v>
      </c>
      <c r="I7" s="20">
        <v>56</v>
      </c>
      <c r="J7" s="23">
        <f t="shared" si="1"/>
        <v>1.3035714285714286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25</v>
      </c>
      <c r="F8" s="22">
        <v>0</v>
      </c>
      <c r="G8" s="22">
        <f t="shared" si="0"/>
        <v>25</v>
      </c>
      <c r="H8" s="20">
        <v>0</v>
      </c>
      <c r="I8" s="20">
        <v>20</v>
      </c>
      <c r="J8" s="23">
        <f t="shared" si="1"/>
        <v>1.25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10</v>
      </c>
      <c r="E9" s="22">
        <v>76</v>
      </c>
      <c r="F9" s="22">
        <v>0</v>
      </c>
      <c r="G9" s="22">
        <f t="shared" si="0"/>
        <v>86</v>
      </c>
      <c r="H9" s="20">
        <v>7</v>
      </c>
      <c r="I9" s="20">
        <v>102</v>
      </c>
      <c r="J9" s="23">
        <f t="shared" si="1"/>
        <v>0.84313725490196079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24</v>
      </c>
      <c r="F10" s="22">
        <v>0</v>
      </c>
      <c r="G10" s="22">
        <f t="shared" si="0"/>
        <v>25</v>
      </c>
      <c r="H10" s="20">
        <v>1</v>
      </c>
      <c r="I10" s="20">
        <v>30</v>
      </c>
      <c r="J10" s="23">
        <f t="shared" si="1"/>
        <v>0.83333333333333337</v>
      </c>
    </row>
    <row r="11" spans="1:11" x14ac:dyDescent="0.2">
      <c r="A11" s="122" t="s">
        <v>34</v>
      </c>
      <c r="B11" s="123" t="s">
        <v>35</v>
      </c>
      <c r="C11" s="124" t="s">
        <v>36</v>
      </c>
      <c r="D11" s="125">
        <v>9</v>
      </c>
      <c r="E11" s="126">
        <v>67</v>
      </c>
      <c r="F11" s="126">
        <v>0</v>
      </c>
      <c r="G11" s="126">
        <f t="shared" si="0"/>
        <v>76</v>
      </c>
      <c r="H11" s="124">
        <v>6</v>
      </c>
      <c r="I11" s="124">
        <v>97</v>
      </c>
      <c r="J11" s="121">
        <f t="shared" si="1"/>
        <v>0.78350515463917525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25</v>
      </c>
      <c r="E12" s="22">
        <v>263</v>
      </c>
      <c r="F12" s="22">
        <v>0</v>
      </c>
      <c r="G12" s="22">
        <f t="shared" si="0"/>
        <v>288</v>
      </c>
      <c r="H12" s="20">
        <v>23</v>
      </c>
      <c r="I12" s="20">
        <v>134</v>
      </c>
      <c r="J12" s="23">
        <f t="shared" si="1"/>
        <v>2.1492537313432836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79</v>
      </c>
      <c r="F13" s="22">
        <v>0</v>
      </c>
      <c r="G13" s="22">
        <f t="shared" si="0"/>
        <v>86</v>
      </c>
      <c r="H13" s="20">
        <v>6</v>
      </c>
      <c r="I13" s="20">
        <v>93</v>
      </c>
      <c r="J13" s="23">
        <f t="shared" si="1"/>
        <v>0.92473118279569888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5</v>
      </c>
      <c r="E14" s="22">
        <v>15</v>
      </c>
      <c r="F14" s="22">
        <v>0</v>
      </c>
      <c r="G14" s="22">
        <f t="shared" si="0"/>
        <v>20</v>
      </c>
      <c r="H14" s="20">
        <v>5</v>
      </c>
      <c r="I14" s="20">
        <v>10</v>
      </c>
      <c r="J14" s="23">
        <f t="shared" si="1"/>
        <v>2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2</v>
      </c>
      <c r="E15" s="22">
        <v>58</v>
      </c>
      <c r="F15" s="22">
        <v>0</v>
      </c>
      <c r="G15" s="22">
        <f t="shared" si="0"/>
        <v>60</v>
      </c>
      <c r="H15" s="20">
        <v>1</v>
      </c>
      <c r="I15" s="20">
        <v>58</v>
      </c>
      <c r="J15" s="23">
        <f t="shared" si="1"/>
        <v>1.0344827586206897</v>
      </c>
    </row>
    <row r="16" spans="1:11" x14ac:dyDescent="0.2">
      <c r="A16" s="122" t="s">
        <v>47</v>
      </c>
      <c r="B16" s="123" t="s">
        <v>48</v>
      </c>
      <c r="C16" s="124" t="s">
        <v>49</v>
      </c>
      <c r="D16" s="125">
        <v>8</v>
      </c>
      <c r="E16" s="126">
        <v>22</v>
      </c>
      <c r="F16" s="126">
        <v>0</v>
      </c>
      <c r="G16" s="126">
        <f t="shared" si="0"/>
        <v>30</v>
      </c>
      <c r="H16" s="124">
        <v>8</v>
      </c>
      <c r="I16" s="124">
        <v>41</v>
      </c>
      <c r="J16" s="121">
        <f t="shared" si="1"/>
        <v>0.73170731707317072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254</v>
      </c>
      <c r="F17" s="22">
        <v>0</v>
      </c>
      <c r="G17" s="22">
        <f t="shared" si="0"/>
        <v>281</v>
      </c>
      <c r="H17" s="20">
        <v>13</v>
      </c>
      <c r="I17" s="20">
        <v>287</v>
      </c>
      <c r="J17" s="23">
        <f t="shared" si="1"/>
        <v>0.97909407665505221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15</v>
      </c>
      <c r="E18" s="22">
        <v>119</v>
      </c>
      <c r="F18" s="22">
        <v>2</v>
      </c>
      <c r="G18" s="22">
        <f t="shared" si="0"/>
        <v>136</v>
      </c>
      <c r="H18" s="20">
        <v>13</v>
      </c>
      <c r="I18" s="20">
        <v>144</v>
      </c>
      <c r="J18" s="23">
        <f t="shared" si="1"/>
        <v>0.94444444444444442</v>
      </c>
    </row>
    <row r="19" spans="1:22" x14ac:dyDescent="0.2">
      <c r="A19" s="122" t="s">
        <v>58</v>
      </c>
      <c r="B19" s="123" t="s">
        <v>59</v>
      </c>
      <c r="C19" s="124" t="s">
        <v>60</v>
      </c>
      <c r="D19" s="125">
        <v>0</v>
      </c>
      <c r="E19" s="126">
        <v>9</v>
      </c>
      <c r="F19" s="126">
        <v>0</v>
      </c>
      <c r="G19" s="126">
        <f t="shared" si="0"/>
        <v>9</v>
      </c>
      <c r="H19" s="124">
        <v>0</v>
      </c>
      <c r="I19" s="124">
        <v>13</v>
      </c>
      <c r="J19" s="121">
        <f t="shared" si="1"/>
        <v>0.69230769230769229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71</v>
      </c>
      <c r="E20" s="22">
        <v>585</v>
      </c>
      <c r="F20" s="22">
        <v>8</v>
      </c>
      <c r="G20" s="22">
        <f t="shared" si="0"/>
        <v>664</v>
      </c>
      <c r="H20" s="20">
        <v>44</v>
      </c>
      <c r="I20" s="20">
        <v>353</v>
      </c>
      <c r="J20" s="23">
        <f t="shared" si="1"/>
        <v>1.8810198300283285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24</v>
      </c>
      <c r="J21" s="23">
        <f t="shared" si="1"/>
        <v>1.1666666666666667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6</v>
      </c>
      <c r="E22" s="22">
        <v>12</v>
      </c>
      <c r="F22" s="22">
        <v>0</v>
      </c>
      <c r="G22" s="22">
        <f t="shared" si="0"/>
        <v>18</v>
      </c>
      <c r="H22" s="20">
        <v>5</v>
      </c>
      <c r="I22" s="20">
        <v>15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4</v>
      </c>
      <c r="E23" s="22">
        <v>47</v>
      </c>
      <c r="F23" s="22">
        <v>0</v>
      </c>
      <c r="G23" s="22">
        <f t="shared" si="0"/>
        <v>51</v>
      </c>
      <c r="H23" s="20">
        <v>4</v>
      </c>
      <c r="I23" s="20">
        <v>41</v>
      </c>
      <c r="J23" s="23">
        <f t="shared" si="1"/>
        <v>1.2439024390243902</v>
      </c>
    </row>
    <row r="24" spans="1:22" x14ac:dyDescent="0.2">
      <c r="A24" s="122" t="s">
        <v>72</v>
      </c>
      <c r="B24" s="123" t="s">
        <v>73</v>
      </c>
      <c r="C24" s="124" t="s">
        <v>74</v>
      </c>
      <c r="D24" s="125">
        <v>15</v>
      </c>
      <c r="E24" s="126">
        <v>71</v>
      </c>
      <c r="F24" s="126">
        <v>0</v>
      </c>
      <c r="G24" s="126">
        <f t="shared" si="0"/>
        <v>86</v>
      </c>
      <c r="H24" s="124">
        <v>7</v>
      </c>
      <c r="I24" s="124">
        <v>116</v>
      </c>
      <c r="J24" s="121">
        <f t="shared" si="1"/>
        <v>0.74137931034482762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43</v>
      </c>
      <c r="F25" s="22">
        <v>0</v>
      </c>
      <c r="G25" s="22">
        <f t="shared" si="0"/>
        <v>47</v>
      </c>
      <c r="H25" s="20">
        <v>4</v>
      </c>
      <c r="I25" s="20">
        <v>40</v>
      </c>
      <c r="J25" s="23">
        <f t="shared" si="1"/>
        <v>1.175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78</v>
      </c>
      <c r="F26" s="22">
        <v>0</v>
      </c>
      <c r="G26" s="22">
        <f t="shared" si="0"/>
        <v>86</v>
      </c>
      <c r="H26" s="20">
        <v>3</v>
      </c>
      <c r="I26" s="20">
        <v>62</v>
      </c>
      <c r="J26" s="23">
        <f t="shared" si="1"/>
        <v>1.3870967741935485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5</v>
      </c>
      <c r="E27" s="22">
        <v>52</v>
      </c>
      <c r="F27" s="22">
        <v>0</v>
      </c>
      <c r="G27" s="22">
        <f t="shared" si="0"/>
        <v>57</v>
      </c>
      <c r="H27" s="20">
        <v>4</v>
      </c>
      <c r="I27" s="20">
        <v>47</v>
      </c>
      <c r="J27" s="23">
        <f t="shared" si="1"/>
        <v>1.2127659574468086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12</v>
      </c>
      <c r="E28" s="22">
        <v>56</v>
      </c>
      <c r="F28" s="22">
        <v>0</v>
      </c>
      <c r="G28" s="22">
        <f t="shared" si="0"/>
        <v>68</v>
      </c>
      <c r="H28" s="20">
        <v>12</v>
      </c>
      <c r="I28" s="20">
        <v>60</v>
      </c>
      <c r="J28" s="23">
        <f t="shared" si="1"/>
        <v>1.1333333333333333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4</v>
      </c>
      <c r="F29" s="22">
        <v>0</v>
      </c>
      <c r="G29" s="22">
        <f t="shared" si="0"/>
        <v>4</v>
      </c>
      <c r="H29" s="20">
        <v>0</v>
      </c>
      <c r="I29" s="20">
        <v>4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0</v>
      </c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23</v>
      </c>
      <c r="E31" s="22">
        <v>163</v>
      </c>
      <c r="F31" s="22">
        <v>0</v>
      </c>
      <c r="G31" s="22">
        <f t="shared" si="0"/>
        <v>186</v>
      </c>
      <c r="H31" s="20">
        <v>17</v>
      </c>
      <c r="I31" s="20">
        <v>194</v>
      </c>
      <c r="J31" s="23">
        <f t="shared" si="1"/>
        <v>0.95876288659793818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6</v>
      </c>
      <c r="E32" s="22">
        <v>46</v>
      </c>
      <c r="F32" s="22">
        <v>0</v>
      </c>
      <c r="G32" s="22">
        <f t="shared" si="0"/>
        <v>52</v>
      </c>
      <c r="H32" s="20">
        <v>5</v>
      </c>
      <c r="I32" s="20">
        <v>46</v>
      </c>
      <c r="J32" s="23">
        <f t="shared" si="1"/>
        <v>1.1304347826086956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22</v>
      </c>
      <c r="E33" s="22">
        <v>90</v>
      </c>
      <c r="F33" s="22">
        <v>0</v>
      </c>
      <c r="G33" s="22">
        <f t="shared" si="0"/>
        <v>112</v>
      </c>
      <c r="H33" s="20">
        <v>22</v>
      </c>
      <c r="I33" s="20">
        <v>74</v>
      </c>
      <c r="J33" s="23">
        <f t="shared" si="1"/>
        <v>1.5135135135135136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11</v>
      </c>
      <c r="F34" s="22">
        <v>0</v>
      </c>
      <c r="G34" s="22">
        <f t="shared" si="0"/>
        <v>11</v>
      </c>
      <c r="H34" s="20">
        <v>0</v>
      </c>
      <c r="I34" s="20">
        <v>10</v>
      </c>
      <c r="J34" s="23">
        <f t="shared" si="1"/>
        <v>1.1000000000000001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1</v>
      </c>
      <c r="E35" s="22">
        <v>10</v>
      </c>
      <c r="F35" s="22">
        <v>0</v>
      </c>
      <c r="G35" s="22">
        <f t="shared" si="0"/>
        <v>11</v>
      </c>
      <c r="H35" s="20">
        <v>2</v>
      </c>
      <c r="I35" s="20">
        <v>11</v>
      </c>
      <c r="J35" s="23">
        <f t="shared" si="1"/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15</v>
      </c>
      <c r="F36" s="22">
        <v>0</v>
      </c>
      <c r="G36" s="22">
        <f t="shared" si="0"/>
        <v>15</v>
      </c>
      <c r="H36" s="20">
        <v>0</v>
      </c>
      <c r="I36" s="20">
        <v>15</v>
      </c>
      <c r="J36" s="23">
        <f t="shared" si="1"/>
        <v>1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5</v>
      </c>
      <c r="F37" s="22">
        <v>0</v>
      </c>
      <c r="G37" s="22">
        <f t="shared" si="0"/>
        <v>5</v>
      </c>
      <c r="H37" s="20">
        <v>0</v>
      </c>
      <c r="I37" s="20">
        <v>4</v>
      </c>
      <c r="J37" s="23">
        <f t="shared" si="1"/>
        <v>1.25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38</v>
      </c>
      <c r="F38" s="22">
        <v>0</v>
      </c>
      <c r="G38" s="22">
        <f t="shared" si="0"/>
        <v>41</v>
      </c>
      <c r="H38" s="20">
        <v>3</v>
      </c>
      <c r="I38" s="20">
        <v>34</v>
      </c>
      <c r="J38" s="23">
        <f t="shared" si="1"/>
        <v>1.2058823529411764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5</v>
      </c>
      <c r="E39" s="22">
        <v>43</v>
      </c>
      <c r="F39" s="22">
        <v>0</v>
      </c>
      <c r="G39" s="22">
        <f t="shared" si="0"/>
        <v>48</v>
      </c>
      <c r="H39" s="20">
        <v>4</v>
      </c>
      <c r="I39" s="20">
        <v>47</v>
      </c>
      <c r="J39" s="23">
        <f t="shared" si="1"/>
        <v>1.0212765957446808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10</v>
      </c>
      <c r="E40" s="22">
        <v>90</v>
      </c>
      <c r="F40" s="22">
        <v>0</v>
      </c>
      <c r="G40" s="22">
        <f t="shared" si="0"/>
        <v>100</v>
      </c>
      <c r="H40" s="20">
        <v>2</v>
      </c>
      <c r="I40" s="20">
        <v>100</v>
      </c>
      <c r="J40" s="23">
        <f t="shared" si="1"/>
        <v>1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2</v>
      </c>
      <c r="E41" s="22">
        <v>22</v>
      </c>
      <c r="F41" s="22">
        <v>0</v>
      </c>
      <c r="G41" s="22">
        <f t="shared" si="0"/>
        <v>24</v>
      </c>
      <c r="H41" s="20">
        <v>1</v>
      </c>
      <c r="I41" s="20">
        <v>27</v>
      </c>
      <c r="J41" s="23">
        <f t="shared" si="1"/>
        <v>0.88888888888888884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32</v>
      </c>
      <c r="F42" s="22">
        <v>0</v>
      </c>
      <c r="G42" s="22">
        <f t="shared" si="0"/>
        <v>33</v>
      </c>
      <c r="H42" s="20">
        <v>1</v>
      </c>
      <c r="I42" s="20">
        <v>27</v>
      </c>
      <c r="J42" s="23">
        <f t="shared" si="1"/>
        <v>1.2222222222222223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18</v>
      </c>
      <c r="E43" s="22">
        <v>124</v>
      </c>
      <c r="F43" s="22">
        <v>0</v>
      </c>
      <c r="G43" s="22">
        <f t="shared" si="0"/>
        <v>142</v>
      </c>
      <c r="H43" s="20">
        <v>20</v>
      </c>
      <c r="I43" s="20">
        <v>101</v>
      </c>
      <c r="J43" s="23">
        <f t="shared" si="1"/>
        <v>1.4059405940594059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2</v>
      </c>
      <c r="E44" s="22">
        <v>18</v>
      </c>
      <c r="F44" s="22">
        <v>1</v>
      </c>
      <c r="G44" s="22">
        <f t="shared" si="0"/>
        <v>21</v>
      </c>
      <c r="H44" s="20">
        <v>2</v>
      </c>
      <c r="I44" s="20">
        <v>14</v>
      </c>
      <c r="J44" s="23">
        <f t="shared" si="1"/>
        <v>1.5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31</v>
      </c>
      <c r="J45" s="23">
        <f t="shared" si="1"/>
        <v>1.1290322580645162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4</v>
      </c>
      <c r="E46" s="22">
        <v>38</v>
      </c>
      <c r="F46" s="22">
        <v>0</v>
      </c>
      <c r="G46" s="22">
        <f t="shared" si="0"/>
        <v>42</v>
      </c>
      <c r="H46" s="20">
        <v>1</v>
      </c>
      <c r="I46" s="20">
        <v>34</v>
      </c>
      <c r="J46" s="23">
        <f t="shared" si="1"/>
        <v>1.2352941176470589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1</v>
      </c>
      <c r="E47" s="22">
        <v>21</v>
      </c>
      <c r="F47" s="22">
        <v>0</v>
      </c>
      <c r="G47" s="22">
        <f t="shared" si="0"/>
        <v>22</v>
      </c>
      <c r="H47" s="20">
        <v>0</v>
      </c>
      <c r="I47" s="20">
        <v>21</v>
      </c>
      <c r="J47" s="23">
        <f t="shared" si="1"/>
        <v>1.0476190476190477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133</v>
      </c>
      <c r="F48" s="22">
        <v>0</v>
      </c>
      <c r="G48" s="22">
        <f t="shared" si="0"/>
        <v>136</v>
      </c>
      <c r="H48" s="20">
        <v>3</v>
      </c>
      <c r="I48" s="20">
        <v>122</v>
      </c>
      <c r="J48" s="23">
        <f t="shared" si="1"/>
        <v>1.1147540983606556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4</v>
      </c>
      <c r="E49" s="22">
        <v>62</v>
      </c>
      <c r="F49" s="22">
        <v>0</v>
      </c>
      <c r="G49" s="22">
        <f t="shared" si="0"/>
        <v>66</v>
      </c>
      <c r="H49" s="20">
        <v>4</v>
      </c>
      <c r="I49" s="20">
        <v>69</v>
      </c>
      <c r="J49" s="23">
        <f t="shared" si="1"/>
        <v>0.95652173913043481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11</v>
      </c>
      <c r="E50" s="22">
        <v>100</v>
      </c>
      <c r="F50" s="22">
        <v>0</v>
      </c>
      <c r="G50" s="22">
        <f t="shared" si="0"/>
        <v>111</v>
      </c>
      <c r="H50" s="20">
        <v>9</v>
      </c>
      <c r="I50" s="20">
        <v>101</v>
      </c>
      <c r="J50" s="23">
        <f t="shared" si="1"/>
        <v>1.0990099009900991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3</v>
      </c>
      <c r="E51" s="22">
        <v>29</v>
      </c>
      <c r="F51" s="22">
        <v>0</v>
      </c>
      <c r="G51" s="22">
        <f t="shared" si="0"/>
        <v>32</v>
      </c>
      <c r="H51" s="20">
        <v>0</v>
      </c>
      <c r="I51" s="20">
        <v>21</v>
      </c>
      <c r="J51" s="23">
        <f t="shared" si="1"/>
        <v>1.5238095238095237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5</v>
      </c>
      <c r="E52" s="22">
        <v>18</v>
      </c>
      <c r="F52" s="22">
        <v>0</v>
      </c>
      <c r="G52" s="22">
        <f t="shared" si="0"/>
        <v>23</v>
      </c>
      <c r="H52" s="20">
        <v>2</v>
      </c>
      <c r="I52" s="20">
        <v>24</v>
      </c>
      <c r="J52" s="23">
        <f t="shared" si="1"/>
        <v>0.95833333333333337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12</v>
      </c>
      <c r="E53" s="22">
        <v>44</v>
      </c>
      <c r="F53" s="22">
        <v>0</v>
      </c>
      <c r="G53" s="22">
        <f t="shared" si="0"/>
        <v>56</v>
      </c>
      <c r="H53" s="20">
        <v>4</v>
      </c>
      <c r="I53" s="20">
        <v>45</v>
      </c>
      <c r="J53" s="23">
        <f t="shared" si="1"/>
        <v>1.2444444444444445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14</v>
      </c>
      <c r="E54" s="22">
        <v>146</v>
      </c>
      <c r="F54" s="22">
        <v>0</v>
      </c>
      <c r="G54" s="22">
        <f t="shared" si="0"/>
        <v>160</v>
      </c>
      <c r="H54" s="20">
        <v>14</v>
      </c>
      <c r="I54" s="20">
        <v>80</v>
      </c>
      <c r="J54" s="23">
        <f t="shared" si="1"/>
        <v>2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19</v>
      </c>
      <c r="F55" s="22">
        <v>0</v>
      </c>
      <c r="G55" s="22">
        <f t="shared" si="0"/>
        <v>22</v>
      </c>
      <c r="H55" s="20">
        <v>2</v>
      </c>
      <c r="I55" s="20">
        <v>20</v>
      </c>
      <c r="J55" s="23">
        <f t="shared" si="1"/>
        <v>1.1000000000000001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2</v>
      </c>
      <c r="E56" s="22">
        <v>29</v>
      </c>
      <c r="F56" s="22">
        <v>0</v>
      </c>
      <c r="G56" s="22">
        <f t="shared" si="0"/>
        <v>31</v>
      </c>
      <c r="H56" s="20">
        <v>1</v>
      </c>
      <c r="I56" s="20">
        <v>31</v>
      </c>
      <c r="J56" s="23">
        <f t="shared" si="1"/>
        <v>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4</v>
      </c>
      <c r="E57" s="22">
        <v>16</v>
      </c>
      <c r="F57" s="22">
        <v>0</v>
      </c>
      <c r="G57" s="22">
        <f t="shared" si="0"/>
        <v>20</v>
      </c>
      <c r="H57" s="20">
        <v>1</v>
      </c>
      <c r="I57" s="20">
        <v>20</v>
      </c>
      <c r="J57" s="23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8</v>
      </c>
      <c r="E58" s="22">
        <v>94</v>
      </c>
      <c r="F58" s="22">
        <v>0</v>
      </c>
      <c r="G58" s="22">
        <f t="shared" si="0"/>
        <v>102</v>
      </c>
      <c r="H58" s="20">
        <v>8</v>
      </c>
      <c r="I58" s="20">
        <v>63</v>
      </c>
      <c r="J58" s="23">
        <f t="shared" si="1"/>
        <v>1.6190476190476191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10</v>
      </c>
      <c r="E59" s="22">
        <v>56</v>
      </c>
      <c r="F59" s="22">
        <v>0</v>
      </c>
      <c r="G59" s="22">
        <f t="shared" si="0"/>
        <v>66</v>
      </c>
      <c r="H59" s="20">
        <v>10</v>
      </c>
      <c r="I59" s="20">
        <v>65</v>
      </c>
      <c r="J59" s="23">
        <f t="shared" si="1"/>
        <v>1.0153846153846153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26</v>
      </c>
      <c r="F60" s="22">
        <v>0</v>
      </c>
      <c r="G60" s="22">
        <f t="shared" si="0"/>
        <v>29</v>
      </c>
      <c r="H60" s="20">
        <v>1</v>
      </c>
      <c r="I60" s="20">
        <v>29</v>
      </c>
      <c r="J60" s="23">
        <f t="shared" si="1"/>
        <v>1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20</v>
      </c>
      <c r="E61" s="22">
        <v>119</v>
      </c>
      <c r="F61" s="22">
        <v>0</v>
      </c>
      <c r="G61" s="22">
        <f t="shared" si="0"/>
        <v>139</v>
      </c>
      <c r="H61" s="20">
        <v>3</v>
      </c>
      <c r="I61" s="20">
        <v>134</v>
      </c>
      <c r="J61" s="23">
        <f t="shared" si="1"/>
        <v>1.0373134328358209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28</v>
      </c>
      <c r="F62" s="22">
        <v>0</v>
      </c>
      <c r="G62" s="22">
        <f t="shared" si="0"/>
        <v>31</v>
      </c>
      <c r="H62" s="20">
        <v>3</v>
      </c>
      <c r="I62" s="20">
        <v>27</v>
      </c>
      <c r="J62" s="23">
        <f t="shared" si="1"/>
        <v>1.1481481481481481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0</v>
      </c>
      <c r="E63" s="22">
        <v>23</v>
      </c>
      <c r="F63" s="22">
        <v>0</v>
      </c>
      <c r="G63" s="22">
        <f t="shared" si="0"/>
        <v>23</v>
      </c>
      <c r="H63" s="20">
        <v>0</v>
      </c>
      <c r="I63" s="20">
        <v>23</v>
      </c>
      <c r="J63" s="23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23</v>
      </c>
      <c r="E64" s="22">
        <v>155</v>
      </c>
      <c r="F64" s="22">
        <v>0</v>
      </c>
      <c r="G64" s="22">
        <f t="shared" si="0"/>
        <v>178</v>
      </c>
      <c r="H64" s="20">
        <v>18</v>
      </c>
      <c r="I64" s="20">
        <v>168</v>
      </c>
      <c r="J64" s="23">
        <f t="shared" si="1"/>
        <v>1.0595238095238095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18</v>
      </c>
      <c r="E65" s="22">
        <v>143</v>
      </c>
      <c r="F65" s="22">
        <v>0</v>
      </c>
      <c r="G65" s="22">
        <f t="shared" si="0"/>
        <v>161</v>
      </c>
      <c r="H65" s="20">
        <v>9</v>
      </c>
      <c r="I65" s="20">
        <v>160</v>
      </c>
      <c r="J65" s="23">
        <f t="shared" si="1"/>
        <v>1.0062500000000001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24</v>
      </c>
      <c r="E66" s="22">
        <v>145</v>
      </c>
      <c r="F66" s="22">
        <v>0</v>
      </c>
      <c r="G66" s="22">
        <f t="shared" si="0"/>
        <v>169</v>
      </c>
      <c r="H66" s="20">
        <v>17</v>
      </c>
      <c r="I66" s="20">
        <v>160</v>
      </c>
      <c r="J66" s="23">
        <f t="shared" si="1"/>
        <v>1.0562499999999999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6</v>
      </c>
      <c r="E67" s="22">
        <v>202</v>
      </c>
      <c r="F67" s="22">
        <v>0</v>
      </c>
      <c r="G67" s="22">
        <f t="shared" si="0"/>
        <v>208</v>
      </c>
      <c r="H67" s="20">
        <v>7</v>
      </c>
      <c r="I67" s="20">
        <v>228</v>
      </c>
      <c r="J67" s="23">
        <f t="shared" si="1"/>
        <v>0.91228070175438591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48</v>
      </c>
      <c r="F68" s="22">
        <v>0</v>
      </c>
      <c r="G68" s="22">
        <f t="shared" ref="G68:G113" si="2">D68+E68+F68</f>
        <v>51</v>
      </c>
      <c r="H68" s="20">
        <v>1</v>
      </c>
      <c r="I68" s="20">
        <v>53</v>
      </c>
      <c r="J68" s="23">
        <f t="shared" ref="J68:J113" si="3">G68/I68</f>
        <v>0.96226415094339623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16</v>
      </c>
      <c r="E69" s="22">
        <v>91</v>
      </c>
      <c r="F69" s="22">
        <v>0</v>
      </c>
      <c r="G69" s="22">
        <f t="shared" si="2"/>
        <v>107</v>
      </c>
      <c r="H69" s="20">
        <v>14</v>
      </c>
      <c r="I69" s="20">
        <v>113</v>
      </c>
      <c r="J69" s="23">
        <f t="shared" si="3"/>
        <v>0.94690265486725667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5</v>
      </c>
      <c r="E70" s="22">
        <v>54</v>
      </c>
      <c r="F70" s="22">
        <v>0</v>
      </c>
      <c r="G70" s="22">
        <f t="shared" si="2"/>
        <v>59</v>
      </c>
      <c r="H70" s="20">
        <v>1</v>
      </c>
      <c r="I70" s="20">
        <v>50</v>
      </c>
      <c r="J70" s="23">
        <f t="shared" si="3"/>
        <v>1.18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12</v>
      </c>
      <c r="E71" s="22">
        <v>55</v>
      </c>
      <c r="F71" s="22">
        <v>0</v>
      </c>
      <c r="G71" s="22">
        <f t="shared" si="2"/>
        <v>67</v>
      </c>
      <c r="H71" s="20">
        <v>1</v>
      </c>
      <c r="I71" s="20">
        <v>70</v>
      </c>
      <c r="J71" s="23">
        <f t="shared" si="3"/>
        <v>0.95714285714285718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116</v>
      </c>
      <c r="F72" s="22">
        <v>0</v>
      </c>
      <c r="G72" s="22">
        <f t="shared" si="2"/>
        <v>126</v>
      </c>
      <c r="H72" s="20">
        <v>10</v>
      </c>
      <c r="I72" s="20">
        <v>146</v>
      </c>
      <c r="J72" s="23">
        <f t="shared" si="3"/>
        <v>0.86301369863013699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72</v>
      </c>
      <c r="E73" s="22">
        <v>635</v>
      </c>
      <c r="F73" s="22">
        <v>0</v>
      </c>
      <c r="G73" s="22">
        <f t="shared" si="2"/>
        <v>707</v>
      </c>
      <c r="H73" s="20">
        <v>64</v>
      </c>
      <c r="I73" s="20">
        <v>605</v>
      </c>
      <c r="J73" s="23">
        <f t="shared" si="3"/>
        <v>1.1685950413223141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20</v>
      </c>
      <c r="E74" s="22">
        <v>135</v>
      </c>
      <c r="F74" s="22">
        <v>0</v>
      </c>
      <c r="G74" s="22">
        <f t="shared" si="2"/>
        <v>155</v>
      </c>
      <c r="H74" s="20">
        <v>20</v>
      </c>
      <c r="I74" s="20">
        <v>164</v>
      </c>
      <c r="J74" s="23">
        <f t="shared" si="3"/>
        <v>0.94512195121951215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29</v>
      </c>
      <c r="E75" s="22">
        <v>502</v>
      </c>
      <c r="F75" s="22">
        <v>0</v>
      </c>
      <c r="G75" s="22">
        <f t="shared" si="2"/>
        <v>531</v>
      </c>
      <c r="H75" s="20">
        <v>17</v>
      </c>
      <c r="I75" s="20">
        <v>542</v>
      </c>
      <c r="J75" s="23">
        <f t="shared" si="3"/>
        <v>0.97970479704797053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9</v>
      </c>
      <c r="E76" s="22">
        <v>251</v>
      </c>
      <c r="F76" s="22">
        <v>0</v>
      </c>
      <c r="G76" s="22">
        <f t="shared" si="2"/>
        <v>260</v>
      </c>
      <c r="H76" s="20">
        <v>6</v>
      </c>
      <c r="I76" s="20">
        <v>258</v>
      </c>
      <c r="J76" s="23">
        <f t="shared" si="3"/>
        <v>1.0077519379844961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11</v>
      </c>
      <c r="E77" s="22">
        <v>58</v>
      </c>
      <c r="F77" s="22">
        <v>0</v>
      </c>
      <c r="G77" s="22">
        <f t="shared" si="2"/>
        <v>69</v>
      </c>
      <c r="H77" s="20">
        <v>0</v>
      </c>
      <c r="I77" s="20">
        <v>74</v>
      </c>
      <c r="J77" s="23">
        <f t="shared" si="3"/>
        <v>0.93243243243243246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5</v>
      </c>
      <c r="E78" s="22">
        <v>56</v>
      </c>
      <c r="F78" s="22">
        <v>0</v>
      </c>
      <c r="G78" s="22">
        <f t="shared" si="2"/>
        <v>61</v>
      </c>
      <c r="H78" s="20">
        <v>5</v>
      </c>
      <c r="I78" s="20">
        <v>67</v>
      </c>
      <c r="J78" s="23">
        <f t="shared" si="3"/>
        <v>0.91044776119402981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5</v>
      </c>
      <c r="F79" s="22">
        <v>0</v>
      </c>
      <c r="G79" s="22">
        <f t="shared" si="2"/>
        <v>7</v>
      </c>
      <c r="H79" s="20">
        <v>2</v>
      </c>
      <c r="I79" s="20">
        <v>7</v>
      </c>
      <c r="J79" s="23">
        <f t="shared" si="3"/>
        <v>1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6</v>
      </c>
      <c r="E80" s="22">
        <v>48</v>
      </c>
      <c r="F80" s="22">
        <v>0</v>
      </c>
      <c r="G80" s="22">
        <f t="shared" si="2"/>
        <v>54</v>
      </c>
      <c r="H80" s="20">
        <v>6</v>
      </c>
      <c r="I80" s="20">
        <v>55</v>
      </c>
      <c r="J80" s="23">
        <f t="shared" si="3"/>
        <v>0.98181818181818181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2</v>
      </c>
      <c r="E81" s="22">
        <v>14</v>
      </c>
      <c r="F81" s="22">
        <v>0</v>
      </c>
      <c r="G81" s="22">
        <f t="shared" si="2"/>
        <v>16</v>
      </c>
      <c r="H81" s="20">
        <v>2</v>
      </c>
      <c r="I81" s="20">
        <v>10</v>
      </c>
      <c r="J81" s="23">
        <f t="shared" si="3"/>
        <v>1.6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34</v>
      </c>
      <c r="F82" s="22">
        <v>0</v>
      </c>
      <c r="G82" s="22">
        <f t="shared" si="2"/>
        <v>38</v>
      </c>
      <c r="H82" s="20">
        <v>4</v>
      </c>
      <c r="I82" s="20">
        <v>26</v>
      </c>
      <c r="J82" s="23">
        <f t="shared" si="3"/>
        <v>1.4615384615384615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24</v>
      </c>
      <c r="E83" s="22">
        <v>218</v>
      </c>
      <c r="F83" s="22">
        <v>0</v>
      </c>
      <c r="G83" s="22">
        <f t="shared" si="2"/>
        <v>242</v>
      </c>
      <c r="H83" s="20">
        <v>20</v>
      </c>
      <c r="I83" s="20">
        <v>103</v>
      </c>
      <c r="J83" s="23">
        <f t="shared" si="3"/>
        <v>2.349514563106796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8</v>
      </c>
      <c r="E84" s="22">
        <v>36</v>
      </c>
      <c r="F84" s="22">
        <v>0</v>
      </c>
      <c r="G84" s="22">
        <f t="shared" si="2"/>
        <v>44</v>
      </c>
      <c r="H84" s="20">
        <v>8</v>
      </c>
      <c r="I84" s="20">
        <v>40</v>
      </c>
      <c r="J84" s="23">
        <f t="shared" si="3"/>
        <v>1.1000000000000001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27</v>
      </c>
      <c r="E85" s="22">
        <v>103</v>
      </c>
      <c r="F85" s="22">
        <v>0</v>
      </c>
      <c r="G85" s="22">
        <f t="shared" si="2"/>
        <v>130</v>
      </c>
      <c r="H85" s="20">
        <v>17</v>
      </c>
      <c r="I85" s="20">
        <v>97</v>
      </c>
      <c r="J85" s="23">
        <f t="shared" si="3"/>
        <v>1.3402061855670102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18</v>
      </c>
      <c r="E86" s="22">
        <v>64</v>
      </c>
      <c r="F86" s="22">
        <v>0</v>
      </c>
      <c r="G86" s="22">
        <f t="shared" si="2"/>
        <v>82</v>
      </c>
      <c r="H86" s="20">
        <v>18</v>
      </c>
      <c r="I86" s="20">
        <v>51</v>
      </c>
      <c r="J86" s="23">
        <f t="shared" si="3"/>
        <v>1.607843137254902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21</v>
      </c>
      <c r="E87" s="22">
        <v>133</v>
      </c>
      <c r="F87" s="22">
        <v>0</v>
      </c>
      <c r="G87" s="22">
        <f t="shared" si="2"/>
        <v>154</v>
      </c>
      <c r="H87" s="20">
        <v>21</v>
      </c>
      <c r="I87" s="20">
        <v>165</v>
      </c>
      <c r="J87" s="23">
        <f t="shared" si="3"/>
        <v>0.93333333333333335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8</v>
      </c>
      <c r="E88" s="22">
        <v>51</v>
      </c>
      <c r="F88" s="22">
        <v>0</v>
      </c>
      <c r="G88" s="22">
        <f t="shared" si="2"/>
        <v>59</v>
      </c>
      <c r="H88" s="20">
        <v>5</v>
      </c>
      <c r="I88" s="20">
        <v>37</v>
      </c>
      <c r="J88" s="23">
        <f t="shared" si="3"/>
        <v>1.5945945945945945</v>
      </c>
    </row>
    <row r="89" spans="1:10" x14ac:dyDescent="0.2">
      <c r="A89" s="122" t="s">
        <v>243</v>
      </c>
      <c r="B89" s="123" t="s">
        <v>244</v>
      </c>
      <c r="C89" s="124" t="s">
        <v>245</v>
      </c>
      <c r="D89" s="125">
        <v>0</v>
      </c>
      <c r="E89" s="126">
        <v>0</v>
      </c>
      <c r="F89" s="126">
        <v>0</v>
      </c>
      <c r="G89" s="126">
        <v>0</v>
      </c>
      <c r="H89" s="124">
        <v>0</v>
      </c>
      <c r="I89" s="124">
        <v>4</v>
      </c>
      <c r="J89" s="121">
        <f t="shared" si="3"/>
        <v>0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8</v>
      </c>
      <c r="E90" s="22">
        <v>101</v>
      </c>
      <c r="F90" s="22">
        <v>2</v>
      </c>
      <c r="G90" s="22">
        <f t="shared" si="2"/>
        <v>111</v>
      </c>
      <c r="H90" s="20">
        <v>5</v>
      </c>
      <c r="I90" s="20">
        <v>102</v>
      </c>
      <c r="J90" s="23">
        <f t="shared" si="3"/>
        <v>1.088235294117647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3</v>
      </c>
      <c r="J91" s="23">
        <f t="shared" si="3"/>
        <v>1.3333333333333333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77</v>
      </c>
      <c r="F92" s="22">
        <v>0</v>
      </c>
      <c r="G92" s="22">
        <f t="shared" si="2"/>
        <v>90</v>
      </c>
      <c r="H92" s="20">
        <v>13</v>
      </c>
      <c r="I92" s="20">
        <v>89</v>
      </c>
      <c r="J92" s="23">
        <f t="shared" si="3"/>
        <v>1.0112359550561798</v>
      </c>
    </row>
    <row r="93" spans="1:10" x14ac:dyDescent="0.2">
      <c r="A93" s="122" t="s">
        <v>253</v>
      </c>
      <c r="B93" s="123" t="s">
        <v>254</v>
      </c>
      <c r="C93" s="124" t="s">
        <v>255</v>
      </c>
      <c r="D93" s="125">
        <v>12</v>
      </c>
      <c r="E93" s="126">
        <v>71</v>
      </c>
      <c r="F93" s="126">
        <v>0</v>
      </c>
      <c r="G93" s="126">
        <f t="shared" si="2"/>
        <v>83</v>
      </c>
      <c r="H93" s="124">
        <v>0</v>
      </c>
      <c r="I93" s="124">
        <v>105</v>
      </c>
      <c r="J93" s="121">
        <f t="shared" si="3"/>
        <v>0.79047619047619044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10</v>
      </c>
      <c r="E94" s="22">
        <v>59</v>
      </c>
      <c r="F94" s="22">
        <v>0</v>
      </c>
      <c r="G94" s="22">
        <f t="shared" si="2"/>
        <v>69</v>
      </c>
      <c r="H94" s="20">
        <v>8</v>
      </c>
      <c r="I94" s="20">
        <v>71</v>
      </c>
      <c r="J94" s="23">
        <f t="shared" si="3"/>
        <v>0.971830985915493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6</v>
      </c>
      <c r="E95" s="22">
        <v>47</v>
      </c>
      <c r="F95" s="22">
        <v>0</v>
      </c>
      <c r="G95" s="22">
        <f t="shared" si="2"/>
        <v>53</v>
      </c>
      <c r="H95" s="20">
        <v>0</v>
      </c>
      <c r="I95" s="20">
        <v>53</v>
      </c>
      <c r="J95" s="23">
        <f t="shared" si="3"/>
        <v>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36</v>
      </c>
      <c r="F96" s="22">
        <v>0</v>
      </c>
      <c r="G96" s="22">
        <f t="shared" si="2"/>
        <v>37</v>
      </c>
      <c r="H96" s="20">
        <v>0</v>
      </c>
      <c r="I96" s="20">
        <v>33</v>
      </c>
      <c r="J96" s="23">
        <f t="shared" si="3"/>
        <v>1.1212121212121211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13</v>
      </c>
      <c r="E97" s="22">
        <v>127</v>
      </c>
      <c r="F97" s="22">
        <v>0</v>
      </c>
      <c r="G97" s="22">
        <f t="shared" si="2"/>
        <v>140</v>
      </c>
      <c r="H97" s="20">
        <v>3</v>
      </c>
      <c r="I97" s="20">
        <v>133</v>
      </c>
      <c r="J97" s="23">
        <f t="shared" si="3"/>
        <v>1.0526315789473684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41</v>
      </c>
      <c r="E98" s="22">
        <v>280</v>
      </c>
      <c r="F98" s="22">
        <v>0</v>
      </c>
      <c r="G98" s="22">
        <f t="shared" si="2"/>
        <v>321</v>
      </c>
      <c r="H98" s="20">
        <v>36</v>
      </c>
      <c r="I98" s="20">
        <v>303</v>
      </c>
      <c r="J98" s="23">
        <f t="shared" si="3"/>
        <v>1.0594059405940595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38</v>
      </c>
      <c r="F99" s="22">
        <v>0</v>
      </c>
      <c r="G99" s="22">
        <f t="shared" si="2"/>
        <v>41</v>
      </c>
      <c r="H99" s="20">
        <v>3</v>
      </c>
      <c r="I99" s="20">
        <v>37</v>
      </c>
      <c r="J99" s="23">
        <f t="shared" si="3"/>
        <v>1.1081081081081081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35</v>
      </c>
      <c r="E100" s="22">
        <v>284</v>
      </c>
      <c r="F100" s="22">
        <v>1</v>
      </c>
      <c r="G100" s="22">
        <f t="shared" si="2"/>
        <v>320</v>
      </c>
      <c r="H100" s="20">
        <v>19</v>
      </c>
      <c r="I100" s="20">
        <v>325</v>
      </c>
      <c r="J100" s="23">
        <f t="shared" si="3"/>
        <v>0.98461538461538467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83</v>
      </c>
      <c r="F101" s="22">
        <v>0</v>
      </c>
      <c r="G101" s="22">
        <f t="shared" si="2"/>
        <v>89</v>
      </c>
      <c r="H101" s="20">
        <v>6</v>
      </c>
      <c r="I101" s="20">
        <v>82</v>
      </c>
      <c r="J101" s="23">
        <f t="shared" si="3"/>
        <v>1.0853658536585367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17</v>
      </c>
      <c r="E102" s="22">
        <v>87</v>
      </c>
      <c r="F102" s="22">
        <v>0</v>
      </c>
      <c r="G102" s="22">
        <f t="shared" si="2"/>
        <v>104</v>
      </c>
      <c r="H102" s="20">
        <v>15</v>
      </c>
      <c r="I102" s="20">
        <v>119</v>
      </c>
      <c r="J102" s="23">
        <f t="shared" si="3"/>
        <v>0.87394957983193278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78</v>
      </c>
      <c r="F103" s="22">
        <v>3</v>
      </c>
      <c r="G103" s="22">
        <f t="shared" si="2"/>
        <v>92</v>
      </c>
      <c r="H103" s="20">
        <v>10</v>
      </c>
      <c r="I103" s="20">
        <v>103</v>
      </c>
      <c r="J103" s="23">
        <f t="shared" si="3"/>
        <v>0.89320388349514568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157</v>
      </c>
      <c r="E104" s="22">
        <v>387</v>
      </c>
      <c r="F104" s="22">
        <v>0</v>
      </c>
      <c r="G104" s="22">
        <f t="shared" si="2"/>
        <v>544</v>
      </c>
      <c r="H104" s="20">
        <v>15</v>
      </c>
      <c r="I104" s="20">
        <v>362</v>
      </c>
      <c r="J104" s="23">
        <f t="shared" si="3"/>
        <v>1.5027624309392265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300</v>
      </c>
      <c r="F105" s="22">
        <v>0</v>
      </c>
      <c r="G105" s="22">
        <f t="shared" si="2"/>
        <v>327</v>
      </c>
      <c r="H105" s="20">
        <v>18</v>
      </c>
      <c r="I105" s="20">
        <v>351</v>
      </c>
      <c r="J105" s="23">
        <f t="shared" si="3"/>
        <v>0.93162393162393164</v>
      </c>
    </row>
    <row r="106" spans="1:10" x14ac:dyDescent="0.2">
      <c r="A106" s="18" t="s">
        <v>304</v>
      </c>
      <c r="B106" s="19" t="s">
        <v>266</v>
      </c>
      <c r="C106" s="20" t="s">
        <v>452</v>
      </c>
      <c r="D106" s="21">
        <v>16</v>
      </c>
      <c r="E106" s="22">
        <v>37</v>
      </c>
      <c r="F106" s="22">
        <v>0</v>
      </c>
      <c r="G106" s="22">
        <f t="shared" si="2"/>
        <v>53</v>
      </c>
      <c r="H106" s="20">
        <v>10</v>
      </c>
      <c r="I106" s="20">
        <v>57</v>
      </c>
      <c r="J106" s="23">
        <f t="shared" si="3"/>
        <v>0.92982456140350878</v>
      </c>
    </row>
    <row r="107" spans="1:10" x14ac:dyDescent="0.2">
      <c r="A107" s="39" t="s">
        <v>491</v>
      </c>
      <c r="B107" s="17" t="s">
        <v>266</v>
      </c>
      <c r="C107" s="17" t="s">
        <v>490</v>
      </c>
      <c r="D107" s="17">
        <v>2</v>
      </c>
      <c r="E107" s="17">
        <v>17</v>
      </c>
      <c r="F107" s="22">
        <v>0</v>
      </c>
      <c r="G107" s="22">
        <f t="shared" si="2"/>
        <v>19</v>
      </c>
      <c r="H107" s="20">
        <v>2</v>
      </c>
      <c r="I107" s="20">
        <v>17</v>
      </c>
      <c r="J107" s="23">
        <f t="shared" si="3"/>
        <v>1.1176470588235294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30</v>
      </c>
      <c r="E108" s="22">
        <v>7</v>
      </c>
      <c r="F108" s="22">
        <v>0</v>
      </c>
      <c r="G108" s="22">
        <f t="shared" si="2"/>
        <v>37</v>
      </c>
      <c r="H108" s="20">
        <v>0</v>
      </c>
      <c r="I108" s="20">
        <v>38</v>
      </c>
      <c r="J108" s="23">
        <f>G108/I108</f>
        <v>0.97368421052631582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10</v>
      </c>
      <c r="E109" s="22">
        <v>44</v>
      </c>
      <c r="F109" s="22">
        <v>0</v>
      </c>
      <c r="G109" s="22">
        <v>54</v>
      </c>
      <c r="H109" s="20">
        <v>0</v>
      </c>
      <c r="I109" s="20">
        <v>54</v>
      </c>
      <c r="J109" s="23">
        <f>G109/I109</f>
        <v>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15</v>
      </c>
      <c r="E110" s="22">
        <v>69</v>
      </c>
      <c r="F110" s="22">
        <v>0</v>
      </c>
      <c r="G110" s="22">
        <f t="shared" si="2"/>
        <v>84</v>
      </c>
      <c r="H110" s="20">
        <v>9</v>
      </c>
      <c r="I110" s="20">
        <v>85</v>
      </c>
      <c r="J110" s="23">
        <f t="shared" si="3"/>
        <v>0.9882352941176471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2"/>
        <v>14</v>
      </c>
      <c r="H111" s="20">
        <v>1</v>
      </c>
      <c r="I111" s="20">
        <v>14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33</v>
      </c>
      <c r="F112" s="28">
        <v>0</v>
      </c>
      <c r="G112" s="28">
        <f t="shared" si="2"/>
        <v>38</v>
      </c>
      <c r="H112" s="29">
        <v>2</v>
      </c>
      <c r="I112" s="29">
        <v>33</v>
      </c>
      <c r="J112" s="96">
        <f t="shared" si="3"/>
        <v>1.1515151515151516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1279</v>
      </c>
      <c r="E113" s="22">
        <f>SUM(E3:E112)</f>
        <v>9510</v>
      </c>
      <c r="F113" s="22">
        <f>SUM(F3:F112)</f>
        <v>17</v>
      </c>
      <c r="G113" s="22">
        <f t="shared" si="2"/>
        <v>10806</v>
      </c>
      <c r="H113" s="33">
        <f>SUM(H3:H112)</f>
        <v>795</v>
      </c>
      <c r="I113" s="33">
        <f>SUM(I3:I112)</f>
        <v>9615</v>
      </c>
      <c r="J113" s="23">
        <f t="shared" si="3"/>
        <v>1.1238689547581904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99" sqref="J9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43252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3</v>
      </c>
      <c r="C3" s="22">
        <v>24</v>
      </c>
      <c r="D3" s="22">
        <v>0</v>
      </c>
      <c r="E3" s="22">
        <f>B3+C3+D3</f>
        <v>27</v>
      </c>
      <c r="F3" s="20">
        <v>4</v>
      </c>
      <c r="G3" s="20">
        <v>30</v>
      </c>
      <c r="H3" s="23">
        <f>E3/G3</f>
        <v>0.9</v>
      </c>
    </row>
    <row r="4" spans="1:9" x14ac:dyDescent="0.2">
      <c r="A4" s="19" t="s">
        <v>17</v>
      </c>
      <c r="B4" s="21">
        <v>0</v>
      </c>
      <c r="C4" s="22">
        <v>28</v>
      </c>
      <c r="D4" s="22">
        <v>0</v>
      </c>
      <c r="E4" s="22">
        <f t="shared" ref="E4:E53" si="0">B4+C4+D4</f>
        <v>28</v>
      </c>
      <c r="F4" s="20">
        <v>0</v>
      </c>
      <c r="G4" s="20">
        <v>31</v>
      </c>
      <c r="H4" s="23">
        <f t="shared" ref="H4:H53" si="1">E4/G4</f>
        <v>0.90322580645161288</v>
      </c>
    </row>
    <row r="5" spans="1:9" x14ac:dyDescent="0.2">
      <c r="A5" s="19" t="s">
        <v>19</v>
      </c>
      <c r="B5" s="21">
        <v>3</v>
      </c>
      <c r="C5" s="22">
        <v>5</v>
      </c>
      <c r="D5" s="22">
        <v>0</v>
      </c>
      <c r="E5" s="22">
        <f t="shared" si="0"/>
        <v>8</v>
      </c>
      <c r="F5" s="20">
        <v>3</v>
      </c>
      <c r="G5" s="20">
        <v>8</v>
      </c>
      <c r="H5" s="23">
        <f t="shared" si="1"/>
        <v>1</v>
      </c>
    </row>
    <row r="6" spans="1:9" x14ac:dyDescent="0.2">
      <c r="A6" s="19" t="s">
        <v>21</v>
      </c>
      <c r="B6" s="21">
        <v>9</v>
      </c>
      <c r="C6" s="22">
        <v>94</v>
      </c>
      <c r="D6" s="22">
        <v>0</v>
      </c>
      <c r="E6" s="22">
        <v>103</v>
      </c>
      <c r="F6" s="20">
        <v>8</v>
      </c>
      <c r="G6" s="20">
        <v>69</v>
      </c>
      <c r="H6" s="23">
        <v>1.4927536231884058</v>
      </c>
    </row>
    <row r="7" spans="1:9" x14ac:dyDescent="0.2">
      <c r="A7" s="19" t="s">
        <v>26</v>
      </c>
      <c r="B7" s="21">
        <v>0</v>
      </c>
      <c r="C7" s="22">
        <v>25</v>
      </c>
      <c r="D7" s="22">
        <v>0</v>
      </c>
      <c r="E7" s="22">
        <f t="shared" si="0"/>
        <v>25</v>
      </c>
      <c r="F7" s="20">
        <v>0</v>
      </c>
      <c r="G7" s="20">
        <v>20</v>
      </c>
      <c r="H7" s="23">
        <f t="shared" si="1"/>
        <v>1.25</v>
      </c>
    </row>
    <row r="8" spans="1:9" x14ac:dyDescent="0.2">
      <c r="A8" s="19" t="s">
        <v>29</v>
      </c>
      <c r="B8" s="21">
        <v>10</v>
      </c>
      <c r="C8" s="22">
        <v>76</v>
      </c>
      <c r="D8" s="22">
        <v>0</v>
      </c>
      <c r="E8" s="22">
        <f t="shared" si="0"/>
        <v>86</v>
      </c>
      <c r="F8" s="20">
        <v>7</v>
      </c>
      <c r="G8" s="20">
        <v>102</v>
      </c>
      <c r="H8" s="23">
        <f t="shared" si="1"/>
        <v>0.84313725490196079</v>
      </c>
    </row>
    <row r="9" spans="1:9" x14ac:dyDescent="0.2">
      <c r="A9" s="19" t="s">
        <v>32</v>
      </c>
      <c r="B9" s="21">
        <v>1</v>
      </c>
      <c r="C9" s="22">
        <v>24</v>
      </c>
      <c r="D9" s="22">
        <v>0</v>
      </c>
      <c r="E9" s="22">
        <f t="shared" si="0"/>
        <v>25</v>
      </c>
      <c r="F9" s="20">
        <v>1</v>
      </c>
      <c r="G9" s="20">
        <v>30</v>
      </c>
      <c r="H9" s="23">
        <f t="shared" si="1"/>
        <v>0.83333333333333337</v>
      </c>
    </row>
    <row r="10" spans="1:9" x14ac:dyDescent="0.2">
      <c r="A10" s="19" t="s">
        <v>35</v>
      </c>
      <c r="B10" s="21">
        <v>34</v>
      </c>
      <c r="C10" s="22">
        <v>330</v>
      </c>
      <c r="D10" s="22">
        <v>0</v>
      </c>
      <c r="E10" s="22">
        <v>364</v>
      </c>
      <c r="F10" s="20">
        <v>29</v>
      </c>
      <c r="G10" s="20">
        <v>231</v>
      </c>
      <c r="H10" s="23">
        <v>1.5757575757575757</v>
      </c>
    </row>
    <row r="11" spans="1:9" x14ac:dyDescent="0.2">
      <c r="A11" s="19" t="s">
        <v>40</v>
      </c>
      <c r="B11" s="21">
        <v>12</v>
      </c>
      <c r="C11" s="22">
        <v>94</v>
      </c>
      <c r="D11" s="22">
        <v>0</v>
      </c>
      <c r="E11" s="22">
        <v>106</v>
      </c>
      <c r="F11" s="20">
        <v>11</v>
      </c>
      <c r="G11" s="20">
        <v>103</v>
      </c>
      <c r="H11" s="23">
        <v>1.029126213592233</v>
      </c>
    </row>
    <row r="12" spans="1:9" x14ac:dyDescent="0.2">
      <c r="A12" s="19" t="s">
        <v>45</v>
      </c>
      <c r="B12" s="21">
        <v>2</v>
      </c>
      <c r="C12" s="22">
        <v>58</v>
      </c>
      <c r="D12" s="22">
        <v>0</v>
      </c>
      <c r="E12" s="22">
        <f t="shared" si="0"/>
        <v>60</v>
      </c>
      <c r="F12" s="20">
        <v>1</v>
      </c>
      <c r="G12" s="20">
        <v>58</v>
      </c>
      <c r="H12" s="23">
        <f t="shared" si="1"/>
        <v>1.0344827586206897</v>
      </c>
    </row>
    <row r="13" spans="1:9" x14ac:dyDescent="0.2">
      <c r="A13" s="19" t="s">
        <v>48</v>
      </c>
      <c r="B13" s="21">
        <v>8</v>
      </c>
      <c r="C13" s="22">
        <v>22</v>
      </c>
      <c r="D13" s="22">
        <v>0</v>
      </c>
      <c r="E13" s="22">
        <f t="shared" si="0"/>
        <v>30</v>
      </c>
      <c r="F13" s="20">
        <v>8</v>
      </c>
      <c r="G13" s="20">
        <v>41</v>
      </c>
      <c r="H13" s="23">
        <f t="shared" si="1"/>
        <v>0.73170731707317072</v>
      </c>
    </row>
    <row r="14" spans="1:9" x14ac:dyDescent="0.2">
      <c r="A14" s="19" t="s">
        <v>54</v>
      </c>
      <c r="B14" s="21">
        <v>42</v>
      </c>
      <c r="C14" s="22">
        <v>373</v>
      </c>
      <c r="D14" s="22">
        <v>2</v>
      </c>
      <c r="E14" s="22">
        <v>417</v>
      </c>
      <c r="F14" s="20">
        <v>26</v>
      </c>
      <c r="G14" s="20">
        <v>431</v>
      </c>
      <c r="H14" s="23">
        <v>0.9675174013921114</v>
      </c>
    </row>
    <row r="15" spans="1:9" x14ac:dyDescent="0.2">
      <c r="A15" s="19" t="s">
        <v>59</v>
      </c>
      <c r="B15" s="21">
        <v>0</v>
      </c>
      <c r="C15" s="22">
        <v>9</v>
      </c>
      <c r="D15" s="22">
        <v>0</v>
      </c>
      <c r="E15" s="22">
        <f t="shared" si="0"/>
        <v>9</v>
      </c>
      <c r="F15" s="20">
        <v>0</v>
      </c>
      <c r="G15" s="20">
        <v>13</v>
      </c>
      <c r="H15" s="23">
        <f t="shared" si="1"/>
        <v>0.69230769230769229</v>
      </c>
    </row>
    <row r="16" spans="1:9" x14ac:dyDescent="0.2">
      <c r="A16" s="19" t="s">
        <v>62</v>
      </c>
      <c r="B16" s="21">
        <v>72</v>
      </c>
      <c r="C16" s="22">
        <v>612</v>
      </c>
      <c r="D16" s="22">
        <v>8</v>
      </c>
      <c r="E16" s="22">
        <v>692</v>
      </c>
      <c r="F16" s="20">
        <v>45</v>
      </c>
      <c r="G16" s="97">
        <v>377</v>
      </c>
      <c r="H16" s="23">
        <v>1.8355437665782492</v>
      </c>
    </row>
    <row r="17" spans="1:20" x14ac:dyDescent="0.2">
      <c r="A17" s="19" t="s">
        <v>67</v>
      </c>
      <c r="B17" s="21">
        <v>6</v>
      </c>
      <c r="C17" s="22">
        <v>12</v>
      </c>
      <c r="D17" s="22">
        <v>0</v>
      </c>
      <c r="E17" s="22">
        <f t="shared" si="0"/>
        <v>18</v>
      </c>
      <c r="F17" s="20">
        <v>5</v>
      </c>
      <c r="G17" s="20">
        <v>15</v>
      </c>
      <c r="H17" s="23">
        <f t="shared" si="1"/>
        <v>1.2</v>
      </c>
    </row>
    <row r="18" spans="1:20" x14ac:dyDescent="0.2">
      <c r="A18" s="19" t="s">
        <v>70</v>
      </c>
      <c r="B18" s="21">
        <v>4</v>
      </c>
      <c r="C18" s="22">
        <v>47</v>
      </c>
      <c r="D18" s="22">
        <v>0</v>
      </c>
      <c r="E18" s="22">
        <f t="shared" si="0"/>
        <v>51</v>
      </c>
      <c r="F18" s="20">
        <v>4</v>
      </c>
      <c r="G18" s="20">
        <v>41</v>
      </c>
      <c r="H18" s="23">
        <f t="shared" si="1"/>
        <v>1.2439024390243902</v>
      </c>
    </row>
    <row r="19" spans="1:20" x14ac:dyDescent="0.2">
      <c r="A19" s="19" t="s">
        <v>73</v>
      </c>
      <c r="B19" s="21">
        <v>19</v>
      </c>
      <c r="C19" s="22">
        <v>114</v>
      </c>
      <c r="D19" s="22">
        <v>0</v>
      </c>
      <c r="E19" s="22">
        <v>133</v>
      </c>
      <c r="F19" s="20">
        <v>11</v>
      </c>
      <c r="G19" s="20">
        <v>156</v>
      </c>
      <c r="H19" s="23">
        <v>0.85256410256410253</v>
      </c>
    </row>
    <row r="20" spans="1:20" x14ac:dyDescent="0.2">
      <c r="A20" s="19" t="s">
        <v>78</v>
      </c>
      <c r="B20" s="21">
        <v>13</v>
      </c>
      <c r="C20" s="22">
        <v>130</v>
      </c>
      <c r="D20" s="22">
        <v>0</v>
      </c>
      <c r="E20" s="22">
        <v>143</v>
      </c>
      <c r="F20" s="20">
        <v>7</v>
      </c>
      <c r="G20" s="20">
        <v>109</v>
      </c>
      <c r="H20" s="23">
        <v>1.3119266055045871</v>
      </c>
    </row>
    <row r="21" spans="1:20" x14ac:dyDescent="0.2">
      <c r="A21" s="19" t="s">
        <v>83</v>
      </c>
      <c r="B21" s="21">
        <v>12</v>
      </c>
      <c r="C21" s="22">
        <v>56</v>
      </c>
      <c r="D21" s="22">
        <v>0</v>
      </c>
      <c r="E21" s="22">
        <f t="shared" si="0"/>
        <v>68</v>
      </c>
      <c r="F21" s="20">
        <v>12</v>
      </c>
      <c r="G21" s="20">
        <v>60</v>
      </c>
      <c r="H21" s="23">
        <f t="shared" si="1"/>
        <v>1.1333333333333333</v>
      </c>
    </row>
    <row r="22" spans="1:20" x14ac:dyDescent="0.2">
      <c r="A22" s="19" t="s">
        <v>86</v>
      </c>
      <c r="B22" s="21">
        <v>0</v>
      </c>
      <c r="C22" s="22">
        <v>4</v>
      </c>
      <c r="D22" s="22">
        <v>0</v>
      </c>
      <c r="E22" s="22">
        <f t="shared" si="0"/>
        <v>4</v>
      </c>
      <c r="F22" s="20">
        <v>0</v>
      </c>
      <c r="G22" s="20">
        <v>4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23</v>
      </c>
      <c r="C24" s="22">
        <v>163</v>
      </c>
      <c r="D24" s="22">
        <v>0</v>
      </c>
      <c r="E24" s="22">
        <f t="shared" si="0"/>
        <v>186</v>
      </c>
      <c r="F24" s="20">
        <v>17</v>
      </c>
      <c r="G24" s="20">
        <v>194</v>
      </c>
      <c r="H24" s="23">
        <f t="shared" si="1"/>
        <v>0.95876288659793818</v>
      </c>
      <c r="T24" s="17" t="s">
        <v>94</v>
      </c>
    </row>
    <row r="25" spans="1:20" x14ac:dyDescent="0.2">
      <c r="A25" s="19" t="s">
        <v>96</v>
      </c>
      <c r="B25" s="21">
        <v>6</v>
      </c>
      <c r="C25" s="22">
        <v>46</v>
      </c>
      <c r="D25" s="22">
        <v>0</v>
      </c>
      <c r="E25" s="22">
        <f t="shared" si="0"/>
        <v>52</v>
      </c>
      <c r="F25" s="20">
        <v>5</v>
      </c>
      <c r="G25" s="20">
        <v>46</v>
      </c>
      <c r="H25" s="23">
        <f t="shared" si="1"/>
        <v>1.1304347826086956</v>
      </c>
    </row>
    <row r="26" spans="1:20" s="24" customFormat="1" x14ac:dyDescent="0.2">
      <c r="A26" s="19" t="s">
        <v>99</v>
      </c>
      <c r="B26" s="21">
        <v>22</v>
      </c>
      <c r="C26" s="22">
        <v>90</v>
      </c>
      <c r="D26" s="22">
        <v>0</v>
      </c>
      <c r="E26" s="22">
        <f t="shared" si="0"/>
        <v>112</v>
      </c>
      <c r="F26" s="20">
        <v>22</v>
      </c>
      <c r="G26" s="20">
        <v>74</v>
      </c>
      <c r="H26" s="23">
        <f t="shared" si="1"/>
        <v>1.5135135135135136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11</v>
      </c>
      <c r="D27" s="22">
        <v>0</v>
      </c>
      <c r="E27" s="22">
        <f t="shared" si="0"/>
        <v>11</v>
      </c>
      <c r="F27" s="20">
        <v>0</v>
      </c>
      <c r="G27" s="20">
        <v>10</v>
      </c>
      <c r="H27" s="23">
        <f t="shared" si="1"/>
        <v>1.1000000000000001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1</v>
      </c>
      <c r="C28" s="22">
        <v>10</v>
      </c>
      <c r="D28" s="22">
        <v>0</v>
      </c>
      <c r="E28" s="22">
        <f t="shared" si="0"/>
        <v>11</v>
      </c>
      <c r="F28" s="20">
        <v>2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0</v>
      </c>
      <c r="C29" s="22">
        <v>15</v>
      </c>
      <c r="D29" s="22">
        <v>0</v>
      </c>
      <c r="E29" s="22">
        <f t="shared" si="0"/>
        <v>15</v>
      </c>
      <c r="F29" s="20">
        <v>0</v>
      </c>
      <c r="G29" s="20">
        <v>15</v>
      </c>
      <c r="H29" s="23">
        <f t="shared" si="1"/>
        <v>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5</v>
      </c>
      <c r="D30" s="22">
        <v>0</v>
      </c>
      <c r="E30" s="22">
        <f t="shared" si="0"/>
        <v>5</v>
      </c>
      <c r="F30" s="20">
        <v>0</v>
      </c>
      <c r="G30" s="20">
        <v>4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38</v>
      </c>
      <c r="D31" s="22">
        <v>0</v>
      </c>
      <c r="E31" s="22">
        <f t="shared" si="0"/>
        <v>41</v>
      </c>
      <c r="F31" s="20">
        <v>3</v>
      </c>
      <c r="G31" s="20">
        <v>34</v>
      </c>
      <c r="H31" s="23">
        <f t="shared" si="1"/>
        <v>1.2058823529411764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5</v>
      </c>
      <c r="C32" s="22">
        <v>43</v>
      </c>
      <c r="D32" s="22">
        <v>0</v>
      </c>
      <c r="E32" s="22">
        <f t="shared" si="0"/>
        <v>48</v>
      </c>
      <c r="F32" s="20">
        <v>4</v>
      </c>
      <c r="G32" s="20">
        <v>47</v>
      </c>
      <c r="H32" s="23">
        <f t="shared" si="1"/>
        <v>1.0212765957446808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10</v>
      </c>
      <c r="C33" s="22">
        <v>90</v>
      </c>
      <c r="D33" s="22">
        <v>0</v>
      </c>
      <c r="E33" s="22">
        <f t="shared" si="0"/>
        <v>100</v>
      </c>
      <c r="F33" s="20">
        <v>2</v>
      </c>
      <c r="G33" s="20">
        <v>100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2</v>
      </c>
      <c r="C34" s="22">
        <v>22</v>
      </c>
      <c r="D34" s="22">
        <v>0</v>
      </c>
      <c r="E34" s="22">
        <f t="shared" si="0"/>
        <v>24</v>
      </c>
      <c r="F34" s="20">
        <v>1</v>
      </c>
      <c r="G34" s="20">
        <v>27</v>
      </c>
      <c r="H34" s="23">
        <f t="shared" si="1"/>
        <v>0.88888888888888884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32</v>
      </c>
      <c r="D35" s="22">
        <v>0</v>
      </c>
      <c r="E35" s="22">
        <f t="shared" si="0"/>
        <v>33</v>
      </c>
      <c r="F35" s="20">
        <v>1</v>
      </c>
      <c r="G35" s="20">
        <v>27</v>
      </c>
      <c r="H35" s="23">
        <f t="shared" si="1"/>
        <v>1.2222222222222223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142</v>
      </c>
      <c r="D36" s="22">
        <v>1</v>
      </c>
      <c r="E36" s="22">
        <v>163</v>
      </c>
      <c r="F36" s="20">
        <v>22</v>
      </c>
      <c r="G36" s="20">
        <v>115</v>
      </c>
      <c r="H36" s="23">
        <v>1.4173913043478261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31</v>
      </c>
      <c r="H37" s="23">
        <f t="shared" si="1"/>
        <v>1.1290322580645162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4</v>
      </c>
      <c r="C38" s="22">
        <v>38</v>
      </c>
      <c r="D38" s="22">
        <v>0</v>
      </c>
      <c r="E38" s="22">
        <f t="shared" si="0"/>
        <v>42</v>
      </c>
      <c r="F38" s="20">
        <v>1</v>
      </c>
      <c r="G38" s="20">
        <v>34</v>
      </c>
      <c r="H38" s="23">
        <f t="shared" si="1"/>
        <v>1.2352941176470589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1</v>
      </c>
      <c r="C39" s="22">
        <v>21</v>
      </c>
      <c r="D39" s="22">
        <v>0</v>
      </c>
      <c r="E39" s="22">
        <f t="shared" si="0"/>
        <v>22</v>
      </c>
      <c r="F39" s="20">
        <v>0</v>
      </c>
      <c r="G39" s="20">
        <v>21</v>
      </c>
      <c r="H39" s="23">
        <f t="shared" si="1"/>
        <v>1.0476190476190477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133</v>
      </c>
      <c r="D40" s="22">
        <v>0</v>
      </c>
      <c r="E40" s="22">
        <f t="shared" si="0"/>
        <v>136</v>
      </c>
      <c r="F40" s="20">
        <v>3</v>
      </c>
      <c r="G40" s="20">
        <v>122</v>
      </c>
      <c r="H40" s="23">
        <f t="shared" si="1"/>
        <v>1.1147540983606556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4</v>
      </c>
      <c r="C41" s="22">
        <v>62</v>
      </c>
      <c r="D41" s="22">
        <v>0</v>
      </c>
      <c r="E41" s="22">
        <f t="shared" si="0"/>
        <v>66</v>
      </c>
      <c r="F41" s="20">
        <v>4</v>
      </c>
      <c r="G41" s="20">
        <v>69</v>
      </c>
      <c r="H41" s="23">
        <f t="shared" si="1"/>
        <v>0.95652173913043481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11</v>
      </c>
      <c r="C42" s="22">
        <v>100</v>
      </c>
      <c r="D42" s="22">
        <v>0</v>
      </c>
      <c r="E42" s="22">
        <f t="shared" si="0"/>
        <v>111</v>
      </c>
      <c r="F42" s="20">
        <v>9</v>
      </c>
      <c r="G42" s="20">
        <v>101</v>
      </c>
      <c r="H42" s="23">
        <f t="shared" si="1"/>
        <v>1.0990099009900991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3</v>
      </c>
      <c r="C43" s="22">
        <v>29</v>
      </c>
      <c r="D43" s="22">
        <v>0</v>
      </c>
      <c r="E43" s="22">
        <f t="shared" si="0"/>
        <v>32</v>
      </c>
      <c r="F43" s="20">
        <v>0</v>
      </c>
      <c r="G43" s="20">
        <v>21</v>
      </c>
      <c r="H43" s="23">
        <f t="shared" si="1"/>
        <v>1.5238095238095237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17</v>
      </c>
      <c r="C44" s="22">
        <v>62</v>
      </c>
      <c r="D44" s="22">
        <v>0</v>
      </c>
      <c r="E44" s="22">
        <v>79</v>
      </c>
      <c r="F44" s="20">
        <v>6</v>
      </c>
      <c r="G44" s="20">
        <v>69</v>
      </c>
      <c r="H44" s="23">
        <v>1.144927536231884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14</v>
      </c>
      <c r="C45" s="22">
        <v>146</v>
      </c>
      <c r="D45" s="22">
        <v>0</v>
      </c>
      <c r="E45" s="22">
        <f t="shared" si="0"/>
        <v>160</v>
      </c>
      <c r="F45" s="20">
        <v>14</v>
      </c>
      <c r="G45" s="20">
        <v>80</v>
      </c>
      <c r="H45" s="23">
        <f t="shared" si="1"/>
        <v>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5</v>
      </c>
      <c r="C46" s="22">
        <v>48</v>
      </c>
      <c r="D46" s="22">
        <v>0</v>
      </c>
      <c r="E46" s="22">
        <v>53</v>
      </c>
      <c r="F46" s="20">
        <v>3</v>
      </c>
      <c r="G46" s="20">
        <v>51</v>
      </c>
      <c r="H46" s="23">
        <v>1.0392156862745099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4</v>
      </c>
      <c r="C47" s="22">
        <v>16</v>
      </c>
      <c r="D47" s="22">
        <v>0</v>
      </c>
      <c r="E47" s="22">
        <f t="shared" si="0"/>
        <v>20</v>
      </c>
      <c r="F47" s="20">
        <v>1</v>
      </c>
      <c r="G47" s="20">
        <v>20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8</v>
      </c>
      <c r="C48" s="22">
        <v>94</v>
      </c>
      <c r="D48" s="22">
        <v>0</v>
      </c>
      <c r="E48" s="22">
        <f t="shared" si="0"/>
        <v>102</v>
      </c>
      <c r="F48" s="20">
        <v>8</v>
      </c>
      <c r="G48" s="20">
        <v>63</v>
      </c>
      <c r="H48" s="23">
        <f t="shared" si="1"/>
        <v>1.6190476190476191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10</v>
      </c>
      <c r="C49" s="22">
        <v>56</v>
      </c>
      <c r="D49" s="22">
        <v>0</v>
      </c>
      <c r="E49" s="22">
        <f t="shared" si="0"/>
        <v>66</v>
      </c>
      <c r="F49" s="20">
        <v>10</v>
      </c>
      <c r="G49" s="20">
        <v>65</v>
      </c>
      <c r="H49" s="23">
        <f t="shared" si="1"/>
        <v>1.0153846153846153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26</v>
      </c>
      <c r="D50" s="22">
        <v>0</v>
      </c>
      <c r="E50" s="22">
        <f t="shared" si="0"/>
        <v>29</v>
      </c>
      <c r="F50" s="20">
        <v>1</v>
      </c>
      <c r="G50" s="20">
        <v>29</v>
      </c>
      <c r="H50" s="23">
        <f t="shared" si="1"/>
        <v>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20</v>
      </c>
      <c r="C51" s="22">
        <v>119</v>
      </c>
      <c r="D51" s="22">
        <v>0</v>
      </c>
      <c r="E51" s="22">
        <f t="shared" si="0"/>
        <v>139</v>
      </c>
      <c r="F51" s="20">
        <v>3</v>
      </c>
      <c r="G51" s="20">
        <v>134</v>
      </c>
      <c r="H51" s="23">
        <f t="shared" si="1"/>
        <v>1.0373134328358209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28</v>
      </c>
      <c r="D52" s="22">
        <v>0</v>
      </c>
      <c r="E52" s="22">
        <f t="shared" si="0"/>
        <v>31</v>
      </c>
      <c r="F52" s="20">
        <v>3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0</v>
      </c>
      <c r="C53" s="22">
        <v>23</v>
      </c>
      <c r="D53" s="22">
        <v>0</v>
      </c>
      <c r="E53" s="22">
        <f t="shared" si="0"/>
        <v>23</v>
      </c>
      <c r="F53" s="20">
        <v>0</v>
      </c>
      <c r="G53" s="20">
        <v>23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258</v>
      </c>
      <c r="C54" s="22">
        <v>2590</v>
      </c>
      <c r="D54" s="22">
        <v>0</v>
      </c>
      <c r="E54" s="22">
        <v>2848</v>
      </c>
      <c r="F54" s="20">
        <v>185</v>
      </c>
      <c r="G54" s="20">
        <v>2791</v>
      </c>
      <c r="H54" s="23">
        <v>1.0204227875313507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5</v>
      </c>
      <c r="C55" s="22">
        <v>56</v>
      </c>
      <c r="D55" s="22">
        <v>0</v>
      </c>
      <c r="E55" s="22">
        <f t="shared" ref="E55:E76" si="2">B55+C55+D55</f>
        <v>61</v>
      </c>
      <c r="F55" s="20">
        <v>5</v>
      </c>
      <c r="G55" s="20">
        <v>67</v>
      </c>
      <c r="H55" s="23">
        <f t="shared" ref="H55:H76" si="3">E55/G55</f>
        <v>0.91044776119402981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5</v>
      </c>
      <c r="D56" s="22">
        <v>0</v>
      </c>
      <c r="E56" s="22">
        <f t="shared" si="2"/>
        <v>7</v>
      </c>
      <c r="F56" s="20">
        <v>2</v>
      </c>
      <c r="G56" s="20">
        <v>7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6</v>
      </c>
      <c r="C57" s="22">
        <v>48</v>
      </c>
      <c r="D57" s="22">
        <v>0</v>
      </c>
      <c r="E57" s="22">
        <f t="shared" si="2"/>
        <v>54</v>
      </c>
      <c r="F57" s="20">
        <v>6</v>
      </c>
      <c r="G57" s="20">
        <v>55</v>
      </c>
      <c r="H57" s="23">
        <f t="shared" si="3"/>
        <v>0.98181818181818181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6</v>
      </c>
      <c r="C58" s="22">
        <v>48</v>
      </c>
      <c r="D58" s="22">
        <v>0</v>
      </c>
      <c r="E58" s="22">
        <v>54</v>
      </c>
      <c r="F58" s="20">
        <v>6</v>
      </c>
      <c r="G58" s="20">
        <v>36</v>
      </c>
      <c r="H58" s="23">
        <v>1.5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32</v>
      </c>
      <c r="C59" s="22">
        <v>254</v>
      </c>
      <c r="D59" s="22">
        <v>0</v>
      </c>
      <c r="E59" s="22">
        <v>286</v>
      </c>
      <c r="F59" s="20">
        <v>28</v>
      </c>
      <c r="G59" s="20">
        <v>143</v>
      </c>
      <c r="H59" s="23">
        <v>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27</v>
      </c>
      <c r="C60" s="22">
        <v>103</v>
      </c>
      <c r="D60" s="22">
        <v>0</v>
      </c>
      <c r="E60" s="22">
        <f t="shared" si="2"/>
        <v>130</v>
      </c>
      <c r="F60" s="20">
        <v>17</v>
      </c>
      <c r="G60" s="20">
        <v>97</v>
      </c>
      <c r="H60" s="23">
        <f t="shared" si="3"/>
        <v>1.3402061855670102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18</v>
      </c>
      <c r="C61" s="22">
        <v>64</v>
      </c>
      <c r="D61" s="22">
        <v>0</v>
      </c>
      <c r="E61" s="22">
        <f t="shared" si="2"/>
        <v>82</v>
      </c>
      <c r="F61" s="20">
        <v>18</v>
      </c>
      <c r="G61" s="20">
        <v>51</v>
      </c>
      <c r="H61" s="23">
        <f t="shared" si="3"/>
        <v>1.607843137254902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21</v>
      </c>
      <c r="C62" s="22">
        <v>133</v>
      </c>
      <c r="D62" s="22">
        <v>0</v>
      </c>
      <c r="E62" s="22">
        <f t="shared" si="2"/>
        <v>154</v>
      </c>
      <c r="F62" s="20">
        <v>21</v>
      </c>
      <c r="G62" s="20">
        <v>165</v>
      </c>
      <c r="H62" s="23">
        <f t="shared" si="3"/>
        <v>0.93333333333333335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8</v>
      </c>
      <c r="C63" s="22">
        <v>51</v>
      </c>
      <c r="D63" s="22">
        <v>0</v>
      </c>
      <c r="E63" s="22">
        <f t="shared" si="2"/>
        <v>59</v>
      </c>
      <c r="F63" s="20">
        <v>5</v>
      </c>
      <c r="G63" s="20">
        <v>37</v>
      </c>
      <c r="H63" s="23">
        <f t="shared" si="3"/>
        <v>1.5945945945945945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0</v>
      </c>
      <c r="D64" s="22">
        <v>0</v>
      </c>
      <c r="E64" s="22">
        <v>0</v>
      </c>
      <c r="F64" s="20">
        <v>0</v>
      </c>
      <c r="G64" s="20">
        <v>4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8</v>
      </c>
      <c r="C65" s="22">
        <v>101</v>
      </c>
      <c r="D65" s="22">
        <v>2</v>
      </c>
      <c r="E65" s="22">
        <f t="shared" si="2"/>
        <v>111</v>
      </c>
      <c r="F65" s="20">
        <v>5</v>
      </c>
      <c r="G65" s="20">
        <v>102</v>
      </c>
      <c r="H65" s="23">
        <f t="shared" si="3"/>
        <v>1.088235294117647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13</v>
      </c>
      <c r="C66" s="22">
        <v>81</v>
      </c>
      <c r="D66" s="22">
        <v>0</v>
      </c>
      <c r="E66" s="22">
        <v>94</v>
      </c>
      <c r="F66" s="20">
        <v>13</v>
      </c>
      <c r="G66" s="20">
        <v>92</v>
      </c>
      <c r="H66" s="23">
        <v>1.0217391304347827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12</v>
      </c>
      <c r="C67" s="22">
        <v>71</v>
      </c>
      <c r="D67" s="22">
        <v>0</v>
      </c>
      <c r="E67" s="22">
        <f t="shared" si="2"/>
        <v>83</v>
      </c>
      <c r="F67" s="20">
        <v>0</v>
      </c>
      <c r="G67" s="20">
        <v>105</v>
      </c>
      <c r="H67" s="23">
        <f t="shared" si="3"/>
        <v>0.79047619047619044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10</v>
      </c>
      <c r="C68" s="22">
        <v>59</v>
      </c>
      <c r="D68" s="22">
        <v>0</v>
      </c>
      <c r="E68" s="22">
        <f t="shared" si="2"/>
        <v>69</v>
      </c>
      <c r="F68" s="20">
        <v>8</v>
      </c>
      <c r="G68" s="20">
        <v>71</v>
      </c>
      <c r="H68" s="23">
        <f t="shared" si="3"/>
        <v>0.971830985915493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6</v>
      </c>
      <c r="C69" s="22">
        <v>47</v>
      </c>
      <c r="D69" s="22">
        <v>0</v>
      </c>
      <c r="E69" s="22">
        <f t="shared" si="2"/>
        <v>53</v>
      </c>
      <c r="F69" s="20">
        <v>0</v>
      </c>
      <c r="G69" s="20">
        <v>53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36</v>
      </c>
      <c r="D70" s="22">
        <v>0</v>
      </c>
      <c r="E70" s="22">
        <f t="shared" si="2"/>
        <v>37</v>
      </c>
      <c r="F70" s="20">
        <v>0</v>
      </c>
      <c r="G70" s="20">
        <v>33</v>
      </c>
      <c r="H70" s="23">
        <f t="shared" si="3"/>
        <v>1.1212121212121211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109">
        <v>328</v>
      </c>
      <c r="C71" s="109">
        <v>1718</v>
      </c>
      <c r="D71" s="22">
        <v>4</v>
      </c>
      <c r="E71" s="22">
        <v>2050</v>
      </c>
      <c r="F71" s="20">
        <v>137</v>
      </c>
      <c r="G71" s="20">
        <v>1889</v>
      </c>
      <c r="H71" s="23">
        <v>1.0852302805717311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40</v>
      </c>
      <c r="C72" s="22">
        <v>51</v>
      </c>
      <c r="D72" s="22">
        <v>0</v>
      </c>
      <c r="E72" s="22">
        <v>91</v>
      </c>
      <c r="F72" s="20">
        <v>0</v>
      </c>
      <c r="G72" s="20">
        <v>92</v>
      </c>
      <c r="H72" s="23">
        <v>0.98913043478260865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15</v>
      </c>
      <c r="C73" s="22">
        <v>69</v>
      </c>
      <c r="D73" s="22">
        <v>0</v>
      </c>
      <c r="E73" s="22">
        <f t="shared" si="2"/>
        <v>84</v>
      </c>
      <c r="F73" s="20">
        <v>9</v>
      </c>
      <c r="G73" s="20">
        <v>85</v>
      </c>
      <c r="H73" s="23">
        <f t="shared" si="3"/>
        <v>0.9882352941176471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1</v>
      </c>
      <c r="G74" s="20">
        <v>14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5</v>
      </c>
      <c r="C75" s="28">
        <v>33</v>
      </c>
      <c r="D75" s="28">
        <v>0</v>
      </c>
      <c r="E75" s="28">
        <f t="shared" si="2"/>
        <v>38</v>
      </c>
      <c r="F75" s="29">
        <v>2</v>
      </c>
      <c r="G75" s="29">
        <v>33</v>
      </c>
      <c r="H75" s="96">
        <f t="shared" si="3"/>
        <v>1.1515151515151516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1279</v>
      </c>
      <c r="C76" s="22">
        <f>SUM(C3:C75)</f>
        <v>9510</v>
      </c>
      <c r="D76" s="22">
        <f>SUM(D3:D75)</f>
        <v>17</v>
      </c>
      <c r="E76" s="22">
        <f t="shared" si="2"/>
        <v>10806</v>
      </c>
      <c r="F76" s="33">
        <f>SUM(F3:F75)</f>
        <v>795</v>
      </c>
      <c r="G76" s="33">
        <f>SUM(G3:G75)</f>
        <v>9615</v>
      </c>
      <c r="H76" s="23">
        <f t="shared" si="3"/>
        <v>1.1238689547581904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19"/>
      <c r="B78" s="19"/>
      <c r="C78" s="19"/>
      <c r="D78" s="22"/>
      <c r="E78" s="19"/>
      <c r="F78" s="19"/>
      <c r="G78" s="19"/>
      <c r="I78" s="36"/>
    </row>
    <row r="79" spans="1:20" ht="14.45" customHeight="1" x14ac:dyDescent="0.2">
      <c r="A79" s="19"/>
      <c r="B79" s="19"/>
      <c r="C79" s="19"/>
      <c r="D79" s="22"/>
      <c r="E79" s="19"/>
      <c r="F79" s="19"/>
      <c r="G79" s="19"/>
    </row>
    <row r="80" spans="1:20" x14ac:dyDescent="0.2">
      <c r="A80" s="19"/>
      <c r="B80" s="19"/>
      <c r="C80" s="19"/>
      <c r="D80" s="22"/>
      <c r="E80" s="19"/>
      <c r="F80" s="19"/>
      <c r="G80" s="19"/>
    </row>
    <row r="81" spans="1:20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9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9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42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1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J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43282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49</v>
      </c>
      <c r="F3" s="22">
        <v>0</v>
      </c>
      <c r="G3" s="22">
        <f>D3+E3+F3</f>
        <v>53</v>
      </c>
      <c r="H3" s="20">
        <v>4</v>
      </c>
      <c r="I3" s="20">
        <v>45</v>
      </c>
      <c r="J3" s="23">
        <f>G3/I3</f>
        <v>1.1777777777777778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5</v>
      </c>
      <c r="E4" s="22">
        <v>27</v>
      </c>
      <c r="F4" s="22">
        <v>0</v>
      </c>
      <c r="G4" s="22">
        <f t="shared" ref="G4:G67" si="0">D4+E4+F4</f>
        <v>32</v>
      </c>
      <c r="H4" s="20">
        <v>5</v>
      </c>
      <c r="I4" s="20">
        <v>30</v>
      </c>
      <c r="J4" s="23">
        <f t="shared" ref="J4:J67" si="1">G4/I4</f>
        <v>1.0666666666666667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0</v>
      </c>
      <c r="E5" s="22">
        <v>12</v>
      </c>
      <c r="F5" s="22">
        <v>0</v>
      </c>
      <c r="G5" s="22">
        <f t="shared" si="0"/>
        <v>12</v>
      </c>
      <c r="H5" s="20">
        <v>0</v>
      </c>
      <c r="I5" s="20">
        <v>10</v>
      </c>
      <c r="J5" s="23">
        <f t="shared" si="1"/>
        <v>1.2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6</v>
      </c>
      <c r="E6" s="22">
        <v>35</v>
      </c>
      <c r="F6" s="22">
        <v>0</v>
      </c>
      <c r="G6" s="22">
        <f t="shared" si="0"/>
        <v>41</v>
      </c>
      <c r="H6" s="20">
        <v>3</v>
      </c>
      <c r="I6" s="20">
        <v>24</v>
      </c>
      <c r="J6" s="23">
        <f t="shared" si="1"/>
        <v>1.7083333333333333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4</v>
      </c>
      <c r="E7" s="22">
        <v>47</v>
      </c>
      <c r="F7" s="22">
        <v>0</v>
      </c>
      <c r="G7" s="22">
        <f>D7+E7+F7</f>
        <v>51</v>
      </c>
      <c r="H7" s="20">
        <v>3</v>
      </c>
      <c r="I7" s="20">
        <v>21</v>
      </c>
      <c r="J7" s="23">
        <f t="shared" si="1"/>
        <v>2.4285714285714284</v>
      </c>
    </row>
    <row r="8" spans="1:11" x14ac:dyDescent="0.2">
      <c r="A8" s="116" t="s">
        <v>25</v>
      </c>
      <c r="B8" s="117" t="s">
        <v>26</v>
      </c>
      <c r="C8" s="118" t="s">
        <v>27</v>
      </c>
      <c r="D8" s="119">
        <v>15</v>
      </c>
      <c r="E8" s="120">
        <v>1</v>
      </c>
      <c r="F8" s="120">
        <v>0</v>
      </c>
      <c r="G8" s="120">
        <f t="shared" si="0"/>
        <v>16</v>
      </c>
      <c r="H8" s="118">
        <v>0</v>
      </c>
      <c r="I8" s="118">
        <v>21</v>
      </c>
      <c r="J8" s="121">
        <f t="shared" si="1"/>
        <v>0.76190476190476186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16</v>
      </c>
      <c r="E9" s="22">
        <v>106</v>
      </c>
      <c r="F9" s="22">
        <v>0</v>
      </c>
      <c r="G9" s="22">
        <f t="shared" si="0"/>
        <v>122</v>
      </c>
      <c r="H9" s="20">
        <v>6</v>
      </c>
      <c r="I9" s="20">
        <v>110</v>
      </c>
      <c r="J9" s="23">
        <f t="shared" si="1"/>
        <v>1.1090909090909091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4</v>
      </c>
      <c r="E10" s="22">
        <v>35</v>
      </c>
      <c r="F10" s="22">
        <v>0</v>
      </c>
      <c r="G10" s="22">
        <f t="shared" si="0"/>
        <v>39</v>
      </c>
      <c r="H10" s="20">
        <v>3</v>
      </c>
      <c r="I10" s="20">
        <v>32</v>
      </c>
      <c r="J10" s="23">
        <f t="shared" si="1"/>
        <v>1.21875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78</v>
      </c>
      <c r="F11" s="22">
        <v>0</v>
      </c>
      <c r="G11" s="22">
        <f t="shared" si="0"/>
        <v>88</v>
      </c>
      <c r="H11" s="20">
        <v>7</v>
      </c>
      <c r="I11" s="20">
        <v>84</v>
      </c>
      <c r="J11" s="23">
        <f t="shared" si="1"/>
        <v>1.0476190476190477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62</v>
      </c>
      <c r="E12" s="22">
        <v>306</v>
      </c>
      <c r="F12" s="22">
        <v>0</v>
      </c>
      <c r="G12" s="22">
        <f t="shared" si="0"/>
        <v>368</v>
      </c>
      <c r="H12" s="20">
        <v>39</v>
      </c>
      <c r="I12" s="20">
        <v>90</v>
      </c>
      <c r="J12" s="23">
        <f t="shared" si="1"/>
        <v>4.0888888888888886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14</v>
      </c>
      <c r="E13" s="22">
        <v>65</v>
      </c>
      <c r="F13" s="22">
        <v>0</v>
      </c>
      <c r="G13" s="22">
        <f t="shared" si="0"/>
        <v>79</v>
      </c>
      <c r="H13" s="20">
        <v>14</v>
      </c>
      <c r="I13" s="20">
        <v>61</v>
      </c>
      <c r="J13" s="23">
        <f t="shared" si="1"/>
        <v>1.2950819672131149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10</v>
      </c>
      <c r="F14" s="22">
        <v>0</v>
      </c>
      <c r="G14" s="22">
        <f t="shared" si="0"/>
        <v>11</v>
      </c>
      <c r="H14" s="20">
        <v>1</v>
      </c>
      <c r="I14" s="20">
        <v>9</v>
      </c>
      <c r="J14" s="23">
        <f t="shared" si="1"/>
        <v>1.2222222222222223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4</v>
      </c>
      <c r="E15" s="22">
        <v>41</v>
      </c>
      <c r="F15" s="22">
        <v>0</v>
      </c>
      <c r="G15" s="22">
        <f t="shared" si="0"/>
        <v>45</v>
      </c>
      <c r="H15" s="20">
        <v>0</v>
      </c>
      <c r="I15" s="20">
        <v>40</v>
      </c>
      <c r="J15" s="23">
        <f t="shared" si="1"/>
        <v>1.125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7</v>
      </c>
      <c r="E16" s="22">
        <v>28</v>
      </c>
      <c r="F16" s="22">
        <v>0</v>
      </c>
      <c r="G16" s="22">
        <f t="shared" si="0"/>
        <v>35</v>
      </c>
      <c r="H16" s="20">
        <v>6</v>
      </c>
      <c r="I16" s="20">
        <v>41</v>
      </c>
      <c r="J16" s="23">
        <f t="shared" si="1"/>
        <v>0.85365853658536583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224</v>
      </c>
      <c r="F17" s="22">
        <v>0</v>
      </c>
      <c r="G17" s="22">
        <f t="shared" si="0"/>
        <v>251</v>
      </c>
      <c r="H17" s="20">
        <v>15</v>
      </c>
      <c r="I17" s="20">
        <v>263</v>
      </c>
      <c r="J17" s="23">
        <f t="shared" si="1"/>
        <v>0.95437262357414454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27</v>
      </c>
      <c r="E18" s="22">
        <v>151</v>
      </c>
      <c r="F18" s="22">
        <v>2</v>
      </c>
      <c r="G18" s="22">
        <f t="shared" si="0"/>
        <v>180</v>
      </c>
      <c r="H18" s="20">
        <v>17</v>
      </c>
      <c r="I18" s="20">
        <v>163</v>
      </c>
      <c r="J18" s="23">
        <f t="shared" si="1"/>
        <v>1.1042944785276074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3</v>
      </c>
      <c r="E19" s="22">
        <v>9</v>
      </c>
      <c r="F19" s="22">
        <v>0</v>
      </c>
      <c r="G19" s="22">
        <f t="shared" si="0"/>
        <v>12</v>
      </c>
      <c r="H19" s="20">
        <v>3</v>
      </c>
      <c r="I19" s="20">
        <v>10</v>
      </c>
      <c r="J19" s="23">
        <f t="shared" si="1"/>
        <v>1.2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 t="shared" si="0"/>
        <v>688</v>
      </c>
      <c r="H20" s="20">
        <v>32</v>
      </c>
      <c r="I20" s="20">
        <v>323</v>
      </c>
      <c r="J20" s="23">
        <f t="shared" si="1"/>
        <v>2.1300309597523222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3</v>
      </c>
      <c r="E21" s="22">
        <v>32</v>
      </c>
      <c r="F21" s="22">
        <v>1</v>
      </c>
      <c r="G21" s="22">
        <f t="shared" si="0"/>
        <v>36</v>
      </c>
      <c r="H21" s="20">
        <v>3</v>
      </c>
      <c r="I21" s="45">
        <v>32</v>
      </c>
      <c r="J21" s="23">
        <f t="shared" si="1"/>
        <v>1.125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7</v>
      </c>
      <c r="E22" s="22">
        <v>17</v>
      </c>
      <c r="F22" s="22">
        <v>0</v>
      </c>
      <c r="G22" s="22">
        <f t="shared" si="0"/>
        <v>24</v>
      </c>
      <c r="H22" s="20">
        <v>5</v>
      </c>
      <c r="I22" s="20">
        <v>20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5</v>
      </c>
      <c r="E23" s="22">
        <v>42</v>
      </c>
      <c r="F23" s="22">
        <v>0</v>
      </c>
      <c r="G23" s="22">
        <f t="shared" si="0"/>
        <v>47</v>
      </c>
      <c r="H23" s="20">
        <v>5</v>
      </c>
      <c r="I23" s="20">
        <v>39</v>
      </c>
      <c r="J23" s="23">
        <f t="shared" si="1"/>
        <v>1.2051282051282051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13</v>
      </c>
      <c r="E24" s="22">
        <v>100</v>
      </c>
      <c r="F24" s="22">
        <v>6</v>
      </c>
      <c r="G24" s="22">
        <f t="shared" si="0"/>
        <v>119</v>
      </c>
      <c r="H24" s="20">
        <v>11</v>
      </c>
      <c r="I24" s="20">
        <v>119</v>
      </c>
      <c r="J24" s="23">
        <f t="shared" si="1"/>
        <v>1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5</v>
      </c>
      <c r="E25" s="22">
        <v>41</v>
      </c>
      <c r="F25" s="22">
        <v>0</v>
      </c>
      <c r="G25" s="22">
        <f t="shared" si="0"/>
        <v>46</v>
      </c>
      <c r="H25" s="20">
        <v>5</v>
      </c>
      <c r="I25" s="20">
        <v>46</v>
      </c>
      <c r="J25" s="23">
        <f t="shared" si="1"/>
        <v>1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59</v>
      </c>
      <c r="F26" s="22">
        <v>0</v>
      </c>
      <c r="G26" s="22">
        <f t="shared" si="0"/>
        <v>67</v>
      </c>
      <c r="H26" s="20">
        <v>5</v>
      </c>
      <c r="I26" s="20">
        <v>69</v>
      </c>
      <c r="J26" s="23">
        <f t="shared" si="1"/>
        <v>0.97101449275362317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3</v>
      </c>
      <c r="E27" s="22">
        <v>50</v>
      </c>
      <c r="F27" s="22">
        <v>0</v>
      </c>
      <c r="G27" s="22">
        <f t="shared" si="0"/>
        <v>53</v>
      </c>
      <c r="H27" s="20">
        <v>3</v>
      </c>
      <c r="I27" s="20">
        <v>41</v>
      </c>
      <c r="J27" s="23">
        <f>G27/I27</f>
        <v>1.2926829268292683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32</v>
      </c>
      <c r="F28" s="22">
        <v>0</v>
      </c>
      <c r="G28" s="22">
        <f t="shared" si="0"/>
        <v>41</v>
      </c>
      <c r="H28" s="20">
        <v>9</v>
      </c>
      <c r="I28" s="20">
        <v>36</v>
      </c>
      <c r="J28" s="23">
        <f t="shared" si="1"/>
        <v>1.1388888888888888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0</v>
      </c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19</v>
      </c>
      <c r="E31" s="22">
        <v>257</v>
      </c>
      <c r="F31" s="22">
        <v>0</v>
      </c>
      <c r="G31" s="22">
        <f t="shared" si="0"/>
        <v>276</v>
      </c>
      <c r="H31" s="20">
        <v>10</v>
      </c>
      <c r="I31" s="20">
        <v>211</v>
      </c>
      <c r="J31" s="23">
        <f t="shared" si="1"/>
        <v>1.3080568720379147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4</v>
      </c>
      <c r="E32" s="22">
        <v>29</v>
      </c>
      <c r="F32" s="22">
        <v>0</v>
      </c>
      <c r="G32" s="22">
        <f t="shared" si="0"/>
        <v>33</v>
      </c>
      <c r="H32" s="20">
        <v>4</v>
      </c>
      <c r="I32" s="20">
        <v>30</v>
      </c>
      <c r="J32" s="23">
        <f t="shared" si="1"/>
        <v>1.1000000000000001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12</v>
      </c>
      <c r="E33" s="22">
        <v>105</v>
      </c>
      <c r="F33" s="22">
        <v>0</v>
      </c>
      <c r="G33" s="22">
        <f t="shared" si="0"/>
        <v>117</v>
      </c>
      <c r="H33" s="20">
        <v>12</v>
      </c>
      <c r="I33" s="20">
        <v>79</v>
      </c>
      <c r="J33" s="23">
        <f t="shared" si="1"/>
        <v>1.481012658227848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8</v>
      </c>
      <c r="F34" s="22">
        <v>0</v>
      </c>
      <c r="G34" s="22">
        <f t="shared" si="0"/>
        <v>8</v>
      </c>
      <c r="H34" s="20">
        <v>0</v>
      </c>
      <c r="I34" s="20">
        <v>5</v>
      </c>
      <c r="J34" s="23">
        <f t="shared" si="1"/>
        <v>1.6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7</v>
      </c>
      <c r="E35" s="22">
        <v>16</v>
      </c>
      <c r="F35" s="22">
        <v>0</v>
      </c>
      <c r="G35" s="22">
        <f t="shared" si="0"/>
        <v>23</v>
      </c>
      <c r="H35" s="20">
        <v>5</v>
      </c>
      <c r="I35" s="20">
        <v>23</v>
      </c>
      <c r="J35" s="23">
        <f>G35/I35</f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19</v>
      </c>
      <c r="F36" s="22">
        <v>1</v>
      </c>
      <c r="G36" s="22">
        <f t="shared" si="0"/>
        <v>21</v>
      </c>
      <c r="H36" s="20">
        <v>0</v>
      </c>
      <c r="I36" s="20">
        <v>25</v>
      </c>
      <c r="J36" s="23">
        <f t="shared" si="1"/>
        <v>0.84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14</v>
      </c>
      <c r="F37" s="22">
        <v>0</v>
      </c>
      <c r="G37" s="22">
        <f t="shared" si="0"/>
        <v>14</v>
      </c>
      <c r="H37" s="20">
        <v>0</v>
      </c>
      <c r="I37" s="20">
        <v>12</v>
      </c>
      <c r="J37" s="23">
        <f t="shared" si="1"/>
        <v>1.1666666666666667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25</v>
      </c>
      <c r="J38" s="23">
        <f t="shared" si="1"/>
        <v>1.44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7</v>
      </c>
      <c r="E39" s="22">
        <v>40</v>
      </c>
      <c r="F39" s="22">
        <v>0</v>
      </c>
      <c r="G39" s="22">
        <f t="shared" si="0"/>
        <v>47</v>
      </c>
      <c r="H39" s="20">
        <v>4</v>
      </c>
      <c r="I39" s="20">
        <v>45</v>
      </c>
      <c r="J39" s="23">
        <f t="shared" si="1"/>
        <v>1.0444444444444445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14</v>
      </c>
      <c r="E40" s="22">
        <v>94</v>
      </c>
      <c r="F40" s="22">
        <v>0</v>
      </c>
      <c r="G40" s="22">
        <f t="shared" si="0"/>
        <v>108</v>
      </c>
      <c r="H40" s="20">
        <v>4</v>
      </c>
      <c r="I40" s="20">
        <v>96</v>
      </c>
      <c r="J40" s="23">
        <f t="shared" si="1"/>
        <v>1.125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13</v>
      </c>
      <c r="F41" s="22">
        <v>0</v>
      </c>
      <c r="G41" s="22">
        <f t="shared" si="0"/>
        <v>13</v>
      </c>
      <c r="H41" s="20">
        <v>0</v>
      </c>
      <c r="I41" s="20">
        <v>13</v>
      </c>
      <c r="J41" s="23">
        <f t="shared" si="1"/>
        <v>1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8</v>
      </c>
      <c r="E42" s="22">
        <v>44</v>
      </c>
      <c r="F42" s="22">
        <v>0</v>
      </c>
      <c r="G42" s="22">
        <f t="shared" si="0"/>
        <v>52</v>
      </c>
      <c r="H42" s="20">
        <v>8</v>
      </c>
      <c r="I42" s="20">
        <v>22</v>
      </c>
      <c r="J42" s="23">
        <f t="shared" si="1"/>
        <v>2.3636363636363638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30</v>
      </c>
      <c r="E43" s="22">
        <v>112</v>
      </c>
      <c r="F43" s="22">
        <v>0</v>
      </c>
      <c r="G43" s="22">
        <f t="shared" si="0"/>
        <v>142</v>
      </c>
      <c r="H43" s="20">
        <v>25</v>
      </c>
      <c r="I43" s="20">
        <v>118</v>
      </c>
      <c r="J43" s="23">
        <f t="shared" si="1"/>
        <v>1.2033898305084745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7</v>
      </c>
      <c r="E44" s="22">
        <v>37</v>
      </c>
      <c r="F44" s="22">
        <v>3</v>
      </c>
      <c r="G44" s="22">
        <f t="shared" si="0"/>
        <v>47</v>
      </c>
      <c r="H44" s="20">
        <v>7</v>
      </c>
      <c r="I44" s="20">
        <v>24</v>
      </c>
      <c r="J44" s="23">
        <f t="shared" si="1"/>
        <v>1.9583333333333333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35</v>
      </c>
      <c r="J45" s="23">
        <f t="shared" si="1"/>
        <v>1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1</v>
      </c>
      <c r="E46" s="22">
        <v>62</v>
      </c>
      <c r="F46" s="22">
        <v>0</v>
      </c>
      <c r="G46" s="22">
        <f t="shared" si="0"/>
        <v>63</v>
      </c>
      <c r="H46" s="20">
        <v>1</v>
      </c>
      <c r="I46" s="20">
        <v>37</v>
      </c>
      <c r="J46" s="23">
        <f t="shared" si="1"/>
        <v>1.7027027027027026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23</v>
      </c>
      <c r="F47" s="22">
        <v>0</v>
      </c>
      <c r="G47" s="22">
        <f t="shared" si="0"/>
        <v>29</v>
      </c>
      <c r="H47" s="20">
        <v>1</v>
      </c>
      <c r="I47" s="20">
        <v>20</v>
      </c>
      <c r="J47" s="23">
        <f t="shared" si="1"/>
        <v>1.45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7</v>
      </c>
      <c r="E48" s="22">
        <v>125</v>
      </c>
      <c r="F48" s="22">
        <v>0</v>
      </c>
      <c r="G48" s="22">
        <f t="shared" si="0"/>
        <v>132</v>
      </c>
      <c r="H48" s="20">
        <v>7</v>
      </c>
      <c r="I48" s="20">
        <v>116</v>
      </c>
      <c r="J48" s="23">
        <f t="shared" si="1"/>
        <v>1.1379310344827587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55</v>
      </c>
      <c r="F49" s="22">
        <v>0</v>
      </c>
      <c r="G49" s="22">
        <f t="shared" si="0"/>
        <v>64</v>
      </c>
      <c r="H49" s="20">
        <v>9</v>
      </c>
      <c r="I49" s="20">
        <v>57</v>
      </c>
      <c r="J49" s="23">
        <f t="shared" si="1"/>
        <v>1.1228070175438596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27</v>
      </c>
      <c r="E50" s="22">
        <v>109</v>
      </c>
      <c r="F50" s="22">
        <v>0</v>
      </c>
      <c r="G50" s="22">
        <f t="shared" si="0"/>
        <v>136</v>
      </c>
      <c r="H50" s="20">
        <v>24</v>
      </c>
      <c r="I50" s="20">
        <v>84</v>
      </c>
      <c r="J50" s="23">
        <f t="shared" si="1"/>
        <v>1.6190476190476191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4</v>
      </c>
      <c r="E52" s="22">
        <v>29</v>
      </c>
      <c r="F52" s="22">
        <v>0</v>
      </c>
      <c r="G52" s="22">
        <f t="shared" si="0"/>
        <v>33</v>
      </c>
      <c r="H52" s="20">
        <v>4</v>
      </c>
      <c r="I52" s="20">
        <v>30</v>
      </c>
      <c r="J52" s="23">
        <f t="shared" si="1"/>
        <v>1.1000000000000001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7</v>
      </c>
      <c r="E53" s="22">
        <v>45</v>
      </c>
      <c r="F53" s="22">
        <v>0</v>
      </c>
      <c r="G53" s="22">
        <f t="shared" si="0"/>
        <v>52</v>
      </c>
      <c r="H53" s="20">
        <v>7</v>
      </c>
      <c r="I53" s="20">
        <v>39</v>
      </c>
      <c r="J53" s="23">
        <f t="shared" si="1"/>
        <v>1.3333333333333333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24</v>
      </c>
      <c r="E54" s="22">
        <v>150</v>
      </c>
      <c r="F54" s="22">
        <v>0</v>
      </c>
      <c r="G54" s="22">
        <f t="shared" si="0"/>
        <v>174</v>
      </c>
      <c r="H54" s="20">
        <v>24</v>
      </c>
      <c r="I54" s="20">
        <v>80</v>
      </c>
      <c r="J54" s="23">
        <f t="shared" si="1"/>
        <v>2.1749999999999998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2</v>
      </c>
      <c r="E55" s="22">
        <v>24</v>
      </c>
      <c r="F55" s="22">
        <v>0</v>
      </c>
      <c r="G55" s="22">
        <f t="shared" si="0"/>
        <v>26</v>
      </c>
      <c r="H55" s="20">
        <v>0</v>
      </c>
      <c r="I55" s="20">
        <v>26</v>
      </c>
      <c r="J55" s="23">
        <f t="shared" si="1"/>
        <v>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11</v>
      </c>
      <c r="E56" s="22">
        <v>32</v>
      </c>
      <c r="F56" s="22">
        <v>0</v>
      </c>
      <c r="G56" s="22">
        <f t="shared" si="0"/>
        <v>43</v>
      </c>
      <c r="H56" s="20">
        <v>4</v>
      </c>
      <c r="I56" s="20">
        <v>38</v>
      </c>
      <c r="J56" s="23">
        <f t="shared" si="1"/>
        <v>1.131578947368421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5</v>
      </c>
      <c r="E57" s="22">
        <v>24</v>
      </c>
      <c r="F57" s="22">
        <v>0</v>
      </c>
      <c r="G57" s="22">
        <f t="shared" si="0"/>
        <v>29</v>
      </c>
      <c r="H57" s="20">
        <v>0</v>
      </c>
      <c r="I57" s="20">
        <v>25</v>
      </c>
      <c r="J57" s="23">
        <f t="shared" si="1"/>
        <v>1.1599999999999999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5</v>
      </c>
      <c r="E58" s="22">
        <v>97</v>
      </c>
      <c r="F58" s="22">
        <v>0</v>
      </c>
      <c r="G58" s="22">
        <f t="shared" si="0"/>
        <v>102</v>
      </c>
      <c r="H58" s="20">
        <v>5</v>
      </c>
      <c r="I58" s="20">
        <v>49</v>
      </c>
      <c r="J58" s="23">
        <f t="shared" si="1"/>
        <v>2.0816326530612246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16</v>
      </c>
      <c r="E59" s="22">
        <v>79</v>
      </c>
      <c r="F59" s="22">
        <v>0</v>
      </c>
      <c r="G59" s="22">
        <f t="shared" si="0"/>
        <v>95</v>
      </c>
      <c r="H59" s="20">
        <v>15</v>
      </c>
      <c r="I59" s="20">
        <v>88</v>
      </c>
      <c r="J59" s="23">
        <f>G59/I59</f>
        <v>1.0795454545454546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7</v>
      </c>
      <c r="E60" s="22">
        <v>25</v>
      </c>
      <c r="F60" s="22">
        <v>0</v>
      </c>
      <c r="G60" s="22">
        <f t="shared" si="0"/>
        <v>32</v>
      </c>
      <c r="H60" s="20">
        <v>6</v>
      </c>
      <c r="I60" s="20">
        <v>29</v>
      </c>
      <c r="J60" s="23">
        <f t="shared" si="1"/>
        <v>1.103448275862069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22</v>
      </c>
      <c r="E61" s="22">
        <v>118</v>
      </c>
      <c r="F61" s="22">
        <v>0</v>
      </c>
      <c r="G61" s="22">
        <f t="shared" si="0"/>
        <v>140</v>
      </c>
      <c r="H61" s="20">
        <v>2</v>
      </c>
      <c r="I61" s="20">
        <v>143</v>
      </c>
      <c r="J61" s="23">
        <f t="shared" si="1"/>
        <v>0.97902097902097907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54</v>
      </c>
      <c r="F62" s="22">
        <v>0</v>
      </c>
      <c r="G62" s="22">
        <f t="shared" si="0"/>
        <v>57</v>
      </c>
      <c r="H62" s="20">
        <v>3</v>
      </c>
      <c r="I62" s="20">
        <v>30</v>
      </c>
      <c r="J62" s="23">
        <f t="shared" si="1"/>
        <v>1.9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4</v>
      </c>
      <c r="E63" s="22">
        <v>28</v>
      </c>
      <c r="F63" s="22">
        <v>0</v>
      </c>
      <c r="G63" s="22">
        <f t="shared" si="0"/>
        <v>32</v>
      </c>
      <c r="H63" s="20">
        <v>0</v>
      </c>
      <c r="I63" s="20">
        <v>27</v>
      </c>
      <c r="J63" s="23">
        <f t="shared" si="1"/>
        <v>1.1851851851851851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19</v>
      </c>
      <c r="E64" s="22">
        <v>163</v>
      </c>
      <c r="F64" s="22">
        <v>0</v>
      </c>
      <c r="G64" s="22">
        <f t="shared" si="0"/>
        <v>182</v>
      </c>
      <c r="H64" s="20">
        <v>22</v>
      </c>
      <c r="I64" s="20">
        <v>182</v>
      </c>
      <c r="J64" s="23">
        <f t="shared" si="1"/>
        <v>1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16</v>
      </c>
      <c r="E65" s="22">
        <v>108</v>
      </c>
      <c r="F65" s="22">
        <v>0</v>
      </c>
      <c r="G65" s="22">
        <f t="shared" si="0"/>
        <v>124</v>
      </c>
      <c r="H65" s="20">
        <v>22</v>
      </c>
      <c r="I65" s="20">
        <v>123</v>
      </c>
      <c r="J65" s="23">
        <f t="shared" si="1"/>
        <v>1.0081300813008129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14</v>
      </c>
      <c r="E66" s="22">
        <v>159</v>
      </c>
      <c r="F66" s="22">
        <v>0</v>
      </c>
      <c r="G66" s="22">
        <f t="shared" si="0"/>
        <v>173</v>
      </c>
      <c r="H66" s="20">
        <v>22</v>
      </c>
      <c r="I66" s="20">
        <v>165</v>
      </c>
      <c r="J66" s="23">
        <f t="shared" si="1"/>
        <v>1.0484848484848486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9</v>
      </c>
      <c r="E67" s="22">
        <v>180</v>
      </c>
      <c r="F67" s="22">
        <v>0</v>
      </c>
      <c r="G67" s="22">
        <f t="shared" si="0"/>
        <v>189</v>
      </c>
      <c r="H67" s="20">
        <v>3</v>
      </c>
      <c r="I67" s="20">
        <v>211</v>
      </c>
      <c r="J67" s="23">
        <f t="shared" si="1"/>
        <v>0.89573459715639814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68</v>
      </c>
      <c r="F68" s="22">
        <v>0</v>
      </c>
      <c r="G68" s="22">
        <f t="shared" ref="G68:G112" si="2">D68+E68+F68</f>
        <v>71</v>
      </c>
      <c r="H68" s="20">
        <v>2</v>
      </c>
      <c r="I68" s="20">
        <v>68</v>
      </c>
      <c r="J68" s="23">
        <f t="shared" ref="J68:J111" si="3">G68/I68</f>
        <v>1.0441176470588236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14</v>
      </c>
      <c r="E69" s="22">
        <v>86</v>
      </c>
      <c r="F69" s="22">
        <v>0</v>
      </c>
      <c r="G69" s="22">
        <f t="shared" si="2"/>
        <v>100</v>
      </c>
      <c r="H69" s="20">
        <v>14</v>
      </c>
      <c r="I69" s="20">
        <v>109</v>
      </c>
      <c r="J69" s="23">
        <f t="shared" si="3"/>
        <v>0.91743119266055051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3</v>
      </c>
      <c r="E70" s="22">
        <v>57</v>
      </c>
      <c r="F70" s="22">
        <v>0</v>
      </c>
      <c r="G70" s="22">
        <f t="shared" si="2"/>
        <v>60</v>
      </c>
      <c r="H70" s="20">
        <v>6</v>
      </c>
      <c r="I70" s="20">
        <v>45</v>
      </c>
      <c r="J70" s="23">
        <f t="shared" si="3"/>
        <v>1.3333333333333333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7</v>
      </c>
      <c r="E71" s="22">
        <v>42</v>
      </c>
      <c r="F71" s="22">
        <v>1</v>
      </c>
      <c r="G71" s="22">
        <f t="shared" si="2"/>
        <v>50</v>
      </c>
      <c r="H71" s="20">
        <v>6</v>
      </c>
      <c r="I71" s="20">
        <v>45</v>
      </c>
      <c r="J71" s="23">
        <f t="shared" si="3"/>
        <v>1.1111111111111112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16</v>
      </c>
      <c r="E72" s="22">
        <v>140</v>
      </c>
      <c r="F72" s="22">
        <v>0</v>
      </c>
      <c r="G72" s="22">
        <f t="shared" si="2"/>
        <v>156</v>
      </c>
      <c r="H72" s="20">
        <v>14</v>
      </c>
      <c r="I72" s="20">
        <v>158</v>
      </c>
      <c r="J72" s="23">
        <f t="shared" si="3"/>
        <v>0.98734177215189878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66</v>
      </c>
      <c r="E73" s="22">
        <v>692</v>
      </c>
      <c r="F73" s="22">
        <v>0</v>
      </c>
      <c r="G73" s="22">
        <f t="shared" si="2"/>
        <v>758</v>
      </c>
      <c r="H73" s="20">
        <v>63</v>
      </c>
      <c r="I73" s="20">
        <v>604</v>
      </c>
      <c r="J73" s="23">
        <f t="shared" si="3"/>
        <v>1.2549668874172186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18</v>
      </c>
      <c r="E74" s="22">
        <v>177</v>
      </c>
      <c r="F74" s="22">
        <v>1</v>
      </c>
      <c r="G74" s="22">
        <f t="shared" si="2"/>
        <v>196</v>
      </c>
      <c r="H74" s="20">
        <v>18</v>
      </c>
      <c r="I74" s="20">
        <v>191</v>
      </c>
      <c r="J74" s="23">
        <f t="shared" si="3"/>
        <v>1.0261780104712042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27</v>
      </c>
      <c r="E75" s="22">
        <v>472</v>
      </c>
      <c r="F75" s="22">
        <v>0</v>
      </c>
      <c r="G75" s="22">
        <f t="shared" si="2"/>
        <v>499</v>
      </c>
      <c r="H75" s="20">
        <v>15</v>
      </c>
      <c r="I75" s="20">
        <v>539</v>
      </c>
      <c r="J75" s="23">
        <f t="shared" si="3"/>
        <v>0.92578849721706868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12</v>
      </c>
      <c r="E76" s="22">
        <v>211</v>
      </c>
      <c r="F76" s="22">
        <v>0</v>
      </c>
      <c r="G76" s="22">
        <f t="shared" si="2"/>
        <v>223</v>
      </c>
      <c r="H76" s="20">
        <v>6</v>
      </c>
      <c r="I76" s="20">
        <v>223</v>
      </c>
      <c r="J76" s="23">
        <f t="shared" si="3"/>
        <v>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6</v>
      </c>
      <c r="E77" s="22">
        <v>60</v>
      </c>
      <c r="F77" s="22">
        <v>0</v>
      </c>
      <c r="G77" s="22">
        <f t="shared" si="2"/>
        <v>66</v>
      </c>
      <c r="H77" s="20">
        <v>6</v>
      </c>
      <c r="I77" s="20">
        <v>71</v>
      </c>
      <c r="J77" s="23">
        <f t="shared" si="3"/>
        <v>0.92957746478873238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8</v>
      </c>
      <c r="E78" s="22">
        <v>55</v>
      </c>
      <c r="F78" s="22">
        <v>0</v>
      </c>
      <c r="G78" s="22">
        <f t="shared" si="2"/>
        <v>63</v>
      </c>
      <c r="H78" s="20">
        <v>8</v>
      </c>
      <c r="I78" s="20">
        <v>57</v>
      </c>
      <c r="J78" s="23">
        <f t="shared" si="3"/>
        <v>1.1052631578947369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6</v>
      </c>
      <c r="F79" s="22">
        <v>0</v>
      </c>
      <c r="G79" s="22">
        <f t="shared" si="2"/>
        <v>8</v>
      </c>
      <c r="H79" s="20">
        <v>2</v>
      </c>
      <c r="I79" s="20">
        <v>7</v>
      </c>
      <c r="J79" s="23">
        <f t="shared" si="3"/>
        <v>1.1428571428571428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43</v>
      </c>
      <c r="F80" s="22">
        <v>0</v>
      </c>
      <c r="G80" s="22">
        <f t="shared" si="2"/>
        <v>45</v>
      </c>
      <c r="H80" s="20">
        <v>2</v>
      </c>
      <c r="I80" s="20">
        <v>48</v>
      </c>
      <c r="J80" s="23">
        <f t="shared" si="3"/>
        <v>0.9375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0</v>
      </c>
      <c r="E81" s="22">
        <v>20</v>
      </c>
      <c r="F81" s="22">
        <v>0</v>
      </c>
      <c r="G81" s="22">
        <f t="shared" si="2"/>
        <v>20</v>
      </c>
      <c r="H81" s="20">
        <v>0</v>
      </c>
      <c r="I81" s="20">
        <v>10</v>
      </c>
      <c r="J81" s="23">
        <f t="shared" si="3"/>
        <v>2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5</v>
      </c>
      <c r="E82" s="22">
        <v>31</v>
      </c>
      <c r="F82" s="22">
        <v>0</v>
      </c>
      <c r="G82" s="22">
        <f t="shared" si="2"/>
        <v>36</v>
      </c>
      <c r="H82" s="20">
        <v>4</v>
      </c>
      <c r="I82" s="20">
        <v>21</v>
      </c>
      <c r="J82" s="23">
        <f t="shared" si="3"/>
        <v>1.7142857142857142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40</v>
      </c>
      <c r="E83" s="22">
        <v>388</v>
      </c>
      <c r="F83" s="22">
        <v>1</v>
      </c>
      <c r="G83" s="22">
        <f t="shared" si="2"/>
        <v>429</v>
      </c>
      <c r="H83" s="20">
        <v>35</v>
      </c>
      <c r="I83" s="20">
        <v>98</v>
      </c>
      <c r="J83" s="23">
        <f t="shared" si="3"/>
        <v>4.3775510204081636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7</v>
      </c>
      <c r="E84" s="22">
        <v>57</v>
      </c>
      <c r="F84" s="22">
        <v>0</v>
      </c>
      <c r="G84" s="22">
        <f t="shared" si="2"/>
        <v>64</v>
      </c>
      <c r="H84" s="20">
        <v>7</v>
      </c>
      <c r="I84" s="20">
        <v>39</v>
      </c>
      <c r="J84" s="23">
        <f t="shared" si="3"/>
        <v>1.641025641025641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31</v>
      </c>
      <c r="E85" s="22">
        <v>167</v>
      </c>
      <c r="F85" s="22">
        <v>0</v>
      </c>
      <c r="G85" s="22">
        <f t="shared" si="2"/>
        <v>198</v>
      </c>
      <c r="H85" s="20">
        <v>24</v>
      </c>
      <c r="I85" s="20">
        <v>113</v>
      </c>
      <c r="J85" s="23">
        <f t="shared" si="3"/>
        <v>1.752212389380531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16</v>
      </c>
      <c r="E86" s="22">
        <v>53</v>
      </c>
      <c r="F86" s="22">
        <v>0</v>
      </c>
      <c r="G86" s="22">
        <f t="shared" si="2"/>
        <v>69</v>
      </c>
      <c r="H86" s="20">
        <v>16</v>
      </c>
      <c r="I86" s="20">
        <v>38</v>
      </c>
      <c r="J86" s="23">
        <f t="shared" si="3"/>
        <v>1.8157894736842106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11</v>
      </c>
      <c r="E87" s="22">
        <v>144</v>
      </c>
      <c r="F87" s="22">
        <v>0</v>
      </c>
      <c r="G87" s="22">
        <f t="shared" si="2"/>
        <v>155</v>
      </c>
      <c r="H87" s="20">
        <v>11</v>
      </c>
      <c r="I87" s="20">
        <v>162</v>
      </c>
      <c r="J87" s="23">
        <f t="shared" si="3"/>
        <v>0.95679012345679015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7</v>
      </c>
      <c r="E88" s="22">
        <v>59</v>
      </c>
      <c r="F88" s="22">
        <v>0</v>
      </c>
      <c r="G88" s="22">
        <f t="shared" si="2"/>
        <v>66</v>
      </c>
      <c r="H88" s="20">
        <v>6</v>
      </c>
      <c r="I88" s="20">
        <v>25</v>
      </c>
      <c r="J88" s="23">
        <f t="shared" si="3"/>
        <v>2.64</v>
      </c>
    </row>
    <row r="89" spans="1:10" x14ac:dyDescent="0.2">
      <c r="A89" s="122" t="s">
        <v>243</v>
      </c>
      <c r="B89" s="123" t="s">
        <v>244</v>
      </c>
      <c r="C89" s="124" t="s">
        <v>245</v>
      </c>
      <c r="D89" s="125">
        <v>0</v>
      </c>
      <c r="E89" s="126">
        <v>3</v>
      </c>
      <c r="F89" s="126">
        <v>0</v>
      </c>
      <c r="G89" s="126">
        <f t="shared" si="2"/>
        <v>3</v>
      </c>
      <c r="H89" s="124">
        <v>0</v>
      </c>
      <c r="I89" s="124">
        <v>4</v>
      </c>
      <c r="J89" s="121">
        <f t="shared" si="3"/>
        <v>0.75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15</v>
      </c>
      <c r="E90" s="22">
        <v>119</v>
      </c>
      <c r="F90" s="22">
        <v>3</v>
      </c>
      <c r="G90" s="22">
        <f t="shared" si="2"/>
        <v>137</v>
      </c>
      <c r="H90" s="20">
        <v>11</v>
      </c>
      <c r="I90" s="20">
        <v>115</v>
      </c>
      <c r="J90" s="23">
        <f t="shared" si="3"/>
        <v>1.191304347826087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1</v>
      </c>
      <c r="E91" s="22">
        <v>8</v>
      </c>
      <c r="F91" s="22">
        <v>0</v>
      </c>
      <c r="G91" s="22">
        <f t="shared" si="2"/>
        <v>9</v>
      </c>
      <c r="H91" s="20">
        <v>1</v>
      </c>
      <c r="I91" s="20">
        <v>9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10</v>
      </c>
      <c r="E92" s="22">
        <v>65</v>
      </c>
      <c r="F92" s="22">
        <v>0</v>
      </c>
      <c r="G92" s="22">
        <f t="shared" si="2"/>
        <v>75</v>
      </c>
      <c r="H92" s="20">
        <v>10</v>
      </c>
      <c r="I92" s="20">
        <v>65</v>
      </c>
      <c r="J92" s="23">
        <f t="shared" si="3"/>
        <v>1.1538461538461537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6</v>
      </c>
      <c r="E93" s="22">
        <v>70</v>
      </c>
      <c r="F93" s="22">
        <v>0</v>
      </c>
      <c r="G93" s="22">
        <f t="shared" si="2"/>
        <v>76</v>
      </c>
      <c r="H93" s="20">
        <v>3</v>
      </c>
      <c r="I93" s="20">
        <v>94</v>
      </c>
      <c r="J93" s="23">
        <f t="shared" si="3"/>
        <v>0.80851063829787229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8</v>
      </c>
      <c r="E94" s="22">
        <v>74</v>
      </c>
      <c r="F94" s="22">
        <v>0</v>
      </c>
      <c r="G94" s="22">
        <f t="shared" si="2"/>
        <v>82</v>
      </c>
      <c r="H94" s="20">
        <v>6</v>
      </c>
      <c r="I94" s="20">
        <v>70</v>
      </c>
      <c r="J94" s="23">
        <f t="shared" si="3"/>
        <v>1.1714285714285715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5</v>
      </c>
      <c r="E95" s="22">
        <v>50</v>
      </c>
      <c r="F95" s="22">
        <v>0</v>
      </c>
      <c r="G95" s="22">
        <f t="shared" si="2"/>
        <v>55</v>
      </c>
      <c r="H95" s="20">
        <v>1</v>
      </c>
      <c r="I95" s="20">
        <v>38</v>
      </c>
      <c r="J95" s="23">
        <f t="shared" si="3"/>
        <v>1.4473684210526316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38</v>
      </c>
      <c r="F96" s="22">
        <v>0</v>
      </c>
      <c r="G96" s="22">
        <f t="shared" si="2"/>
        <v>39</v>
      </c>
      <c r="H96" s="20">
        <v>1</v>
      </c>
      <c r="I96" s="20">
        <v>32</v>
      </c>
      <c r="J96" s="23">
        <f t="shared" si="3"/>
        <v>1.21875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16</v>
      </c>
      <c r="E97" s="22">
        <v>115</v>
      </c>
      <c r="F97" s="22">
        <v>0</v>
      </c>
      <c r="G97" s="22">
        <f t="shared" si="2"/>
        <v>131</v>
      </c>
      <c r="H97" s="20">
        <v>2</v>
      </c>
      <c r="I97" s="20">
        <v>119</v>
      </c>
      <c r="J97" s="23">
        <f t="shared" si="3"/>
        <v>1.1008403361344539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18</v>
      </c>
      <c r="E98" s="22">
        <v>293</v>
      </c>
      <c r="F98" s="22">
        <v>0</v>
      </c>
      <c r="G98" s="22">
        <f t="shared" si="2"/>
        <v>311</v>
      </c>
      <c r="H98" s="20">
        <v>13</v>
      </c>
      <c r="I98" s="20">
        <v>301</v>
      </c>
      <c r="J98" s="23">
        <f t="shared" si="3"/>
        <v>1.0332225913621262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4</v>
      </c>
      <c r="E99" s="22">
        <v>25</v>
      </c>
      <c r="F99" s="22">
        <v>0</v>
      </c>
      <c r="G99" s="22">
        <f t="shared" si="2"/>
        <v>29</v>
      </c>
      <c r="H99" s="20">
        <v>3</v>
      </c>
      <c r="I99" s="20">
        <v>32</v>
      </c>
      <c r="J99" s="23">
        <f t="shared" si="3"/>
        <v>0.90625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315</v>
      </c>
      <c r="F100" s="22">
        <v>1</v>
      </c>
      <c r="G100" s="22">
        <f t="shared" si="2"/>
        <v>352</v>
      </c>
      <c r="H100" s="20">
        <v>24</v>
      </c>
      <c r="I100" s="20">
        <v>308</v>
      </c>
      <c r="J100" s="23">
        <f t="shared" si="3"/>
        <v>1.1428571428571428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77</v>
      </c>
      <c r="E101" s="22">
        <v>6</v>
      </c>
      <c r="F101" s="22">
        <v>0</v>
      </c>
      <c r="G101" s="22">
        <f t="shared" si="2"/>
        <v>83</v>
      </c>
      <c r="H101" s="20">
        <v>6</v>
      </c>
      <c r="I101" s="20">
        <v>85</v>
      </c>
      <c r="J101" s="23">
        <f t="shared" si="3"/>
        <v>0.97647058823529409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8</v>
      </c>
      <c r="E102" s="22">
        <v>120</v>
      </c>
      <c r="F102" s="22">
        <v>0</v>
      </c>
      <c r="G102" s="22">
        <f t="shared" si="2"/>
        <v>128</v>
      </c>
      <c r="H102" s="20">
        <v>7</v>
      </c>
      <c r="I102" s="20">
        <v>121</v>
      </c>
      <c r="J102" s="23">
        <f t="shared" si="3"/>
        <v>1.0578512396694215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7</v>
      </c>
      <c r="E103" s="22">
        <v>91</v>
      </c>
      <c r="F103" s="22">
        <v>8</v>
      </c>
      <c r="G103" s="22">
        <f t="shared" si="2"/>
        <v>106</v>
      </c>
      <c r="H103" s="20">
        <v>6</v>
      </c>
      <c r="I103" s="20">
        <v>101</v>
      </c>
      <c r="J103" s="23">
        <f t="shared" si="3"/>
        <v>1.0495049504950495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36</v>
      </c>
      <c r="E104" s="22">
        <v>367</v>
      </c>
      <c r="F104" s="22">
        <v>0</v>
      </c>
      <c r="G104" s="22">
        <f t="shared" si="2"/>
        <v>403</v>
      </c>
      <c r="H104" s="20">
        <v>14</v>
      </c>
      <c r="I104" s="20">
        <v>354</v>
      </c>
      <c r="J104" s="23">
        <f t="shared" si="3"/>
        <v>1.1384180790960452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34</v>
      </c>
      <c r="E105" s="22">
        <v>414</v>
      </c>
      <c r="F105" s="22">
        <v>0</v>
      </c>
      <c r="G105" s="22">
        <f t="shared" si="2"/>
        <v>448</v>
      </c>
      <c r="H105" s="20">
        <v>28</v>
      </c>
      <c r="I105" s="20">
        <v>338</v>
      </c>
      <c r="J105" s="23">
        <f t="shared" si="3"/>
        <v>1.3254437869822486</v>
      </c>
    </row>
    <row r="106" spans="1:10" x14ac:dyDescent="0.2">
      <c r="A106" s="18" t="s">
        <v>304</v>
      </c>
      <c r="B106" s="19" t="s">
        <v>266</v>
      </c>
      <c r="C106" s="20" t="s">
        <v>452</v>
      </c>
      <c r="D106" s="21">
        <v>14</v>
      </c>
      <c r="E106" s="22">
        <v>92</v>
      </c>
      <c r="F106" s="22">
        <v>0</v>
      </c>
      <c r="G106" s="22">
        <f t="shared" si="2"/>
        <v>106</v>
      </c>
      <c r="H106" s="20">
        <v>7</v>
      </c>
      <c r="I106" s="20">
        <v>88</v>
      </c>
      <c r="J106" s="23">
        <f t="shared" si="3"/>
        <v>1.2045454545454546</v>
      </c>
    </row>
    <row r="107" spans="1:10" x14ac:dyDescent="0.2">
      <c r="A107" s="39" t="s">
        <v>491</v>
      </c>
      <c r="B107" s="17" t="s">
        <v>266</v>
      </c>
      <c r="C107" s="17" t="s">
        <v>490</v>
      </c>
      <c r="D107" s="21">
        <v>11</v>
      </c>
      <c r="E107" s="22">
        <v>20</v>
      </c>
      <c r="F107" s="22">
        <v>0</v>
      </c>
      <c r="G107" s="22">
        <f t="shared" si="2"/>
        <v>31</v>
      </c>
      <c r="H107" s="20">
        <v>11</v>
      </c>
      <c r="I107" s="20">
        <v>22</v>
      </c>
      <c r="J107" s="23">
        <f t="shared" si="3"/>
        <v>1.4090909090909092</v>
      </c>
    </row>
    <row r="108" spans="1:10" x14ac:dyDescent="0.2">
      <c r="A108" s="122" t="s">
        <v>284</v>
      </c>
      <c r="B108" s="123" t="s">
        <v>285</v>
      </c>
      <c r="C108" s="124" t="s">
        <v>285</v>
      </c>
      <c r="D108" s="125">
        <v>0</v>
      </c>
      <c r="E108" s="126">
        <v>4</v>
      </c>
      <c r="F108" s="126">
        <v>0</v>
      </c>
      <c r="G108" s="126">
        <f t="shared" si="2"/>
        <v>4</v>
      </c>
      <c r="H108" s="124">
        <v>0</v>
      </c>
      <c r="I108" s="124">
        <v>10</v>
      </c>
      <c r="J108" s="121">
        <f t="shared" si="3"/>
        <v>0.4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6</v>
      </c>
      <c r="E109" s="22">
        <v>39</v>
      </c>
      <c r="F109" s="22">
        <v>1</v>
      </c>
      <c r="G109" s="22">
        <f t="shared" si="2"/>
        <v>46</v>
      </c>
      <c r="H109" s="20">
        <v>5</v>
      </c>
      <c r="I109" s="20">
        <v>53</v>
      </c>
      <c r="J109" s="23">
        <f t="shared" si="3"/>
        <v>0.86792452830188682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10</v>
      </c>
      <c r="E110" s="22">
        <v>65</v>
      </c>
      <c r="F110" s="22">
        <v>0</v>
      </c>
      <c r="G110" s="22">
        <f t="shared" si="2"/>
        <v>75</v>
      </c>
      <c r="H110" s="20">
        <v>9</v>
      </c>
      <c r="I110" s="20">
        <v>77</v>
      </c>
      <c r="J110" s="23">
        <f t="shared" si="3"/>
        <v>0.97402597402597402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18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9</v>
      </c>
      <c r="E112" s="28">
        <v>22</v>
      </c>
      <c r="F112" s="28">
        <v>0</v>
      </c>
      <c r="G112" s="28">
        <f t="shared" si="2"/>
        <v>31</v>
      </c>
      <c r="H112" s="29">
        <v>5</v>
      </c>
      <c r="I112" s="29">
        <v>27</v>
      </c>
      <c r="J112" s="31">
        <f>G112/I112</f>
        <v>1.1481481481481481</v>
      </c>
    </row>
    <row r="113" spans="1:11" ht="13.5" thickTop="1" x14ac:dyDescent="0.2">
      <c r="A113" s="32" t="s">
        <v>296</v>
      </c>
      <c r="B113" s="22"/>
      <c r="C113" s="20"/>
      <c r="D113" s="21">
        <f t="shared" ref="D113:I113" si="4">SUM(D3:D112)</f>
        <v>1292</v>
      </c>
      <c r="E113" s="22">
        <f t="shared" si="4"/>
        <v>10260</v>
      </c>
      <c r="F113" s="22">
        <f t="shared" si="4"/>
        <v>34</v>
      </c>
      <c r="G113" s="22">
        <f t="shared" si="4"/>
        <v>11586</v>
      </c>
      <c r="H113" s="33">
        <f t="shared" si="4"/>
        <v>908</v>
      </c>
      <c r="I113" s="33">
        <f t="shared" si="4"/>
        <v>9326</v>
      </c>
      <c r="J113" s="112">
        <f>G113/I113</f>
        <v>1.2423332618485954</v>
      </c>
    </row>
    <row r="114" spans="1:11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</row>
    <row r="115" spans="1:11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1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1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5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Q24" sqref="Q2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43282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49</v>
      </c>
      <c r="D3" s="22">
        <v>0</v>
      </c>
      <c r="E3" s="22">
        <f>B3+C3+D3</f>
        <v>53</v>
      </c>
      <c r="F3" s="20">
        <v>4</v>
      </c>
      <c r="G3" s="20">
        <v>45</v>
      </c>
      <c r="H3" s="23">
        <f>E3/G3</f>
        <v>1.1777777777777778</v>
      </c>
    </row>
    <row r="4" spans="1:9" x14ac:dyDescent="0.2">
      <c r="A4" s="19" t="s">
        <v>17</v>
      </c>
      <c r="B4" s="21">
        <v>5</v>
      </c>
      <c r="C4" s="22">
        <v>27</v>
      </c>
      <c r="D4" s="22">
        <v>0</v>
      </c>
      <c r="E4" s="22">
        <f t="shared" ref="E4:E53" si="0">B4+C4+D4</f>
        <v>32</v>
      </c>
      <c r="F4" s="20">
        <v>5</v>
      </c>
      <c r="G4" s="20">
        <v>30</v>
      </c>
      <c r="H4" s="23">
        <f t="shared" ref="H4:H53" si="1">E4/G4</f>
        <v>1.0666666666666667</v>
      </c>
    </row>
    <row r="5" spans="1:9" x14ac:dyDescent="0.2">
      <c r="A5" s="19" t="s">
        <v>19</v>
      </c>
      <c r="B5" s="21">
        <v>0</v>
      </c>
      <c r="C5" s="22">
        <v>12</v>
      </c>
      <c r="D5" s="22">
        <v>0</v>
      </c>
      <c r="E5" s="22">
        <f t="shared" si="0"/>
        <v>12</v>
      </c>
      <c r="F5" s="20">
        <v>0</v>
      </c>
      <c r="G5" s="20">
        <v>10</v>
      </c>
      <c r="H5" s="23">
        <f t="shared" si="1"/>
        <v>1.2</v>
      </c>
    </row>
    <row r="6" spans="1:9" x14ac:dyDescent="0.2">
      <c r="A6" s="19" t="s">
        <v>21</v>
      </c>
      <c r="B6" s="21">
        <v>10</v>
      </c>
      <c r="C6" s="22">
        <v>82</v>
      </c>
      <c r="D6" s="22">
        <v>0</v>
      </c>
      <c r="E6" s="22">
        <v>92</v>
      </c>
      <c r="F6" s="20">
        <v>6</v>
      </c>
      <c r="G6" s="20">
        <v>45</v>
      </c>
      <c r="H6" s="23">
        <v>2.0444444444444443</v>
      </c>
    </row>
    <row r="7" spans="1:9" x14ac:dyDescent="0.2">
      <c r="A7" s="19" t="s">
        <v>26</v>
      </c>
      <c r="B7" s="21">
        <v>15</v>
      </c>
      <c r="C7" s="22">
        <v>1</v>
      </c>
      <c r="D7" s="22">
        <v>0</v>
      </c>
      <c r="E7" s="22">
        <f t="shared" si="0"/>
        <v>16</v>
      </c>
      <c r="F7" s="20">
        <v>0</v>
      </c>
      <c r="G7" s="20">
        <v>21</v>
      </c>
      <c r="H7" s="23">
        <f t="shared" si="1"/>
        <v>0.76190476190476186</v>
      </c>
    </row>
    <row r="8" spans="1:9" x14ac:dyDescent="0.2">
      <c r="A8" s="19" t="s">
        <v>29</v>
      </c>
      <c r="B8" s="21">
        <v>16</v>
      </c>
      <c r="C8" s="22">
        <v>106</v>
      </c>
      <c r="D8" s="22">
        <v>0</v>
      </c>
      <c r="E8" s="22">
        <f t="shared" si="0"/>
        <v>122</v>
      </c>
      <c r="F8" s="20">
        <v>6</v>
      </c>
      <c r="G8" s="20">
        <v>110</v>
      </c>
      <c r="H8" s="23">
        <f t="shared" si="1"/>
        <v>1.1090909090909091</v>
      </c>
    </row>
    <row r="9" spans="1:9" x14ac:dyDescent="0.2">
      <c r="A9" s="19" t="s">
        <v>32</v>
      </c>
      <c r="B9" s="21">
        <v>4</v>
      </c>
      <c r="C9" s="22">
        <v>35</v>
      </c>
      <c r="D9" s="22">
        <v>0</v>
      </c>
      <c r="E9" s="22">
        <f t="shared" si="0"/>
        <v>39</v>
      </c>
      <c r="F9" s="20">
        <v>3</v>
      </c>
      <c r="G9" s="20">
        <v>32</v>
      </c>
      <c r="H9" s="23">
        <f t="shared" si="1"/>
        <v>1.21875</v>
      </c>
    </row>
    <row r="10" spans="1:9" x14ac:dyDescent="0.2">
      <c r="A10" s="19" t="s">
        <v>35</v>
      </c>
      <c r="B10" s="21">
        <v>72</v>
      </c>
      <c r="C10" s="22">
        <v>384</v>
      </c>
      <c r="D10" s="22">
        <v>0</v>
      </c>
      <c r="E10" s="22">
        <v>456</v>
      </c>
      <c r="F10" s="20">
        <v>46</v>
      </c>
      <c r="G10" s="20">
        <v>174</v>
      </c>
      <c r="H10" s="23">
        <v>2.6206896551724137</v>
      </c>
    </row>
    <row r="11" spans="1:9" x14ac:dyDescent="0.2">
      <c r="A11" s="19" t="s">
        <v>40</v>
      </c>
      <c r="B11" s="21">
        <v>15</v>
      </c>
      <c r="C11" s="22">
        <v>75</v>
      </c>
      <c r="D11" s="22">
        <v>0</v>
      </c>
      <c r="E11" s="22">
        <v>90</v>
      </c>
      <c r="F11" s="20">
        <v>15</v>
      </c>
      <c r="G11" s="20">
        <v>70</v>
      </c>
      <c r="H11" s="23">
        <v>1.2857142857142858</v>
      </c>
    </row>
    <row r="12" spans="1:9" x14ac:dyDescent="0.2">
      <c r="A12" s="19" t="s">
        <v>45</v>
      </c>
      <c r="B12" s="21">
        <v>4</v>
      </c>
      <c r="C12" s="22">
        <v>41</v>
      </c>
      <c r="D12" s="22">
        <v>0</v>
      </c>
      <c r="E12" s="22">
        <f t="shared" si="0"/>
        <v>45</v>
      </c>
      <c r="F12" s="20">
        <v>0</v>
      </c>
      <c r="G12" s="20">
        <v>40</v>
      </c>
      <c r="H12" s="23">
        <f t="shared" si="1"/>
        <v>1.125</v>
      </c>
    </row>
    <row r="13" spans="1:9" x14ac:dyDescent="0.2">
      <c r="A13" s="19" t="s">
        <v>48</v>
      </c>
      <c r="B13" s="21">
        <v>7</v>
      </c>
      <c r="C13" s="22">
        <v>28</v>
      </c>
      <c r="D13" s="22">
        <v>0</v>
      </c>
      <c r="E13" s="22">
        <f t="shared" si="0"/>
        <v>35</v>
      </c>
      <c r="F13" s="20">
        <v>6</v>
      </c>
      <c r="G13" s="20">
        <v>41</v>
      </c>
      <c r="H13" s="23">
        <f t="shared" si="1"/>
        <v>0.85365853658536583</v>
      </c>
    </row>
    <row r="14" spans="1:9" x14ac:dyDescent="0.2">
      <c r="A14" s="19" t="s">
        <v>54</v>
      </c>
      <c r="B14" s="21">
        <v>54</v>
      </c>
      <c r="C14" s="22">
        <v>375</v>
      </c>
      <c r="D14" s="22">
        <v>2</v>
      </c>
      <c r="E14" s="22">
        <v>431</v>
      </c>
      <c r="F14" s="20">
        <v>32</v>
      </c>
      <c r="G14" s="20">
        <v>426</v>
      </c>
      <c r="H14" s="23">
        <v>1.011737089201878</v>
      </c>
    </row>
    <row r="15" spans="1:9" x14ac:dyDescent="0.2">
      <c r="A15" s="19" t="s">
        <v>59</v>
      </c>
      <c r="B15" s="21">
        <v>3</v>
      </c>
      <c r="C15" s="22">
        <v>9</v>
      </c>
      <c r="D15" s="22">
        <v>0</v>
      </c>
      <c r="E15" s="22">
        <f t="shared" si="0"/>
        <v>12</v>
      </c>
      <c r="F15" s="20">
        <v>3</v>
      </c>
      <c r="G15" s="20">
        <v>10</v>
      </c>
      <c r="H15" s="23">
        <f t="shared" si="1"/>
        <v>1.2</v>
      </c>
    </row>
    <row r="16" spans="1:9" x14ac:dyDescent="0.2">
      <c r="A16" s="19" t="s">
        <v>62</v>
      </c>
      <c r="B16" s="21">
        <v>60</v>
      </c>
      <c r="C16" s="22">
        <v>658</v>
      </c>
      <c r="D16" s="22">
        <v>6</v>
      </c>
      <c r="E16" s="22">
        <v>724</v>
      </c>
      <c r="F16" s="20">
        <v>35</v>
      </c>
      <c r="G16" s="97">
        <v>355</v>
      </c>
      <c r="H16" s="23">
        <v>2.0394366197183098</v>
      </c>
    </row>
    <row r="17" spans="1:20" x14ac:dyDescent="0.2">
      <c r="A17" s="19" t="s">
        <v>67</v>
      </c>
      <c r="B17" s="21">
        <v>7</v>
      </c>
      <c r="C17" s="22">
        <v>17</v>
      </c>
      <c r="D17" s="22">
        <v>0</v>
      </c>
      <c r="E17" s="22">
        <f t="shared" si="0"/>
        <v>24</v>
      </c>
      <c r="F17" s="20">
        <v>5</v>
      </c>
      <c r="G17" s="20">
        <v>20</v>
      </c>
      <c r="H17" s="23">
        <f t="shared" si="1"/>
        <v>1.2</v>
      </c>
    </row>
    <row r="18" spans="1:20" x14ac:dyDescent="0.2">
      <c r="A18" s="19" t="s">
        <v>70</v>
      </c>
      <c r="B18" s="21">
        <v>5</v>
      </c>
      <c r="C18" s="22">
        <v>42</v>
      </c>
      <c r="D18" s="22">
        <v>0</v>
      </c>
      <c r="E18" s="22">
        <f t="shared" si="0"/>
        <v>47</v>
      </c>
      <c r="F18" s="20">
        <v>5</v>
      </c>
      <c r="G18" s="20">
        <v>39</v>
      </c>
      <c r="H18" s="23">
        <f t="shared" si="1"/>
        <v>1.2051282051282051</v>
      </c>
    </row>
    <row r="19" spans="1:20" x14ac:dyDescent="0.2">
      <c r="A19" s="19" t="s">
        <v>73</v>
      </c>
      <c r="B19" s="21">
        <v>18</v>
      </c>
      <c r="C19" s="22">
        <v>141</v>
      </c>
      <c r="D19" s="22">
        <v>6</v>
      </c>
      <c r="E19" s="22">
        <v>165</v>
      </c>
      <c r="F19" s="20">
        <v>16</v>
      </c>
      <c r="G19" s="20">
        <v>165</v>
      </c>
      <c r="H19" s="23">
        <v>1</v>
      </c>
    </row>
    <row r="20" spans="1:20" x14ac:dyDescent="0.2">
      <c r="A20" s="19" t="s">
        <v>78</v>
      </c>
      <c r="B20" s="21">
        <v>11</v>
      </c>
      <c r="C20" s="22">
        <v>109</v>
      </c>
      <c r="D20" s="22">
        <v>0</v>
      </c>
      <c r="E20" s="22">
        <v>120</v>
      </c>
      <c r="F20" s="20">
        <v>8</v>
      </c>
      <c r="G20" s="20">
        <v>110</v>
      </c>
      <c r="H20" s="23">
        <v>1.0909090909090908</v>
      </c>
    </row>
    <row r="21" spans="1:20" x14ac:dyDescent="0.2">
      <c r="A21" s="19" t="s">
        <v>83</v>
      </c>
      <c r="B21" s="21">
        <v>9</v>
      </c>
      <c r="C21" s="22">
        <v>32</v>
      </c>
      <c r="D21" s="22">
        <v>0</v>
      </c>
      <c r="E21" s="22">
        <f t="shared" si="0"/>
        <v>41</v>
      </c>
      <c r="F21" s="20">
        <v>9</v>
      </c>
      <c r="G21" s="20">
        <v>36</v>
      </c>
      <c r="H21" s="23">
        <f t="shared" si="1"/>
        <v>1.1388888888888888</v>
      </c>
    </row>
    <row r="22" spans="1:20" x14ac:dyDescent="0.2">
      <c r="A22" s="19" t="s">
        <v>86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89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19</v>
      </c>
      <c r="C24" s="22">
        <v>257</v>
      </c>
      <c r="D24" s="22">
        <v>0</v>
      </c>
      <c r="E24" s="22">
        <f t="shared" si="0"/>
        <v>276</v>
      </c>
      <c r="F24" s="20">
        <v>10</v>
      </c>
      <c r="G24" s="20">
        <v>211</v>
      </c>
      <c r="H24" s="23">
        <f t="shared" si="1"/>
        <v>1.3080568720379147</v>
      </c>
      <c r="T24" s="17" t="s">
        <v>94</v>
      </c>
    </row>
    <row r="25" spans="1:20" x14ac:dyDescent="0.2">
      <c r="A25" s="19" t="s">
        <v>96</v>
      </c>
      <c r="B25" s="21">
        <v>4</v>
      </c>
      <c r="C25" s="22">
        <v>29</v>
      </c>
      <c r="D25" s="22">
        <v>0</v>
      </c>
      <c r="E25" s="22">
        <f t="shared" si="0"/>
        <v>33</v>
      </c>
      <c r="F25" s="20">
        <v>4</v>
      </c>
      <c r="G25" s="20">
        <v>30</v>
      </c>
      <c r="H25" s="23">
        <f t="shared" si="1"/>
        <v>1.1000000000000001</v>
      </c>
    </row>
    <row r="26" spans="1:20" s="24" customFormat="1" x14ac:dyDescent="0.2">
      <c r="A26" s="19" t="s">
        <v>99</v>
      </c>
      <c r="B26" s="21">
        <v>12</v>
      </c>
      <c r="C26" s="22">
        <v>105</v>
      </c>
      <c r="D26" s="22">
        <v>0</v>
      </c>
      <c r="E26" s="22">
        <f t="shared" si="0"/>
        <v>117</v>
      </c>
      <c r="F26" s="20">
        <v>12</v>
      </c>
      <c r="G26" s="20">
        <v>79</v>
      </c>
      <c r="H26" s="23">
        <f t="shared" si="1"/>
        <v>1.481012658227848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8</v>
      </c>
      <c r="D27" s="22">
        <v>0</v>
      </c>
      <c r="E27" s="22">
        <f t="shared" si="0"/>
        <v>8</v>
      </c>
      <c r="F27" s="20">
        <v>0</v>
      </c>
      <c r="G27" s="20">
        <v>5</v>
      </c>
      <c r="H27" s="23">
        <f t="shared" si="1"/>
        <v>1.6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7</v>
      </c>
      <c r="C28" s="22">
        <v>16</v>
      </c>
      <c r="D28" s="22">
        <v>0</v>
      </c>
      <c r="E28" s="22">
        <f t="shared" si="0"/>
        <v>23</v>
      </c>
      <c r="F28" s="20">
        <v>5</v>
      </c>
      <c r="G28" s="20">
        <v>23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19</v>
      </c>
      <c r="D29" s="22">
        <v>1</v>
      </c>
      <c r="E29" s="22">
        <f t="shared" si="0"/>
        <v>21</v>
      </c>
      <c r="F29" s="20">
        <v>0</v>
      </c>
      <c r="G29" s="20">
        <v>25</v>
      </c>
      <c r="H29" s="23">
        <f t="shared" si="1"/>
        <v>0.84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14</v>
      </c>
      <c r="D30" s="22">
        <v>0</v>
      </c>
      <c r="E30" s="22">
        <f t="shared" si="0"/>
        <v>14</v>
      </c>
      <c r="F30" s="20">
        <v>0</v>
      </c>
      <c r="G30" s="20">
        <v>12</v>
      </c>
      <c r="H30" s="23">
        <f t="shared" si="1"/>
        <v>1.1666666666666667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25</v>
      </c>
      <c r="H31" s="23">
        <f t="shared" si="1"/>
        <v>1.44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7</v>
      </c>
      <c r="C32" s="22">
        <v>40</v>
      </c>
      <c r="D32" s="22">
        <v>0</v>
      </c>
      <c r="E32" s="22">
        <f t="shared" si="0"/>
        <v>47</v>
      </c>
      <c r="F32" s="20">
        <v>4</v>
      </c>
      <c r="G32" s="20">
        <v>45</v>
      </c>
      <c r="H32" s="23">
        <f t="shared" si="1"/>
        <v>1.0444444444444445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14</v>
      </c>
      <c r="C33" s="22">
        <v>94</v>
      </c>
      <c r="D33" s="22">
        <v>0</v>
      </c>
      <c r="E33" s="22">
        <f t="shared" si="0"/>
        <v>108</v>
      </c>
      <c r="F33" s="20">
        <v>4</v>
      </c>
      <c r="G33" s="20">
        <v>96</v>
      </c>
      <c r="H33" s="23">
        <f t="shared" si="1"/>
        <v>1.125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13</v>
      </c>
      <c r="D34" s="22">
        <v>0</v>
      </c>
      <c r="E34" s="22">
        <f t="shared" si="0"/>
        <v>13</v>
      </c>
      <c r="F34" s="20">
        <v>0</v>
      </c>
      <c r="G34" s="20">
        <v>13</v>
      </c>
      <c r="H34" s="23">
        <f t="shared" si="1"/>
        <v>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8</v>
      </c>
      <c r="C35" s="22">
        <v>44</v>
      </c>
      <c r="D35" s="22">
        <v>0</v>
      </c>
      <c r="E35" s="22">
        <f t="shared" si="0"/>
        <v>52</v>
      </c>
      <c r="F35" s="20">
        <v>8</v>
      </c>
      <c r="G35" s="20">
        <v>22</v>
      </c>
      <c r="H35" s="23">
        <f t="shared" si="1"/>
        <v>2.3636363636363638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37</v>
      </c>
      <c r="C36" s="22">
        <v>149</v>
      </c>
      <c r="D36" s="22">
        <v>3</v>
      </c>
      <c r="E36" s="22">
        <v>189</v>
      </c>
      <c r="F36" s="20">
        <v>32</v>
      </c>
      <c r="G36" s="20">
        <v>142</v>
      </c>
      <c r="H36" s="23">
        <v>1.3309859154929577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35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1</v>
      </c>
      <c r="C38" s="22">
        <v>62</v>
      </c>
      <c r="D38" s="22">
        <v>0</v>
      </c>
      <c r="E38" s="22">
        <f t="shared" si="0"/>
        <v>63</v>
      </c>
      <c r="F38" s="20">
        <v>1</v>
      </c>
      <c r="G38" s="20">
        <v>37</v>
      </c>
      <c r="H38" s="23">
        <f t="shared" si="1"/>
        <v>1.7027027027027026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6</v>
      </c>
      <c r="C39" s="22">
        <v>23</v>
      </c>
      <c r="D39" s="22">
        <v>0</v>
      </c>
      <c r="E39" s="22">
        <f t="shared" si="0"/>
        <v>29</v>
      </c>
      <c r="F39" s="20">
        <v>1</v>
      </c>
      <c r="G39" s="20">
        <v>20</v>
      </c>
      <c r="H39" s="23">
        <f t="shared" si="1"/>
        <v>1.45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7</v>
      </c>
      <c r="C40" s="22">
        <v>125</v>
      </c>
      <c r="D40" s="22">
        <v>0</v>
      </c>
      <c r="E40" s="22">
        <f t="shared" si="0"/>
        <v>132</v>
      </c>
      <c r="F40" s="20">
        <v>7</v>
      </c>
      <c r="G40" s="20">
        <v>116</v>
      </c>
      <c r="H40" s="23">
        <f t="shared" si="1"/>
        <v>1.1379310344827587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9</v>
      </c>
      <c r="C41" s="22">
        <v>55</v>
      </c>
      <c r="D41" s="22">
        <v>0</v>
      </c>
      <c r="E41" s="22">
        <f t="shared" si="0"/>
        <v>64</v>
      </c>
      <c r="F41" s="20">
        <v>9</v>
      </c>
      <c r="G41" s="20">
        <v>57</v>
      </c>
      <c r="H41" s="23">
        <f t="shared" si="1"/>
        <v>1.1228070175438596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27</v>
      </c>
      <c r="C42" s="22">
        <v>109</v>
      </c>
      <c r="D42" s="22">
        <v>0</v>
      </c>
      <c r="E42" s="22">
        <f t="shared" si="0"/>
        <v>136</v>
      </c>
      <c r="F42" s="20">
        <v>24</v>
      </c>
      <c r="G42" s="20">
        <v>84</v>
      </c>
      <c r="H42" s="23">
        <f t="shared" si="1"/>
        <v>1.6190476190476191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11</v>
      </c>
      <c r="C44" s="22">
        <v>74</v>
      </c>
      <c r="D44" s="22">
        <v>0</v>
      </c>
      <c r="E44" s="22">
        <v>85</v>
      </c>
      <c r="F44" s="20">
        <v>11</v>
      </c>
      <c r="G44" s="20">
        <v>69</v>
      </c>
      <c r="H44" s="23">
        <v>1.2318840579710144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24</v>
      </c>
      <c r="C45" s="22">
        <v>150</v>
      </c>
      <c r="D45" s="22">
        <v>0</v>
      </c>
      <c r="E45" s="22">
        <f t="shared" si="0"/>
        <v>174</v>
      </c>
      <c r="F45" s="20">
        <v>24</v>
      </c>
      <c r="G45" s="20">
        <v>80</v>
      </c>
      <c r="H45" s="23">
        <f t="shared" si="1"/>
        <v>2.1749999999999998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13</v>
      </c>
      <c r="C46" s="22">
        <v>56</v>
      </c>
      <c r="D46" s="22">
        <v>0</v>
      </c>
      <c r="E46" s="22">
        <v>69</v>
      </c>
      <c r="F46" s="20">
        <v>4</v>
      </c>
      <c r="G46" s="20">
        <v>64</v>
      </c>
      <c r="H46" s="23">
        <v>1.078125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5</v>
      </c>
      <c r="C47" s="22">
        <v>24</v>
      </c>
      <c r="D47" s="22">
        <v>0</v>
      </c>
      <c r="E47" s="22">
        <f t="shared" si="0"/>
        <v>29</v>
      </c>
      <c r="F47" s="20">
        <v>0</v>
      </c>
      <c r="G47" s="20">
        <v>25</v>
      </c>
      <c r="H47" s="23">
        <f t="shared" si="1"/>
        <v>1.1599999999999999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5</v>
      </c>
      <c r="C48" s="22">
        <v>97</v>
      </c>
      <c r="D48" s="22">
        <v>0</v>
      </c>
      <c r="E48" s="22">
        <f t="shared" si="0"/>
        <v>102</v>
      </c>
      <c r="F48" s="20">
        <v>5</v>
      </c>
      <c r="G48" s="20">
        <v>49</v>
      </c>
      <c r="H48" s="23">
        <f t="shared" si="1"/>
        <v>2.0816326530612246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16</v>
      </c>
      <c r="C49" s="22">
        <v>79</v>
      </c>
      <c r="D49" s="22">
        <v>0</v>
      </c>
      <c r="E49" s="22">
        <f t="shared" si="0"/>
        <v>95</v>
      </c>
      <c r="F49" s="20">
        <v>15</v>
      </c>
      <c r="G49" s="20">
        <v>88</v>
      </c>
      <c r="H49" s="23">
        <f>E49/G49</f>
        <v>1.0795454545454546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7</v>
      </c>
      <c r="C50" s="22">
        <v>25</v>
      </c>
      <c r="D50" s="22">
        <v>0</v>
      </c>
      <c r="E50" s="22">
        <f t="shared" si="0"/>
        <v>32</v>
      </c>
      <c r="F50" s="20">
        <v>6</v>
      </c>
      <c r="G50" s="20">
        <v>29</v>
      </c>
      <c r="H50" s="23">
        <f t="shared" si="1"/>
        <v>1.103448275862069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22</v>
      </c>
      <c r="C51" s="22">
        <v>118</v>
      </c>
      <c r="D51" s="22">
        <v>0</v>
      </c>
      <c r="E51" s="22">
        <f t="shared" si="0"/>
        <v>140</v>
      </c>
      <c r="F51" s="20">
        <v>2</v>
      </c>
      <c r="G51" s="20">
        <v>143</v>
      </c>
      <c r="H51" s="23">
        <f t="shared" si="1"/>
        <v>0.97902097902097907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54</v>
      </c>
      <c r="D52" s="22">
        <v>0</v>
      </c>
      <c r="E52" s="22">
        <f t="shared" si="0"/>
        <v>57</v>
      </c>
      <c r="F52" s="20">
        <v>3</v>
      </c>
      <c r="G52" s="20">
        <v>30</v>
      </c>
      <c r="H52" s="23">
        <f t="shared" si="1"/>
        <v>1.9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4</v>
      </c>
      <c r="C53" s="22">
        <v>28</v>
      </c>
      <c r="D53" s="22">
        <v>0</v>
      </c>
      <c r="E53" s="22">
        <f t="shared" si="0"/>
        <v>32</v>
      </c>
      <c r="F53" s="20">
        <v>0</v>
      </c>
      <c r="G53" s="20">
        <v>27</v>
      </c>
      <c r="H53" s="23">
        <f t="shared" si="1"/>
        <v>1.1851851851851851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230</v>
      </c>
      <c r="C54" s="22">
        <v>2615</v>
      </c>
      <c r="D54" s="22">
        <v>2</v>
      </c>
      <c r="E54" s="22">
        <v>2847</v>
      </c>
      <c r="F54" s="20">
        <v>219</v>
      </c>
      <c r="G54" s="20">
        <v>2734</v>
      </c>
      <c r="H54" s="23">
        <v>1.0413313825896122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8</v>
      </c>
      <c r="C55" s="22">
        <v>55</v>
      </c>
      <c r="D55" s="22">
        <v>0</v>
      </c>
      <c r="E55" s="22">
        <f t="shared" ref="E55:E75" si="2">B55+C55+D55</f>
        <v>63</v>
      </c>
      <c r="F55" s="20">
        <v>8</v>
      </c>
      <c r="G55" s="20">
        <v>57</v>
      </c>
      <c r="H55" s="23">
        <f t="shared" ref="H55:H74" si="3">E55/G55</f>
        <v>1.1052631578947369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6</v>
      </c>
      <c r="D56" s="22">
        <v>0</v>
      </c>
      <c r="E56" s="22">
        <f t="shared" si="2"/>
        <v>8</v>
      </c>
      <c r="F56" s="20">
        <v>2</v>
      </c>
      <c r="G56" s="20">
        <v>7</v>
      </c>
      <c r="H56" s="23">
        <f t="shared" si="3"/>
        <v>1.1428571428571428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43</v>
      </c>
      <c r="D57" s="22">
        <v>0</v>
      </c>
      <c r="E57" s="22">
        <f t="shared" si="2"/>
        <v>45</v>
      </c>
      <c r="F57" s="20">
        <v>2</v>
      </c>
      <c r="G57" s="20">
        <v>48</v>
      </c>
      <c r="H57" s="23">
        <f t="shared" si="3"/>
        <v>0.9375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5</v>
      </c>
      <c r="C58" s="22">
        <v>51</v>
      </c>
      <c r="D58" s="22">
        <v>0</v>
      </c>
      <c r="E58" s="22">
        <v>56</v>
      </c>
      <c r="F58" s="20">
        <v>4</v>
      </c>
      <c r="G58" s="20">
        <v>31</v>
      </c>
      <c r="H58" s="23">
        <v>1.8064516129032258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47</v>
      </c>
      <c r="C59" s="22">
        <v>445</v>
      </c>
      <c r="D59" s="22">
        <v>1</v>
      </c>
      <c r="E59" s="22">
        <v>493</v>
      </c>
      <c r="F59" s="20">
        <v>42</v>
      </c>
      <c r="G59" s="20">
        <v>137</v>
      </c>
      <c r="H59" s="23">
        <v>3.5985401459854014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31</v>
      </c>
      <c r="C60" s="22">
        <v>167</v>
      </c>
      <c r="D60" s="22">
        <v>0</v>
      </c>
      <c r="E60" s="22">
        <f t="shared" si="2"/>
        <v>198</v>
      </c>
      <c r="F60" s="20">
        <v>24</v>
      </c>
      <c r="G60" s="20">
        <v>113</v>
      </c>
      <c r="H60" s="23">
        <f t="shared" si="3"/>
        <v>1.752212389380531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16</v>
      </c>
      <c r="C61" s="22">
        <v>53</v>
      </c>
      <c r="D61" s="22">
        <v>0</v>
      </c>
      <c r="E61" s="22">
        <f t="shared" si="2"/>
        <v>69</v>
      </c>
      <c r="F61" s="20">
        <v>16</v>
      </c>
      <c r="G61" s="20">
        <v>38</v>
      </c>
      <c r="H61" s="23">
        <f t="shared" si="3"/>
        <v>1.8157894736842106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11</v>
      </c>
      <c r="C62" s="22">
        <v>144</v>
      </c>
      <c r="D62" s="22">
        <v>0</v>
      </c>
      <c r="E62" s="22">
        <f t="shared" si="2"/>
        <v>155</v>
      </c>
      <c r="F62" s="20">
        <v>11</v>
      </c>
      <c r="G62" s="20">
        <v>162</v>
      </c>
      <c r="H62" s="23">
        <f t="shared" si="3"/>
        <v>0.95679012345679015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7</v>
      </c>
      <c r="C63" s="22">
        <v>59</v>
      </c>
      <c r="D63" s="22">
        <v>0</v>
      </c>
      <c r="E63" s="22">
        <f t="shared" si="2"/>
        <v>66</v>
      </c>
      <c r="F63" s="20">
        <v>6</v>
      </c>
      <c r="G63" s="20">
        <v>25</v>
      </c>
      <c r="H63" s="23">
        <f t="shared" si="3"/>
        <v>2.64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4</v>
      </c>
      <c r="H64" s="23">
        <f t="shared" si="3"/>
        <v>0.75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15</v>
      </c>
      <c r="C65" s="22">
        <v>119</v>
      </c>
      <c r="D65" s="22">
        <v>3</v>
      </c>
      <c r="E65" s="22">
        <f t="shared" si="2"/>
        <v>137</v>
      </c>
      <c r="F65" s="20">
        <v>11</v>
      </c>
      <c r="G65" s="20">
        <v>115</v>
      </c>
      <c r="H65" s="23">
        <f t="shared" si="3"/>
        <v>1.191304347826087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11</v>
      </c>
      <c r="C66" s="22">
        <v>73</v>
      </c>
      <c r="D66" s="22">
        <v>0</v>
      </c>
      <c r="E66" s="22">
        <v>84</v>
      </c>
      <c r="F66" s="20">
        <v>11</v>
      </c>
      <c r="G66" s="20">
        <v>74</v>
      </c>
      <c r="H66" s="23">
        <v>1.1351351351351351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6</v>
      </c>
      <c r="C67" s="22">
        <v>70</v>
      </c>
      <c r="D67" s="22">
        <v>0</v>
      </c>
      <c r="E67" s="22">
        <f t="shared" si="2"/>
        <v>76</v>
      </c>
      <c r="F67" s="20">
        <v>3</v>
      </c>
      <c r="G67" s="20">
        <v>94</v>
      </c>
      <c r="H67" s="23">
        <f t="shared" si="3"/>
        <v>0.80851063829787229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8</v>
      </c>
      <c r="C68" s="22">
        <v>74</v>
      </c>
      <c r="D68" s="22">
        <v>0</v>
      </c>
      <c r="E68" s="22">
        <f t="shared" si="2"/>
        <v>82</v>
      </c>
      <c r="F68" s="20">
        <v>6</v>
      </c>
      <c r="G68" s="20">
        <v>70</v>
      </c>
      <c r="H68" s="23">
        <f t="shared" si="3"/>
        <v>1.1714285714285715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5</v>
      </c>
      <c r="C69" s="22">
        <v>50</v>
      </c>
      <c r="D69" s="22">
        <v>0</v>
      </c>
      <c r="E69" s="22">
        <f t="shared" si="2"/>
        <v>55</v>
      </c>
      <c r="F69" s="20">
        <v>1</v>
      </c>
      <c r="G69" s="20">
        <v>38</v>
      </c>
      <c r="H69" s="23">
        <f t="shared" si="3"/>
        <v>1.4473684210526316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38</v>
      </c>
      <c r="D70" s="22">
        <v>0</v>
      </c>
      <c r="E70" s="22">
        <f t="shared" si="2"/>
        <v>39</v>
      </c>
      <c r="F70" s="20">
        <v>1</v>
      </c>
      <c r="G70" s="20">
        <v>32</v>
      </c>
      <c r="H70" s="23">
        <f t="shared" si="3"/>
        <v>1.21875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261</v>
      </c>
      <c r="C71" s="22">
        <v>1858</v>
      </c>
      <c r="D71" s="22">
        <v>9</v>
      </c>
      <c r="E71" s="22">
        <v>2128</v>
      </c>
      <c r="F71" s="20">
        <v>121</v>
      </c>
      <c r="G71" s="20">
        <v>1869</v>
      </c>
      <c r="H71" s="23">
        <v>1.1385767790262171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6</v>
      </c>
      <c r="C72" s="22">
        <v>43</v>
      </c>
      <c r="D72" s="22">
        <v>1</v>
      </c>
      <c r="E72" s="22">
        <v>50</v>
      </c>
      <c r="F72" s="20">
        <v>5</v>
      </c>
      <c r="G72" s="20">
        <v>63</v>
      </c>
      <c r="H72" s="23">
        <v>0.79365079365079361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10</v>
      </c>
      <c r="C73" s="22">
        <v>65</v>
      </c>
      <c r="D73" s="22">
        <v>0</v>
      </c>
      <c r="E73" s="22">
        <f t="shared" si="2"/>
        <v>75</v>
      </c>
      <c r="F73" s="20">
        <v>9</v>
      </c>
      <c r="G73" s="20">
        <v>77</v>
      </c>
      <c r="H73" s="23">
        <f t="shared" si="3"/>
        <v>0.97402597402597402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16</v>
      </c>
      <c r="D74" s="22">
        <v>0</v>
      </c>
      <c r="E74" s="22">
        <f t="shared" si="2"/>
        <v>18</v>
      </c>
      <c r="F74" s="20">
        <v>0</v>
      </c>
      <c r="G74" s="20">
        <v>18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9</v>
      </c>
      <c r="C75" s="28">
        <v>22</v>
      </c>
      <c r="D75" s="28">
        <v>0</v>
      </c>
      <c r="E75" s="28">
        <f t="shared" si="2"/>
        <v>31</v>
      </c>
      <c r="F75" s="29">
        <v>5</v>
      </c>
      <c r="G75" s="29">
        <v>27</v>
      </c>
      <c r="H75" s="31">
        <f>E75/G75</f>
        <v>1.1481481481481481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 t="shared" ref="B76:G76" si="4">SUM(B3:B75)</f>
        <v>1292</v>
      </c>
      <c r="C76" s="22">
        <f t="shared" si="4"/>
        <v>10260</v>
      </c>
      <c r="D76" s="22">
        <f t="shared" si="4"/>
        <v>34</v>
      </c>
      <c r="E76" s="22">
        <f t="shared" si="4"/>
        <v>11586</v>
      </c>
      <c r="F76" s="33">
        <f t="shared" si="4"/>
        <v>908</v>
      </c>
      <c r="G76" s="33">
        <f t="shared" si="4"/>
        <v>9326</v>
      </c>
      <c r="H76" s="112">
        <f>E76/G76</f>
        <v>1.2423332618485954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43313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452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491</v>
      </c>
      <c r="B107" s="17" t="s">
        <v>266</v>
      </c>
      <c r="C107" s="17" t="s">
        <v>490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43344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452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491</v>
      </c>
      <c r="B107" s="17" t="s">
        <v>266</v>
      </c>
      <c r="C107" s="17" t="s">
        <v>490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43374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452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491</v>
      </c>
      <c r="B107" s="17" t="s">
        <v>266</v>
      </c>
      <c r="C107" s="17" t="s">
        <v>490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43405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452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491</v>
      </c>
      <c r="B107" s="17" t="s">
        <v>266</v>
      </c>
      <c r="C107" s="17" t="s">
        <v>490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43435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452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491</v>
      </c>
      <c r="B107" s="17" t="s">
        <v>266</v>
      </c>
      <c r="C107" s="17" t="s">
        <v>490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13">
        <v>43101</v>
      </c>
      <c r="C1" s="114"/>
      <c r="D1" s="114"/>
      <c r="E1" s="114"/>
      <c r="F1" s="114"/>
      <c r="G1" s="115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7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G22" sqref="G22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7.7109375" style="59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113" t="s">
        <v>300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5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9">
        <f>Feb!J3</f>
        <v>0.8928571428571429</v>
      </c>
      <c r="F3" s="64">
        <v>0.87096774193548387</v>
      </c>
      <c r="G3" s="64">
        <f>Apr!J3</f>
        <v>0.97368421052631582</v>
      </c>
      <c r="H3" s="64">
        <f>May!J3</f>
        <v>0.87179487179487181</v>
      </c>
      <c r="I3" s="64">
        <f>'June '!J3</f>
        <v>0.9</v>
      </c>
      <c r="J3" s="64">
        <f>July!J3</f>
        <v>1.1777777777777778</v>
      </c>
      <c r="K3" s="65"/>
      <c r="L3" s="65"/>
      <c r="M3" s="65"/>
      <c r="N3" s="65"/>
      <c r="O3" s="65"/>
      <c r="P3" s="66">
        <f>SUM(D3:O3)/7</f>
        <v>0.93592693207894417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>
        <v>1</v>
      </c>
      <c r="G4" s="64">
        <f>Apr!J4</f>
        <v>1</v>
      </c>
      <c r="H4" s="106" t="s">
        <v>486</v>
      </c>
      <c r="I4" s="105"/>
      <c r="J4" s="105"/>
      <c r="K4" s="107"/>
      <c r="L4" s="107"/>
      <c r="M4" s="107"/>
      <c r="N4" s="107"/>
      <c r="O4" s="107"/>
      <c r="P4" s="66">
        <f t="shared" ref="P4:P67" si="0">SUM(D4:O4)/7</f>
        <v>0.5714285714285714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>
        <v>0.91428571428571426</v>
      </c>
      <c r="G5" s="64">
        <f>Apr!J5</f>
        <v>0.94285714285714284</v>
      </c>
      <c r="H5" s="64">
        <f>May!J4</f>
        <v>0.91428571428571426</v>
      </c>
      <c r="I5" s="64">
        <f>'June '!J4</f>
        <v>0.90322580645161288</v>
      </c>
      <c r="J5" s="64">
        <f>July!J4</f>
        <v>1.0666666666666667</v>
      </c>
      <c r="K5" s="65"/>
      <c r="L5" s="65"/>
      <c r="M5" s="65"/>
      <c r="N5" s="65"/>
      <c r="O5" s="65"/>
      <c r="P5" s="66">
        <f t="shared" si="0"/>
        <v>0.93675618096701041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>
        <v>1</v>
      </c>
      <c r="G6" s="64">
        <f>Apr!J6</f>
        <v>1</v>
      </c>
      <c r="H6" s="64">
        <f>May!J5</f>
        <v>1</v>
      </c>
      <c r="I6" s="64">
        <f>'June '!J5</f>
        <v>1</v>
      </c>
      <c r="J6" s="64">
        <f>July!J5</f>
        <v>1.2</v>
      </c>
      <c r="K6" s="65"/>
      <c r="L6" s="65"/>
      <c r="M6" s="65"/>
      <c r="N6" s="65"/>
      <c r="O6" s="65"/>
      <c r="P6" s="66">
        <f t="shared" si="0"/>
        <v>0.98412698412698418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>
        <v>1.1666666666666667</v>
      </c>
      <c r="G7" s="64">
        <f>Apr!J7</f>
        <v>1</v>
      </c>
      <c r="H7" s="64">
        <f>May!J6</f>
        <v>1.6</v>
      </c>
      <c r="I7" s="64">
        <f>'June '!J6</f>
        <v>2.3076923076923075</v>
      </c>
      <c r="J7" s="64">
        <f>July!J6</f>
        <v>1.7083333333333333</v>
      </c>
      <c r="K7" s="65"/>
      <c r="L7" s="65"/>
      <c r="M7" s="65"/>
      <c r="N7" s="65"/>
      <c r="O7" s="65"/>
      <c r="P7" s="66">
        <f t="shared" si="0"/>
        <v>1.5403846153846157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>
        <v>2.1774193548387095</v>
      </c>
      <c r="G8" s="64">
        <f>Apr!J8</f>
        <v>0.88732394366197187</v>
      </c>
      <c r="H8" s="64">
        <f>May!J7</f>
        <v>1.7118644067796611</v>
      </c>
      <c r="I8" s="64">
        <f>'June '!J7</f>
        <v>1.3035714285714286</v>
      </c>
      <c r="J8" s="64">
        <f>July!J7</f>
        <v>2.4285714285714284</v>
      </c>
      <c r="K8" s="65"/>
      <c r="L8" s="65"/>
      <c r="M8" s="65"/>
      <c r="N8" s="65"/>
      <c r="O8" s="65"/>
      <c r="P8" s="66">
        <f t="shared" si="0"/>
        <v>1.417456659596229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>
        <v>1.35</v>
      </c>
      <c r="G9" s="64">
        <f>Apr!J9</f>
        <v>1.236842105263158</v>
      </c>
      <c r="H9" s="64">
        <f>May!J8</f>
        <v>2.4210526315789473</v>
      </c>
      <c r="I9" s="64">
        <f>'June '!J8</f>
        <v>1.25</v>
      </c>
      <c r="J9" s="64">
        <f>July!J8</f>
        <v>0.76190476190476186</v>
      </c>
      <c r="K9" s="65"/>
      <c r="L9" s="65"/>
      <c r="M9" s="65"/>
      <c r="N9" s="65"/>
      <c r="O9" s="65"/>
      <c r="P9" s="66">
        <f t="shared" si="0"/>
        <v>1.2736291277644658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>
        <v>0.89922480620155043</v>
      </c>
      <c r="G10" s="64">
        <f>Apr!J10</f>
        <v>0.92248062015503873</v>
      </c>
      <c r="H10" s="64">
        <f>May!J9</f>
        <v>0.87704918032786883</v>
      </c>
      <c r="I10" s="64">
        <f>'June '!J9</f>
        <v>0.84313725490196079</v>
      </c>
      <c r="J10" s="64">
        <f>July!J9</f>
        <v>1.1090909090909091</v>
      </c>
      <c r="K10" s="65"/>
      <c r="L10" s="65"/>
      <c r="M10" s="65"/>
      <c r="N10" s="65"/>
      <c r="O10" s="65"/>
      <c r="P10" s="66">
        <f t="shared" si="0"/>
        <v>0.91985046489999789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>
        <v>1.0540540540540539</v>
      </c>
      <c r="G11" s="64">
        <f>Apr!J11</f>
        <v>1.2142857142857142</v>
      </c>
      <c r="H11" s="64">
        <f>May!J10</f>
        <v>0.94285714285714284</v>
      </c>
      <c r="I11" s="64">
        <f>'June '!J10</f>
        <v>0.83333333333333337</v>
      </c>
      <c r="J11" s="64">
        <f>July!J10</f>
        <v>1.21875</v>
      </c>
      <c r="K11" s="65"/>
      <c r="L11" s="65"/>
      <c r="M11" s="65"/>
      <c r="N11" s="65"/>
      <c r="O11" s="65"/>
      <c r="P11" s="66">
        <f t="shared" si="0"/>
        <v>1.0635577394505966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>
        <v>0.97959183673469385</v>
      </c>
      <c r="G12" s="64">
        <f>Apr!J12</f>
        <v>0.9178082191780822</v>
      </c>
      <c r="H12" s="64">
        <f>May!J11</f>
        <v>0.81052631578947365</v>
      </c>
      <c r="I12" s="64">
        <f>'June '!J11</f>
        <v>0.78350515463917525</v>
      </c>
      <c r="J12" s="64">
        <f>July!J11</f>
        <v>1.0476190476190477</v>
      </c>
      <c r="K12" s="65"/>
      <c r="L12" s="65"/>
      <c r="M12" s="65"/>
      <c r="N12" s="65"/>
      <c r="O12" s="65"/>
      <c r="P12" s="66">
        <f t="shared" si="0"/>
        <v>0.93658703506454477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>
        <v>1.9056603773584906</v>
      </c>
      <c r="G13" s="64">
        <f>Apr!J13</f>
        <v>2.3697478991596639</v>
      </c>
      <c r="H13" s="64">
        <f>May!J12</f>
        <v>1.0174418604651163</v>
      </c>
      <c r="I13" s="64">
        <f>'June '!J12</f>
        <v>2.1492537313432836</v>
      </c>
      <c r="J13" s="64">
        <f>July!J12</f>
        <v>4.0888888888888886</v>
      </c>
      <c r="K13" s="65"/>
      <c r="L13" s="65"/>
      <c r="M13" s="65"/>
      <c r="N13" s="65"/>
      <c r="O13" s="65"/>
      <c r="P13" s="66">
        <f t="shared" si="0"/>
        <v>2.0597266066072395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>
        <v>1.9090909090909092</v>
      </c>
      <c r="G14" s="64">
        <f>Apr!J14</f>
        <v>2.0864197530864197</v>
      </c>
      <c r="H14" s="64">
        <f>May!J13</f>
        <v>1.5483870967741935</v>
      </c>
      <c r="I14" s="64">
        <f>'June '!J13</f>
        <v>0.92473118279569888</v>
      </c>
      <c r="J14" s="64">
        <f>July!J13</f>
        <v>1.2950819672131149</v>
      </c>
      <c r="K14" s="65"/>
      <c r="L14" s="65"/>
      <c r="M14" s="65"/>
      <c r="N14" s="65"/>
      <c r="O14" s="65"/>
      <c r="P14" s="66">
        <f t="shared" si="0"/>
        <v>1.5772138033208642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>
        <v>0.5</v>
      </c>
      <c r="G15" s="64">
        <f>Apr!J15</f>
        <v>1.2666666666666666</v>
      </c>
      <c r="H15" s="64">
        <f>May!J14</f>
        <v>1.6363636363636365</v>
      </c>
      <c r="I15" s="64">
        <f>'June '!J14</f>
        <v>2</v>
      </c>
      <c r="J15" s="64">
        <f>July!J14</f>
        <v>1.2222222222222223</v>
      </c>
      <c r="K15" s="65"/>
      <c r="L15" s="65"/>
      <c r="M15" s="65"/>
      <c r="N15" s="65"/>
      <c r="O15" s="65"/>
      <c r="P15" s="66">
        <f t="shared" si="0"/>
        <v>1.1945849472165262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>
        <v>0.87301587301587302</v>
      </c>
      <c r="G16" s="64">
        <f>Apr!J16</f>
        <v>1.0188679245283019</v>
      </c>
      <c r="H16" s="64">
        <f>May!J15</f>
        <v>1.0327868852459017</v>
      </c>
      <c r="I16" s="64">
        <f>'June '!J15</f>
        <v>1.0344827586206897</v>
      </c>
      <c r="J16" s="64">
        <f>July!J15</f>
        <v>1.125</v>
      </c>
      <c r="K16" s="65"/>
      <c r="L16" s="65"/>
      <c r="M16" s="65"/>
      <c r="N16" s="65"/>
      <c r="O16" s="65"/>
      <c r="P16" s="66">
        <f t="shared" si="0"/>
        <v>1.0226928552422208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>
        <v>1.0517241379310345</v>
      </c>
      <c r="G17" s="64">
        <f>Apr!J17</f>
        <v>0.93181818181818177</v>
      </c>
      <c r="H17" s="64">
        <f>May!J16</f>
        <v>0.8571428571428571</v>
      </c>
      <c r="I17" s="64">
        <f>'June '!J16</f>
        <v>0.73170731707317072</v>
      </c>
      <c r="J17" s="64">
        <f>July!J16</f>
        <v>0.85365853658536583</v>
      </c>
      <c r="K17" s="65"/>
      <c r="L17" s="65"/>
      <c r="M17" s="65"/>
      <c r="N17" s="65"/>
      <c r="O17" s="65"/>
      <c r="P17" s="66">
        <f t="shared" si="0"/>
        <v>0.87248195785274485</v>
      </c>
    </row>
    <row r="18" spans="1:16" x14ac:dyDescent="0.2">
      <c r="A18" s="60" t="s">
        <v>50</v>
      </c>
      <c r="B18" s="61" t="s">
        <v>51</v>
      </c>
      <c r="C18" s="62" t="s">
        <v>492</v>
      </c>
      <c r="D18" s="63">
        <f>Jan!J18</f>
        <v>1</v>
      </c>
      <c r="E18" s="64">
        <f>Feb!J18</f>
        <v>0.8</v>
      </c>
      <c r="F18" s="106" t="s">
        <v>486</v>
      </c>
      <c r="G18" s="105"/>
      <c r="H18" s="105"/>
      <c r="I18" s="105"/>
      <c r="J18" s="105"/>
      <c r="K18" s="107"/>
      <c r="L18" s="107"/>
      <c r="M18" s="107"/>
      <c r="N18" s="107"/>
      <c r="O18" s="107"/>
      <c r="P18" s="66">
        <f t="shared" si="0"/>
        <v>0.25714285714285717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>
        <v>0.88424437299035374</v>
      </c>
      <c r="G19" s="64">
        <f>Apr!J18</f>
        <v>0.84931506849315064</v>
      </c>
      <c r="H19" s="64">
        <f>May!J17</f>
        <v>1.0032258064516129</v>
      </c>
      <c r="I19" s="64">
        <f>'June '!J17</f>
        <v>0.97909407665505221</v>
      </c>
      <c r="J19" s="64">
        <f>July!J17</f>
        <v>0.95437262357414454</v>
      </c>
      <c r="K19" s="65"/>
      <c r="L19" s="65"/>
      <c r="M19" s="65"/>
      <c r="N19" s="65"/>
      <c r="O19" s="65"/>
      <c r="P19" s="66">
        <f t="shared" si="0"/>
        <v>0.93707452328841379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>
        <v>0.97979797979797978</v>
      </c>
      <c r="G20" s="64">
        <f>Apr!J19</f>
        <v>0.99494949494949492</v>
      </c>
      <c r="H20" s="64">
        <f>May!J18</f>
        <v>0.99156118143459915</v>
      </c>
      <c r="I20" s="64">
        <f>'June '!J18</f>
        <v>0.94444444444444442</v>
      </c>
      <c r="J20" s="64">
        <f>July!J18</f>
        <v>1.1042944785276074</v>
      </c>
      <c r="K20" s="65"/>
      <c r="L20" s="65"/>
      <c r="M20" s="65"/>
      <c r="N20" s="65"/>
      <c r="O20" s="65"/>
      <c r="P20" s="66">
        <f t="shared" si="0"/>
        <v>1.0056041158748943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>
        <v>1</v>
      </c>
      <c r="G21" s="64">
        <f>Apr!J20</f>
        <v>0.7857142857142857</v>
      </c>
      <c r="H21" s="64">
        <f>May!J19</f>
        <v>0.83333333333333337</v>
      </c>
      <c r="I21" s="64">
        <f>'June '!J19</f>
        <v>0.69230769230769229</v>
      </c>
      <c r="J21" s="64">
        <f>July!J19</f>
        <v>1.2</v>
      </c>
      <c r="K21" s="65"/>
      <c r="L21" s="65"/>
      <c r="M21" s="65"/>
      <c r="N21" s="65"/>
      <c r="O21" s="65"/>
      <c r="P21" s="66">
        <f t="shared" si="0"/>
        <v>0.85400313971742547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>
        <v>2.0841750841750843</v>
      </c>
      <c r="G22" s="64">
        <f>Apr!J21</f>
        <v>2.1</v>
      </c>
      <c r="H22" s="64">
        <f>May!J20</f>
        <v>1.8489425981873111</v>
      </c>
      <c r="I22" s="64">
        <f>'June '!J20</f>
        <v>1.8810198300283285</v>
      </c>
      <c r="J22" s="64">
        <f>July!J20</f>
        <v>2.1300309597523222</v>
      </c>
      <c r="K22" s="65"/>
      <c r="L22" s="65"/>
      <c r="M22" s="65"/>
      <c r="N22" s="65"/>
      <c r="O22" s="65"/>
      <c r="P22" s="66">
        <f t="shared" si="0"/>
        <v>1.9344093948460432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>
        <v>1.1481481481481481</v>
      </c>
      <c r="G23" s="64">
        <f>Apr!J22</f>
        <v>1.1000000000000001</v>
      </c>
      <c r="H23" s="64">
        <f>May!J21</f>
        <v>1.0625</v>
      </c>
      <c r="I23" s="64">
        <f>'June '!J21</f>
        <v>1.1666666666666667</v>
      </c>
      <c r="J23" s="64">
        <f>July!J21</f>
        <v>1.125</v>
      </c>
      <c r="K23" s="65"/>
      <c r="L23" s="65"/>
      <c r="M23" s="65"/>
      <c r="N23" s="65"/>
      <c r="O23" s="65"/>
      <c r="P23" s="66">
        <f t="shared" si="0"/>
        <v>1.0840219421101775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>
        <v>0.95454545454545459</v>
      </c>
      <c r="G24" s="64">
        <f>Apr!J23</f>
        <v>1.5</v>
      </c>
      <c r="H24" s="64">
        <f>May!J22</f>
        <v>0.92307692307692313</v>
      </c>
      <c r="I24" s="64">
        <f>'June '!J22</f>
        <v>1.2</v>
      </c>
      <c r="J24" s="64">
        <f>July!J22</f>
        <v>1.2</v>
      </c>
      <c r="K24" s="65"/>
      <c r="L24" s="65"/>
      <c r="M24" s="65"/>
      <c r="N24" s="65"/>
      <c r="O24" s="65"/>
      <c r="P24" s="66">
        <f t="shared" si="0"/>
        <v>1.1377995953626208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>
        <v>1.175</v>
      </c>
      <c r="G25" s="64">
        <f>Apr!J24</f>
        <v>1.1612903225806452</v>
      </c>
      <c r="H25" s="64">
        <f>May!J23</f>
        <v>1.3333333333333333</v>
      </c>
      <c r="I25" s="64">
        <f>'June '!J23</f>
        <v>1.2439024390243902</v>
      </c>
      <c r="J25" s="64">
        <f>July!J23</f>
        <v>1.2051282051282051</v>
      </c>
      <c r="K25" s="65"/>
      <c r="L25" s="65"/>
      <c r="M25" s="65"/>
      <c r="N25" s="65"/>
      <c r="O25" s="65"/>
      <c r="P25" s="66">
        <f t="shared" si="0"/>
        <v>1.2522447319422836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>
        <v>0.8110236220472441</v>
      </c>
      <c r="G26" s="64">
        <f>Apr!J25</f>
        <v>0.71698113207547165</v>
      </c>
      <c r="H26" s="64">
        <f>May!J24</f>
        <v>0.61870503597122306</v>
      </c>
      <c r="I26" s="64">
        <f>'June '!J24</f>
        <v>0.74137931034482762</v>
      </c>
      <c r="J26" s="64">
        <f>July!J24</f>
        <v>1</v>
      </c>
      <c r="K26" s="65"/>
      <c r="L26" s="65"/>
      <c r="M26" s="65"/>
      <c r="N26" s="65"/>
      <c r="O26" s="65"/>
      <c r="P26" s="66">
        <f t="shared" si="0"/>
        <v>0.7601370672584481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>
        <v>1.4736842105263157</v>
      </c>
      <c r="G27" s="64">
        <f>Apr!J26</f>
        <v>1.1754385964912282</v>
      </c>
      <c r="H27" s="64">
        <f>May!J25</f>
        <v>1.0612244897959184</v>
      </c>
      <c r="I27" s="64">
        <f>'June '!J25</f>
        <v>1.175</v>
      </c>
      <c r="J27" s="64">
        <f>July!J25</f>
        <v>1</v>
      </c>
      <c r="K27" s="65"/>
      <c r="L27" s="65"/>
      <c r="M27" s="65"/>
      <c r="N27" s="65"/>
      <c r="O27" s="65"/>
      <c r="P27" s="66">
        <f t="shared" si="0"/>
        <v>1.1771185793477359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>
        <v>1.5333333333333334</v>
      </c>
      <c r="G28" s="64">
        <f>Apr!J27</f>
        <v>1.7962962962962963</v>
      </c>
      <c r="H28" s="64">
        <f>May!J26</f>
        <v>1.7719298245614035</v>
      </c>
      <c r="I28" s="64">
        <f>'June '!J26</f>
        <v>1.3870967741935485</v>
      </c>
      <c r="J28" s="64">
        <f>July!J26</f>
        <v>0.97101449275362317</v>
      </c>
      <c r="K28" s="65"/>
      <c r="L28" s="65"/>
      <c r="M28" s="65"/>
      <c r="N28" s="65"/>
      <c r="O28" s="65"/>
      <c r="P28" s="66">
        <f t="shared" si="0"/>
        <v>1.4024302844256393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>
        <v>1.2708333333333333</v>
      </c>
      <c r="G29" s="64">
        <f>Apr!J28</f>
        <v>1.5208333333333333</v>
      </c>
      <c r="H29" s="64">
        <f>May!J27</f>
        <v>1.2553191489361701</v>
      </c>
      <c r="I29" s="64">
        <f>'June '!J27</f>
        <v>1.2127659574468086</v>
      </c>
      <c r="J29" s="64">
        <f>July!J27</f>
        <v>1.2926829268292683</v>
      </c>
      <c r="K29" s="65"/>
      <c r="L29" s="65"/>
      <c r="M29" s="65"/>
      <c r="N29" s="65"/>
      <c r="O29" s="65"/>
      <c r="P29" s="66">
        <f t="shared" si="0"/>
        <v>1.3567058291724909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>
        <v>1.0975609756097562</v>
      </c>
      <c r="G30" s="64">
        <f>Apr!J29</f>
        <v>1.0909090909090908</v>
      </c>
      <c r="H30" s="64">
        <f>May!J28</f>
        <v>1.1509433962264151</v>
      </c>
      <c r="I30" s="64">
        <f>'June '!J28</f>
        <v>1.1333333333333333</v>
      </c>
      <c r="J30" s="64">
        <f>July!J28</f>
        <v>1.1388888888888888</v>
      </c>
      <c r="K30" s="65"/>
      <c r="L30" s="65"/>
      <c r="M30" s="65"/>
      <c r="N30" s="65"/>
      <c r="O30" s="65"/>
      <c r="P30" s="66">
        <f t="shared" si="0"/>
        <v>1.0797692388629441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>
        <v>1</v>
      </c>
      <c r="G31" s="64">
        <f>Apr!J30</f>
        <v>1</v>
      </c>
      <c r="H31" s="64">
        <f>May!J29</f>
        <v>1.6666666666666667</v>
      </c>
      <c r="I31" s="64">
        <f>'June '!J29</f>
        <v>1</v>
      </c>
      <c r="J31" s="64">
        <f>July!J29</f>
        <v>1</v>
      </c>
      <c r="K31" s="65"/>
      <c r="L31" s="65"/>
      <c r="M31" s="65"/>
      <c r="N31" s="65"/>
      <c r="O31" s="65"/>
      <c r="P31" s="66">
        <f t="shared" si="0"/>
        <v>1.0595238095238095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>
        <v>1</v>
      </c>
      <c r="G32" s="64">
        <f>Apr!J31</f>
        <v>2</v>
      </c>
      <c r="H32" s="64">
        <f>May!J30</f>
        <v>1</v>
      </c>
      <c r="I32" s="64" t="e">
        <f>'June '!J30</f>
        <v>#DIV/0!</v>
      </c>
      <c r="J32" s="64" t="e">
        <f>July!J30</f>
        <v>#DIV/0!</v>
      </c>
      <c r="K32" s="65"/>
      <c r="L32" s="65"/>
      <c r="M32" s="65"/>
      <c r="N32" s="65"/>
      <c r="O32" s="65"/>
      <c r="P32" s="66" t="e">
        <f t="shared" si="0"/>
        <v>#DIV/0!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>
        <v>1.1752136752136753</v>
      </c>
      <c r="G33" s="64">
        <f>Apr!J32</f>
        <v>1.2995169082125604</v>
      </c>
      <c r="H33" s="64">
        <f>May!J31</f>
        <v>1.092741935483871</v>
      </c>
      <c r="I33" s="64">
        <f>'June '!J31</f>
        <v>0.95876288659793818</v>
      </c>
      <c r="J33" s="64">
        <f>July!J31</f>
        <v>1.3080568720379147</v>
      </c>
      <c r="K33" s="65"/>
      <c r="L33" s="65"/>
      <c r="M33" s="65"/>
      <c r="N33" s="65"/>
      <c r="O33" s="65"/>
      <c r="P33" s="66">
        <f t="shared" si="0"/>
        <v>1.145320566811447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>
        <v>1.0769230769230769</v>
      </c>
      <c r="G34" s="64">
        <f>Apr!J33</f>
        <v>1.0350877192982457</v>
      </c>
      <c r="H34" s="64">
        <f>May!J32</f>
        <v>1.0126582278481013</v>
      </c>
      <c r="I34" s="64">
        <f>'June '!J32</f>
        <v>1.1304347826086956</v>
      </c>
      <c r="J34" s="64">
        <f>July!J32</f>
        <v>1.1000000000000001</v>
      </c>
      <c r="K34" s="65"/>
      <c r="L34" s="65"/>
      <c r="M34" s="65"/>
      <c r="N34" s="65"/>
      <c r="O34" s="65"/>
      <c r="P34" s="66">
        <f t="shared" si="0"/>
        <v>1.0796240494357463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>
        <v>1.5042735042735043</v>
      </c>
      <c r="G35" s="64">
        <f>Apr!J34</f>
        <v>1.4615384615384615</v>
      </c>
      <c r="H35" s="64">
        <f>May!J33</f>
        <v>1.3396226415094339</v>
      </c>
      <c r="I35" s="64">
        <f>'June '!J33</f>
        <v>1.5135135135135136</v>
      </c>
      <c r="J35" s="64">
        <f>July!J33</f>
        <v>1.481012658227848</v>
      </c>
      <c r="K35" s="65"/>
      <c r="L35" s="65"/>
      <c r="M35" s="65"/>
      <c r="N35" s="65"/>
      <c r="O35" s="65"/>
      <c r="P35" s="66">
        <f t="shared" si="0"/>
        <v>1.4546281868644308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>
        <v>1.6666666666666667</v>
      </c>
      <c r="G36" s="64">
        <f>Apr!J35</f>
        <v>1.1428571428571428</v>
      </c>
      <c r="H36" s="64">
        <f>May!J34</f>
        <v>1</v>
      </c>
      <c r="I36" s="64">
        <f>'June '!J34</f>
        <v>1.1000000000000001</v>
      </c>
      <c r="J36" s="64">
        <f>July!J34</f>
        <v>1.6</v>
      </c>
      <c r="K36" s="65"/>
      <c r="L36" s="65"/>
      <c r="M36" s="65"/>
      <c r="N36" s="65"/>
      <c r="O36" s="65"/>
      <c r="P36" s="66">
        <f t="shared" si="0"/>
        <v>1.3176870748299319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>
        <v>1.6153846153846154</v>
      </c>
      <c r="G37" s="64">
        <f>Apr!J36</f>
        <v>1</v>
      </c>
      <c r="H37" s="64">
        <f>May!J35</f>
        <v>1.0833333333333333</v>
      </c>
      <c r="I37" s="64">
        <f>'June '!J35</f>
        <v>1</v>
      </c>
      <c r="J37" s="64">
        <f>July!J35</f>
        <v>1</v>
      </c>
      <c r="K37" s="65"/>
      <c r="L37" s="65"/>
      <c r="M37" s="65"/>
      <c r="N37" s="65"/>
      <c r="O37" s="65"/>
      <c r="P37" s="66">
        <f t="shared" si="0"/>
        <v>1.0350772415989806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>
        <v>1</v>
      </c>
      <c r="G38" s="64">
        <f>Apr!J37</f>
        <v>1.0833333333333333</v>
      </c>
      <c r="H38" s="64">
        <f>May!J36</f>
        <v>0.90909090909090906</v>
      </c>
      <c r="I38" s="64">
        <f>'June '!J36</f>
        <v>1</v>
      </c>
      <c r="J38" s="64">
        <f>July!J36</f>
        <v>0.84</v>
      </c>
      <c r="K38" s="65"/>
      <c r="L38" s="65"/>
      <c r="M38" s="65"/>
      <c r="N38" s="65"/>
      <c r="O38" s="65"/>
      <c r="P38" s="66">
        <f t="shared" si="0"/>
        <v>0.85826611984506707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>
        <v>1</v>
      </c>
      <c r="G39" s="64">
        <f>Apr!J38</f>
        <v>1</v>
      </c>
      <c r="H39" s="64">
        <f>May!J37</f>
        <v>0.88888888888888884</v>
      </c>
      <c r="I39" s="64">
        <f>'June '!J37</f>
        <v>1.25</v>
      </c>
      <c r="J39" s="64">
        <f>July!J37</f>
        <v>1.1666666666666667</v>
      </c>
      <c r="K39" s="65"/>
      <c r="L39" s="65"/>
      <c r="M39" s="65"/>
      <c r="N39" s="65"/>
      <c r="O39" s="65"/>
      <c r="P39" s="66">
        <f t="shared" si="0"/>
        <v>1.0347222222222223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>
        <v>1.3125</v>
      </c>
      <c r="G40" s="64">
        <f>Apr!J39</f>
        <v>1.4137931034482758</v>
      </c>
      <c r="H40" s="64">
        <f>May!J38</f>
        <v>1.05</v>
      </c>
      <c r="I40" s="64">
        <f>'June '!J38</f>
        <v>1.2058823529411764</v>
      </c>
      <c r="J40" s="64">
        <f>July!J38</f>
        <v>1.44</v>
      </c>
      <c r="K40" s="65"/>
      <c r="L40" s="65"/>
      <c r="M40" s="65"/>
      <c r="N40" s="65"/>
      <c r="O40" s="65"/>
      <c r="P40" s="66">
        <f t="shared" si="0"/>
        <v>1.3026184717918998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>
        <v>1</v>
      </c>
      <c r="G41" s="64">
        <f>Apr!J40</f>
        <v>1.0212765957446808</v>
      </c>
      <c r="H41" s="64">
        <f>May!J39</f>
        <v>1.0196078431372548</v>
      </c>
      <c r="I41" s="64">
        <f>'June '!J39</f>
        <v>1.0212765957446808</v>
      </c>
      <c r="J41" s="64">
        <f>July!J39</f>
        <v>1.0444444444444445</v>
      </c>
      <c r="K41" s="65"/>
      <c r="L41" s="65"/>
      <c r="M41" s="65"/>
      <c r="N41" s="65"/>
      <c r="O41" s="65"/>
      <c r="P41" s="66">
        <f t="shared" si="0"/>
        <v>1.0156944704320785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>
        <v>0.84482758620689657</v>
      </c>
      <c r="G42" s="64">
        <f>Apr!J41</f>
        <v>1.0206185567010309</v>
      </c>
      <c r="H42" s="64">
        <f>May!J40</f>
        <v>0.87962962962962965</v>
      </c>
      <c r="I42" s="64">
        <f>'June '!J40</f>
        <v>1</v>
      </c>
      <c r="J42" s="64">
        <f>July!J40</f>
        <v>1.125</v>
      </c>
      <c r="K42" s="65"/>
      <c r="L42" s="65"/>
      <c r="M42" s="65"/>
      <c r="N42" s="65"/>
      <c r="O42" s="65"/>
      <c r="P42" s="66">
        <f t="shared" si="0"/>
        <v>0.92198259271755145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>
        <v>1</v>
      </c>
      <c r="G43" s="64">
        <f>Apr!J42</f>
        <v>1</v>
      </c>
      <c r="H43" s="64">
        <f>May!J41</f>
        <v>1.2727272727272727</v>
      </c>
      <c r="I43" s="64">
        <f>'June '!J41</f>
        <v>0.88888888888888884</v>
      </c>
      <c r="J43" s="64">
        <f>July!J41</f>
        <v>1</v>
      </c>
      <c r="K43" s="65"/>
      <c r="L43" s="65"/>
      <c r="M43" s="65"/>
      <c r="N43" s="65"/>
      <c r="O43" s="65"/>
      <c r="P43" s="66">
        <f t="shared" si="0"/>
        <v>1.0417215634606938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>
        <v>2.2941176470588234</v>
      </c>
      <c r="G44" s="64">
        <f>Apr!J43</f>
        <v>1.8</v>
      </c>
      <c r="H44" s="64">
        <f>May!J42</f>
        <v>1.875</v>
      </c>
      <c r="I44" s="64">
        <f>'June '!J42</f>
        <v>1.2222222222222223</v>
      </c>
      <c r="J44" s="64">
        <f>July!J42</f>
        <v>2.3636363636363638</v>
      </c>
      <c r="K44" s="65"/>
      <c r="L44" s="65"/>
      <c r="M44" s="65"/>
      <c r="N44" s="65"/>
      <c r="O44" s="65"/>
      <c r="P44" s="66">
        <f t="shared" si="0"/>
        <v>1.6954439351498176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>
        <v>1.3966942148760331</v>
      </c>
      <c r="G45" s="64">
        <f>Apr!J44</f>
        <v>1.0982142857142858</v>
      </c>
      <c r="H45" s="64">
        <f>May!J43</f>
        <v>1.467741935483871</v>
      </c>
      <c r="I45" s="64">
        <f>'June '!J43</f>
        <v>1.4059405940594059</v>
      </c>
      <c r="J45" s="64">
        <f>July!J43</f>
        <v>1.2033898305084745</v>
      </c>
      <c r="K45" s="65"/>
      <c r="L45" s="65"/>
      <c r="M45" s="65"/>
      <c r="N45" s="65"/>
      <c r="O45" s="65"/>
      <c r="P45" s="66">
        <f t="shared" si="0"/>
        <v>1.356691169239292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>
        <v>0.90476190476190477</v>
      </c>
      <c r="G46" s="64">
        <f>Apr!J45</f>
        <v>0.96969696969696972</v>
      </c>
      <c r="H46" s="64">
        <f>May!J44</f>
        <v>1.4242424242424243</v>
      </c>
      <c r="I46" s="64">
        <f>'June '!J44</f>
        <v>1.5</v>
      </c>
      <c r="J46" s="64">
        <f>July!J44</f>
        <v>1.9583333333333333</v>
      </c>
      <c r="K46" s="65"/>
      <c r="L46" s="65"/>
      <c r="M46" s="65"/>
      <c r="N46" s="65"/>
      <c r="O46" s="65"/>
      <c r="P46" s="66">
        <f t="shared" si="0"/>
        <v>1.3011912828372456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>
        <v>1.2307692307692308</v>
      </c>
      <c r="G47" s="64">
        <f>Apr!J46</f>
        <v>1.3636363636363635</v>
      </c>
      <c r="H47" s="64">
        <f>May!J45</f>
        <v>1.0789473684210527</v>
      </c>
      <c r="I47" s="64">
        <f>'June '!J45</f>
        <v>1.1290322580645162</v>
      </c>
      <c r="J47" s="64">
        <f>July!J45</f>
        <v>1</v>
      </c>
      <c r="K47" s="65"/>
      <c r="L47" s="65"/>
      <c r="M47" s="65"/>
      <c r="N47" s="65"/>
      <c r="O47" s="65"/>
      <c r="P47" s="66">
        <f t="shared" si="0"/>
        <v>1.2712090931805302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>
        <v>0.88461538461538458</v>
      </c>
      <c r="G48" s="64">
        <f>Apr!J47</f>
        <v>0.5</v>
      </c>
      <c r="H48" s="64">
        <f>May!J46</f>
        <v>0.96969696969696972</v>
      </c>
      <c r="I48" s="64">
        <f>'June '!J46</f>
        <v>1.2352941176470589</v>
      </c>
      <c r="J48" s="64">
        <f>July!J46</f>
        <v>1.7027027027027026</v>
      </c>
      <c r="K48" s="65"/>
      <c r="L48" s="65"/>
      <c r="M48" s="65"/>
      <c r="N48" s="65"/>
      <c r="O48" s="65"/>
      <c r="P48" s="66">
        <f t="shared" si="0"/>
        <v>1.1910615894116614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>
        <v>1</v>
      </c>
      <c r="G49" s="64">
        <f>Apr!J48</f>
        <v>1.1111111111111112</v>
      </c>
      <c r="H49" s="64">
        <f>May!J47</f>
        <v>1.0333333333333334</v>
      </c>
      <c r="I49" s="64">
        <f>'June '!J47</f>
        <v>1.0476190476190477</v>
      </c>
      <c r="J49" s="64">
        <f>July!J47</f>
        <v>1.45</v>
      </c>
      <c r="K49" s="65"/>
      <c r="L49" s="65"/>
      <c r="M49" s="65"/>
      <c r="N49" s="65"/>
      <c r="O49" s="65"/>
      <c r="P49" s="66">
        <f t="shared" si="0"/>
        <v>1.1373277516134659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>
        <v>0.68888888888888888</v>
      </c>
      <c r="G50" s="64">
        <f>Apr!J49</f>
        <v>1.1311475409836065</v>
      </c>
      <c r="H50" s="64">
        <f>May!J48</f>
        <v>1.1023622047244095</v>
      </c>
      <c r="I50" s="64">
        <f>'June '!J48</f>
        <v>1.1147540983606556</v>
      </c>
      <c r="J50" s="64">
        <f>July!J48</f>
        <v>1.1379310344827587</v>
      </c>
      <c r="K50" s="65"/>
      <c r="L50" s="65"/>
      <c r="M50" s="65"/>
      <c r="N50" s="65"/>
      <c r="O50" s="65"/>
      <c r="P50" s="66">
        <f t="shared" si="0"/>
        <v>1.090536350132489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>
        <v>0.98648648648648651</v>
      </c>
      <c r="G51" s="64">
        <f>Apr!J50</f>
        <v>0.92307692307692313</v>
      </c>
      <c r="H51" s="64">
        <f>May!J49</f>
        <v>1</v>
      </c>
      <c r="I51" s="64">
        <f>'June '!J49</f>
        <v>0.95652173913043481</v>
      </c>
      <c r="J51" s="64">
        <f>July!J49</f>
        <v>1.1228070175438596</v>
      </c>
      <c r="K51" s="65"/>
      <c r="L51" s="65"/>
      <c r="M51" s="65"/>
      <c r="N51" s="65"/>
      <c r="O51" s="65"/>
      <c r="P51" s="66">
        <f t="shared" si="0"/>
        <v>1.0258869431130342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>
        <v>1.3333333333333333</v>
      </c>
      <c r="G52" s="64">
        <f>Apr!J51</f>
        <v>1.1294117647058823</v>
      </c>
      <c r="H52" s="64">
        <f>May!J50</f>
        <v>1.2321428571428572</v>
      </c>
      <c r="I52" s="64">
        <f>'June '!J50</f>
        <v>1.0990099009900991</v>
      </c>
      <c r="J52" s="64">
        <f>July!J50</f>
        <v>1.6190476190476191</v>
      </c>
      <c r="K52" s="65"/>
      <c r="L52" s="65"/>
      <c r="M52" s="65"/>
      <c r="N52" s="65"/>
      <c r="O52" s="65"/>
      <c r="P52" s="66">
        <f t="shared" si="0"/>
        <v>1.2117394634929373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>
        <v>1.5263157894736843</v>
      </c>
      <c r="G53" s="64">
        <f>Apr!J52</f>
        <v>1</v>
      </c>
      <c r="H53" s="64">
        <f>May!J51</f>
        <v>0.97368421052631582</v>
      </c>
      <c r="I53" s="64">
        <f>'June '!J51</f>
        <v>1.5238095238095237</v>
      </c>
      <c r="J53" s="64">
        <f>July!J51</f>
        <v>1.1666666666666667</v>
      </c>
      <c r="K53" s="65"/>
      <c r="L53" s="65"/>
      <c r="M53" s="65"/>
      <c r="N53" s="65"/>
      <c r="O53" s="65"/>
      <c r="P53" s="66">
        <f t="shared" si="0"/>
        <v>1.1668934240362812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>
        <v>0.75</v>
      </c>
      <c r="G54" s="64">
        <f>Apr!J53</f>
        <v>0.84210526315789469</v>
      </c>
      <c r="H54" s="64">
        <f>May!J52</f>
        <v>0.72727272727272729</v>
      </c>
      <c r="I54" s="64">
        <f>'June '!J52</f>
        <v>0.95833333333333337</v>
      </c>
      <c r="J54" s="64">
        <f>July!J52</f>
        <v>1.1000000000000001</v>
      </c>
      <c r="K54" s="65"/>
      <c r="L54" s="65"/>
      <c r="M54" s="65"/>
      <c r="N54" s="65"/>
      <c r="O54" s="65"/>
      <c r="P54" s="66">
        <f t="shared" si="0"/>
        <v>0.88854522670312142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>
        <v>0.74358974358974361</v>
      </c>
      <c r="G55" s="64">
        <f>Apr!J54</f>
        <v>1.0857142857142856</v>
      </c>
      <c r="H55" s="64">
        <f>May!J53</f>
        <v>1.0625</v>
      </c>
      <c r="I55" s="64">
        <f>'June '!J53</f>
        <v>1.2444444444444445</v>
      </c>
      <c r="J55" s="64">
        <f>July!J53</f>
        <v>1.3333333333333333</v>
      </c>
      <c r="K55" s="65"/>
      <c r="L55" s="65"/>
      <c r="M55" s="65"/>
      <c r="N55" s="65"/>
      <c r="O55" s="65"/>
      <c r="P55" s="66">
        <f t="shared" si="0"/>
        <v>1.0450913398638233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>
        <v>1.925</v>
      </c>
      <c r="G56" s="64">
        <f>Apr!J55</f>
        <v>1.4878048780487805</v>
      </c>
      <c r="H56" s="64">
        <f>May!J54</f>
        <v>2.3058823529411763</v>
      </c>
      <c r="I56" s="64">
        <f>'June '!J54</f>
        <v>2</v>
      </c>
      <c r="J56" s="64">
        <f>July!J54</f>
        <v>2.1749999999999998</v>
      </c>
      <c r="K56" s="65"/>
      <c r="L56" s="65"/>
      <c r="M56" s="65"/>
      <c r="N56" s="65"/>
      <c r="O56" s="65"/>
      <c r="P56" s="66">
        <f t="shared" si="0"/>
        <v>1.68068547744301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>
        <v>1.0810810810810811</v>
      </c>
      <c r="G57" s="64">
        <f>Apr!J56</f>
        <v>1</v>
      </c>
      <c r="H57" s="64">
        <f>May!J55</f>
        <v>1.125</v>
      </c>
      <c r="I57" s="64">
        <f>'June '!J55</f>
        <v>1.1000000000000001</v>
      </c>
      <c r="J57" s="64">
        <f>July!J55</f>
        <v>1</v>
      </c>
      <c r="K57" s="65"/>
      <c r="L57" s="65"/>
      <c r="M57" s="65"/>
      <c r="N57" s="65"/>
      <c r="O57" s="65"/>
      <c r="P57" s="66">
        <f t="shared" si="0"/>
        <v>1.0855729105729106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>
        <v>1.0789473684210527</v>
      </c>
      <c r="G58" s="64">
        <f>Apr!J57</f>
        <v>1.0714285714285714</v>
      </c>
      <c r="H58" s="64">
        <f>May!J56</f>
        <v>1.0740740740740742</v>
      </c>
      <c r="I58" s="64">
        <f>'June '!J56</f>
        <v>1</v>
      </c>
      <c r="J58" s="64">
        <f>July!J56</f>
        <v>1.131578947368421</v>
      </c>
      <c r="K58" s="65"/>
      <c r="L58" s="65"/>
      <c r="M58" s="65"/>
      <c r="N58" s="65"/>
      <c r="O58" s="65"/>
      <c r="P58" s="66">
        <f t="shared" si="0"/>
        <v>1.0840410036868928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>
        <v>1.08</v>
      </c>
      <c r="G59" s="64">
        <f>Apr!J58</f>
        <v>1.1290322580645162</v>
      </c>
      <c r="H59" s="64">
        <f>May!J57</f>
        <v>1</v>
      </c>
      <c r="I59" s="64">
        <f>'June '!J57</f>
        <v>1</v>
      </c>
      <c r="J59" s="64">
        <f>July!J57</f>
        <v>1.1599999999999999</v>
      </c>
      <c r="K59" s="65"/>
      <c r="L59" s="65"/>
      <c r="M59" s="65"/>
      <c r="N59" s="65"/>
      <c r="O59" s="65"/>
      <c r="P59" s="66">
        <f t="shared" si="0"/>
        <v>1.0500403225806452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>
        <v>0.85507246376811596</v>
      </c>
      <c r="G60" s="64">
        <f>Apr!J59</f>
        <v>1.2181818181818183</v>
      </c>
      <c r="H60" s="64">
        <f>May!J58</f>
        <v>1.2807017543859649</v>
      </c>
      <c r="I60" s="64">
        <f>'June '!J58</f>
        <v>1.6190476190476191</v>
      </c>
      <c r="J60" s="64">
        <f>July!J58</f>
        <v>2.0816326530612246</v>
      </c>
      <c r="K60" s="65"/>
      <c r="L60" s="65"/>
      <c r="M60" s="65"/>
      <c r="N60" s="65"/>
      <c r="O60" s="65"/>
      <c r="P60" s="66">
        <f t="shared" si="0"/>
        <v>1.4362852746079267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>
        <v>1.0140845070422535</v>
      </c>
      <c r="G61" s="64">
        <f>Apr!J60</f>
        <v>0.95522388059701491</v>
      </c>
      <c r="H61" s="64">
        <f>May!J59</f>
        <v>1</v>
      </c>
      <c r="I61" s="64">
        <f>'June '!J59</f>
        <v>1.0153846153846153</v>
      </c>
      <c r="J61" s="64">
        <f>July!J59</f>
        <v>1.0795454545454546</v>
      </c>
      <c r="K61" s="65"/>
      <c r="L61" s="65"/>
      <c r="M61" s="65"/>
      <c r="N61" s="65"/>
      <c r="O61" s="65"/>
      <c r="P61" s="66">
        <f t="shared" si="0"/>
        <v>1.0304883979197415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>
        <v>1.1025641025641026</v>
      </c>
      <c r="G62" s="64">
        <f>Apr!J61</f>
        <v>1.1666666666666667</v>
      </c>
      <c r="H62" s="64">
        <f>May!J60</f>
        <v>1.027027027027027</v>
      </c>
      <c r="I62" s="64">
        <f>'June '!J60</f>
        <v>1</v>
      </c>
      <c r="J62" s="64">
        <f>July!J60</f>
        <v>1.103448275862069</v>
      </c>
      <c r="K62" s="65"/>
      <c r="L62" s="65"/>
      <c r="M62" s="65"/>
      <c r="N62" s="65"/>
      <c r="O62" s="65"/>
      <c r="P62" s="66">
        <f t="shared" si="0"/>
        <v>1.0862013965462243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>
        <v>0.88888888888888884</v>
      </c>
      <c r="G63" s="64">
        <f>Apr!J62</f>
        <v>0.9726027397260274</v>
      </c>
      <c r="H63" s="64">
        <f>May!J61</f>
        <v>0.79054054054054057</v>
      </c>
      <c r="I63" s="64">
        <f>'June '!J61</f>
        <v>1.0373134328358209</v>
      </c>
      <c r="J63" s="64">
        <f>July!J61</f>
        <v>0.97902097902097907</v>
      </c>
      <c r="K63" s="65"/>
      <c r="L63" s="65"/>
      <c r="M63" s="65"/>
      <c r="N63" s="65"/>
      <c r="O63" s="65"/>
      <c r="P63" s="66">
        <f t="shared" si="0"/>
        <v>0.99286892487436496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>
        <v>1.8</v>
      </c>
      <c r="G64" s="64">
        <f>Apr!J63</f>
        <v>2</v>
      </c>
      <c r="H64" s="64">
        <f>May!J62</f>
        <v>1.6666666666666667</v>
      </c>
      <c r="I64" s="64">
        <f>'June '!J62</f>
        <v>1.1481481481481481</v>
      </c>
      <c r="J64" s="64">
        <f>July!J62</f>
        <v>1.9</v>
      </c>
      <c r="K64" s="65"/>
      <c r="L64" s="65"/>
      <c r="M64" s="65"/>
      <c r="N64" s="65"/>
      <c r="O64" s="65"/>
      <c r="P64" s="66">
        <f t="shared" si="0"/>
        <v>1.7112756639072428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>
        <v>1</v>
      </c>
      <c r="G65" s="64">
        <f>Apr!J64</f>
        <v>0.95121951219512191</v>
      </c>
      <c r="H65" s="64">
        <f>May!J63</f>
        <v>1</v>
      </c>
      <c r="I65" s="64">
        <f>'June '!J63</f>
        <v>1</v>
      </c>
      <c r="J65" s="64">
        <f>July!J63</f>
        <v>1.1851851851851851</v>
      </c>
      <c r="K65" s="65"/>
      <c r="L65" s="65"/>
      <c r="M65" s="65"/>
      <c r="N65" s="65"/>
      <c r="O65" s="65"/>
      <c r="P65" s="66">
        <f t="shared" si="0"/>
        <v>1.027005182332525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>
        <v>0.80813953488372092</v>
      </c>
      <c r="G66" s="64">
        <f>Apr!J65</f>
        <v>0.98019801980198018</v>
      </c>
      <c r="H66" s="64">
        <f>May!J64</f>
        <v>0.96531791907514453</v>
      </c>
      <c r="I66" s="64">
        <f>'June '!J64</f>
        <v>1.0595238095238095</v>
      </c>
      <c r="J66" s="64">
        <f>July!J64</f>
        <v>1</v>
      </c>
      <c r="K66" s="65"/>
      <c r="L66" s="65"/>
      <c r="M66" s="65"/>
      <c r="N66" s="65"/>
      <c r="O66" s="65"/>
      <c r="P66" s="66">
        <f t="shared" si="0"/>
        <v>0.96020162886329852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>
        <v>0.97701149425287359</v>
      </c>
      <c r="G67" s="64">
        <f>Apr!J66</f>
        <v>0.921875</v>
      </c>
      <c r="H67" s="64">
        <f>May!J65</f>
        <v>1.0171428571428571</v>
      </c>
      <c r="I67" s="64">
        <f>'June '!J65</f>
        <v>1.0062500000000001</v>
      </c>
      <c r="J67" s="64">
        <f>July!J65</f>
        <v>1.0081300813008129</v>
      </c>
      <c r="K67" s="65"/>
      <c r="L67" s="65"/>
      <c r="M67" s="65"/>
      <c r="N67" s="65"/>
      <c r="O67" s="65"/>
      <c r="P67" s="66">
        <f t="shared" si="0"/>
        <v>0.97828568487747525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>
        <v>0.97619047619047616</v>
      </c>
      <c r="G68" s="64">
        <f>Apr!J67</f>
        <v>0.97633136094674555</v>
      </c>
      <c r="H68" s="64">
        <f>May!J66</f>
        <v>1.0340909090909092</v>
      </c>
      <c r="I68" s="64">
        <f>'June '!J66</f>
        <v>1.0562499999999999</v>
      </c>
      <c r="J68" s="64">
        <f>July!J66</f>
        <v>1.0484848484848486</v>
      </c>
      <c r="K68" s="65"/>
      <c r="L68" s="65"/>
      <c r="M68" s="65"/>
      <c r="N68" s="65"/>
      <c r="O68" s="65"/>
      <c r="P68" s="66">
        <f t="shared" ref="P68:P115" si="1">SUM(D68:O68)/7</f>
        <v>1.0248723164860907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>
        <v>0.95366795366795365</v>
      </c>
      <c r="G69" s="64">
        <f>Apr!J68</f>
        <v>0.96385542168674698</v>
      </c>
      <c r="H69" s="64">
        <f>May!J67</f>
        <v>0.97478991596638653</v>
      </c>
      <c r="I69" s="64">
        <f>'June '!J67</f>
        <v>0.91228070175438591</v>
      </c>
      <c r="J69" s="64">
        <f>July!J67</f>
        <v>0.89573459715639814</v>
      </c>
      <c r="K69" s="65"/>
      <c r="L69" s="65"/>
      <c r="M69" s="65"/>
      <c r="N69" s="65"/>
      <c r="O69" s="65"/>
      <c r="P69" s="66">
        <f t="shared" si="1"/>
        <v>0.94737861715850047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>
        <v>1.0487804878048781</v>
      </c>
      <c r="G70" s="64">
        <f>Apr!J69</f>
        <v>0.93220338983050843</v>
      </c>
      <c r="H70" s="64">
        <f>May!J68</f>
        <v>1.0877192982456141</v>
      </c>
      <c r="I70" s="64">
        <f>'June '!J68</f>
        <v>0.96226415094339623</v>
      </c>
      <c r="J70" s="64">
        <f>July!J68</f>
        <v>1.0441176470588236</v>
      </c>
      <c r="K70" s="65"/>
      <c r="L70" s="65"/>
      <c r="M70" s="65"/>
      <c r="N70" s="65"/>
      <c r="O70" s="65"/>
      <c r="P70" s="66">
        <f t="shared" si="1"/>
        <v>1.0082816969493034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>
        <v>0.87313432835820892</v>
      </c>
      <c r="G71" s="64">
        <f>Apr!J70</f>
        <v>0.89542483660130723</v>
      </c>
      <c r="H71" s="64">
        <f>May!J69</f>
        <v>0.96992481203007519</v>
      </c>
      <c r="I71" s="64">
        <f>'June '!J69</f>
        <v>0.94690265486725667</v>
      </c>
      <c r="J71" s="64">
        <f>July!J69</f>
        <v>0.91743119266055051</v>
      </c>
      <c r="K71" s="65"/>
      <c r="L71" s="65"/>
      <c r="M71" s="65"/>
      <c r="N71" s="65"/>
      <c r="O71" s="65"/>
      <c r="P71" s="66">
        <f t="shared" si="1"/>
        <v>0.92957892553600752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>
        <v>1.1702127659574468</v>
      </c>
      <c r="G72" s="64">
        <f>Apr!J71</f>
        <v>1.08</v>
      </c>
      <c r="H72" s="64">
        <f>May!J70</f>
        <v>0.98245614035087714</v>
      </c>
      <c r="I72" s="64">
        <f>'June '!J70</f>
        <v>1.18</v>
      </c>
      <c r="J72" s="64">
        <f>July!J70</f>
        <v>1.3333333333333333</v>
      </c>
      <c r="K72" s="65"/>
      <c r="L72" s="65"/>
      <c r="M72" s="65"/>
      <c r="N72" s="65"/>
      <c r="O72" s="65"/>
      <c r="P72" s="66">
        <f t="shared" si="1"/>
        <v>1.1436087855572741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>
        <v>1.1836734693877551</v>
      </c>
      <c r="G73" s="64">
        <f>Apr!J72</f>
        <v>1.2</v>
      </c>
      <c r="H73" s="64">
        <f>May!J71</f>
        <v>1.1166666666666667</v>
      </c>
      <c r="I73" s="64">
        <f>'June '!J71</f>
        <v>0.95714285714285718</v>
      </c>
      <c r="J73" s="64">
        <f>July!J71</f>
        <v>1.1111111111111112</v>
      </c>
      <c r="K73" s="65"/>
      <c r="L73" s="65"/>
      <c r="M73" s="65"/>
      <c r="N73" s="65"/>
      <c r="O73" s="65"/>
      <c r="P73" s="66">
        <f t="shared" si="1"/>
        <v>1.1392363871955709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>
        <v>0.96835443037974689</v>
      </c>
      <c r="G74" s="64">
        <f>Apr!J73</f>
        <v>0.91666666666666663</v>
      </c>
      <c r="H74" s="64">
        <f>May!J72</f>
        <v>0.94968553459119498</v>
      </c>
      <c r="I74" s="64">
        <f>'June '!J72</f>
        <v>0.86301369863013699</v>
      </c>
      <c r="J74" s="64">
        <f>July!J72</f>
        <v>0.98734177215189878</v>
      </c>
      <c r="K74" s="65"/>
      <c r="L74" s="65"/>
      <c r="M74" s="65"/>
      <c r="N74" s="65"/>
      <c r="O74" s="65"/>
      <c r="P74" s="66">
        <f t="shared" si="1"/>
        <v>0.93031002789033157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>
        <v>1.1601941747572815</v>
      </c>
      <c r="G75" s="64">
        <f>Apr!J74</f>
        <v>1.1851851851851851</v>
      </c>
      <c r="H75" s="64">
        <f>May!J73</f>
        <v>1.1661237785016287</v>
      </c>
      <c r="I75" s="64">
        <f>'June '!J73</f>
        <v>1.1685950413223141</v>
      </c>
      <c r="J75" s="64">
        <f>July!J73</f>
        <v>1.2549668874172186</v>
      </c>
      <c r="K75" s="65"/>
      <c r="L75" s="65"/>
      <c r="M75" s="65"/>
      <c r="N75" s="65"/>
      <c r="O75" s="65"/>
      <c r="P75" s="66">
        <f t="shared" si="1"/>
        <v>1.1200779100049552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>
        <v>1.0052631578947369</v>
      </c>
      <c r="G76" s="64">
        <f>Apr!J75</f>
        <v>1.1325301204819278</v>
      </c>
      <c r="H76" s="64">
        <f>May!J74</f>
        <v>1.048913043478261</v>
      </c>
      <c r="I76" s="64">
        <f>'June '!J74</f>
        <v>0.94512195121951215</v>
      </c>
      <c r="J76" s="64">
        <f>July!J74</f>
        <v>1.0261780104712042</v>
      </c>
      <c r="K76" s="65"/>
      <c r="L76" s="65"/>
      <c r="M76" s="65"/>
      <c r="N76" s="65"/>
      <c r="O76" s="65"/>
      <c r="P76" s="66">
        <f t="shared" si="1"/>
        <v>1.0218267700573629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>
        <v>0.94433781190019195</v>
      </c>
      <c r="G77" s="64">
        <f>Apr!J76</f>
        <v>0.8931860036832413</v>
      </c>
      <c r="H77" s="64">
        <f>May!J75</f>
        <v>1.0130353817504656</v>
      </c>
      <c r="I77" s="64">
        <f>'June '!J75</f>
        <v>0.97970479704797053</v>
      </c>
      <c r="J77" s="64">
        <f>July!J75</f>
        <v>0.92578849721706868</v>
      </c>
      <c r="K77" s="65"/>
      <c r="L77" s="65"/>
      <c r="M77" s="65"/>
      <c r="N77" s="65"/>
      <c r="O77" s="65"/>
      <c r="P77" s="66">
        <f t="shared" si="1"/>
        <v>0.93081263583298246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>
        <v>0.96341463414634143</v>
      </c>
      <c r="G78" s="64">
        <f>Apr!J77</f>
        <v>0.93243243243243246</v>
      </c>
      <c r="H78" s="64">
        <f>May!J76</f>
        <v>0.95454545454545459</v>
      </c>
      <c r="I78" s="64">
        <f>'June '!J76</f>
        <v>1.0077519379844961</v>
      </c>
      <c r="J78" s="64">
        <f>July!J76</f>
        <v>1</v>
      </c>
      <c r="K78" s="65"/>
      <c r="L78" s="65"/>
      <c r="M78" s="65"/>
      <c r="N78" s="65"/>
      <c r="O78" s="65"/>
      <c r="P78" s="66">
        <f t="shared" si="1"/>
        <v>1.0037053358182653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>
        <v>0.93975903614457834</v>
      </c>
      <c r="G79" s="64">
        <f>Apr!J78</f>
        <v>0.71951219512195119</v>
      </c>
      <c r="H79" s="64">
        <f>May!J77</f>
        <v>1.1506849315068493</v>
      </c>
      <c r="I79" s="64">
        <f>'June '!J77</f>
        <v>0.93243243243243246</v>
      </c>
      <c r="J79" s="64">
        <f>July!J77</f>
        <v>0.92957746478873238</v>
      </c>
      <c r="K79" s="65"/>
      <c r="L79" s="65"/>
      <c r="M79" s="65"/>
      <c r="N79" s="65"/>
      <c r="O79" s="65"/>
      <c r="P79" s="66">
        <f t="shared" si="1"/>
        <v>0.9355851847901796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>
        <v>1.025974025974026</v>
      </c>
      <c r="G80" s="64">
        <f>Apr!J79</f>
        <v>1.0422535211267605</v>
      </c>
      <c r="H80" s="64">
        <f>May!J78</f>
        <v>0.98412698412698407</v>
      </c>
      <c r="I80" s="64">
        <f>'June '!J78</f>
        <v>0.91044776119402981</v>
      </c>
      <c r="J80" s="64">
        <f>July!J78</f>
        <v>1.1052631578947369</v>
      </c>
      <c r="K80" s="65"/>
      <c r="L80" s="65"/>
      <c r="M80" s="65"/>
      <c r="N80" s="65"/>
      <c r="O80" s="65"/>
      <c r="P80" s="66">
        <f t="shared" si="1"/>
        <v>1.0130587197931189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>
        <v>1.1000000000000001</v>
      </c>
      <c r="G81" s="64">
        <f>Apr!J80</f>
        <v>1.2857142857142858</v>
      </c>
      <c r="H81" s="64">
        <f>May!J79</f>
        <v>1.2</v>
      </c>
      <c r="I81" s="64">
        <f>'June '!J79</f>
        <v>1</v>
      </c>
      <c r="J81" s="64">
        <f>July!J79</f>
        <v>1.1428571428571428</v>
      </c>
      <c r="K81" s="65"/>
      <c r="L81" s="65"/>
      <c r="M81" s="65"/>
      <c r="N81" s="65"/>
      <c r="O81" s="65"/>
      <c r="P81" s="66">
        <f t="shared" si="1"/>
        <v>1.1190666476380764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>
        <v>1.0704225352112675</v>
      </c>
      <c r="G82" s="64">
        <f>Apr!J81</f>
        <v>1.3043478260869565</v>
      </c>
      <c r="H82" s="64">
        <f>May!J80</f>
        <v>1.0392156862745099</v>
      </c>
      <c r="I82" s="64">
        <f>'June '!J80</f>
        <v>0.98181818181818181</v>
      </c>
      <c r="J82" s="64">
        <f>July!J80</f>
        <v>0.9375</v>
      </c>
      <c r="K82" s="65"/>
      <c r="L82" s="65"/>
      <c r="M82" s="65"/>
      <c r="N82" s="65"/>
      <c r="O82" s="65"/>
      <c r="P82" s="66">
        <f t="shared" si="1"/>
        <v>1.0672952095933075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>
        <v>1.0769230769230769</v>
      </c>
      <c r="G83" s="64">
        <f>Apr!J82</f>
        <v>1.625</v>
      </c>
      <c r="H83" s="64">
        <f>May!J81</f>
        <v>2.0909090909090908</v>
      </c>
      <c r="I83" s="64">
        <f>'June '!J81</f>
        <v>1.6</v>
      </c>
      <c r="J83" s="64">
        <f>July!J81</f>
        <v>2</v>
      </c>
      <c r="K83" s="65"/>
      <c r="L83" s="65"/>
      <c r="M83" s="65"/>
      <c r="N83" s="65"/>
      <c r="O83" s="65"/>
      <c r="P83" s="66">
        <f t="shared" si="1"/>
        <v>1.7188172938172936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>
        <v>2.5384615384615383</v>
      </c>
      <c r="G84" s="64">
        <f>Apr!J83</f>
        <v>2.9166666666666665</v>
      </c>
      <c r="H84" s="64">
        <f>May!J82</f>
        <v>1.7307692307692308</v>
      </c>
      <c r="I84" s="64">
        <f>'June '!J82</f>
        <v>1.4615384615384615</v>
      </c>
      <c r="J84" s="64">
        <f>July!J82</f>
        <v>1.7142857142857142</v>
      </c>
      <c r="K84" s="65"/>
      <c r="L84" s="65"/>
      <c r="M84" s="65"/>
      <c r="N84" s="65"/>
      <c r="O84" s="65"/>
      <c r="P84" s="66">
        <f t="shared" si="1"/>
        <v>2.0765829408686551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>
        <v>3.7920792079207919</v>
      </c>
      <c r="G85" s="64">
        <f>Apr!J84</f>
        <v>3.0909090909090908</v>
      </c>
      <c r="H85" s="64">
        <f>May!J83</f>
        <v>3.2479338842975207</v>
      </c>
      <c r="I85" s="64">
        <f>'June '!J83</f>
        <v>2.349514563106796</v>
      </c>
      <c r="J85" s="64">
        <f>July!J83</f>
        <v>4.3775510204081636</v>
      </c>
      <c r="K85" s="65"/>
      <c r="L85" s="65"/>
      <c r="M85" s="65"/>
      <c r="N85" s="65"/>
      <c r="O85" s="65"/>
      <c r="P85" s="66">
        <f t="shared" si="1"/>
        <v>3.395113653492881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>
        <v>1.0357142857142858</v>
      </c>
      <c r="G86" s="64">
        <f>Apr!J85</f>
        <v>2.1428571428571428</v>
      </c>
      <c r="H86" s="64">
        <f>May!J84</f>
        <v>1.911764705882353</v>
      </c>
      <c r="I86" s="64">
        <f>'June '!J84</f>
        <v>1.1000000000000001</v>
      </c>
      <c r="J86" s="64">
        <f>July!J84</f>
        <v>1.641025641025641</v>
      </c>
      <c r="K86" s="65"/>
      <c r="L86" s="65"/>
      <c r="M86" s="65"/>
      <c r="N86" s="65"/>
      <c r="O86" s="65"/>
      <c r="P86" s="66">
        <f t="shared" si="1"/>
        <v>1.589004063163727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>
        <v>1.1379310344827587</v>
      </c>
      <c r="G87" s="64">
        <f>Apr!J86</f>
        <v>0.88888888888888884</v>
      </c>
      <c r="H87" s="64">
        <f>May!J85</f>
        <v>1.0487804878048781</v>
      </c>
      <c r="I87" s="64">
        <f>'June '!J85</f>
        <v>1.3402061855670102</v>
      </c>
      <c r="J87" s="64">
        <f>July!J85</f>
        <v>1.752212389380531</v>
      </c>
      <c r="K87" s="65"/>
      <c r="L87" s="65"/>
      <c r="M87" s="65"/>
      <c r="N87" s="65"/>
      <c r="O87" s="65"/>
      <c r="P87" s="66">
        <f t="shared" si="1"/>
        <v>1.1929575669725785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>
        <v>1.4727272727272727</v>
      </c>
      <c r="G88" s="64">
        <f>Apr!J87</f>
        <v>1.4230769230769231</v>
      </c>
      <c r="H88" s="64">
        <f>May!J86</f>
        <v>1.1052631578947369</v>
      </c>
      <c r="I88" s="64">
        <f>'June '!J86</f>
        <v>1.607843137254902</v>
      </c>
      <c r="J88" s="64">
        <f>July!J86</f>
        <v>1.8157894736842106</v>
      </c>
      <c r="K88" s="65"/>
      <c r="L88" s="65"/>
      <c r="M88" s="65"/>
      <c r="N88" s="65"/>
      <c r="O88" s="65"/>
      <c r="P88" s="66">
        <f t="shared" si="1"/>
        <v>1.26112493825895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>
        <v>0.98342541436464093</v>
      </c>
      <c r="G89" s="64">
        <f>Apr!J88</f>
        <v>0.95597484276729561</v>
      </c>
      <c r="H89" s="64">
        <f>May!J87</f>
        <v>0.93513513513513513</v>
      </c>
      <c r="I89" s="64">
        <f>'June '!J87</f>
        <v>0.93333333333333335</v>
      </c>
      <c r="J89" s="64">
        <f>July!J87</f>
        <v>0.95679012345679015</v>
      </c>
      <c r="K89" s="65"/>
      <c r="L89" s="65"/>
      <c r="M89" s="65"/>
      <c r="N89" s="65"/>
      <c r="O89" s="65"/>
      <c r="P89" s="66">
        <f t="shared" si="1"/>
        <v>0.93545997409495385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>
        <v>1.4054054054054055</v>
      </c>
      <c r="G90" s="64">
        <f>Apr!J89</f>
        <v>1.96875</v>
      </c>
      <c r="H90" s="64">
        <f>May!J88</f>
        <v>3.2941176470588234</v>
      </c>
      <c r="I90" s="64">
        <f>'June '!J88</f>
        <v>1.5945945945945945</v>
      </c>
      <c r="J90" s="64">
        <f>July!J88</f>
        <v>2.64</v>
      </c>
      <c r="K90" s="65"/>
      <c r="L90" s="65"/>
      <c r="M90" s="65"/>
      <c r="N90" s="65"/>
      <c r="O90" s="65"/>
      <c r="P90" s="66">
        <f t="shared" si="1"/>
        <v>1.8598845975340283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>
        <v>0</v>
      </c>
      <c r="F91" s="64">
        <v>0.5</v>
      </c>
      <c r="G91" s="64">
        <f>Apr!J90</f>
        <v>0.66666666666666663</v>
      </c>
      <c r="H91" s="64">
        <f>May!J89</f>
        <v>1</v>
      </c>
      <c r="I91" s="64">
        <f>'June '!J89</f>
        <v>0</v>
      </c>
      <c r="J91" s="64">
        <f>July!J89</f>
        <v>0.75</v>
      </c>
      <c r="K91" s="65"/>
      <c r="L91" s="65"/>
      <c r="M91" s="65"/>
      <c r="N91" s="65"/>
      <c r="O91" s="65"/>
      <c r="P91" s="66">
        <f t="shared" si="1"/>
        <v>0.55952380952380953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>
        <v>0.98561151079136688</v>
      </c>
      <c r="G92" s="64">
        <f>Apr!J91</f>
        <v>1.046875</v>
      </c>
      <c r="H92" s="64">
        <f>May!J90</f>
        <v>1.0673076923076923</v>
      </c>
      <c r="I92" s="64">
        <f>'June '!J90</f>
        <v>1.088235294117647</v>
      </c>
      <c r="J92" s="64">
        <f>July!J90</f>
        <v>1.191304347826087</v>
      </c>
      <c r="K92" s="65"/>
      <c r="L92" s="65"/>
      <c r="M92" s="65"/>
      <c r="N92" s="65"/>
      <c r="O92" s="65"/>
      <c r="P92" s="66">
        <f t="shared" si="1"/>
        <v>1.0875640748488393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>
        <v>1.0526315789473684</v>
      </c>
      <c r="G93" s="64">
        <f>Apr!J92</f>
        <v>1</v>
      </c>
      <c r="H93" s="64">
        <f>May!J91</f>
        <v>1.2</v>
      </c>
      <c r="I93" s="64">
        <f>'June '!J91</f>
        <v>1.3333333333333333</v>
      </c>
      <c r="J93" s="64">
        <f>July!J91</f>
        <v>1</v>
      </c>
      <c r="K93" s="65"/>
      <c r="L93" s="65"/>
      <c r="M93" s="65"/>
      <c r="N93" s="65"/>
      <c r="O93" s="65"/>
      <c r="P93" s="66">
        <f t="shared" si="1"/>
        <v>1.0694235588972432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>
        <v>1.0900000000000001</v>
      </c>
      <c r="G94" s="64">
        <f>Apr!J93</f>
        <v>0.96202531645569622</v>
      </c>
      <c r="H94" s="64">
        <f>May!J92</f>
        <v>1.05</v>
      </c>
      <c r="I94" s="64">
        <f>'June '!J92</f>
        <v>1.0112359550561798</v>
      </c>
      <c r="J94" s="64">
        <f>July!J92</f>
        <v>1.1538461538461537</v>
      </c>
      <c r="K94" s="65"/>
      <c r="L94" s="65"/>
      <c r="M94" s="65"/>
      <c r="N94" s="65"/>
      <c r="O94" s="65"/>
      <c r="P94" s="66">
        <f t="shared" si="1"/>
        <v>1.0405567060210781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>
        <v>0.96363636363636362</v>
      </c>
      <c r="G95" s="64">
        <f>Apr!J94</f>
        <v>0.79032258064516125</v>
      </c>
      <c r="H95" s="64">
        <f>May!J93</f>
        <v>0.9642857142857143</v>
      </c>
      <c r="I95" s="64">
        <f>'June '!J93</f>
        <v>0.79047619047619044</v>
      </c>
      <c r="J95" s="64">
        <f>July!J93</f>
        <v>0.80851063829787229</v>
      </c>
      <c r="K95" s="65"/>
      <c r="L95" s="65"/>
      <c r="M95" s="65"/>
      <c r="N95" s="65"/>
      <c r="O95" s="65"/>
      <c r="P95" s="66">
        <f t="shared" si="1"/>
        <v>0.88929080980235153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>
        <v>0.89230769230769236</v>
      </c>
      <c r="G96" s="64">
        <f>Apr!J95</f>
        <v>0.98979591836734693</v>
      </c>
      <c r="H96" s="64">
        <f>May!J94</f>
        <v>0.96923076923076923</v>
      </c>
      <c r="I96" s="64">
        <f>'June '!J94</f>
        <v>0.971830985915493</v>
      </c>
      <c r="J96" s="64">
        <f>July!J94</f>
        <v>1.1714285714285715</v>
      </c>
      <c r="K96" s="65"/>
      <c r="L96" s="65"/>
      <c r="M96" s="65"/>
      <c r="N96" s="65"/>
      <c r="O96" s="65"/>
      <c r="P96" s="66">
        <f t="shared" si="1"/>
        <v>1.0008150069087121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>
        <v>1.0461538461538462</v>
      </c>
      <c r="G97" s="64">
        <f>Apr!J96</f>
        <v>1</v>
      </c>
      <c r="H97" s="64">
        <f>May!J95</f>
        <v>1.1296296296296295</v>
      </c>
      <c r="I97" s="64">
        <f>'June '!J95</f>
        <v>1</v>
      </c>
      <c r="J97" s="64">
        <f>July!J95</f>
        <v>1.4473684210526316</v>
      </c>
      <c r="K97" s="65"/>
      <c r="L97" s="65"/>
      <c r="M97" s="65"/>
      <c r="N97" s="65"/>
      <c r="O97" s="65"/>
      <c r="P97" s="66">
        <f t="shared" si="1"/>
        <v>1.0940738903478697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>
        <v>1.0357142857142858</v>
      </c>
      <c r="G98" s="64">
        <f>Apr!J97</f>
        <v>1.1333333333333333</v>
      </c>
      <c r="H98" s="64">
        <f>May!J96</f>
        <v>1.1538461538461537</v>
      </c>
      <c r="I98" s="64">
        <f>'June '!J96</f>
        <v>1.1212121212121211</v>
      </c>
      <c r="J98" s="64">
        <f>July!J96</f>
        <v>1.21875</v>
      </c>
      <c r="K98" s="65"/>
      <c r="L98" s="65"/>
      <c r="M98" s="65"/>
      <c r="N98" s="65"/>
      <c r="O98" s="65"/>
      <c r="P98" s="66">
        <f t="shared" si="1"/>
        <v>1.0662545457188315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>
        <v>1.0279720279720279</v>
      </c>
      <c r="G99" s="64">
        <f>Apr!J98</f>
        <v>1.089430894308943</v>
      </c>
      <c r="H99" s="64">
        <f>May!J97</f>
        <v>1.0743801652892562</v>
      </c>
      <c r="I99" s="64">
        <f>'June '!J97</f>
        <v>1.0526315789473684</v>
      </c>
      <c r="J99" s="64">
        <f>July!J97</f>
        <v>1.1008403361344539</v>
      </c>
      <c r="K99" s="65"/>
      <c r="L99" s="65"/>
      <c r="M99" s="65"/>
      <c r="N99" s="65"/>
      <c r="O99" s="65"/>
      <c r="P99" s="66">
        <f t="shared" si="1"/>
        <v>1.0610562347474641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>
        <v>0.98417721518987344</v>
      </c>
      <c r="G100" s="64">
        <f>Apr!J99</f>
        <v>1.0064308681672025</v>
      </c>
      <c r="H100" s="64">
        <f>May!J98</f>
        <v>1.0388692579505301</v>
      </c>
      <c r="I100" s="64">
        <f>'June '!J98</f>
        <v>1.0594059405940595</v>
      </c>
      <c r="J100" s="64">
        <f>July!J98</f>
        <v>1.0332225913621262</v>
      </c>
      <c r="K100" s="65"/>
      <c r="L100" s="65"/>
      <c r="M100" s="65"/>
      <c r="N100" s="65"/>
      <c r="O100" s="65"/>
      <c r="P100" s="66">
        <f t="shared" si="1"/>
        <v>1.0038953902909191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>
        <v>1.125</v>
      </c>
      <c r="G101" s="64">
        <f>Apr!J100</f>
        <v>0.97142857142857142</v>
      </c>
      <c r="H101" s="64">
        <f>May!J99</f>
        <v>1.027027027027027</v>
      </c>
      <c r="I101" s="64">
        <f>'June '!J99</f>
        <v>1.1081081081081081</v>
      </c>
      <c r="J101" s="64">
        <f>July!J99</f>
        <v>0.90625</v>
      </c>
      <c r="K101" s="65"/>
      <c r="L101" s="65"/>
      <c r="M101" s="65"/>
      <c r="N101" s="65"/>
      <c r="O101" s="65"/>
      <c r="P101" s="66">
        <f t="shared" si="1"/>
        <v>1.0400681071488524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>
        <v>1.0172910662824208</v>
      </c>
      <c r="G102" s="64">
        <f>Apr!J101</f>
        <v>1.0026737967914439</v>
      </c>
      <c r="H102" s="64">
        <f>May!J100</f>
        <v>0.99120234604105573</v>
      </c>
      <c r="I102" s="64">
        <f>'June '!J100</f>
        <v>0.98461538461538467</v>
      </c>
      <c r="J102" s="64">
        <f>July!J100</f>
        <v>1.1428571428571428</v>
      </c>
      <c r="K102" s="65"/>
      <c r="L102" s="65"/>
      <c r="M102" s="65"/>
      <c r="N102" s="65"/>
      <c r="O102" s="65"/>
      <c r="P102" s="66">
        <f t="shared" si="1"/>
        <v>1.0286645413901219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>
        <v>0.88749999999999996</v>
      </c>
      <c r="G103" s="64">
        <f>Apr!J102</f>
        <v>1.0659340659340659</v>
      </c>
      <c r="H103" s="64">
        <f>May!J101</f>
        <v>1.0140845070422535</v>
      </c>
      <c r="I103" s="64">
        <f>'June '!J101</f>
        <v>1.0853658536585367</v>
      </c>
      <c r="J103" s="64">
        <f>July!J101</f>
        <v>0.97647058823529409</v>
      </c>
      <c r="K103" s="65"/>
      <c r="L103" s="65"/>
      <c r="M103" s="65"/>
      <c r="N103" s="65"/>
      <c r="O103" s="65"/>
      <c r="P103" s="66">
        <f t="shared" si="1"/>
        <v>1.0197359015952066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>
        <v>0.96268656716417911</v>
      </c>
      <c r="G104" s="64">
        <f>Apr!J103</f>
        <v>0.83809523809523812</v>
      </c>
      <c r="H104" s="64">
        <f>May!J102</f>
        <v>1.0714285714285714</v>
      </c>
      <c r="I104" s="64">
        <f>'June '!J102</f>
        <v>0.87394957983193278</v>
      </c>
      <c r="J104" s="64">
        <f>July!J102</f>
        <v>1.0578512396694215</v>
      </c>
      <c r="K104" s="65"/>
      <c r="L104" s="65"/>
      <c r="M104" s="65"/>
      <c r="N104" s="65"/>
      <c r="O104" s="65"/>
      <c r="P104" s="66">
        <f t="shared" si="1"/>
        <v>0.95863263748234195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>
        <v>0.68181818181818177</v>
      </c>
      <c r="G105" s="64">
        <f>Apr!J104</f>
        <v>0.99145299145299148</v>
      </c>
      <c r="H105" s="64">
        <f>May!J103</f>
        <v>0.8990825688073395</v>
      </c>
      <c r="I105" s="64">
        <f>'June '!J103</f>
        <v>0.89320388349514568</v>
      </c>
      <c r="J105" s="64">
        <f>July!J103</f>
        <v>1.0495049504950495</v>
      </c>
      <c r="K105" s="65"/>
      <c r="L105" s="65"/>
      <c r="M105" s="65"/>
      <c r="N105" s="65"/>
      <c r="O105" s="65"/>
      <c r="P105" s="66">
        <f t="shared" si="1"/>
        <v>0.91368415145867876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>
        <v>1.1501272264631044</v>
      </c>
      <c r="G106" s="64">
        <f>Apr!J105</f>
        <v>1.1384615384615384</v>
      </c>
      <c r="H106" s="64">
        <f>May!J104</f>
        <v>1.117936117936118</v>
      </c>
      <c r="I106" s="64">
        <f>'June '!J104</f>
        <v>1.5027624309392265</v>
      </c>
      <c r="J106" s="64">
        <f>July!J104</f>
        <v>1.1384180790960452</v>
      </c>
      <c r="K106" s="65"/>
      <c r="L106" s="65"/>
      <c r="M106" s="65"/>
      <c r="N106" s="65"/>
      <c r="O106" s="65"/>
      <c r="P106" s="66">
        <f t="shared" si="1"/>
        <v>1.1788599779440585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>
        <v>0.97660818713450293</v>
      </c>
      <c r="G107" s="64">
        <f>Apr!J106</f>
        <v>0.96610169491525422</v>
      </c>
      <c r="H107" s="64">
        <f>May!J105</f>
        <v>0.90163934426229508</v>
      </c>
      <c r="I107" s="64">
        <f>'June '!J105</f>
        <v>0.93162393162393164</v>
      </c>
      <c r="J107" s="64">
        <f>July!J105</f>
        <v>1.3254437869822486</v>
      </c>
      <c r="K107" s="65"/>
      <c r="L107" s="65"/>
      <c r="M107" s="65"/>
      <c r="N107" s="65"/>
      <c r="O107" s="65"/>
      <c r="P107" s="66">
        <f t="shared" si="1"/>
        <v>1.003228738886905</v>
      </c>
    </row>
    <row r="108" spans="1:16" x14ac:dyDescent="0.2">
      <c r="A108" s="18" t="s">
        <v>304</v>
      </c>
      <c r="B108" s="19" t="s">
        <v>266</v>
      </c>
      <c r="C108" s="20" t="s">
        <v>452</v>
      </c>
      <c r="D108" s="63">
        <f>Jan!J108</f>
        <v>1.098360655737705</v>
      </c>
      <c r="E108" s="64">
        <f>Feb!J108</f>
        <v>0.9452054794520548</v>
      </c>
      <c r="F108" s="64">
        <v>0.96226415094339623</v>
      </c>
      <c r="G108" s="64">
        <f>Apr!J107</f>
        <v>1.0952380952380953</v>
      </c>
      <c r="H108" s="64">
        <f>May!J106</f>
        <v>1.0506329113924051</v>
      </c>
      <c r="I108" s="64">
        <f>'June '!J106</f>
        <v>0.92982456140350878</v>
      </c>
      <c r="J108" s="64">
        <f>July!J106</f>
        <v>1.2045454545454546</v>
      </c>
      <c r="K108" s="65"/>
      <c r="L108" s="65"/>
      <c r="M108" s="65"/>
      <c r="N108" s="65"/>
      <c r="O108" s="65"/>
      <c r="P108" s="66">
        <f t="shared" si="1"/>
        <v>1.0408673298160884</v>
      </c>
    </row>
    <row r="109" spans="1:16" x14ac:dyDescent="0.2">
      <c r="A109" s="85" t="s">
        <v>491</v>
      </c>
      <c r="B109" s="59" t="s">
        <v>266</v>
      </c>
      <c r="C109" s="59" t="s">
        <v>490</v>
      </c>
      <c r="D109" s="104"/>
      <c r="E109" s="104"/>
      <c r="F109" s="105"/>
      <c r="G109" s="105"/>
      <c r="H109" s="64">
        <f>May!J107</f>
        <v>1</v>
      </c>
      <c r="I109" s="64">
        <f>'June '!J107</f>
        <v>1.1176470588235294</v>
      </c>
      <c r="J109" s="64">
        <f>July!J107</f>
        <v>1.4090909090909092</v>
      </c>
      <c r="K109" s="65"/>
      <c r="L109" s="65"/>
      <c r="M109" s="65"/>
      <c r="N109" s="65"/>
      <c r="O109" s="65"/>
      <c r="P109" s="66">
        <f t="shared" si="1"/>
        <v>0.50381970970206269</v>
      </c>
    </row>
    <row r="110" spans="1:16" x14ac:dyDescent="0.2">
      <c r="A110" s="60" t="s">
        <v>284</v>
      </c>
      <c r="B110" s="61" t="s">
        <v>285</v>
      </c>
      <c r="C110" s="62" t="s">
        <v>285</v>
      </c>
      <c r="D110" s="63">
        <f>Jan!J109</f>
        <v>0.90909090909090906</v>
      </c>
      <c r="E110" s="64">
        <f>Feb!J109</f>
        <v>0.73170731707317072</v>
      </c>
      <c r="F110" s="64">
        <v>0.83673469387755106</v>
      </c>
      <c r="G110" s="64">
        <f>Apr!J108</f>
        <v>0.88571428571428568</v>
      </c>
      <c r="H110" s="64">
        <f>May!J108</f>
        <v>0.96078431372549022</v>
      </c>
      <c r="I110" s="64">
        <f>'June '!J108</f>
        <v>0.97368421052631582</v>
      </c>
      <c r="J110" s="64">
        <f>July!J108</f>
        <v>0.4</v>
      </c>
      <c r="K110" s="65"/>
      <c r="L110" s="65"/>
      <c r="M110" s="65"/>
      <c r="N110" s="65"/>
      <c r="O110" s="65"/>
      <c r="P110" s="66">
        <f t="shared" si="1"/>
        <v>0.81395939000110318</v>
      </c>
    </row>
    <row r="111" spans="1:16" x14ac:dyDescent="0.2">
      <c r="A111" s="60" t="s">
        <v>286</v>
      </c>
      <c r="B111" s="61" t="s">
        <v>285</v>
      </c>
      <c r="C111" s="62" t="s">
        <v>287</v>
      </c>
      <c r="D111" s="63">
        <f>Jan!J110</f>
        <v>1.0161290322580645</v>
      </c>
      <c r="E111" s="64">
        <f>Feb!J110</f>
        <v>1.0425531914893618</v>
      </c>
      <c r="F111" s="64">
        <v>0.96153846153846156</v>
      </c>
      <c r="G111" s="64">
        <f>Apr!J109</f>
        <v>1.0350877192982457</v>
      </c>
      <c r="H111" s="64">
        <f>May!J109</f>
        <v>1.1509433962264151</v>
      </c>
      <c r="I111" s="64">
        <f>'June '!J109</f>
        <v>1</v>
      </c>
      <c r="J111" s="64">
        <f>July!J109</f>
        <v>0.86792452830188682</v>
      </c>
      <c r="K111" s="65"/>
      <c r="L111" s="65"/>
      <c r="M111" s="65"/>
      <c r="N111" s="65"/>
      <c r="O111" s="65"/>
      <c r="P111" s="66">
        <f t="shared" si="1"/>
        <v>1.0105966184446336</v>
      </c>
    </row>
    <row r="112" spans="1:16" x14ac:dyDescent="0.2">
      <c r="A112" s="60" t="s">
        <v>288</v>
      </c>
      <c r="B112" s="61" t="s">
        <v>289</v>
      </c>
      <c r="C112" s="62" t="s">
        <v>290</v>
      </c>
      <c r="D112" s="63">
        <f>Jan!J111</f>
        <v>1.0168067226890756</v>
      </c>
      <c r="E112" s="64">
        <f>Feb!J111</f>
        <v>1.0104166666666667</v>
      </c>
      <c r="F112" s="64">
        <v>0.96190476190476193</v>
      </c>
      <c r="G112" s="64">
        <f>Apr!J110</f>
        <v>1</v>
      </c>
      <c r="H112" s="64">
        <f>May!J110</f>
        <v>0.99137931034482762</v>
      </c>
      <c r="I112" s="64">
        <f>'June '!J110</f>
        <v>0.9882352941176471</v>
      </c>
      <c r="J112" s="64">
        <f>July!J110</f>
        <v>0.97402597402597402</v>
      </c>
      <c r="K112" s="65"/>
      <c r="L112" s="65"/>
      <c r="M112" s="65"/>
      <c r="N112" s="65"/>
      <c r="O112" s="65"/>
      <c r="P112" s="66">
        <f t="shared" si="1"/>
        <v>0.99182410424985046</v>
      </c>
    </row>
    <row r="113" spans="1:17" x14ac:dyDescent="0.2">
      <c r="A113" s="60" t="s">
        <v>291</v>
      </c>
      <c r="B113" s="61" t="s">
        <v>292</v>
      </c>
      <c r="C113" s="62" t="s">
        <v>293</v>
      </c>
      <c r="D113" s="63">
        <f>Jan!J112</f>
        <v>0.95</v>
      </c>
      <c r="E113" s="64">
        <f>Feb!J112</f>
        <v>0.95238095238095233</v>
      </c>
      <c r="F113" s="64">
        <v>1.0588235294117647</v>
      </c>
      <c r="G113" s="64">
        <f>Apr!J111</f>
        <v>0.94736842105263153</v>
      </c>
      <c r="H113" s="64">
        <f>May!J111</f>
        <v>1</v>
      </c>
      <c r="I113" s="64">
        <f>'June '!J111</f>
        <v>1</v>
      </c>
      <c r="J113" s="64">
        <f>July!J111</f>
        <v>1</v>
      </c>
      <c r="K113" s="65"/>
      <c r="L113" s="65"/>
      <c r="M113" s="65"/>
      <c r="N113" s="65"/>
      <c r="O113" s="65"/>
      <c r="P113" s="66">
        <f t="shared" si="1"/>
        <v>0.98693898612076403</v>
      </c>
    </row>
    <row r="114" spans="1:17" ht="13.5" thickBot="1" x14ac:dyDescent="0.25">
      <c r="A114" s="70" t="s">
        <v>294</v>
      </c>
      <c r="B114" s="71" t="s">
        <v>295</v>
      </c>
      <c r="C114" s="72" t="s">
        <v>295</v>
      </c>
      <c r="D114" s="73">
        <f>Jan!J113</f>
        <v>0.98412698412698407</v>
      </c>
      <c r="E114" s="74">
        <f>Feb!J113</f>
        <v>1.6756756756756757</v>
      </c>
      <c r="F114" s="74">
        <v>0.93181818181818177</v>
      </c>
      <c r="G114" s="74">
        <f>Apr!J112</f>
        <v>0.83333333333333337</v>
      </c>
      <c r="H114" s="74">
        <f>May!J112</f>
        <v>1.0526315789473684</v>
      </c>
      <c r="I114" s="74">
        <f>'June '!J112</f>
        <v>1.1515151515151516</v>
      </c>
      <c r="J114" s="74">
        <f>July!J112</f>
        <v>1.1481481481481481</v>
      </c>
      <c r="K114" s="75"/>
      <c r="L114" s="75"/>
      <c r="M114" s="75"/>
      <c r="N114" s="75"/>
      <c r="O114" s="76"/>
      <c r="P114" s="77">
        <f t="shared" si="1"/>
        <v>1.1110355790806916</v>
      </c>
    </row>
    <row r="115" spans="1:17" ht="13.5" thickTop="1" x14ac:dyDescent="0.2">
      <c r="A115" s="78" t="s">
        <v>296</v>
      </c>
      <c r="B115" s="61"/>
      <c r="C115" s="62"/>
      <c r="D115" s="63">
        <f>Jan!J114</f>
        <v>1.0873256519102485</v>
      </c>
      <c r="E115" s="64">
        <f>Feb!J114</f>
        <v>1.0778240792882081</v>
      </c>
      <c r="F115" s="64">
        <v>1.1161004431314623</v>
      </c>
      <c r="G115" s="64">
        <f>Apr!J113</f>
        <v>1.1172330585159864</v>
      </c>
      <c r="H115" s="64">
        <f>May!J113</f>
        <v>1.1204560958970859</v>
      </c>
      <c r="I115" s="64">
        <f>'June '!J113</f>
        <v>1.1238689547581904</v>
      </c>
      <c r="J115" s="110">
        <f>July!J113</f>
        <v>1.2423332618485954</v>
      </c>
      <c r="K115" s="64"/>
      <c r="L115" s="65"/>
      <c r="M115" s="65"/>
      <c r="N115" s="65"/>
      <c r="O115" s="65"/>
      <c r="P115" s="111">
        <f t="shared" si="1"/>
        <v>1.1264487921928255</v>
      </c>
    </row>
    <row r="116" spans="1:17" ht="14.45" customHeight="1" x14ac:dyDescent="0.2">
      <c r="A116" s="60"/>
      <c r="B116" s="61"/>
      <c r="C116" s="61"/>
      <c r="D116" s="65"/>
      <c r="E116" s="79"/>
      <c r="F116" s="79"/>
      <c r="G116" s="79"/>
      <c r="H116" s="79"/>
      <c r="I116" s="79"/>
      <c r="J116" s="79"/>
      <c r="K116" s="79"/>
      <c r="L116" s="79"/>
      <c r="M116" s="65"/>
      <c r="N116" s="80"/>
      <c r="O116" s="79"/>
      <c r="P116" s="81"/>
    </row>
    <row r="117" spans="1:17" x14ac:dyDescent="0.2">
      <c r="A117" s="78" t="s">
        <v>298</v>
      </c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3"/>
      <c r="O117" s="82"/>
      <c r="P117" s="84"/>
    </row>
    <row r="118" spans="1:17" x14ac:dyDescent="0.2">
      <c r="A118" s="60"/>
      <c r="B118" s="61"/>
      <c r="C118" s="6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4"/>
    </row>
    <row r="119" spans="1:17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5"/>
      <c r="K119" s="61"/>
      <c r="L119" s="61"/>
      <c r="M119" s="61"/>
      <c r="N119" s="61"/>
      <c r="O119" s="61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6"/>
      <c r="B133" s="87"/>
      <c r="C133" s="87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  <row r="134" spans="1:17" s="85" customFormat="1" x14ac:dyDescent="0.2">
      <c r="A134" s="88"/>
      <c r="B134" s="59"/>
      <c r="C134" s="59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Q134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50" activePane="bottomLeft" state="frozen"/>
      <selection activeCell="K75" sqref="K75"/>
      <selection pane="bottomLeft" activeCell="D18" sqref="D18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98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484</v>
      </c>
      <c r="E2" s="90" t="s">
        <v>311</v>
      </c>
      <c r="F2" s="90" t="s">
        <v>3</v>
      </c>
    </row>
    <row r="3" spans="1:6" x14ac:dyDescent="0.2">
      <c r="A3" s="35" t="s">
        <v>16</v>
      </c>
      <c r="B3" s="22" t="s">
        <v>17</v>
      </c>
      <c r="C3" s="22" t="s">
        <v>17</v>
      </c>
      <c r="D3" s="44" t="s">
        <v>468</v>
      </c>
      <c r="E3" s="90" t="s">
        <v>312</v>
      </c>
      <c r="F3" s="90" t="s">
        <v>3</v>
      </c>
    </row>
    <row r="4" spans="1:6" x14ac:dyDescent="0.2">
      <c r="A4" s="35" t="s">
        <v>18</v>
      </c>
      <c r="B4" s="22" t="s">
        <v>19</v>
      </c>
      <c r="C4" s="22" t="s">
        <v>19</v>
      </c>
      <c r="D4" s="44" t="s">
        <v>480</v>
      </c>
      <c r="E4" s="90" t="s">
        <v>313</v>
      </c>
      <c r="F4" s="90" t="s">
        <v>3</v>
      </c>
    </row>
    <row r="5" spans="1:6" x14ac:dyDescent="0.2">
      <c r="A5" s="35" t="s">
        <v>20</v>
      </c>
      <c r="B5" s="22" t="s">
        <v>21</v>
      </c>
      <c r="C5" s="22" t="s">
        <v>22</v>
      </c>
      <c r="D5" s="44" t="s">
        <v>314</v>
      </c>
      <c r="E5" s="90" t="s">
        <v>315</v>
      </c>
      <c r="F5" s="90" t="s">
        <v>3</v>
      </c>
    </row>
    <row r="6" spans="1:6" x14ac:dyDescent="0.2">
      <c r="A6" s="35" t="s">
        <v>23</v>
      </c>
      <c r="B6" s="22" t="s">
        <v>21</v>
      </c>
      <c r="C6" s="22" t="s">
        <v>24</v>
      </c>
      <c r="D6" s="44" t="s">
        <v>314</v>
      </c>
      <c r="E6" s="90" t="s">
        <v>316</v>
      </c>
      <c r="F6" s="90" t="s">
        <v>3</v>
      </c>
    </row>
    <row r="7" spans="1:6" x14ac:dyDescent="0.2">
      <c r="A7" s="35" t="s">
        <v>25</v>
      </c>
      <c r="B7" s="22" t="s">
        <v>26</v>
      </c>
      <c r="C7" s="22" t="s">
        <v>27</v>
      </c>
      <c r="D7" s="44" t="s">
        <v>343</v>
      </c>
      <c r="E7" s="44" t="s">
        <v>344</v>
      </c>
      <c r="F7" s="44" t="s">
        <v>3</v>
      </c>
    </row>
    <row r="8" spans="1:6" x14ac:dyDescent="0.2">
      <c r="A8" s="35" t="s">
        <v>28</v>
      </c>
      <c r="B8" s="22" t="s">
        <v>29</v>
      </c>
      <c r="C8" s="22" t="s">
        <v>30</v>
      </c>
      <c r="D8" s="44" t="s">
        <v>317</v>
      </c>
      <c r="E8" s="44" t="s">
        <v>318</v>
      </c>
      <c r="F8" s="44" t="s">
        <v>3</v>
      </c>
    </row>
    <row r="9" spans="1:6" x14ac:dyDescent="0.2">
      <c r="A9" s="35" t="s">
        <v>31</v>
      </c>
      <c r="B9" s="22" t="s">
        <v>32</v>
      </c>
      <c r="C9" s="22" t="s">
        <v>33</v>
      </c>
      <c r="D9" s="44" t="s">
        <v>319</v>
      </c>
      <c r="E9" s="90" t="s">
        <v>320</v>
      </c>
      <c r="F9" s="90" t="s">
        <v>3</v>
      </c>
    </row>
    <row r="10" spans="1:6" x14ac:dyDescent="0.2">
      <c r="A10" s="35" t="s">
        <v>34</v>
      </c>
      <c r="B10" s="22" t="s">
        <v>35</v>
      </c>
      <c r="C10" s="22" t="s">
        <v>36</v>
      </c>
      <c r="D10" s="44" t="s">
        <v>321</v>
      </c>
      <c r="E10" s="90" t="s">
        <v>322</v>
      </c>
      <c r="F10" s="90" t="s">
        <v>3</v>
      </c>
    </row>
    <row r="11" spans="1:6" x14ac:dyDescent="0.2">
      <c r="A11" s="35" t="s">
        <v>37</v>
      </c>
      <c r="B11" s="22" t="s">
        <v>35</v>
      </c>
      <c r="C11" s="22" t="s">
        <v>38</v>
      </c>
      <c r="D11" s="44" t="s">
        <v>483</v>
      </c>
      <c r="E11" s="90" t="s">
        <v>323</v>
      </c>
      <c r="F11" s="90" t="s">
        <v>3</v>
      </c>
    </row>
    <row r="12" spans="1:6" x14ac:dyDescent="0.2">
      <c r="A12" s="35" t="s">
        <v>39</v>
      </c>
      <c r="B12" s="22" t="s">
        <v>40</v>
      </c>
      <c r="C12" s="22" t="s">
        <v>41</v>
      </c>
      <c r="D12" s="44" t="s">
        <v>497</v>
      </c>
      <c r="E12" s="44" t="s">
        <v>324</v>
      </c>
      <c r="F12" s="44" t="s">
        <v>3</v>
      </c>
    </row>
    <row r="13" spans="1:6" x14ac:dyDescent="0.2">
      <c r="A13" s="35" t="s">
        <v>42</v>
      </c>
      <c r="B13" s="22" t="s">
        <v>40</v>
      </c>
      <c r="C13" s="22" t="s">
        <v>43</v>
      </c>
      <c r="D13" s="44" t="s">
        <v>475</v>
      </c>
      <c r="E13" s="44" t="s">
        <v>325</v>
      </c>
      <c r="F13" s="44" t="s">
        <v>3</v>
      </c>
    </row>
    <row r="14" spans="1:6" x14ac:dyDescent="0.2">
      <c r="A14" s="35" t="s">
        <v>44</v>
      </c>
      <c r="B14" s="22" t="s">
        <v>45</v>
      </c>
      <c r="C14" s="22" t="s">
        <v>46</v>
      </c>
      <c r="D14" s="44" t="s">
        <v>477</v>
      </c>
      <c r="E14" s="44" t="s">
        <v>326</v>
      </c>
      <c r="F14" s="44" t="s">
        <v>3</v>
      </c>
    </row>
    <row r="15" spans="1:6" x14ac:dyDescent="0.2">
      <c r="A15" s="35" t="s">
        <v>47</v>
      </c>
      <c r="B15" s="22" t="s">
        <v>48</v>
      </c>
      <c r="C15" s="22" t="s">
        <v>49</v>
      </c>
      <c r="D15" s="44" t="s">
        <v>327</v>
      </c>
      <c r="E15" s="90" t="s">
        <v>328</v>
      </c>
      <c r="F15" s="90" t="s">
        <v>3</v>
      </c>
    </row>
    <row r="16" spans="1:6" x14ac:dyDescent="0.2">
      <c r="A16" s="35" t="s">
        <v>53</v>
      </c>
      <c r="B16" s="22" t="s">
        <v>54</v>
      </c>
      <c r="C16" s="22" t="s">
        <v>55</v>
      </c>
      <c r="D16" s="44" t="s">
        <v>331</v>
      </c>
      <c r="E16" s="90" t="s">
        <v>332</v>
      </c>
      <c r="F16" s="90" t="s">
        <v>3</v>
      </c>
    </row>
    <row r="17" spans="1:16" x14ac:dyDescent="0.2">
      <c r="A17" s="35" t="s">
        <v>56</v>
      </c>
      <c r="B17" s="22" t="s">
        <v>54</v>
      </c>
      <c r="C17" s="22" t="s">
        <v>57</v>
      </c>
      <c r="D17" s="44" t="s">
        <v>333</v>
      </c>
      <c r="E17" s="90" t="s">
        <v>334</v>
      </c>
      <c r="F17" s="90" t="s">
        <v>3</v>
      </c>
    </row>
    <row r="18" spans="1:16" x14ac:dyDescent="0.2">
      <c r="A18" s="35" t="s">
        <v>58</v>
      </c>
      <c r="B18" s="22" t="s">
        <v>59</v>
      </c>
      <c r="C18" s="22" t="s">
        <v>60</v>
      </c>
      <c r="D18" s="44" t="s">
        <v>508</v>
      </c>
      <c r="E18" s="90" t="s">
        <v>335</v>
      </c>
      <c r="F18" s="44" t="s">
        <v>3</v>
      </c>
    </row>
    <row r="19" spans="1:16" x14ac:dyDescent="0.2">
      <c r="A19" s="35" t="s">
        <v>61</v>
      </c>
      <c r="B19" s="22" t="s">
        <v>62</v>
      </c>
      <c r="C19" s="22" t="s">
        <v>63</v>
      </c>
      <c r="D19" s="44" t="s">
        <v>336</v>
      </c>
      <c r="E19" s="90" t="s">
        <v>337</v>
      </c>
      <c r="F19" s="90" t="s">
        <v>3</v>
      </c>
    </row>
    <row r="20" spans="1:16" x14ac:dyDescent="0.2">
      <c r="A20" s="35" t="s">
        <v>64</v>
      </c>
      <c r="B20" s="22" t="s">
        <v>62</v>
      </c>
      <c r="C20" s="22" t="s">
        <v>65</v>
      </c>
      <c r="D20" s="44" t="s">
        <v>336</v>
      </c>
      <c r="E20" s="90" t="s">
        <v>337</v>
      </c>
      <c r="F20" s="90" t="s">
        <v>3</v>
      </c>
    </row>
    <row r="21" spans="1:16" x14ac:dyDescent="0.2">
      <c r="A21" s="35" t="s">
        <v>66</v>
      </c>
      <c r="B21" s="22" t="s">
        <v>67</v>
      </c>
      <c r="C21" s="22" t="s">
        <v>68</v>
      </c>
      <c r="D21" s="44" t="s">
        <v>338</v>
      </c>
      <c r="E21" s="44" t="s">
        <v>339</v>
      </c>
      <c r="F21" s="44" t="s">
        <v>3</v>
      </c>
    </row>
    <row r="22" spans="1:16" x14ac:dyDescent="0.2">
      <c r="A22" s="35" t="s">
        <v>69</v>
      </c>
      <c r="B22" s="22" t="s">
        <v>70</v>
      </c>
      <c r="C22" s="22" t="s">
        <v>71</v>
      </c>
      <c r="D22" s="44" t="s">
        <v>340</v>
      </c>
      <c r="E22" s="44" t="s">
        <v>341</v>
      </c>
      <c r="F22" s="44" t="s">
        <v>3</v>
      </c>
    </row>
    <row r="23" spans="1:16" x14ac:dyDescent="0.2">
      <c r="A23" s="35" t="s">
        <v>72</v>
      </c>
      <c r="B23" s="22" t="s">
        <v>73</v>
      </c>
      <c r="C23" s="22" t="s">
        <v>74</v>
      </c>
      <c r="D23" s="44" t="s">
        <v>470</v>
      </c>
      <c r="E23" s="90" t="s">
        <v>342</v>
      </c>
      <c r="F23" s="90" t="s">
        <v>3</v>
      </c>
      <c r="K23" s="22"/>
      <c r="L23" s="22"/>
      <c r="M23" s="44"/>
    </row>
    <row r="24" spans="1:16" x14ac:dyDescent="0.2">
      <c r="A24" s="35" t="s">
        <v>75</v>
      </c>
      <c r="B24" s="22" t="s">
        <v>73</v>
      </c>
      <c r="C24" s="22" t="s">
        <v>76</v>
      </c>
      <c r="D24" s="44" t="s">
        <v>470</v>
      </c>
      <c r="E24" s="90" t="s">
        <v>342</v>
      </c>
      <c r="F24" s="90" t="s">
        <v>3</v>
      </c>
      <c r="K24" s="22"/>
      <c r="L24" s="22"/>
      <c r="M24" s="44"/>
      <c r="N24" s="44"/>
    </row>
    <row r="25" spans="1:16" x14ac:dyDescent="0.2">
      <c r="A25" s="35" t="s">
        <v>77</v>
      </c>
      <c r="B25" s="22" t="s">
        <v>78</v>
      </c>
      <c r="C25" s="22" t="s">
        <v>79</v>
      </c>
      <c r="D25" s="44" t="s">
        <v>343</v>
      </c>
      <c r="E25" s="90" t="s">
        <v>344</v>
      </c>
      <c r="F25" s="90" t="s">
        <v>3</v>
      </c>
    </row>
    <row r="26" spans="1:16" x14ac:dyDescent="0.2">
      <c r="A26" s="35" t="s">
        <v>80</v>
      </c>
      <c r="B26" s="22" t="s">
        <v>78</v>
      </c>
      <c r="C26" s="22" t="s">
        <v>81</v>
      </c>
      <c r="D26" s="44" t="s">
        <v>343</v>
      </c>
      <c r="E26" s="90" t="s">
        <v>344</v>
      </c>
      <c r="F26" s="90" t="s">
        <v>3</v>
      </c>
      <c r="M26" s="22"/>
      <c r="N26" s="22"/>
      <c r="O26" s="17"/>
      <c r="P26" s="44"/>
    </row>
    <row r="27" spans="1:16" x14ac:dyDescent="0.2">
      <c r="A27" s="35" t="s">
        <v>82</v>
      </c>
      <c r="B27" s="22" t="s">
        <v>83</v>
      </c>
      <c r="C27" s="22" t="s">
        <v>84</v>
      </c>
      <c r="D27" s="44" t="s">
        <v>345</v>
      </c>
      <c r="E27" s="44" t="s">
        <v>346</v>
      </c>
      <c r="F27" s="44" t="s">
        <v>3</v>
      </c>
    </row>
    <row r="28" spans="1:16" x14ac:dyDescent="0.2">
      <c r="A28" s="35" t="s">
        <v>85</v>
      </c>
      <c r="B28" s="22" t="s">
        <v>86</v>
      </c>
      <c r="C28" s="22" t="s">
        <v>87</v>
      </c>
      <c r="D28" s="17" t="s">
        <v>347</v>
      </c>
      <c r="E28" s="44" t="s">
        <v>348</v>
      </c>
      <c r="F28" s="44" t="s">
        <v>3</v>
      </c>
    </row>
    <row r="29" spans="1:16" x14ac:dyDescent="0.2">
      <c r="A29" s="35" t="s">
        <v>88</v>
      </c>
      <c r="B29" s="22" t="s">
        <v>89</v>
      </c>
      <c r="C29" s="22" t="s">
        <v>90</v>
      </c>
      <c r="D29" s="44" t="s">
        <v>349</v>
      </c>
      <c r="E29" s="44" t="s">
        <v>350</v>
      </c>
      <c r="F29" s="44" t="s">
        <v>3</v>
      </c>
    </row>
    <row r="30" spans="1:16" x14ac:dyDescent="0.2">
      <c r="A30" s="35" t="s">
        <v>91</v>
      </c>
      <c r="B30" s="22" t="s">
        <v>92</v>
      </c>
      <c r="C30" s="22" t="s">
        <v>93</v>
      </c>
      <c r="D30" s="44" t="s">
        <v>351</v>
      </c>
      <c r="E30" s="90" t="s">
        <v>352</v>
      </c>
      <c r="F30" s="44" t="s">
        <v>3</v>
      </c>
      <c r="I30" s="22"/>
      <c r="J30" s="22"/>
      <c r="K30" s="44"/>
      <c r="L30" s="44"/>
    </row>
    <row r="31" spans="1:16" x14ac:dyDescent="0.2">
      <c r="A31" s="35" t="s">
        <v>95</v>
      </c>
      <c r="B31" s="22" t="s">
        <v>96</v>
      </c>
      <c r="C31" s="22" t="s">
        <v>97</v>
      </c>
      <c r="D31" s="44" t="s">
        <v>353</v>
      </c>
      <c r="E31" s="90" t="s">
        <v>354</v>
      </c>
      <c r="F31" s="90" t="s">
        <v>3</v>
      </c>
      <c r="I31" s="22"/>
      <c r="J31" s="22"/>
      <c r="K31" s="44"/>
      <c r="L31" s="44"/>
    </row>
    <row r="32" spans="1:16" x14ac:dyDescent="0.2">
      <c r="A32" s="35" t="s">
        <v>98</v>
      </c>
      <c r="B32" s="22" t="s">
        <v>99</v>
      </c>
      <c r="C32" s="22" t="s">
        <v>100</v>
      </c>
      <c r="D32" s="44" t="s">
        <v>355</v>
      </c>
      <c r="E32" s="90" t="s">
        <v>356</v>
      </c>
      <c r="F32" s="90" t="s">
        <v>3</v>
      </c>
      <c r="I32" s="22"/>
      <c r="J32" s="22"/>
      <c r="K32" s="44"/>
      <c r="L32" s="44"/>
    </row>
    <row r="33" spans="1:6" x14ac:dyDescent="0.2">
      <c r="A33" s="35" t="s">
        <v>101</v>
      </c>
      <c r="B33" s="22" t="s">
        <v>102</v>
      </c>
      <c r="C33" s="22" t="s">
        <v>103</v>
      </c>
      <c r="D33" s="44" t="s">
        <v>487</v>
      </c>
      <c r="E33" s="44" t="s">
        <v>357</v>
      </c>
      <c r="F33" s="44" t="s">
        <v>3</v>
      </c>
    </row>
    <row r="34" spans="1:6" x14ac:dyDescent="0.2">
      <c r="A34" s="35" t="s">
        <v>104</v>
      </c>
      <c r="B34" s="22" t="s">
        <v>105</v>
      </c>
      <c r="C34" s="22" t="s">
        <v>106</v>
      </c>
      <c r="D34" s="44" t="s">
        <v>358</v>
      </c>
      <c r="E34" s="90" t="s">
        <v>359</v>
      </c>
      <c r="F34" s="90" t="s">
        <v>3</v>
      </c>
    </row>
    <row r="35" spans="1:6" x14ac:dyDescent="0.2">
      <c r="A35" s="35" t="s">
        <v>107</v>
      </c>
      <c r="B35" s="22" t="s">
        <v>108</v>
      </c>
      <c r="C35" s="22" t="s">
        <v>109</v>
      </c>
      <c r="D35" s="44" t="s">
        <v>360</v>
      </c>
      <c r="E35" s="90" t="s">
        <v>361</v>
      </c>
      <c r="F35" s="90" t="s">
        <v>3</v>
      </c>
    </row>
    <row r="36" spans="1:6" x14ac:dyDescent="0.2">
      <c r="A36" s="91" t="s">
        <v>110</v>
      </c>
      <c r="B36" s="22" t="s">
        <v>111</v>
      </c>
      <c r="C36" s="22" t="s">
        <v>112</v>
      </c>
      <c r="D36" s="44" t="s">
        <v>481</v>
      </c>
      <c r="E36" s="44" t="s">
        <v>362</v>
      </c>
      <c r="F36" s="44" t="s">
        <v>3</v>
      </c>
    </row>
    <row r="37" spans="1:6" x14ac:dyDescent="0.2">
      <c r="A37" s="35" t="s">
        <v>113</v>
      </c>
      <c r="B37" s="22" t="s">
        <v>114</v>
      </c>
      <c r="C37" s="22" t="s">
        <v>115</v>
      </c>
      <c r="D37" s="44" t="s">
        <v>363</v>
      </c>
      <c r="E37" s="90" t="s">
        <v>364</v>
      </c>
      <c r="F37" s="90" t="s">
        <v>3</v>
      </c>
    </row>
    <row r="38" spans="1:6" x14ac:dyDescent="0.2">
      <c r="A38" s="35" t="s">
        <v>116</v>
      </c>
      <c r="B38" s="22" t="s">
        <v>117</v>
      </c>
      <c r="C38" s="22" t="s">
        <v>118</v>
      </c>
      <c r="D38" s="44" t="s">
        <v>365</v>
      </c>
      <c r="E38" s="90" t="s">
        <v>366</v>
      </c>
      <c r="F38" s="90" t="s">
        <v>3</v>
      </c>
    </row>
    <row r="39" spans="1:6" x14ac:dyDescent="0.2">
      <c r="A39" s="35" t="s">
        <v>119</v>
      </c>
      <c r="B39" s="22" t="s">
        <v>120</v>
      </c>
      <c r="C39" s="22" t="s">
        <v>121</v>
      </c>
      <c r="D39" s="44" t="s">
        <v>466</v>
      </c>
      <c r="E39" s="90" t="s">
        <v>367</v>
      </c>
      <c r="F39" s="90" t="s">
        <v>3</v>
      </c>
    </row>
    <row r="40" spans="1:6" x14ac:dyDescent="0.2">
      <c r="A40" s="35" t="s">
        <v>122</v>
      </c>
      <c r="B40" s="22" t="s">
        <v>123</v>
      </c>
      <c r="C40" s="22" t="s">
        <v>124</v>
      </c>
      <c r="D40" s="44" t="s">
        <v>433</v>
      </c>
      <c r="E40" s="90" t="s">
        <v>368</v>
      </c>
      <c r="F40" s="90" t="s">
        <v>3</v>
      </c>
    </row>
    <row r="41" spans="1:6" x14ac:dyDescent="0.2">
      <c r="A41" s="35" t="s">
        <v>125</v>
      </c>
      <c r="B41" s="22" t="s">
        <v>126</v>
      </c>
      <c r="C41" s="22" t="s">
        <v>127</v>
      </c>
      <c r="D41" s="44" t="s">
        <v>504</v>
      </c>
      <c r="E41" s="44" t="s">
        <v>369</v>
      </c>
      <c r="F41" s="44" t="s">
        <v>3</v>
      </c>
    </row>
    <row r="42" spans="1:6" x14ac:dyDescent="0.2">
      <c r="A42" s="35" t="s">
        <v>128</v>
      </c>
      <c r="B42" s="22" t="s">
        <v>129</v>
      </c>
      <c r="C42" s="22" t="s">
        <v>130</v>
      </c>
      <c r="D42" s="44" t="s">
        <v>476</v>
      </c>
      <c r="E42" s="90" t="s">
        <v>370</v>
      </c>
      <c r="F42" s="90" t="s">
        <v>3</v>
      </c>
    </row>
    <row r="43" spans="1:6" x14ac:dyDescent="0.2">
      <c r="A43" s="35" t="s">
        <v>131</v>
      </c>
      <c r="B43" s="22" t="s">
        <v>129</v>
      </c>
      <c r="C43" s="22" t="s">
        <v>132</v>
      </c>
      <c r="D43" s="44" t="s">
        <v>371</v>
      </c>
      <c r="E43" s="90" t="s">
        <v>372</v>
      </c>
      <c r="F43" s="90" t="s">
        <v>3</v>
      </c>
    </row>
    <row r="44" spans="1:6" x14ac:dyDescent="0.2">
      <c r="A44" s="35" t="s">
        <v>133</v>
      </c>
      <c r="B44" s="22" t="s">
        <v>134</v>
      </c>
      <c r="C44" s="22" t="s">
        <v>134</v>
      </c>
      <c r="D44" s="44" t="s">
        <v>498</v>
      </c>
      <c r="E44" s="90" t="s">
        <v>373</v>
      </c>
      <c r="F44" s="90" t="s">
        <v>3</v>
      </c>
    </row>
    <row r="45" spans="1:6" x14ac:dyDescent="0.2">
      <c r="A45" s="35" t="s">
        <v>135</v>
      </c>
      <c r="B45" s="22" t="s">
        <v>136</v>
      </c>
      <c r="C45" s="22" t="s">
        <v>137</v>
      </c>
      <c r="D45" s="44" t="s">
        <v>336</v>
      </c>
      <c r="E45" s="90" t="s">
        <v>337</v>
      </c>
      <c r="F45" s="90" t="s">
        <v>3</v>
      </c>
    </row>
    <row r="46" spans="1:6" x14ac:dyDescent="0.2">
      <c r="A46" s="35" t="s">
        <v>138</v>
      </c>
      <c r="B46" s="22" t="s">
        <v>139</v>
      </c>
      <c r="C46" s="22" t="s">
        <v>140</v>
      </c>
      <c r="D46" s="44" t="s">
        <v>374</v>
      </c>
      <c r="E46" s="59" t="s">
        <v>375</v>
      </c>
      <c r="F46" s="90" t="s">
        <v>3</v>
      </c>
    </row>
    <row r="47" spans="1:6" x14ac:dyDescent="0.2">
      <c r="A47" s="35" t="s">
        <v>141</v>
      </c>
      <c r="B47" s="22" t="s">
        <v>142</v>
      </c>
      <c r="C47" s="22" t="s">
        <v>143</v>
      </c>
      <c r="D47" s="44" t="s">
        <v>471</v>
      </c>
      <c r="E47" s="90" t="s">
        <v>376</v>
      </c>
      <c r="F47" s="90" t="s">
        <v>3</v>
      </c>
    </row>
    <row r="48" spans="1:6" x14ac:dyDescent="0.2">
      <c r="A48" s="35" t="s">
        <v>144</v>
      </c>
      <c r="B48" s="22" t="s">
        <v>145</v>
      </c>
      <c r="C48" s="22" t="s">
        <v>146</v>
      </c>
      <c r="D48" s="44" t="s">
        <v>377</v>
      </c>
      <c r="E48" s="44" t="s">
        <v>378</v>
      </c>
      <c r="F48" s="44" t="s">
        <v>3</v>
      </c>
    </row>
    <row r="49" spans="1:6" x14ac:dyDescent="0.2">
      <c r="A49" s="91" t="s">
        <v>147</v>
      </c>
      <c r="B49" s="22" t="s">
        <v>148</v>
      </c>
      <c r="C49" s="22" t="s">
        <v>149</v>
      </c>
      <c r="D49" s="44" t="s">
        <v>379</v>
      </c>
      <c r="E49" s="90" t="s">
        <v>380</v>
      </c>
      <c r="F49" s="90" t="s">
        <v>3</v>
      </c>
    </row>
    <row r="50" spans="1:6" x14ac:dyDescent="0.2">
      <c r="A50" s="35" t="s">
        <v>150</v>
      </c>
      <c r="B50" s="22" t="s">
        <v>151</v>
      </c>
      <c r="C50" s="22" t="s">
        <v>152</v>
      </c>
      <c r="D50" s="44" t="s">
        <v>465</v>
      </c>
      <c r="E50" s="90" t="s">
        <v>381</v>
      </c>
      <c r="F50" s="90" t="s">
        <v>3</v>
      </c>
    </row>
    <row r="51" spans="1:6" x14ac:dyDescent="0.2">
      <c r="A51" s="35" t="s">
        <v>153</v>
      </c>
      <c r="B51" s="22" t="s">
        <v>154</v>
      </c>
      <c r="C51" s="22" t="s">
        <v>155</v>
      </c>
      <c r="D51" s="44" t="s">
        <v>499</v>
      </c>
      <c r="E51" s="90" t="s">
        <v>382</v>
      </c>
      <c r="F51" s="90" t="s">
        <v>3</v>
      </c>
    </row>
    <row r="52" spans="1:6" x14ac:dyDescent="0.2">
      <c r="A52" s="35" t="s">
        <v>156</v>
      </c>
      <c r="B52" s="22" t="s">
        <v>154</v>
      </c>
      <c r="C52" s="22" t="s">
        <v>157</v>
      </c>
      <c r="D52" s="44" t="s">
        <v>500</v>
      </c>
      <c r="E52" s="90" t="s">
        <v>383</v>
      </c>
      <c r="F52" s="90" t="s">
        <v>3</v>
      </c>
    </row>
    <row r="53" spans="1:6" x14ac:dyDescent="0.2">
      <c r="A53" s="35" t="s">
        <v>158</v>
      </c>
      <c r="B53" s="22" t="s">
        <v>159</v>
      </c>
      <c r="C53" s="22" t="s">
        <v>160</v>
      </c>
      <c r="D53" s="44" t="s">
        <v>464</v>
      </c>
      <c r="E53" s="44" t="s">
        <v>384</v>
      </c>
      <c r="F53" s="44" t="s">
        <v>3</v>
      </c>
    </row>
    <row r="54" spans="1:6" x14ac:dyDescent="0.2">
      <c r="A54" s="35" t="s">
        <v>161</v>
      </c>
      <c r="B54" s="22" t="s">
        <v>162</v>
      </c>
      <c r="C54" s="22" t="s">
        <v>163</v>
      </c>
      <c r="D54" s="44" t="s">
        <v>385</v>
      </c>
      <c r="E54" s="90" t="s">
        <v>386</v>
      </c>
      <c r="F54" s="90" t="s">
        <v>3</v>
      </c>
    </row>
    <row r="55" spans="1:6" x14ac:dyDescent="0.2">
      <c r="A55" s="35" t="s">
        <v>164</v>
      </c>
      <c r="B55" s="22" t="s">
        <v>162</v>
      </c>
      <c r="C55" s="22" t="s">
        <v>165</v>
      </c>
      <c r="D55" s="44" t="s">
        <v>387</v>
      </c>
      <c r="E55" s="90" t="s">
        <v>388</v>
      </c>
      <c r="F55" s="90" t="s">
        <v>3</v>
      </c>
    </row>
    <row r="56" spans="1:6" x14ac:dyDescent="0.2">
      <c r="A56" s="35" t="s">
        <v>166</v>
      </c>
      <c r="B56" s="22" t="s">
        <v>167</v>
      </c>
      <c r="C56" s="22" t="s">
        <v>168</v>
      </c>
      <c r="D56" s="44" t="s">
        <v>505</v>
      </c>
      <c r="E56" s="90" t="s">
        <v>390</v>
      </c>
      <c r="F56" s="90" t="s">
        <v>3</v>
      </c>
    </row>
    <row r="57" spans="1:6" x14ac:dyDescent="0.2">
      <c r="A57" s="35" t="s">
        <v>169</v>
      </c>
      <c r="B57" s="22" t="s">
        <v>170</v>
      </c>
      <c r="C57" s="22" t="s">
        <v>171</v>
      </c>
      <c r="D57" s="44" t="s">
        <v>391</v>
      </c>
      <c r="E57" s="90" t="s">
        <v>392</v>
      </c>
      <c r="F57" s="90" t="s">
        <v>3</v>
      </c>
    </row>
    <row r="58" spans="1:6" x14ac:dyDescent="0.2">
      <c r="A58" s="35" t="s">
        <v>172</v>
      </c>
      <c r="B58" s="22" t="s">
        <v>173</v>
      </c>
      <c r="C58" s="22" t="s">
        <v>174</v>
      </c>
      <c r="D58" s="44" t="s">
        <v>393</v>
      </c>
      <c r="E58" s="90" t="s">
        <v>394</v>
      </c>
      <c r="F58" s="90" t="s">
        <v>3</v>
      </c>
    </row>
    <row r="59" spans="1:6" x14ac:dyDescent="0.2">
      <c r="A59" s="35" t="s">
        <v>175</v>
      </c>
      <c r="B59" s="22" t="s">
        <v>176</v>
      </c>
      <c r="C59" s="22" t="s">
        <v>177</v>
      </c>
      <c r="D59" s="44" t="s">
        <v>395</v>
      </c>
      <c r="E59" s="90" t="s">
        <v>396</v>
      </c>
      <c r="F59" s="90" t="s">
        <v>3</v>
      </c>
    </row>
    <row r="60" spans="1:6" x14ac:dyDescent="0.2">
      <c r="A60" s="35" t="s">
        <v>178</v>
      </c>
      <c r="B60" s="22" t="s">
        <v>179</v>
      </c>
      <c r="C60" s="22" t="s">
        <v>179</v>
      </c>
      <c r="D60" s="44" t="s">
        <v>397</v>
      </c>
      <c r="E60" s="90" t="s">
        <v>398</v>
      </c>
      <c r="F60" s="90" t="s">
        <v>3</v>
      </c>
    </row>
    <row r="61" spans="1:6" x14ac:dyDescent="0.2">
      <c r="A61" s="35" t="s">
        <v>180</v>
      </c>
      <c r="B61" s="22" t="s">
        <v>181</v>
      </c>
      <c r="C61" s="22" t="s">
        <v>182</v>
      </c>
      <c r="D61" s="44" t="s">
        <v>501</v>
      </c>
      <c r="E61" s="90" t="s">
        <v>399</v>
      </c>
      <c r="F61" s="90" t="s">
        <v>3</v>
      </c>
    </row>
    <row r="62" spans="1:6" x14ac:dyDescent="0.2">
      <c r="A62" s="35" t="s">
        <v>183</v>
      </c>
      <c r="B62" s="22" t="s">
        <v>184</v>
      </c>
      <c r="C62" s="22" t="s">
        <v>185</v>
      </c>
      <c r="D62" s="44" t="s">
        <v>400</v>
      </c>
      <c r="E62" s="90" t="s">
        <v>401</v>
      </c>
      <c r="F62" s="90" t="s">
        <v>3</v>
      </c>
    </row>
    <row r="63" spans="1:6" x14ac:dyDescent="0.2">
      <c r="A63" s="35" t="s">
        <v>186</v>
      </c>
      <c r="B63" s="22" t="s">
        <v>187</v>
      </c>
      <c r="C63" s="22" t="s">
        <v>188</v>
      </c>
      <c r="D63" s="44" t="s">
        <v>402</v>
      </c>
      <c r="E63" s="90" t="s">
        <v>403</v>
      </c>
      <c r="F63" s="90" t="s">
        <v>3</v>
      </c>
    </row>
    <row r="64" spans="1:6" x14ac:dyDescent="0.2">
      <c r="A64" s="35" t="s">
        <v>189</v>
      </c>
      <c r="B64" s="22" t="s">
        <v>187</v>
      </c>
      <c r="C64" s="22" t="s">
        <v>190</v>
      </c>
      <c r="D64" s="44" t="s">
        <v>402</v>
      </c>
      <c r="E64" s="90" t="s">
        <v>403</v>
      </c>
      <c r="F64" s="90" t="s">
        <v>3</v>
      </c>
    </row>
    <row r="65" spans="1:6" x14ac:dyDescent="0.2">
      <c r="A65" s="91" t="s">
        <v>191</v>
      </c>
      <c r="B65" s="22" t="s">
        <v>187</v>
      </c>
      <c r="C65" s="22" t="s">
        <v>192</v>
      </c>
      <c r="D65" s="44" t="s">
        <v>402</v>
      </c>
      <c r="E65" s="90" t="s">
        <v>403</v>
      </c>
      <c r="F65" s="90" t="s">
        <v>3</v>
      </c>
    </row>
    <row r="66" spans="1:6" x14ac:dyDescent="0.2">
      <c r="A66" s="91" t="s">
        <v>193</v>
      </c>
      <c r="B66" s="22" t="s">
        <v>187</v>
      </c>
      <c r="C66" s="22" t="s">
        <v>194</v>
      </c>
      <c r="D66" s="44" t="s">
        <v>402</v>
      </c>
      <c r="E66" s="90" t="s">
        <v>403</v>
      </c>
      <c r="F66" s="90" t="s">
        <v>3</v>
      </c>
    </row>
    <row r="67" spans="1:6" x14ac:dyDescent="0.2">
      <c r="A67" s="35" t="s">
        <v>195</v>
      </c>
      <c r="B67" s="22" t="s">
        <v>187</v>
      </c>
      <c r="C67" s="22" t="s">
        <v>303</v>
      </c>
      <c r="D67" s="44" t="s">
        <v>402</v>
      </c>
      <c r="E67" s="90" t="s">
        <v>403</v>
      </c>
      <c r="F67" s="90" t="s">
        <v>3</v>
      </c>
    </row>
    <row r="68" spans="1:6" x14ac:dyDescent="0.2">
      <c r="A68" s="35" t="s">
        <v>197</v>
      </c>
      <c r="B68" s="22" t="s">
        <v>187</v>
      </c>
      <c r="C68" s="22" t="s">
        <v>198</v>
      </c>
      <c r="D68" s="44" t="s">
        <v>402</v>
      </c>
      <c r="E68" s="90" t="s">
        <v>403</v>
      </c>
      <c r="F68" s="90" t="s">
        <v>3</v>
      </c>
    </row>
    <row r="69" spans="1:6" x14ac:dyDescent="0.2">
      <c r="A69" s="91" t="s">
        <v>199</v>
      </c>
      <c r="B69" s="22" t="s">
        <v>187</v>
      </c>
      <c r="C69" s="22" t="s">
        <v>200</v>
      </c>
      <c r="D69" s="44" t="s">
        <v>402</v>
      </c>
      <c r="E69" s="90" t="s">
        <v>403</v>
      </c>
      <c r="F69" s="90" t="s">
        <v>3</v>
      </c>
    </row>
    <row r="70" spans="1:6" x14ac:dyDescent="0.2">
      <c r="A70" s="35" t="s">
        <v>201</v>
      </c>
      <c r="B70" s="22" t="s">
        <v>187</v>
      </c>
      <c r="C70" s="22" t="s">
        <v>202</v>
      </c>
      <c r="D70" s="44" t="s">
        <v>404</v>
      </c>
      <c r="E70" s="90" t="s">
        <v>405</v>
      </c>
      <c r="F70" s="90" t="s">
        <v>3</v>
      </c>
    </row>
    <row r="71" spans="1:6" x14ac:dyDescent="0.2">
      <c r="A71" s="35" t="s">
        <v>203</v>
      </c>
      <c r="B71" s="22" t="s">
        <v>187</v>
      </c>
      <c r="C71" s="22" t="s">
        <v>204</v>
      </c>
      <c r="D71" s="44" t="s">
        <v>478</v>
      </c>
      <c r="E71" s="90" t="s">
        <v>406</v>
      </c>
      <c r="F71" s="90" t="s">
        <v>3</v>
      </c>
    </row>
    <row r="72" spans="1:6" x14ac:dyDescent="0.2">
      <c r="A72" s="35" t="s">
        <v>205</v>
      </c>
      <c r="B72" s="22" t="s">
        <v>187</v>
      </c>
      <c r="C72" s="22" t="s">
        <v>206</v>
      </c>
      <c r="D72" s="44" t="s">
        <v>463</v>
      </c>
      <c r="E72" s="44" t="s">
        <v>407</v>
      </c>
      <c r="F72" s="44" t="s">
        <v>3</v>
      </c>
    </row>
    <row r="73" spans="1:6" x14ac:dyDescent="0.2">
      <c r="A73" s="35" t="s">
        <v>207</v>
      </c>
      <c r="B73" s="22" t="s">
        <v>187</v>
      </c>
      <c r="C73" s="22" t="s">
        <v>208</v>
      </c>
      <c r="D73" s="44" t="s">
        <v>506</v>
      </c>
      <c r="E73" s="90" t="s">
        <v>507</v>
      </c>
      <c r="F73" s="90" t="s">
        <v>3</v>
      </c>
    </row>
    <row r="74" spans="1:6" x14ac:dyDescent="0.2">
      <c r="A74" s="91" t="s">
        <v>209</v>
      </c>
      <c r="B74" s="22" t="s">
        <v>187</v>
      </c>
      <c r="C74" s="22" t="s">
        <v>210</v>
      </c>
      <c r="D74" s="44" t="s">
        <v>408</v>
      </c>
      <c r="E74" s="90" t="s">
        <v>409</v>
      </c>
      <c r="F74" s="90" t="s">
        <v>3</v>
      </c>
    </row>
    <row r="75" spans="1:6" x14ac:dyDescent="0.2">
      <c r="A75" s="35" t="s">
        <v>211</v>
      </c>
      <c r="B75" s="22" t="s">
        <v>187</v>
      </c>
      <c r="C75" s="22" t="s">
        <v>212</v>
      </c>
      <c r="D75" s="44" t="s">
        <v>410</v>
      </c>
      <c r="E75" s="90" t="s">
        <v>409</v>
      </c>
      <c r="F75" s="90" t="s">
        <v>3</v>
      </c>
    </row>
    <row r="76" spans="1:6" x14ac:dyDescent="0.2">
      <c r="A76" s="91" t="s">
        <v>213</v>
      </c>
      <c r="B76" s="22" t="s">
        <v>187</v>
      </c>
      <c r="C76" s="22" t="s">
        <v>214</v>
      </c>
      <c r="D76" s="44" t="s">
        <v>502</v>
      </c>
      <c r="E76" s="44" t="s">
        <v>411</v>
      </c>
      <c r="F76" s="44" t="s">
        <v>3</v>
      </c>
    </row>
    <row r="77" spans="1:6" x14ac:dyDescent="0.2">
      <c r="A77" s="91" t="s">
        <v>215</v>
      </c>
      <c r="B77" s="22" t="s">
        <v>216</v>
      </c>
      <c r="C77" s="22" t="s">
        <v>216</v>
      </c>
      <c r="D77" s="44" t="s">
        <v>412</v>
      </c>
      <c r="E77" s="44" t="s">
        <v>413</v>
      </c>
      <c r="F77" s="44" t="s">
        <v>3</v>
      </c>
    </row>
    <row r="78" spans="1:6" x14ac:dyDescent="0.2">
      <c r="A78" s="35" t="s">
        <v>217</v>
      </c>
      <c r="B78" s="22" t="s">
        <v>218</v>
      </c>
      <c r="C78" s="22" t="s">
        <v>219</v>
      </c>
      <c r="D78" s="44" t="s">
        <v>414</v>
      </c>
      <c r="E78" s="90" t="s">
        <v>415</v>
      </c>
      <c r="F78" s="90" t="s">
        <v>3</v>
      </c>
    </row>
    <row r="79" spans="1:6" x14ac:dyDescent="0.2">
      <c r="A79" s="35" t="s">
        <v>220</v>
      </c>
      <c r="B79" s="22" t="s">
        <v>221</v>
      </c>
      <c r="C79" s="22" t="s">
        <v>222</v>
      </c>
      <c r="D79" s="44" t="s">
        <v>472</v>
      </c>
      <c r="E79" s="90" t="s">
        <v>479</v>
      </c>
      <c r="F79" s="90" t="s">
        <v>3</v>
      </c>
    </row>
    <row r="80" spans="1:6" x14ac:dyDescent="0.2">
      <c r="A80" s="35" t="s">
        <v>223</v>
      </c>
      <c r="B80" s="22" t="s">
        <v>224</v>
      </c>
      <c r="C80" s="22" t="s">
        <v>224</v>
      </c>
      <c r="D80" s="44" t="s">
        <v>482</v>
      </c>
      <c r="E80" s="90" t="s">
        <v>416</v>
      </c>
      <c r="F80" s="90" t="s">
        <v>3</v>
      </c>
    </row>
    <row r="81" spans="1:6" x14ac:dyDescent="0.2">
      <c r="A81" s="35" t="s">
        <v>225</v>
      </c>
      <c r="B81" s="22" t="s">
        <v>224</v>
      </c>
      <c r="C81" s="22" t="s">
        <v>54</v>
      </c>
      <c r="D81" s="44" t="s">
        <v>482</v>
      </c>
      <c r="E81" s="90" t="s">
        <v>417</v>
      </c>
      <c r="F81" s="90" t="s">
        <v>3</v>
      </c>
    </row>
    <row r="82" spans="1:6" x14ac:dyDescent="0.2">
      <c r="A82" s="35" t="s">
        <v>226</v>
      </c>
      <c r="B82" s="22" t="s">
        <v>227</v>
      </c>
      <c r="C82" s="22" t="s">
        <v>228</v>
      </c>
      <c r="D82" s="44" t="s">
        <v>418</v>
      </c>
      <c r="E82" s="90" t="s">
        <v>419</v>
      </c>
      <c r="F82" s="90" t="s">
        <v>3</v>
      </c>
    </row>
    <row r="83" spans="1:6" x14ac:dyDescent="0.2">
      <c r="A83" s="35" t="s">
        <v>229</v>
      </c>
      <c r="B83" s="22" t="s">
        <v>227</v>
      </c>
      <c r="C83" s="22" t="s">
        <v>230</v>
      </c>
      <c r="D83" s="44" t="s">
        <v>467</v>
      </c>
      <c r="E83" s="90" t="s">
        <v>420</v>
      </c>
      <c r="F83" s="90" t="s">
        <v>3</v>
      </c>
    </row>
    <row r="84" spans="1:6" x14ac:dyDescent="0.2">
      <c r="A84" s="35" t="s">
        <v>231</v>
      </c>
      <c r="B84" s="22" t="s">
        <v>232</v>
      </c>
      <c r="C84" s="22" t="s">
        <v>233</v>
      </c>
      <c r="D84" s="44" t="s">
        <v>421</v>
      </c>
      <c r="E84" s="44" t="s">
        <v>422</v>
      </c>
      <c r="F84" s="44" t="s">
        <v>3</v>
      </c>
    </row>
    <row r="85" spans="1:6" x14ac:dyDescent="0.2">
      <c r="A85" s="35" t="s">
        <v>234</v>
      </c>
      <c r="B85" s="22" t="s">
        <v>235</v>
      </c>
      <c r="C85" s="22" t="s">
        <v>236</v>
      </c>
      <c r="D85" s="44" t="s">
        <v>475</v>
      </c>
      <c r="E85" s="44" t="s">
        <v>423</v>
      </c>
      <c r="F85" s="44" t="s">
        <v>3</v>
      </c>
    </row>
    <row r="86" spans="1:6" x14ac:dyDescent="0.2">
      <c r="A86" s="35" t="s">
        <v>237</v>
      </c>
      <c r="B86" s="22" t="s">
        <v>238</v>
      </c>
      <c r="C86" s="22" t="s">
        <v>239</v>
      </c>
      <c r="D86" s="44" t="s">
        <v>474</v>
      </c>
      <c r="E86" s="90" t="s">
        <v>424</v>
      </c>
      <c r="F86" s="90" t="s">
        <v>3</v>
      </c>
    </row>
    <row r="87" spans="1:6" x14ac:dyDescent="0.2">
      <c r="A87" s="35" t="s">
        <v>240</v>
      </c>
      <c r="B87" s="22" t="s">
        <v>241</v>
      </c>
      <c r="C87" s="22" t="s">
        <v>242</v>
      </c>
      <c r="D87" s="44" t="s">
        <v>425</v>
      </c>
      <c r="E87" s="90" t="s">
        <v>426</v>
      </c>
      <c r="F87" s="90" t="s">
        <v>3</v>
      </c>
    </row>
    <row r="88" spans="1:6" x14ac:dyDescent="0.2">
      <c r="A88" s="35" t="s">
        <v>243</v>
      </c>
      <c r="B88" s="22" t="s">
        <v>244</v>
      </c>
      <c r="C88" s="22" t="s">
        <v>245</v>
      </c>
      <c r="D88" s="44" t="s">
        <v>462</v>
      </c>
      <c r="E88" s="90" t="s">
        <v>427</v>
      </c>
      <c r="F88" s="90" t="s">
        <v>3</v>
      </c>
    </row>
    <row r="89" spans="1:6" x14ac:dyDescent="0.2">
      <c r="A89" s="35" t="s">
        <v>246</v>
      </c>
      <c r="B89" s="22" t="s">
        <v>247</v>
      </c>
      <c r="C89" s="22" t="s">
        <v>248</v>
      </c>
      <c r="D89" s="44" t="s">
        <v>428</v>
      </c>
      <c r="E89" s="90" t="s">
        <v>429</v>
      </c>
      <c r="F89" s="90" t="s">
        <v>3</v>
      </c>
    </row>
    <row r="90" spans="1:6" x14ac:dyDescent="0.2">
      <c r="A90" s="35" t="s">
        <v>249</v>
      </c>
      <c r="B90" s="22" t="s">
        <v>250</v>
      </c>
      <c r="C90" s="22" t="s">
        <v>251</v>
      </c>
      <c r="D90" s="44" t="s">
        <v>430</v>
      </c>
      <c r="E90" s="44" t="s">
        <v>431</v>
      </c>
      <c r="F90" s="44" t="s">
        <v>3</v>
      </c>
    </row>
    <row r="91" spans="1:6" x14ac:dyDescent="0.2">
      <c r="A91" s="35" t="s">
        <v>252</v>
      </c>
      <c r="B91" s="22" t="s">
        <v>250</v>
      </c>
      <c r="C91" s="22" t="s">
        <v>250</v>
      </c>
      <c r="D91" s="44" t="s">
        <v>430</v>
      </c>
      <c r="E91" s="44" t="s">
        <v>431</v>
      </c>
      <c r="F91" s="44" t="s">
        <v>3</v>
      </c>
    </row>
    <row r="92" spans="1:6" x14ac:dyDescent="0.2">
      <c r="A92" s="35" t="s">
        <v>253</v>
      </c>
      <c r="B92" s="22" t="s">
        <v>254</v>
      </c>
      <c r="C92" s="22" t="s">
        <v>255</v>
      </c>
      <c r="D92" s="44" t="s">
        <v>494</v>
      </c>
      <c r="E92" s="90" t="s">
        <v>432</v>
      </c>
      <c r="F92" s="90" t="s">
        <v>3</v>
      </c>
    </row>
    <row r="93" spans="1:6" x14ac:dyDescent="0.2">
      <c r="A93" s="35" t="s">
        <v>256</v>
      </c>
      <c r="B93" s="22" t="s">
        <v>257</v>
      </c>
      <c r="C93" s="22" t="s">
        <v>258</v>
      </c>
      <c r="D93" s="44" t="s">
        <v>433</v>
      </c>
      <c r="E93" s="90" t="s">
        <v>434</v>
      </c>
      <c r="F93" s="90" t="s">
        <v>3</v>
      </c>
    </row>
    <row r="94" spans="1:6" x14ac:dyDescent="0.2">
      <c r="A94" s="35" t="s">
        <v>259</v>
      </c>
      <c r="B94" s="22" t="s">
        <v>260</v>
      </c>
      <c r="C94" s="22" t="s">
        <v>261</v>
      </c>
      <c r="D94" s="44" t="s">
        <v>329</v>
      </c>
      <c r="E94" s="90" t="s">
        <v>330</v>
      </c>
      <c r="F94" s="90" t="s">
        <v>3</v>
      </c>
    </row>
    <row r="95" spans="1:6" x14ac:dyDescent="0.2">
      <c r="A95" s="35" t="s">
        <v>262</v>
      </c>
      <c r="B95" s="22" t="s">
        <v>263</v>
      </c>
      <c r="C95" s="22" t="s">
        <v>264</v>
      </c>
      <c r="D95" s="44" t="s">
        <v>435</v>
      </c>
      <c r="E95" s="44" t="s">
        <v>436</v>
      </c>
      <c r="F95" s="44" t="s">
        <v>3</v>
      </c>
    </row>
    <row r="96" spans="1:6" x14ac:dyDescent="0.2">
      <c r="A96" s="35" t="s">
        <v>265</v>
      </c>
      <c r="B96" s="22" t="s">
        <v>266</v>
      </c>
      <c r="C96" s="22" t="s">
        <v>267</v>
      </c>
      <c r="D96" s="44" t="s">
        <v>437</v>
      </c>
      <c r="E96" s="90" t="s">
        <v>438</v>
      </c>
      <c r="F96" s="90" t="s">
        <v>3</v>
      </c>
    </row>
    <row r="97" spans="1:7" x14ac:dyDescent="0.2">
      <c r="A97" s="35" t="s">
        <v>268</v>
      </c>
      <c r="B97" s="22" t="s">
        <v>266</v>
      </c>
      <c r="C97" s="22" t="s">
        <v>269</v>
      </c>
      <c r="D97" s="44" t="s">
        <v>439</v>
      </c>
      <c r="E97" s="44" t="s">
        <v>440</v>
      </c>
      <c r="F97" s="44" t="s">
        <v>3</v>
      </c>
    </row>
    <row r="98" spans="1:7" x14ac:dyDescent="0.2">
      <c r="A98" s="35" t="s">
        <v>270</v>
      </c>
      <c r="B98" s="22" t="s">
        <v>266</v>
      </c>
      <c r="C98" s="22" t="s">
        <v>271</v>
      </c>
      <c r="D98" s="44" t="s">
        <v>441</v>
      </c>
      <c r="E98" s="90" t="s">
        <v>442</v>
      </c>
      <c r="F98" s="90" t="s">
        <v>3</v>
      </c>
    </row>
    <row r="99" spans="1:7" x14ac:dyDescent="0.2">
      <c r="A99" s="35" t="s">
        <v>272</v>
      </c>
      <c r="B99" s="22" t="s">
        <v>266</v>
      </c>
      <c r="C99" s="22" t="s">
        <v>273</v>
      </c>
      <c r="D99" s="44" t="s">
        <v>469</v>
      </c>
      <c r="E99" s="90" t="s">
        <v>488</v>
      </c>
      <c r="F99" s="90" t="s">
        <v>3</v>
      </c>
    </row>
    <row r="100" spans="1:7" x14ac:dyDescent="0.2">
      <c r="A100" s="35" t="s">
        <v>274</v>
      </c>
      <c r="B100" s="22" t="s">
        <v>266</v>
      </c>
      <c r="C100" s="22" t="s">
        <v>275</v>
      </c>
      <c r="D100" s="44" t="s">
        <v>443</v>
      </c>
      <c r="E100" s="90" t="s">
        <v>444</v>
      </c>
      <c r="F100" s="90" t="s">
        <v>3</v>
      </c>
    </row>
    <row r="101" spans="1:7" x14ac:dyDescent="0.2">
      <c r="A101" s="35" t="s">
        <v>276</v>
      </c>
      <c r="B101" s="22" t="s">
        <v>266</v>
      </c>
      <c r="C101" s="22" t="s">
        <v>277</v>
      </c>
      <c r="D101" s="44" t="s">
        <v>445</v>
      </c>
      <c r="E101" s="44" t="s">
        <v>446</v>
      </c>
      <c r="F101" s="44" t="s">
        <v>3</v>
      </c>
    </row>
    <row r="102" spans="1:7" x14ac:dyDescent="0.2">
      <c r="A102" s="35" t="s">
        <v>278</v>
      </c>
      <c r="B102" s="22" t="s">
        <v>266</v>
      </c>
      <c r="C102" s="22" t="s">
        <v>279</v>
      </c>
      <c r="D102" s="44" t="s">
        <v>495</v>
      </c>
      <c r="E102" s="90" t="s">
        <v>447</v>
      </c>
      <c r="F102" s="90" t="s">
        <v>3</v>
      </c>
    </row>
    <row r="103" spans="1:7" x14ac:dyDescent="0.2">
      <c r="A103" s="35" t="s">
        <v>280</v>
      </c>
      <c r="B103" s="22" t="s">
        <v>266</v>
      </c>
      <c r="C103" s="22" t="s">
        <v>281</v>
      </c>
      <c r="D103" s="44" t="s">
        <v>448</v>
      </c>
      <c r="E103" s="44" t="s">
        <v>449</v>
      </c>
      <c r="F103" s="44" t="s">
        <v>3</v>
      </c>
    </row>
    <row r="104" spans="1:7" x14ac:dyDescent="0.2">
      <c r="A104" s="91" t="s">
        <v>282</v>
      </c>
      <c r="B104" s="22" t="s">
        <v>266</v>
      </c>
      <c r="C104" s="22" t="s">
        <v>283</v>
      </c>
      <c r="D104" s="44" t="s">
        <v>450</v>
      </c>
      <c r="E104" s="44" t="s">
        <v>451</v>
      </c>
      <c r="F104" s="44" t="s">
        <v>3</v>
      </c>
    </row>
    <row r="105" spans="1:7" x14ac:dyDescent="0.2">
      <c r="A105" s="35" t="s">
        <v>304</v>
      </c>
      <c r="B105" s="22" t="s">
        <v>266</v>
      </c>
      <c r="C105" s="22" t="s">
        <v>452</v>
      </c>
      <c r="D105" s="44" t="s">
        <v>453</v>
      </c>
      <c r="E105" s="90" t="s">
        <v>454</v>
      </c>
      <c r="F105" s="44" t="s">
        <v>3</v>
      </c>
    </row>
    <row r="106" spans="1:7" x14ac:dyDescent="0.2">
      <c r="A106" s="35" t="s">
        <v>491</v>
      </c>
      <c r="B106" s="22" t="s">
        <v>266</v>
      </c>
      <c r="C106" s="22" t="s">
        <v>490</v>
      </c>
      <c r="D106" s="44" t="s">
        <v>503</v>
      </c>
      <c r="E106" s="90" t="s">
        <v>496</v>
      </c>
      <c r="F106" s="44" t="s">
        <v>3</v>
      </c>
    </row>
    <row r="107" spans="1:7" x14ac:dyDescent="0.2">
      <c r="A107" s="35" t="s">
        <v>284</v>
      </c>
      <c r="B107" s="22" t="s">
        <v>285</v>
      </c>
      <c r="C107" s="22" t="s">
        <v>285</v>
      </c>
      <c r="D107" s="44" t="s">
        <v>485</v>
      </c>
      <c r="E107" s="44" t="s">
        <v>455</v>
      </c>
      <c r="F107" s="44" t="s">
        <v>3</v>
      </c>
    </row>
    <row r="108" spans="1:7" x14ac:dyDescent="0.2">
      <c r="A108" s="35" t="s">
        <v>286</v>
      </c>
      <c r="B108" s="22" t="s">
        <v>285</v>
      </c>
      <c r="C108" s="22" t="s">
        <v>287</v>
      </c>
      <c r="D108" s="44" t="s">
        <v>456</v>
      </c>
      <c r="E108" s="44" t="s">
        <v>489</v>
      </c>
      <c r="F108" s="44" t="s">
        <v>3</v>
      </c>
    </row>
    <row r="109" spans="1:7" x14ac:dyDescent="0.2">
      <c r="A109" s="35" t="s">
        <v>288</v>
      </c>
      <c r="B109" s="22" t="s">
        <v>289</v>
      </c>
      <c r="C109" s="22" t="s">
        <v>290</v>
      </c>
      <c r="D109" s="44" t="s">
        <v>457</v>
      </c>
      <c r="E109" s="90" t="s">
        <v>458</v>
      </c>
      <c r="F109" s="90" t="s">
        <v>3</v>
      </c>
    </row>
    <row r="110" spans="1:7" x14ac:dyDescent="0.2">
      <c r="A110" s="35" t="s">
        <v>291</v>
      </c>
      <c r="B110" s="22" t="s">
        <v>292</v>
      </c>
      <c r="C110" s="22" t="s">
        <v>293</v>
      </c>
      <c r="D110" s="44" t="s">
        <v>389</v>
      </c>
      <c r="E110" s="44" t="s">
        <v>459</v>
      </c>
      <c r="F110" s="44" t="s">
        <v>3</v>
      </c>
      <c r="G110" s="44"/>
    </row>
    <row r="111" spans="1:7" x14ac:dyDescent="0.2">
      <c r="A111" s="35" t="s">
        <v>294</v>
      </c>
      <c r="B111" s="22" t="s">
        <v>295</v>
      </c>
      <c r="C111" s="22" t="s">
        <v>295</v>
      </c>
      <c r="D111" s="44" t="s">
        <v>460</v>
      </c>
      <c r="E111" s="44" t="s">
        <v>461</v>
      </c>
      <c r="F111" s="44" t="s">
        <v>3</v>
      </c>
    </row>
    <row r="112" spans="1:7" x14ac:dyDescent="0.2">
      <c r="A112" s="35"/>
      <c r="B112" s="22"/>
      <c r="C112" s="22"/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92" t="s">
        <v>298</v>
      </c>
      <c r="B119" s="22"/>
      <c r="C119" s="22"/>
    </row>
    <row r="120" spans="1:3" x14ac:dyDescent="0.2">
      <c r="A120" s="35"/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93"/>
      <c r="B132" s="94"/>
      <c r="C132" s="94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9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43132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22" t="s">
        <v>23</v>
      </c>
      <c r="B8" s="123" t="s">
        <v>21</v>
      </c>
      <c r="C8" s="124" t="s">
        <v>24</v>
      </c>
      <c r="D8" s="125">
        <v>2</v>
      </c>
      <c r="E8" s="126">
        <v>35</v>
      </c>
      <c r="F8" s="126">
        <v>0</v>
      </c>
      <c r="G8" s="126">
        <f t="shared" si="0"/>
        <v>37</v>
      </c>
      <c r="H8" s="124">
        <v>2</v>
      </c>
      <c r="I8" s="124">
        <v>54</v>
      </c>
      <c r="J8" s="121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22" t="s">
        <v>47</v>
      </c>
      <c r="B17" s="123" t="s">
        <v>48</v>
      </c>
      <c r="C17" s="124" t="s">
        <v>49</v>
      </c>
      <c r="D17" s="125">
        <v>3</v>
      </c>
      <c r="E17" s="126">
        <v>31</v>
      </c>
      <c r="F17" s="126">
        <v>0</v>
      </c>
      <c r="G17" s="126">
        <f t="shared" si="0"/>
        <v>34</v>
      </c>
      <c r="H17" s="124">
        <v>3</v>
      </c>
      <c r="I17" s="124">
        <v>43</v>
      </c>
      <c r="J17" s="121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22" t="s">
        <v>58</v>
      </c>
      <c r="B21" s="123" t="s">
        <v>59</v>
      </c>
      <c r="C21" s="124" t="s">
        <v>60</v>
      </c>
      <c r="D21" s="125">
        <v>0</v>
      </c>
      <c r="E21" s="126">
        <v>9</v>
      </c>
      <c r="F21" s="126">
        <v>0</v>
      </c>
      <c r="G21" s="126">
        <f t="shared" si="0"/>
        <v>9</v>
      </c>
      <c r="H21" s="124">
        <v>0</v>
      </c>
      <c r="I21" s="124">
        <v>15</v>
      </c>
      <c r="J21" s="121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22" t="s">
        <v>72</v>
      </c>
      <c r="B26" s="123" t="s">
        <v>73</v>
      </c>
      <c r="C26" s="124" t="s">
        <v>74</v>
      </c>
      <c r="D26" s="125">
        <v>11</v>
      </c>
      <c r="E26" s="126">
        <v>102</v>
      </c>
      <c r="F26" s="126">
        <v>0</v>
      </c>
      <c r="G26" s="126">
        <f t="shared" si="0"/>
        <v>113</v>
      </c>
      <c r="H26" s="124">
        <v>1</v>
      </c>
      <c r="I26" s="124">
        <v>144</v>
      </c>
      <c r="J26" s="121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22" t="s">
        <v>104</v>
      </c>
      <c r="B37" s="123" t="s">
        <v>105</v>
      </c>
      <c r="C37" s="124" t="s">
        <v>106</v>
      </c>
      <c r="D37" s="125">
        <v>1</v>
      </c>
      <c r="E37" s="126">
        <v>16</v>
      </c>
      <c r="F37" s="126">
        <v>0</v>
      </c>
      <c r="G37" s="126">
        <f t="shared" si="0"/>
        <v>17</v>
      </c>
      <c r="H37" s="124">
        <v>0</v>
      </c>
      <c r="I37" s="124">
        <v>23</v>
      </c>
      <c r="J37" s="121">
        <f t="shared" si="1"/>
        <v>0.73913043478260865</v>
      </c>
    </row>
    <row r="38" spans="1:22" x14ac:dyDescent="0.2">
      <c r="A38" s="122" t="s">
        <v>107</v>
      </c>
      <c r="B38" s="123" t="s">
        <v>108</v>
      </c>
      <c r="C38" s="124" t="s">
        <v>109</v>
      </c>
      <c r="D38" s="125">
        <v>1</v>
      </c>
      <c r="E38" s="126">
        <v>2</v>
      </c>
      <c r="F38" s="126">
        <v>0</v>
      </c>
      <c r="G38" s="126">
        <f t="shared" si="0"/>
        <v>3</v>
      </c>
      <c r="H38" s="124">
        <v>0</v>
      </c>
      <c r="I38" s="124">
        <v>9</v>
      </c>
      <c r="J38" s="121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22" t="s">
        <v>234</v>
      </c>
      <c r="B88" s="123" t="s">
        <v>235</v>
      </c>
      <c r="C88" s="124" t="s">
        <v>236</v>
      </c>
      <c r="D88" s="125">
        <v>0</v>
      </c>
      <c r="E88" s="126">
        <v>16</v>
      </c>
      <c r="F88" s="126">
        <v>0</v>
      </c>
      <c r="G88" s="126">
        <f t="shared" si="2"/>
        <v>16</v>
      </c>
      <c r="H88" s="124">
        <v>0</v>
      </c>
      <c r="I88" s="124">
        <v>45</v>
      </c>
      <c r="J88" s="121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22" t="s">
        <v>240</v>
      </c>
      <c r="B90" s="123" t="s">
        <v>241</v>
      </c>
      <c r="C90" s="124" t="s">
        <v>242</v>
      </c>
      <c r="D90" s="125">
        <v>2</v>
      </c>
      <c r="E90" s="126">
        <v>21</v>
      </c>
      <c r="F90" s="126">
        <v>0</v>
      </c>
      <c r="G90" s="126">
        <f t="shared" si="2"/>
        <v>23</v>
      </c>
      <c r="H90" s="124">
        <v>2</v>
      </c>
      <c r="I90" s="124">
        <v>33</v>
      </c>
      <c r="J90" s="121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452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22" t="s">
        <v>284</v>
      </c>
      <c r="B109" s="123" t="s">
        <v>285</v>
      </c>
      <c r="C109" s="124" t="s">
        <v>285</v>
      </c>
      <c r="D109" s="125">
        <v>2</v>
      </c>
      <c r="E109" s="126">
        <v>27</v>
      </c>
      <c r="F109" s="126">
        <v>1</v>
      </c>
      <c r="G109" s="126">
        <f t="shared" si="2"/>
        <v>30</v>
      </c>
      <c r="H109" s="124">
        <v>2</v>
      </c>
      <c r="I109" s="124">
        <v>41</v>
      </c>
      <c r="J109" s="121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6">
        <f t="shared" si="3"/>
        <v>1.6756756756756757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13">
        <v>43132</v>
      </c>
      <c r="C1" s="114"/>
      <c r="D1" s="114"/>
      <c r="E1" s="114"/>
      <c r="F1" s="114"/>
      <c r="G1" s="115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7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6">
        <f t="shared" si="3"/>
        <v>1.6756756756756757</v>
      </c>
    </row>
    <row r="78" spans="1:20" ht="13.5" thickTop="1" x14ac:dyDescent="0.2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20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43160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100">
        <v>31</v>
      </c>
      <c r="J3" s="23">
        <f>G3/I3</f>
        <v>0.87096774193548387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101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2">
        <v>35</v>
      </c>
      <c r="J5" s="23">
        <f t="shared" si="1"/>
        <v>0.91428571428571426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2">
        <v>5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2">
        <v>18</v>
      </c>
      <c r="J7" s="23">
        <f t="shared" si="1"/>
        <v>1.1666666666666667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2">
        <v>62</v>
      </c>
      <c r="J8" s="23">
        <f t="shared" si="1"/>
        <v>2.1774193548387095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101">
        <v>40</v>
      </c>
      <c r="J9" s="23">
        <f t="shared" si="1"/>
        <v>1.35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101">
        <v>129</v>
      </c>
      <c r="J10" s="23">
        <f t="shared" si="1"/>
        <v>0.89922480620155043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2">
        <v>37</v>
      </c>
      <c r="J11" s="23">
        <f t="shared" si="1"/>
        <v>1.0540540540540539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2">
        <v>49</v>
      </c>
      <c r="J12" s="23">
        <f t="shared" si="1"/>
        <v>0.97959183673469385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2">
        <v>106</v>
      </c>
      <c r="J13" s="23">
        <f t="shared" si="1"/>
        <v>1.9056603773584906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2">
        <v>88</v>
      </c>
      <c r="J14" s="23">
        <f t="shared" si="1"/>
        <v>1.9090909090909092</v>
      </c>
    </row>
    <row r="15" spans="1:11" x14ac:dyDescent="0.2">
      <c r="A15" s="122" t="s">
        <v>42</v>
      </c>
      <c r="B15" s="123" t="s">
        <v>40</v>
      </c>
      <c r="C15" s="124" t="s">
        <v>43</v>
      </c>
      <c r="D15" s="125">
        <v>0</v>
      </c>
      <c r="E15" s="126">
        <v>9</v>
      </c>
      <c r="F15" s="126">
        <v>0</v>
      </c>
      <c r="G15" s="126">
        <f t="shared" si="0"/>
        <v>9</v>
      </c>
      <c r="H15" s="124">
        <v>0</v>
      </c>
      <c r="I15" s="129">
        <v>18</v>
      </c>
      <c r="J15" s="121">
        <f t="shared" si="1"/>
        <v>0.5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2">
        <v>63</v>
      </c>
      <c r="J16" s="23">
        <f t="shared" si="1"/>
        <v>0.87301587301587302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2">
        <v>58</v>
      </c>
      <c r="J17" s="23">
        <f t="shared" si="1"/>
        <v>1.0517241379310345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2">
        <v>311</v>
      </c>
      <c r="J18" s="23">
        <f t="shared" si="1"/>
        <v>0.88424437299035374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2">
        <v>198</v>
      </c>
      <c r="J19" s="23">
        <f t="shared" si="1"/>
        <v>0.97979797979797978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2">
        <v>9</v>
      </c>
      <c r="J20" s="23">
        <f t="shared" si="1"/>
        <v>1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2">
        <v>297</v>
      </c>
      <c r="J21" s="23">
        <f t="shared" si="1"/>
        <v>2.0841750841750843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2">
        <v>27</v>
      </c>
      <c r="J22" s="23">
        <f t="shared" si="1"/>
        <v>1.1481481481481481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2">
        <v>22</v>
      </c>
      <c r="J23" s="23">
        <f t="shared" si="1"/>
        <v>0.95454545454545459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2">
        <v>40</v>
      </c>
      <c r="J24" s="23">
        <f t="shared" si="1"/>
        <v>1.175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2">
        <v>127</v>
      </c>
      <c r="J25" s="23">
        <f t="shared" si="1"/>
        <v>0.8110236220472441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2">
        <v>38</v>
      </c>
      <c r="J26" s="23">
        <f t="shared" si="1"/>
        <v>1.4736842105263157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2">
        <v>60</v>
      </c>
      <c r="J27" s="23">
        <f t="shared" si="1"/>
        <v>1.5333333333333334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2">
        <v>48</v>
      </c>
      <c r="J28" s="23">
        <f t="shared" si="1"/>
        <v>1.2708333333333333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101">
        <v>82</v>
      </c>
      <c r="J29" s="23">
        <f t="shared" si="1"/>
        <v>1.0975609756097562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101">
        <v>5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2">
        <v>6</v>
      </c>
      <c r="J31" s="23">
        <f t="shared" si="1"/>
        <v>1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2">
        <v>234</v>
      </c>
      <c r="J32" s="23">
        <f t="shared" si="1"/>
        <v>1.1752136752136753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2">
        <v>52</v>
      </c>
      <c r="J33" s="23">
        <f t="shared" si="1"/>
        <v>1.0769230769230769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2">
        <v>117</v>
      </c>
      <c r="J34" s="23">
        <f t="shared" si="1"/>
        <v>1.5042735042735043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2">
        <v>9</v>
      </c>
      <c r="J35" s="23">
        <f t="shared" si="1"/>
        <v>1.6666666666666667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2">
        <v>13</v>
      </c>
      <c r="J36" s="23">
        <f t="shared" si="1"/>
        <v>1.6153846153846154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2">
        <v>15</v>
      </c>
      <c r="J37" s="23">
        <f t="shared" si="1"/>
        <v>1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2">
        <v>6</v>
      </c>
      <c r="J38" s="23">
        <f t="shared" si="1"/>
        <v>1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2">
        <v>32</v>
      </c>
      <c r="J39" s="23">
        <f t="shared" si="1"/>
        <v>1.3125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2">
        <v>34</v>
      </c>
      <c r="J40" s="23">
        <f t="shared" si="1"/>
        <v>1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2">
        <v>116</v>
      </c>
      <c r="J41" s="23">
        <f t="shared" si="1"/>
        <v>0.84482758620689657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2">
        <v>9</v>
      </c>
      <c r="J42" s="23">
        <f t="shared" si="1"/>
        <v>1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2">
        <v>17</v>
      </c>
      <c r="J43" s="23">
        <f t="shared" si="1"/>
        <v>2.2941176470588234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2">
        <v>121</v>
      </c>
      <c r="J44" s="23">
        <f t="shared" si="1"/>
        <v>1.3966942148760331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2">
        <v>21</v>
      </c>
      <c r="J45" s="23">
        <f t="shared" si="1"/>
        <v>0.90476190476190477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2">
        <v>39</v>
      </c>
      <c r="J46" s="23">
        <f t="shared" si="1"/>
        <v>1.2307692307692308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2">
        <v>26</v>
      </c>
      <c r="J47" s="23">
        <f t="shared" si="1"/>
        <v>0.88461538461538458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2">
        <v>19</v>
      </c>
      <c r="J48" s="23">
        <f t="shared" si="1"/>
        <v>1</v>
      </c>
    </row>
    <row r="49" spans="1:10" x14ac:dyDescent="0.2">
      <c r="A49" s="122" t="s">
        <v>141</v>
      </c>
      <c r="B49" s="123" t="s">
        <v>142</v>
      </c>
      <c r="C49" s="124" t="s">
        <v>143</v>
      </c>
      <c r="D49" s="125">
        <v>7</v>
      </c>
      <c r="E49" s="126">
        <v>86</v>
      </c>
      <c r="F49" s="126">
        <v>0</v>
      </c>
      <c r="G49" s="126">
        <f t="shared" si="0"/>
        <v>93</v>
      </c>
      <c r="H49" s="124">
        <v>7</v>
      </c>
      <c r="I49" s="129">
        <v>135</v>
      </c>
      <c r="J49" s="121">
        <f t="shared" si="1"/>
        <v>0.68888888888888888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2">
        <v>74</v>
      </c>
      <c r="J50" s="23">
        <f t="shared" si="1"/>
        <v>0.98648648648648651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2">
        <v>105</v>
      </c>
      <c r="J51" s="23">
        <f t="shared" si="1"/>
        <v>1.3333333333333333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2">
        <v>19</v>
      </c>
      <c r="J52" s="23">
        <f t="shared" si="1"/>
        <v>1.5263157894736843</v>
      </c>
    </row>
    <row r="53" spans="1:10" x14ac:dyDescent="0.2">
      <c r="A53" s="122" t="s">
        <v>153</v>
      </c>
      <c r="B53" s="123" t="s">
        <v>154</v>
      </c>
      <c r="C53" s="124" t="s">
        <v>155</v>
      </c>
      <c r="D53" s="125">
        <v>0</v>
      </c>
      <c r="E53" s="126">
        <v>21</v>
      </c>
      <c r="F53" s="126">
        <v>0</v>
      </c>
      <c r="G53" s="126">
        <f t="shared" si="0"/>
        <v>21</v>
      </c>
      <c r="H53" s="124">
        <v>0</v>
      </c>
      <c r="I53" s="129">
        <v>28</v>
      </c>
      <c r="J53" s="121">
        <f t="shared" si="1"/>
        <v>0.75</v>
      </c>
    </row>
    <row r="54" spans="1:10" x14ac:dyDescent="0.2">
      <c r="A54" s="122" t="s">
        <v>156</v>
      </c>
      <c r="B54" s="123" t="s">
        <v>154</v>
      </c>
      <c r="C54" s="124" t="s">
        <v>157</v>
      </c>
      <c r="D54" s="125">
        <v>4</v>
      </c>
      <c r="E54" s="126">
        <v>25</v>
      </c>
      <c r="F54" s="126">
        <v>0</v>
      </c>
      <c r="G54" s="126">
        <f t="shared" si="0"/>
        <v>29</v>
      </c>
      <c r="H54" s="124">
        <v>0</v>
      </c>
      <c r="I54" s="129">
        <v>39</v>
      </c>
      <c r="J54" s="121">
        <f t="shared" si="1"/>
        <v>0.74358974358974361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2">
        <v>80</v>
      </c>
      <c r="J55" s="23">
        <f t="shared" si="1"/>
        <v>1.925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2">
        <v>37</v>
      </c>
      <c r="J56" s="23">
        <f t="shared" si="1"/>
        <v>1.0810810810810811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2">
        <v>38</v>
      </c>
      <c r="J57" s="23">
        <f t="shared" si="1"/>
        <v>1.0789473684210527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2">
        <v>25</v>
      </c>
      <c r="J58" s="23">
        <f t="shared" si="1"/>
        <v>1.08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2">
        <v>69</v>
      </c>
      <c r="J59" s="23">
        <f t="shared" si="1"/>
        <v>0.85507246376811596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2">
        <v>71</v>
      </c>
      <c r="J60" s="23">
        <f t="shared" si="1"/>
        <v>1.0140845070422535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2">
        <v>39</v>
      </c>
      <c r="J61" s="23">
        <f t="shared" si="1"/>
        <v>1.1025641025641026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2">
        <v>162</v>
      </c>
      <c r="J62" s="23">
        <f t="shared" si="1"/>
        <v>0.88888888888888884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2">
        <v>20</v>
      </c>
      <c r="J63" s="23">
        <f t="shared" si="1"/>
        <v>1.8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101">
        <v>27</v>
      </c>
      <c r="J64" s="23">
        <f t="shared" si="1"/>
        <v>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2">
        <v>172</v>
      </c>
      <c r="J65" s="23">
        <f t="shared" si="1"/>
        <v>0.80813953488372092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2">
        <v>174</v>
      </c>
      <c r="J66" s="23">
        <f t="shared" si="1"/>
        <v>0.97701149425287359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2">
        <v>168</v>
      </c>
      <c r="J67" s="23">
        <f t="shared" si="1"/>
        <v>0.97619047619047616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2">
        <v>259</v>
      </c>
      <c r="J68" s="23">
        <f t="shared" ref="J68:J113" si="3">G68/I68</f>
        <v>0.95366795366795365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2">
        <v>41</v>
      </c>
      <c r="J69" s="23">
        <f t="shared" si="3"/>
        <v>1.0487804878048781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2">
        <v>134</v>
      </c>
      <c r="J70" s="23">
        <f t="shared" si="3"/>
        <v>0.87313432835820892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2">
        <v>47</v>
      </c>
      <c r="J71" s="23">
        <f t="shared" si="3"/>
        <v>1.1702127659574468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54</v>
      </c>
      <c r="E72" s="22">
        <v>4</v>
      </c>
      <c r="F72" s="22">
        <v>0</v>
      </c>
      <c r="G72" s="22">
        <f t="shared" si="2"/>
        <v>58</v>
      </c>
      <c r="H72" s="20">
        <v>1</v>
      </c>
      <c r="I72" s="102">
        <v>49</v>
      </c>
      <c r="J72" s="23">
        <f t="shared" si="3"/>
        <v>1.1836734693877551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2">
        <v>158</v>
      </c>
      <c r="J73" s="23">
        <f t="shared" si="3"/>
        <v>0.96835443037974689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2">
        <v>618</v>
      </c>
      <c r="J74" s="23">
        <f t="shared" si="3"/>
        <v>1.1601941747572815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2">
        <v>190</v>
      </c>
      <c r="J75" s="23">
        <f t="shared" si="3"/>
        <v>1.0052631578947369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2">
        <v>521</v>
      </c>
      <c r="J76" s="23">
        <f t="shared" si="3"/>
        <v>0.94433781190019195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2">
        <v>246</v>
      </c>
      <c r="J77" s="23">
        <f t="shared" si="3"/>
        <v>0.96341463414634143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2">
        <v>83</v>
      </c>
      <c r="J78" s="23">
        <f t="shared" si="3"/>
        <v>0.93975903614457834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2">
        <v>77</v>
      </c>
      <c r="J79" s="23">
        <f t="shared" si="3"/>
        <v>1.025974025974026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2">
        <v>10</v>
      </c>
      <c r="J80" s="23">
        <f t="shared" si="3"/>
        <v>1.1000000000000001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2">
        <v>71</v>
      </c>
      <c r="J81" s="23">
        <f t="shared" si="3"/>
        <v>1.0704225352112675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2">
        <v>13</v>
      </c>
      <c r="J82" s="23">
        <f t="shared" si="3"/>
        <v>1.0769230769230769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2">
        <v>13</v>
      </c>
      <c r="J83" s="23">
        <f t="shared" si="3"/>
        <v>2.5384615384615383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2">
        <v>101</v>
      </c>
      <c r="J84" s="23">
        <f t="shared" si="3"/>
        <v>3.7920792079207919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2">
        <v>56</v>
      </c>
      <c r="J85" s="23">
        <f t="shared" si="3"/>
        <v>1.0357142857142858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2">
        <v>87</v>
      </c>
      <c r="J86" s="23">
        <f t="shared" si="3"/>
        <v>1.1379310344827587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2">
        <v>55</v>
      </c>
      <c r="J87" s="23">
        <f t="shared" si="3"/>
        <v>1.4727272727272727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2">
        <v>181</v>
      </c>
      <c r="J88" s="23">
        <f t="shared" si="3"/>
        <v>0.98342541436464093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2">
        <v>37</v>
      </c>
      <c r="J89" s="23">
        <f t="shared" si="3"/>
        <v>1.4054054054054055</v>
      </c>
    </row>
    <row r="90" spans="1:10" x14ac:dyDescent="0.2">
      <c r="A90" s="122" t="s">
        <v>243</v>
      </c>
      <c r="B90" s="123" t="s">
        <v>244</v>
      </c>
      <c r="C90" s="124" t="s">
        <v>245</v>
      </c>
      <c r="D90" s="125">
        <v>0</v>
      </c>
      <c r="E90" s="126">
        <v>3</v>
      </c>
      <c r="F90" s="126">
        <v>0</v>
      </c>
      <c r="G90" s="126">
        <f t="shared" si="2"/>
        <v>3</v>
      </c>
      <c r="H90" s="124">
        <v>0</v>
      </c>
      <c r="I90" s="129">
        <v>6</v>
      </c>
      <c r="J90" s="121">
        <f t="shared" si="3"/>
        <v>0.5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2">
        <v>139</v>
      </c>
      <c r="J91" s="23">
        <f t="shared" si="3"/>
        <v>0.98561151079136688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2">
        <v>19</v>
      </c>
      <c r="J92" s="23">
        <f t="shared" si="3"/>
        <v>1.0526315789473684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2">
        <v>100</v>
      </c>
      <c r="J93" s="23">
        <f t="shared" si="3"/>
        <v>1.0900000000000001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2">
        <v>110</v>
      </c>
      <c r="J94" s="23">
        <f t="shared" si="3"/>
        <v>0.96363636363636362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2">
        <v>65</v>
      </c>
      <c r="J95" s="23">
        <f t="shared" si="3"/>
        <v>0.89230769230769236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2">
        <v>65</v>
      </c>
      <c r="J96" s="23">
        <f t="shared" si="3"/>
        <v>1.0461538461538462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2">
        <v>28</v>
      </c>
      <c r="J97" s="23">
        <f t="shared" si="3"/>
        <v>1.0357142857142858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2">
        <v>143</v>
      </c>
      <c r="J98" s="23">
        <f t="shared" si="3"/>
        <v>1.0279720279720279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2">
        <v>316</v>
      </c>
      <c r="J99" s="23">
        <f t="shared" si="3"/>
        <v>0.98417721518987344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2">
        <v>40</v>
      </c>
      <c r="J100" s="23">
        <f t="shared" si="3"/>
        <v>1.125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2">
        <v>347</v>
      </c>
      <c r="J101" s="23">
        <f t="shared" si="3"/>
        <v>1.0172910662824208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2">
        <v>80</v>
      </c>
      <c r="J102" s="23">
        <f t="shared" si="3"/>
        <v>0.88749999999999996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2">
        <v>134</v>
      </c>
      <c r="J103" s="23">
        <f t="shared" si="3"/>
        <v>0.96268656716417911</v>
      </c>
    </row>
    <row r="104" spans="1:10" x14ac:dyDescent="0.2">
      <c r="A104" s="122" t="s">
        <v>278</v>
      </c>
      <c r="B104" s="123" t="s">
        <v>266</v>
      </c>
      <c r="C104" s="124" t="s">
        <v>279</v>
      </c>
      <c r="D104" s="125">
        <v>5</v>
      </c>
      <c r="E104" s="126">
        <v>55</v>
      </c>
      <c r="F104" s="126">
        <v>0</v>
      </c>
      <c r="G104" s="126">
        <f t="shared" si="2"/>
        <v>60</v>
      </c>
      <c r="H104" s="124">
        <v>12</v>
      </c>
      <c r="I104" s="129">
        <v>88</v>
      </c>
      <c r="J104" s="121">
        <f t="shared" si="3"/>
        <v>0.68181818181818177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2">
        <v>393</v>
      </c>
      <c r="J105" s="23">
        <f t="shared" si="3"/>
        <v>1.1501272264631044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2">
        <v>342</v>
      </c>
      <c r="J106" s="23">
        <f t="shared" si="3"/>
        <v>0.97660818713450293</v>
      </c>
    </row>
    <row r="107" spans="1:10" x14ac:dyDescent="0.2">
      <c r="A107" s="18" t="s">
        <v>304</v>
      </c>
      <c r="B107" s="19" t="s">
        <v>266</v>
      </c>
      <c r="C107" s="20" t="s">
        <v>452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2">
        <v>53</v>
      </c>
      <c r="J107" s="23">
        <f t="shared" si="3"/>
        <v>0.96226415094339623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2">
        <v>49</v>
      </c>
      <c r="J108" s="23">
        <f t="shared" si="3"/>
        <v>0.83673469387755106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2">
        <v>52</v>
      </c>
      <c r="J109" s="23">
        <f t="shared" si="3"/>
        <v>0.96153846153846156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2">
        <v>105</v>
      </c>
      <c r="J110" s="23">
        <f t="shared" si="3"/>
        <v>0.96190476190476193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2">
        <v>17</v>
      </c>
      <c r="J111" s="23">
        <f t="shared" si="3"/>
        <v>1.0588235294117647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03">
        <v>44</v>
      </c>
      <c r="J112" s="31">
        <f t="shared" si="3"/>
        <v>0.93181818181818177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1091</v>
      </c>
      <c r="E113" s="22">
        <f t="shared" si="4"/>
        <v>10222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36" activePane="bottomRight" state="frozen"/>
      <selection activeCell="H101" sqref="H101"/>
      <selection pane="topRight" activeCell="H101" sqref="H101"/>
      <selection pane="bottomLeft" activeCell="H101" sqref="H101"/>
      <selection pane="bottomRight" activeCell="H3" sqref="H3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43160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100">
        <v>31</v>
      </c>
      <c r="H3" s="23">
        <f>E3/G3</f>
        <v>0.87096774193548387</v>
      </c>
    </row>
    <row r="4" spans="1:9" x14ac:dyDescent="0.2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101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2">
        <v>35</v>
      </c>
      <c r="H5" s="23">
        <f t="shared" si="1"/>
        <v>0.91428571428571426</v>
      </c>
    </row>
    <row r="6" spans="1:9" x14ac:dyDescent="0.2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2">
        <v>5</v>
      </c>
      <c r="H6" s="23">
        <f t="shared" si="1"/>
        <v>1</v>
      </c>
    </row>
    <row r="7" spans="1:9" x14ac:dyDescent="0.2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2">
        <v>80</v>
      </c>
      <c r="H7" s="23">
        <v>1.95</v>
      </c>
    </row>
    <row r="8" spans="1:9" x14ac:dyDescent="0.2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101">
        <v>40</v>
      </c>
      <c r="H8" s="23">
        <f t="shared" si="1"/>
        <v>1.35</v>
      </c>
    </row>
    <row r="9" spans="1:9" x14ac:dyDescent="0.2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101">
        <v>129</v>
      </c>
      <c r="H9" s="23">
        <f t="shared" si="1"/>
        <v>0.89922480620155043</v>
      </c>
    </row>
    <row r="10" spans="1:9" x14ac:dyDescent="0.2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2">
        <v>37</v>
      </c>
      <c r="H10" s="23">
        <f t="shared" si="1"/>
        <v>1.0540540540540539</v>
      </c>
    </row>
    <row r="11" spans="1:9" x14ac:dyDescent="0.2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2">
        <v>155</v>
      </c>
      <c r="H11" s="23">
        <v>1.6129032258064515</v>
      </c>
    </row>
    <row r="12" spans="1:9" x14ac:dyDescent="0.2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101">
        <v>106</v>
      </c>
      <c r="H12" s="23">
        <v>1.6698113207547169</v>
      </c>
    </row>
    <row r="13" spans="1:9" x14ac:dyDescent="0.2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2">
        <v>63</v>
      </c>
      <c r="H13" s="23">
        <f t="shared" si="1"/>
        <v>0.87301587301587302</v>
      </c>
    </row>
    <row r="14" spans="1:9" x14ac:dyDescent="0.2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2">
        <v>58</v>
      </c>
      <c r="H14" s="23">
        <f t="shared" si="1"/>
        <v>1.0517241379310345</v>
      </c>
    </row>
    <row r="15" spans="1:9" x14ac:dyDescent="0.2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2">
        <v>509</v>
      </c>
      <c r="H15" s="23">
        <v>0.92141453831041253</v>
      </c>
    </row>
    <row r="16" spans="1:9" x14ac:dyDescent="0.2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2">
        <v>9</v>
      </c>
      <c r="H16" s="23">
        <f t="shared" si="1"/>
        <v>1</v>
      </c>
    </row>
    <row r="17" spans="1:21" x14ac:dyDescent="0.2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2">
        <v>324</v>
      </c>
      <c r="H17" s="23">
        <v>2.0061728395061729</v>
      </c>
    </row>
    <row r="18" spans="1:21" x14ac:dyDescent="0.2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2">
        <v>22</v>
      </c>
      <c r="H18" s="23">
        <f t="shared" si="1"/>
        <v>0.95454545454545459</v>
      </c>
    </row>
    <row r="19" spans="1:21" x14ac:dyDescent="0.2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2">
        <v>40</v>
      </c>
      <c r="H19" s="23">
        <f t="shared" si="1"/>
        <v>1.175</v>
      </c>
    </row>
    <row r="20" spans="1:21" x14ac:dyDescent="0.2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2">
        <v>165</v>
      </c>
      <c r="H20" s="23">
        <v>0.96363636363636362</v>
      </c>
    </row>
    <row r="21" spans="1:21" x14ac:dyDescent="0.2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2">
        <v>108</v>
      </c>
      <c r="H21" s="23">
        <v>1.4166666666666667</v>
      </c>
    </row>
    <row r="22" spans="1:21" x14ac:dyDescent="0.2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101">
        <v>82</v>
      </c>
      <c r="H22" s="23">
        <f t="shared" si="1"/>
        <v>1.0975609756097562</v>
      </c>
    </row>
    <row r="23" spans="1:21" x14ac:dyDescent="0.2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101">
        <v>5</v>
      </c>
      <c r="H23" s="23">
        <f t="shared" si="1"/>
        <v>1</v>
      </c>
    </row>
    <row r="24" spans="1:21" x14ac:dyDescent="0.2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2">
        <v>6</v>
      </c>
      <c r="H24" s="23">
        <f t="shared" si="1"/>
        <v>1</v>
      </c>
    </row>
    <row r="25" spans="1:21" x14ac:dyDescent="0.2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2">
        <v>234</v>
      </c>
      <c r="H25" s="23">
        <f t="shared" si="1"/>
        <v>1.1752136752136753</v>
      </c>
      <c r="T25" s="17" t="s">
        <v>94</v>
      </c>
    </row>
    <row r="26" spans="1:21" s="24" customFormat="1" x14ac:dyDescent="0.2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2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2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2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2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2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2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2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2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2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2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2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2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2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2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2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101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101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101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101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101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101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101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101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101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101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101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101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101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101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187</v>
      </c>
      <c r="B55" s="21">
        <v>234</v>
      </c>
      <c r="C55" s="22">
        <v>2627</v>
      </c>
      <c r="D55" s="22">
        <v>0</v>
      </c>
      <c r="E55" s="22">
        <v>2861</v>
      </c>
      <c r="F55" s="20">
        <v>126</v>
      </c>
      <c r="G55" s="101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101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101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101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101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101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101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101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101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101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101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2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2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2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2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2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2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2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2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2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2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5" thickBot="1" x14ac:dyDescent="0.25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03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5" thickTop="1" x14ac:dyDescent="0.2">
      <c r="A77" s="22"/>
      <c r="B77" s="21">
        <f t="shared" ref="B77:G77" si="4">SUM(B3:B76)</f>
        <v>1091</v>
      </c>
      <c r="C77" s="22">
        <f t="shared" si="4"/>
        <v>10222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22"/>
      <c r="B79" s="21"/>
      <c r="C79" s="22"/>
      <c r="D79" s="22"/>
      <c r="E79" s="22"/>
      <c r="F79" s="22"/>
      <c r="G79" s="22"/>
      <c r="H79" s="34"/>
    </row>
    <row r="80" spans="1:21" x14ac:dyDescent="0.2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">
      <c r="A81" s="19"/>
      <c r="B81" s="19"/>
      <c r="C81" s="19"/>
      <c r="D81" s="22"/>
      <c r="E81" s="19"/>
      <c r="F81" s="19"/>
      <c r="G81" s="19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x14ac:dyDescent="0.2">
      <c r="A83" s="19"/>
      <c r="B83" s="19"/>
      <c r="C83" s="19"/>
      <c r="D83" s="22"/>
      <c r="E83" s="19"/>
      <c r="F83" s="19"/>
      <c r="G83" s="19"/>
      <c r="I83" s="36"/>
    </row>
    <row r="84" spans="1:21" ht="14.45" customHeight="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x14ac:dyDescent="0.2">
      <c r="A93" s="19"/>
      <c r="B93" s="19"/>
      <c r="C93" s="19"/>
      <c r="D93" s="22"/>
      <c r="E93" s="19"/>
      <c r="F93" s="19"/>
      <c r="G93" s="19"/>
    </row>
    <row r="94" spans="1:21" x14ac:dyDescent="0.2">
      <c r="A94" s="19"/>
      <c r="B94" s="19"/>
      <c r="C94" s="19"/>
      <c r="D94" s="22"/>
      <c r="E94" s="19"/>
      <c r="F94" s="19"/>
      <c r="G94" s="19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9" activePane="bottomRight" state="frozen"/>
      <selection activeCell="H101" sqref="H101"/>
      <selection pane="topRight" activeCell="H101" sqref="H101"/>
      <selection pane="bottomLeft" activeCell="H101" sqref="H101"/>
      <selection pane="bottomRight" activeCell="A94" sqref="A94:J9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43191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33</v>
      </c>
      <c r="F3" s="22">
        <v>0</v>
      </c>
      <c r="G3" s="22">
        <f>D3+E3+F3</f>
        <v>37</v>
      </c>
      <c r="H3" s="20">
        <v>2</v>
      </c>
      <c r="I3" s="20">
        <v>38</v>
      </c>
      <c r="J3" s="23">
        <f>G3/I3</f>
        <v>0.97368421052631582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32</v>
      </c>
      <c r="F5" s="22">
        <v>0</v>
      </c>
      <c r="G5" s="22">
        <f t="shared" si="0"/>
        <v>33</v>
      </c>
      <c r="H5" s="20">
        <v>1</v>
      </c>
      <c r="I5" s="20">
        <v>35</v>
      </c>
      <c r="J5" s="23">
        <f t="shared" si="1"/>
        <v>0.94285714285714284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0</v>
      </c>
      <c r="E6" s="22">
        <v>9</v>
      </c>
      <c r="F6" s="22">
        <v>0</v>
      </c>
      <c r="G6" s="22">
        <f t="shared" si="0"/>
        <v>9</v>
      </c>
      <c r="H6" s="20">
        <v>0</v>
      </c>
      <c r="I6" s="20">
        <v>9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2</v>
      </c>
      <c r="E7" s="22">
        <v>23</v>
      </c>
      <c r="F7" s="22">
        <v>0</v>
      </c>
      <c r="G7" s="22">
        <f t="shared" si="0"/>
        <v>25</v>
      </c>
      <c r="H7" s="20">
        <v>2</v>
      </c>
      <c r="I7" s="20">
        <v>25</v>
      </c>
      <c r="J7" s="23">
        <f t="shared" si="1"/>
        <v>1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6</v>
      </c>
      <c r="E8" s="22">
        <v>57</v>
      </c>
      <c r="F8" s="22">
        <v>0</v>
      </c>
      <c r="G8" s="22">
        <f t="shared" si="0"/>
        <v>63</v>
      </c>
      <c r="H8" s="20">
        <v>6</v>
      </c>
      <c r="I8" s="20">
        <v>71</v>
      </c>
      <c r="J8" s="23">
        <f t="shared" si="1"/>
        <v>0.88732394366197187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45</v>
      </c>
      <c r="F9" s="22">
        <v>0</v>
      </c>
      <c r="G9" s="22">
        <f t="shared" si="0"/>
        <v>47</v>
      </c>
      <c r="H9" s="20">
        <v>2</v>
      </c>
      <c r="I9" s="20">
        <v>38</v>
      </c>
      <c r="J9" s="23">
        <f t="shared" si="1"/>
        <v>1.236842105263158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11</v>
      </c>
      <c r="E10" s="22">
        <v>108</v>
      </c>
      <c r="F10" s="22">
        <v>0</v>
      </c>
      <c r="G10" s="22">
        <f t="shared" si="0"/>
        <v>119</v>
      </c>
      <c r="H10" s="20">
        <v>7</v>
      </c>
      <c r="I10" s="20">
        <v>129</v>
      </c>
      <c r="J10" s="23">
        <f t="shared" si="1"/>
        <v>0.92248062015503873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26</v>
      </c>
      <c r="F11" s="22">
        <v>0</v>
      </c>
      <c r="G11" s="22">
        <f t="shared" si="0"/>
        <v>34</v>
      </c>
      <c r="H11" s="20">
        <v>6</v>
      </c>
      <c r="I11" s="20">
        <v>28</v>
      </c>
      <c r="J11" s="23">
        <f t="shared" si="1"/>
        <v>1.2142857142857142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8</v>
      </c>
      <c r="E12" s="22">
        <v>59</v>
      </c>
      <c r="F12" s="22">
        <v>0</v>
      </c>
      <c r="G12" s="22">
        <f t="shared" si="0"/>
        <v>67</v>
      </c>
      <c r="H12" s="20">
        <v>5</v>
      </c>
      <c r="I12" s="20">
        <v>73</v>
      </c>
      <c r="J12" s="23">
        <f t="shared" si="1"/>
        <v>0.9178082191780822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30</v>
      </c>
      <c r="E13" s="22">
        <v>252</v>
      </c>
      <c r="F13" s="22">
        <v>0</v>
      </c>
      <c r="G13" s="22">
        <f t="shared" si="0"/>
        <v>282</v>
      </c>
      <c r="H13" s="20">
        <v>25</v>
      </c>
      <c r="I13" s="20">
        <v>119</v>
      </c>
      <c r="J13" s="23">
        <f t="shared" si="1"/>
        <v>2.3697478991596639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20</v>
      </c>
      <c r="E14" s="22">
        <v>149</v>
      </c>
      <c r="F14" s="22">
        <v>0</v>
      </c>
      <c r="G14" s="22">
        <f t="shared" si="0"/>
        <v>169</v>
      </c>
      <c r="H14" s="20">
        <v>20</v>
      </c>
      <c r="I14" s="20">
        <v>81</v>
      </c>
      <c r="J14" s="23">
        <f t="shared" si="1"/>
        <v>2.0864197530864197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2</v>
      </c>
      <c r="E15" s="22">
        <v>17</v>
      </c>
      <c r="F15" s="22">
        <v>0</v>
      </c>
      <c r="G15" s="22">
        <f t="shared" si="0"/>
        <v>19</v>
      </c>
      <c r="H15" s="20">
        <v>2</v>
      </c>
      <c r="I15" s="20">
        <v>15</v>
      </c>
      <c r="J15" s="23">
        <f t="shared" si="1"/>
        <v>1.2666666666666666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</v>
      </c>
      <c r="E16" s="22">
        <v>53</v>
      </c>
      <c r="F16" s="22">
        <v>0</v>
      </c>
      <c r="G16" s="22">
        <f t="shared" si="0"/>
        <v>54</v>
      </c>
      <c r="H16" s="20">
        <v>1</v>
      </c>
      <c r="I16" s="20">
        <v>53</v>
      </c>
      <c r="J16" s="23">
        <f t="shared" si="1"/>
        <v>1.0188679245283019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37</v>
      </c>
      <c r="F17" s="22">
        <v>0</v>
      </c>
      <c r="G17" s="22">
        <f t="shared" si="0"/>
        <v>41</v>
      </c>
      <c r="H17" s="20">
        <v>0</v>
      </c>
      <c r="I17" s="20">
        <v>44</v>
      </c>
      <c r="J17" s="23">
        <f t="shared" si="1"/>
        <v>0.93181818181818177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27</v>
      </c>
      <c r="E18" s="22">
        <v>221</v>
      </c>
      <c r="F18" s="22">
        <v>0</v>
      </c>
      <c r="G18" s="22">
        <f t="shared" si="0"/>
        <v>248</v>
      </c>
      <c r="H18" s="20">
        <v>8</v>
      </c>
      <c r="I18" s="20">
        <v>292</v>
      </c>
      <c r="J18" s="23">
        <f t="shared" si="1"/>
        <v>0.84931506849315064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15</v>
      </c>
      <c r="E19" s="22">
        <v>177</v>
      </c>
      <c r="F19" s="22">
        <v>5</v>
      </c>
      <c r="G19" s="22">
        <f t="shared" si="0"/>
        <v>197</v>
      </c>
      <c r="H19" s="20">
        <v>10</v>
      </c>
      <c r="I19" s="20">
        <v>198</v>
      </c>
      <c r="J19" s="23">
        <f t="shared" si="1"/>
        <v>0.99494949494949492</v>
      </c>
    </row>
    <row r="20" spans="1:22" x14ac:dyDescent="0.2">
      <c r="A20" s="122" t="s">
        <v>58</v>
      </c>
      <c r="B20" s="123" t="s">
        <v>59</v>
      </c>
      <c r="C20" s="124" t="s">
        <v>60</v>
      </c>
      <c r="D20" s="125">
        <v>4</v>
      </c>
      <c r="E20" s="126">
        <v>7</v>
      </c>
      <c r="F20" s="126">
        <v>0</v>
      </c>
      <c r="G20" s="126">
        <f t="shared" si="0"/>
        <v>11</v>
      </c>
      <c r="H20" s="124">
        <v>4</v>
      </c>
      <c r="I20" s="124">
        <v>14</v>
      </c>
      <c r="J20" s="121">
        <f t="shared" si="1"/>
        <v>0.7857142857142857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39</v>
      </c>
      <c r="E21" s="22">
        <v>589</v>
      </c>
      <c r="F21" s="22">
        <v>2</v>
      </c>
      <c r="G21" s="22">
        <f t="shared" si="0"/>
        <v>630</v>
      </c>
      <c r="H21" s="20">
        <v>30</v>
      </c>
      <c r="I21" s="20">
        <v>300</v>
      </c>
      <c r="J21" s="23">
        <f t="shared" si="1"/>
        <v>2.1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22</v>
      </c>
      <c r="F22" s="22">
        <v>0</v>
      </c>
      <c r="G22" s="22">
        <f t="shared" si="0"/>
        <v>22</v>
      </c>
      <c r="H22" s="20">
        <v>0</v>
      </c>
      <c r="I22" s="45">
        <v>20</v>
      </c>
      <c r="J22" s="23">
        <f t="shared" si="1"/>
        <v>1.1000000000000001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8</v>
      </c>
      <c r="E23" s="22">
        <v>25</v>
      </c>
      <c r="F23" s="22">
        <v>0</v>
      </c>
      <c r="G23" s="22">
        <f t="shared" si="0"/>
        <v>33</v>
      </c>
      <c r="H23" s="20">
        <v>5</v>
      </c>
      <c r="I23" s="20">
        <v>22</v>
      </c>
      <c r="J23" s="23">
        <f t="shared" si="1"/>
        <v>1.5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2</v>
      </c>
      <c r="E24" s="22">
        <v>34</v>
      </c>
      <c r="F24" s="22">
        <v>0</v>
      </c>
      <c r="G24" s="22">
        <f t="shared" si="0"/>
        <v>36</v>
      </c>
      <c r="H24" s="20">
        <v>3</v>
      </c>
      <c r="I24" s="20">
        <v>31</v>
      </c>
      <c r="J24" s="23">
        <f t="shared" si="1"/>
        <v>1.1612903225806452</v>
      </c>
    </row>
    <row r="25" spans="1:22" x14ac:dyDescent="0.2">
      <c r="A25" s="122" t="s">
        <v>72</v>
      </c>
      <c r="B25" s="123" t="s">
        <v>73</v>
      </c>
      <c r="C25" s="124" t="s">
        <v>74</v>
      </c>
      <c r="D25" s="125">
        <v>8</v>
      </c>
      <c r="E25" s="126">
        <v>68</v>
      </c>
      <c r="F25" s="126">
        <v>0</v>
      </c>
      <c r="G25" s="126">
        <f t="shared" si="0"/>
        <v>76</v>
      </c>
      <c r="H25" s="124">
        <v>1</v>
      </c>
      <c r="I25" s="124">
        <v>106</v>
      </c>
      <c r="J25" s="121">
        <f t="shared" si="1"/>
        <v>0.71698113207547165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64</v>
      </c>
      <c r="F26" s="22">
        <v>0</v>
      </c>
      <c r="G26" s="22">
        <f t="shared" si="0"/>
        <v>67</v>
      </c>
      <c r="H26" s="20">
        <v>3</v>
      </c>
      <c r="I26" s="20">
        <v>57</v>
      </c>
      <c r="J26" s="23">
        <f t="shared" si="1"/>
        <v>1.1754385964912282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7</v>
      </c>
      <c r="E27" s="22">
        <v>90</v>
      </c>
      <c r="F27" s="22">
        <v>0</v>
      </c>
      <c r="G27" s="22">
        <f t="shared" si="0"/>
        <v>97</v>
      </c>
      <c r="H27" s="20">
        <v>2</v>
      </c>
      <c r="I27" s="20">
        <v>54</v>
      </c>
      <c r="J27" s="23">
        <f t="shared" si="1"/>
        <v>1.7962962962962963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6</v>
      </c>
      <c r="E28" s="22">
        <v>67</v>
      </c>
      <c r="F28" s="22">
        <v>0</v>
      </c>
      <c r="G28" s="22">
        <f t="shared" si="0"/>
        <v>73</v>
      </c>
      <c r="H28" s="20">
        <v>5</v>
      </c>
      <c r="I28" s="20">
        <v>48</v>
      </c>
      <c r="J28" s="23">
        <f t="shared" si="1"/>
        <v>1.5208333333333333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4</v>
      </c>
      <c r="E29" s="22">
        <v>44</v>
      </c>
      <c r="F29" s="22">
        <v>0</v>
      </c>
      <c r="G29" s="22">
        <f t="shared" si="0"/>
        <v>48</v>
      </c>
      <c r="H29" s="20">
        <v>4</v>
      </c>
      <c r="I29" s="20">
        <v>44</v>
      </c>
      <c r="J29" s="23">
        <f t="shared" si="1"/>
        <v>1.0909090909090908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2</v>
      </c>
      <c r="E30" s="22">
        <v>1</v>
      </c>
      <c r="F30" s="22">
        <v>0</v>
      </c>
      <c r="G30" s="22">
        <f t="shared" si="0"/>
        <v>3</v>
      </c>
      <c r="H30" s="20">
        <v>2</v>
      </c>
      <c r="I30" s="20">
        <v>3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1</v>
      </c>
      <c r="E31" s="22">
        <v>3</v>
      </c>
      <c r="F31" s="22">
        <v>0</v>
      </c>
      <c r="G31" s="22">
        <f t="shared" si="0"/>
        <v>4</v>
      </c>
      <c r="H31" s="20">
        <v>1</v>
      </c>
      <c r="I31" s="20">
        <v>2</v>
      </c>
      <c r="J31" s="23">
        <f t="shared" si="1"/>
        <v>2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19</v>
      </c>
      <c r="E32" s="22">
        <v>250</v>
      </c>
      <c r="F32" s="22">
        <v>0</v>
      </c>
      <c r="G32" s="22">
        <f t="shared" si="0"/>
        <v>269</v>
      </c>
      <c r="H32" s="20">
        <v>9</v>
      </c>
      <c r="I32" s="20">
        <v>207</v>
      </c>
      <c r="J32" s="23">
        <f t="shared" si="1"/>
        <v>1.2995169082125604</v>
      </c>
      <c r="V32" s="17" t="s">
        <v>94</v>
      </c>
    </row>
    <row r="33" spans="1:12" x14ac:dyDescent="0.2">
      <c r="A33" s="18" t="s">
        <v>95</v>
      </c>
      <c r="B33" s="19" t="s">
        <v>96</v>
      </c>
      <c r="C33" s="20" t="s">
        <v>97</v>
      </c>
      <c r="D33" s="21">
        <v>1</v>
      </c>
      <c r="E33" s="22">
        <v>58</v>
      </c>
      <c r="F33" s="22">
        <v>0</v>
      </c>
      <c r="G33" s="22">
        <f t="shared" si="0"/>
        <v>59</v>
      </c>
      <c r="H33" s="20">
        <v>1</v>
      </c>
      <c r="I33" s="20">
        <v>57</v>
      </c>
      <c r="J33" s="23">
        <f t="shared" si="1"/>
        <v>1.0350877192982457</v>
      </c>
    </row>
    <row r="34" spans="1:12" x14ac:dyDescent="0.2">
      <c r="A34" s="18" t="s">
        <v>98</v>
      </c>
      <c r="B34" s="19" t="s">
        <v>99</v>
      </c>
      <c r="C34" s="20" t="s">
        <v>100</v>
      </c>
      <c r="D34" s="21">
        <v>14</v>
      </c>
      <c r="E34" s="22">
        <v>119</v>
      </c>
      <c r="F34" s="22">
        <v>0</v>
      </c>
      <c r="G34" s="22">
        <f t="shared" si="0"/>
        <v>133</v>
      </c>
      <c r="H34" s="20">
        <v>14</v>
      </c>
      <c r="I34" s="20">
        <v>91</v>
      </c>
      <c r="J34" s="23">
        <f t="shared" si="1"/>
        <v>1.4615384615384615</v>
      </c>
    </row>
    <row r="35" spans="1:12" x14ac:dyDescent="0.2">
      <c r="A35" s="18" t="s">
        <v>101</v>
      </c>
      <c r="B35" s="19" t="s">
        <v>102</v>
      </c>
      <c r="C35" s="20" t="s">
        <v>103</v>
      </c>
      <c r="D35" s="21">
        <v>3</v>
      </c>
      <c r="E35" s="22">
        <v>5</v>
      </c>
      <c r="F35" s="22">
        <v>0</v>
      </c>
      <c r="G35" s="22">
        <f t="shared" si="0"/>
        <v>8</v>
      </c>
      <c r="H35" s="20">
        <v>2</v>
      </c>
      <c r="I35" s="20">
        <v>7</v>
      </c>
      <c r="J35" s="23">
        <f t="shared" si="1"/>
        <v>1.1428571428571428</v>
      </c>
    </row>
    <row r="36" spans="1:12" x14ac:dyDescent="0.2">
      <c r="A36" s="18" t="s">
        <v>104</v>
      </c>
      <c r="B36" s="19" t="s">
        <v>105</v>
      </c>
      <c r="C36" s="20" t="s">
        <v>106</v>
      </c>
      <c r="D36" s="21">
        <v>8</v>
      </c>
      <c r="E36" s="22">
        <v>9</v>
      </c>
      <c r="F36" s="22">
        <v>0</v>
      </c>
      <c r="G36" s="22">
        <f t="shared" si="0"/>
        <v>17</v>
      </c>
      <c r="H36" s="20">
        <v>4</v>
      </c>
      <c r="I36" s="20">
        <v>17</v>
      </c>
      <c r="J36" s="23">
        <f t="shared" si="1"/>
        <v>1</v>
      </c>
    </row>
    <row r="37" spans="1:12" x14ac:dyDescent="0.2">
      <c r="A37" s="18" t="s">
        <v>107</v>
      </c>
      <c r="B37" s="19" t="s">
        <v>108</v>
      </c>
      <c r="C37" s="20" t="s">
        <v>109</v>
      </c>
      <c r="D37" s="21">
        <v>2</v>
      </c>
      <c r="E37" s="22">
        <v>11</v>
      </c>
      <c r="F37" s="22">
        <v>0</v>
      </c>
      <c r="G37" s="22">
        <f t="shared" si="0"/>
        <v>13</v>
      </c>
      <c r="H37" s="20">
        <v>1</v>
      </c>
      <c r="I37" s="20">
        <v>12</v>
      </c>
      <c r="J37" s="23">
        <f t="shared" si="1"/>
        <v>1.0833333333333333</v>
      </c>
    </row>
    <row r="38" spans="1:12" x14ac:dyDescent="0.2">
      <c r="A38" s="26" t="s">
        <v>110</v>
      </c>
      <c r="B38" s="19" t="s">
        <v>111</v>
      </c>
      <c r="C38" s="20" t="s">
        <v>112</v>
      </c>
      <c r="D38" s="21">
        <v>1</v>
      </c>
      <c r="E38" s="22">
        <v>5</v>
      </c>
      <c r="F38" s="22">
        <v>0</v>
      </c>
      <c r="G38" s="22">
        <f t="shared" si="0"/>
        <v>6</v>
      </c>
      <c r="H38" s="20">
        <v>1</v>
      </c>
      <c r="I38" s="20">
        <v>6</v>
      </c>
      <c r="J38" s="23">
        <f t="shared" si="1"/>
        <v>1</v>
      </c>
    </row>
    <row r="39" spans="1:12" x14ac:dyDescent="0.2">
      <c r="A39" s="26" t="s">
        <v>113</v>
      </c>
      <c r="B39" s="19" t="s">
        <v>114</v>
      </c>
      <c r="C39" s="20" t="s">
        <v>115</v>
      </c>
      <c r="D39" s="21">
        <v>2</v>
      </c>
      <c r="E39" s="22">
        <v>39</v>
      </c>
      <c r="F39" s="22">
        <v>0</v>
      </c>
      <c r="G39" s="22">
        <f t="shared" si="0"/>
        <v>41</v>
      </c>
      <c r="H39" s="20">
        <v>2</v>
      </c>
      <c r="I39" s="20">
        <v>29</v>
      </c>
      <c r="J39" s="23">
        <f t="shared" si="1"/>
        <v>1.4137931034482758</v>
      </c>
    </row>
    <row r="40" spans="1:12" x14ac:dyDescent="0.2">
      <c r="A40" s="18" t="s">
        <v>116</v>
      </c>
      <c r="B40" s="19" t="s">
        <v>117</v>
      </c>
      <c r="C40" s="20" t="s">
        <v>118</v>
      </c>
      <c r="D40" s="21">
        <v>7</v>
      </c>
      <c r="E40" s="22">
        <v>41</v>
      </c>
      <c r="F40" s="22">
        <v>0</v>
      </c>
      <c r="G40" s="22">
        <f t="shared" si="0"/>
        <v>48</v>
      </c>
      <c r="H40" s="20">
        <v>5</v>
      </c>
      <c r="I40" s="20">
        <v>47</v>
      </c>
      <c r="J40" s="23">
        <f t="shared" si="1"/>
        <v>1.0212765957446808</v>
      </c>
    </row>
    <row r="41" spans="1:12" x14ac:dyDescent="0.2">
      <c r="A41" s="18" t="s">
        <v>119</v>
      </c>
      <c r="B41" s="19" t="s">
        <v>120</v>
      </c>
      <c r="C41" s="20" t="s">
        <v>121</v>
      </c>
      <c r="D41" s="21">
        <v>3</v>
      </c>
      <c r="E41" s="22">
        <v>96</v>
      </c>
      <c r="F41" s="22">
        <v>0</v>
      </c>
      <c r="G41" s="22">
        <f t="shared" si="0"/>
        <v>99</v>
      </c>
      <c r="H41" s="20">
        <v>1</v>
      </c>
      <c r="I41" s="20">
        <v>97</v>
      </c>
      <c r="J41" s="23">
        <f t="shared" si="1"/>
        <v>1.0206185567010309</v>
      </c>
    </row>
    <row r="42" spans="1:12" x14ac:dyDescent="0.2">
      <c r="A42" s="18" t="s">
        <v>122</v>
      </c>
      <c r="B42" s="19" t="s">
        <v>123</v>
      </c>
      <c r="C42" s="20" t="s">
        <v>124</v>
      </c>
      <c r="D42" s="21">
        <v>2</v>
      </c>
      <c r="E42" s="22">
        <v>9</v>
      </c>
      <c r="F42" s="22">
        <v>0</v>
      </c>
      <c r="G42" s="22">
        <f t="shared" si="0"/>
        <v>11</v>
      </c>
      <c r="H42" s="20">
        <v>2</v>
      </c>
      <c r="I42" s="20">
        <v>11</v>
      </c>
      <c r="J42" s="23">
        <f t="shared" si="1"/>
        <v>1</v>
      </c>
    </row>
    <row r="43" spans="1:12" x14ac:dyDescent="0.2">
      <c r="A43" s="18" t="s">
        <v>125</v>
      </c>
      <c r="B43" s="19" t="s">
        <v>126</v>
      </c>
      <c r="C43" s="20" t="s">
        <v>127</v>
      </c>
      <c r="D43" s="21">
        <v>0</v>
      </c>
      <c r="E43" s="22">
        <v>36</v>
      </c>
      <c r="F43" s="22">
        <v>0</v>
      </c>
      <c r="G43" s="22">
        <f t="shared" si="0"/>
        <v>36</v>
      </c>
      <c r="H43" s="20">
        <v>0</v>
      </c>
      <c r="I43" s="20">
        <v>20</v>
      </c>
      <c r="J43" s="23">
        <f t="shared" si="1"/>
        <v>1.8</v>
      </c>
      <c r="L43" s="17" t="s">
        <v>493</v>
      </c>
    </row>
    <row r="44" spans="1:12" x14ac:dyDescent="0.2">
      <c r="A44" s="18" t="s">
        <v>128</v>
      </c>
      <c r="B44" s="19" t="s">
        <v>129</v>
      </c>
      <c r="C44" s="20" t="s">
        <v>130</v>
      </c>
      <c r="D44" s="21">
        <v>17</v>
      </c>
      <c r="E44" s="22">
        <v>104</v>
      </c>
      <c r="F44" s="22">
        <v>2</v>
      </c>
      <c r="G44" s="22">
        <f t="shared" si="0"/>
        <v>123</v>
      </c>
      <c r="H44" s="20">
        <v>11</v>
      </c>
      <c r="I44" s="20">
        <v>112</v>
      </c>
      <c r="J44" s="23">
        <f t="shared" si="1"/>
        <v>1.0982142857142858</v>
      </c>
    </row>
    <row r="45" spans="1:12" x14ac:dyDescent="0.2">
      <c r="A45" s="18" t="s">
        <v>131</v>
      </c>
      <c r="B45" s="19" t="s">
        <v>129</v>
      </c>
      <c r="C45" s="20" t="s">
        <v>132</v>
      </c>
      <c r="D45" s="21">
        <v>0</v>
      </c>
      <c r="E45" s="22">
        <v>32</v>
      </c>
      <c r="F45" s="22">
        <v>0</v>
      </c>
      <c r="G45" s="22">
        <f t="shared" si="0"/>
        <v>32</v>
      </c>
      <c r="H45" s="20">
        <v>0</v>
      </c>
      <c r="I45" s="20">
        <v>33</v>
      </c>
      <c r="J45" s="23">
        <f t="shared" si="1"/>
        <v>0.96969696969696972</v>
      </c>
    </row>
    <row r="46" spans="1:12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43</v>
      </c>
      <c r="F46" s="22">
        <v>0</v>
      </c>
      <c r="G46" s="22">
        <f t="shared" si="0"/>
        <v>45</v>
      </c>
      <c r="H46" s="20">
        <v>0</v>
      </c>
      <c r="I46" s="20">
        <v>33</v>
      </c>
      <c r="J46" s="23">
        <f t="shared" si="1"/>
        <v>1.3636363636363635</v>
      </c>
    </row>
    <row r="47" spans="1:12" x14ac:dyDescent="0.2">
      <c r="A47" s="122" t="s">
        <v>135</v>
      </c>
      <c r="B47" s="123" t="s">
        <v>136</v>
      </c>
      <c r="C47" s="124" t="s">
        <v>137</v>
      </c>
      <c r="D47" s="125">
        <v>0</v>
      </c>
      <c r="E47" s="126">
        <v>13</v>
      </c>
      <c r="F47" s="126">
        <v>1</v>
      </c>
      <c r="G47" s="126">
        <f t="shared" si="0"/>
        <v>14</v>
      </c>
      <c r="H47" s="124">
        <v>0</v>
      </c>
      <c r="I47" s="124">
        <v>28</v>
      </c>
      <c r="J47" s="121">
        <f t="shared" si="1"/>
        <v>0.5</v>
      </c>
    </row>
    <row r="48" spans="1:12" x14ac:dyDescent="0.2">
      <c r="A48" s="18" t="s">
        <v>138</v>
      </c>
      <c r="B48" s="19" t="s">
        <v>139</v>
      </c>
      <c r="C48" s="20" t="s">
        <v>140</v>
      </c>
      <c r="D48" s="21">
        <v>5</v>
      </c>
      <c r="E48" s="22">
        <v>25</v>
      </c>
      <c r="F48" s="22">
        <v>0</v>
      </c>
      <c r="G48" s="22">
        <f t="shared" si="0"/>
        <v>30</v>
      </c>
      <c r="H48" s="20">
        <v>1</v>
      </c>
      <c r="I48" s="20">
        <v>27</v>
      </c>
      <c r="J48" s="23">
        <f t="shared" si="1"/>
        <v>1.1111111111111112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8</v>
      </c>
      <c r="E49" s="22">
        <v>130</v>
      </c>
      <c r="F49" s="22">
        <v>0</v>
      </c>
      <c r="G49" s="22">
        <f t="shared" si="0"/>
        <v>138</v>
      </c>
      <c r="H49" s="20">
        <v>8</v>
      </c>
      <c r="I49" s="20">
        <v>122</v>
      </c>
      <c r="J49" s="23">
        <f t="shared" si="1"/>
        <v>1.1311475409836065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10</v>
      </c>
      <c r="E50" s="22">
        <v>74</v>
      </c>
      <c r="F50" s="22">
        <v>0</v>
      </c>
      <c r="G50" s="22">
        <f t="shared" si="0"/>
        <v>84</v>
      </c>
      <c r="H50" s="20">
        <v>10</v>
      </c>
      <c r="I50" s="20">
        <v>91</v>
      </c>
      <c r="J50" s="23">
        <f t="shared" si="1"/>
        <v>0.92307692307692313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12</v>
      </c>
      <c r="E51" s="22">
        <v>84</v>
      </c>
      <c r="F51" s="22">
        <v>0</v>
      </c>
      <c r="G51" s="22">
        <f t="shared" si="0"/>
        <v>96</v>
      </c>
      <c r="H51" s="20">
        <v>8</v>
      </c>
      <c r="I51" s="20">
        <v>85</v>
      </c>
      <c r="J51" s="23">
        <f t="shared" si="1"/>
        <v>1.1294117647058823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3</v>
      </c>
      <c r="E52" s="22">
        <v>35</v>
      </c>
      <c r="F52" s="22">
        <v>0</v>
      </c>
      <c r="G52" s="22">
        <f t="shared" si="0"/>
        <v>38</v>
      </c>
      <c r="H52" s="20">
        <v>0</v>
      </c>
      <c r="I52" s="20">
        <v>38</v>
      </c>
      <c r="J52" s="23">
        <f t="shared" si="1"/>
        <v>1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>
        <v>1</v>
      </c>
      <c r="E53" s="22">
        <v>15</v>
      </c>
      <c r="F53" s="22">
        <v>0</v>
      </c>
      <c r="G53" s="22">
        <f t="shared" si="0"/>
        <v>16</v>
      </c>
      <c r="H53" s="20">
        <v>2</v>
      </c>
      <c r="I53" s="20">
        <v>19</v>
      </c>
      <c r="J53" s="23">
        <f t="shared" si="1"/>
        <v>0.84210526315789469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>
        <v>2</v>
      </c>
      <c r="E54" s="22">
        <v>36</v>
      </c>
      <c r="F54" s="22">
        <v>0</v>
      </c>
      <c r="G54" s="22">
        <f t="shared" si="0"/>
        <v>38</v>
      </c>
      <c r="H54" s="20">
        <v>1</v>
      </c>
      <c r="I54" s="20">
        <v>35</v>
      </c>
      <c r="J54" s="23">
        <f t="shared" si="1"/>
        <v>1.0857142857142856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10</v>
      </c>
      <c r="E55" s="22">
        <v>112</v>
      </c>
      <c r="F55" s="22">
        <v>0</v>
      </c>
      <c r="G55" s="22">
        <f t="shared" si="0"/>
        <v>122</v>
      </c>
      <c r="H55" s="20">
        <v>10</v>
      </c>
      <c r="I55" s="20">
        <v>82</v>
      </c>
      <c r="J55" s="23">
        <f t="shared" si="1"/>
        <v>1.4878048780487805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1</v>
      </c>
      <c r="I56" s="20">
        <v>30</v>
      </c>
      <c r="J56" s="23">
        <f t="shared" si="1"/>
        <v>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2</v>
      </c>
      <c r="E57" s="22">
        <v>28</v>
      </c>
      <c r="F57" s="22">
        <v>0</v>
      </c>
      <c r="G57" s="22">
        <f t="shared" si="0"/>
        <v>30</v>
      </c>
      <c r="H57" s="20">
        <v>2</v>
      </c>
      <c r="I57" s="20">
        <v>28</v>
      </c>
      <c r="J57" s="23">
        <f t="shared" si="1"/>
        <v>1.0714285714285714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1</v>
      </c>
      <c r="E58" s="22">
        <v>34</v>
      </c>
      <c r="F58" s="22">
        <v>0</v>
      </c>
      <c r="G58" s="22">
        <f t="shared" si="0"/>
        <v>35</v>
      </c>
      <c r="H58" s="20">
        <v>1</v>
      </c>
      <c r="I58" s="20">
        <v>31</v>
      </c>
      <c r="J58" s="23">
        <f t="shared" si="1"/>
        <v>1.1290322580645162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63</v>
      </c>
      <c r="F59" s="22">
        <v>0</v>
      </c>
      <c r="G59" s="22">
        <f t="shared" si="0"/>
        <v>67</v>
      </c>
      <c r="H59" s="20">
        <v>4</v>
      </c>
      <c r="I59" s="20">
        <v>55</v>
      </c>
      <c r="J59" s="23">
        <f t="shared" si="1"/>
        <v>1.2181818181818183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7</v>
      </c>
      <c r="E60" s="22">
        <v>57</v>
      </c>
      <c r="F60" s="22">
        <v>0</v>
      </c>
      <c r="G60" s="22">
        <f t="shared" si="0"/>
        <v>64</v>
      </c>
      <c r="H60" s="20">
        <v>5</v>
      </c>
      <c r="I60" s="20">
        <v>67</v>
      </c>
      <c r="J60" s="23">
        <f t="shared" si="1"/>
        <v>0.95522388059701491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0</v>
      </c>
      <c r="E61" s="22">
        <v>28</v>
      </c>
      <c r="F61" s="22">
        <v>0</v>
      </c>
      <c r="G61" s="22">
        <f t="shared" si="0"/>
        <v>28</v>
      </c>
      <c r="H61" s="20">
        <v>0</v>
      </c>
      <c r="I61" s="20">
        <v>24</v>
      </c>
      <c r="J61" s="23">
        <f t="shared" si="1"/>
        <v>1.1666666666666667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26</v>
      </c>
      <c r="E62" s="22">
        <v>116</v>
      </c>
      <c r="F62" s="22">
        <v>0</v>
      </c>
      <c r="G62" s="22">
        <f t="shared" si="0"/>
        <v>142</v>
      </c>
      <c r="H62" s="20">
        <v>4</v>
      </c>
      <c r="I62" s="20">
        <v>146</v>
      </c>
      <c r="J62" s="23">
        <f t="shared" si="1"/>
        <v>0.9726027397260274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7</v>
      </c>
      <c r="E63" s="22">
        <v>37</v>
      </c>
      <c r="F63" s="22">
        <v>0</v>
      </c>
      <c r="G63" s="22">
        <f t="shared" si="0"/>
        <v>44</v>
      </c>
      <c r="H63" s="20">
        <v>7</v>
      </c>
      <c r="I63" s="20">
        <v>22</v>
      </c>
      <c r="J63" s="23">
        <f t="shared" si="1"/>
        <v>2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2</v>
      </c>
      <c r="E64" s="22">
        <v>37</v>
      </c>
      <c r="F64" s="22">
        <v>0</v>
      </c>
      <c r="G64" s="22">
        <f t="shared" si="0"/>
        <v>39</v>
      </c>
      <c r="H64" s="20">
        <v>0</v>
      </c>
      <c r="I64" s="20">
        <v>41</v>
      </c>
      <c r="J64" s="23">
        <f t="shared" si="1"/>
        <v>0.95121951219512191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13</v>
      </c>
      <c r="E65" s="22">
        <v>185</v>
      </c>
      <c r="F65" s="22">
        <v>0</v>
      </c>
      <c r="G65" s="22">
        <f t="shared" si="0"/>
        <v>198</v>
      </c>
      <c r="H65" s="20">
        <v>12</v>
      </c>
      <c r="I65" s="20">
        <v>202</v>
      </c>
      <c r="J65" s="23">
        <f t="shared" si="1"/>
        <v>0.98019801980198018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14</v>
      </c>
      <c r="E66" s="22">
        <v>163</v>
      </c>
      <c r="F66" s="22">
        <v>0</v>
      </c>
      <c r="G66" s="22">
        <f t="shared" si="0"/>
        <v>177</v>
      </c>
      <c r="H66" s="20">
        <v>17</v>
      </c>
      <c r="I66" s="20">
        <v>192</v>
      </c>
      <c r="J66" s="23">
        <f t="shared" si="1"/>
        <v>0.921875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10</v>
      </c>
      <c r="E67" s="22">
        <v>155</v>
      </c>
      <c r="F67" s="22">
        <v>0</v>
      </c>
      <c r="G67" s="22">
        <f t="shared" si="0"/>
        <v>165</v>
      </c>
      <c r="H67" s="20">
        <v>8</v>
      </c>
      <c r="I67" s="20">
        <v>169</v>
      </c>
      <c r="J67" s="23">
        <f t="shared" si="1"/>
        <v>0.97633136094674555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10</v>
      </c>
      <c r="E68" s="22">
        <v>230</v>
      </c>
      <c r="F68" s="22">
        <v>0</v>
      </c>
      <c r="G68" s="22">
        <f t="shared" ref="G68:G112" si="2">D68+E68+F68</f>
        <v>240</v>
      </c>
      <c r="H68" s="20">
        <v>6</v>
      </c>
      <c r="I68" s="20">
        <v>249</v>
      </c>
      <c r="J68" s="23">
        <f t="shared" ref="J68:J112" si="3">G68/I68</f>
        <v>0.96385542168674698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53</v>
      </c>
      <c r="F69" s="22">
        <v>0</v>
      </c>
      <c r="G69" s="22">
        <f t="shared" si="2"/>
        <v>55</v>
      </c>
      <c r="H69" s="20">
        <v>0</v>
      </c>
      <c r="I69" s="20">
        <v>59</v>
      </c>
      <c r="J69" s="23">
        <f t="shared" si="3"/>
        <v>0.93220338983050843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20</v>
      </c>
      <c r="E70" s="22">
        <v>117</v>
      </c>
      <c r="F70" s="22">
        <v>0</v>
      </c>
      <c r="G70" s="22">
        <f t="shared" si="2"/>
        <v>137</v>
      </c>
      <c r="H70" s="20">
        <v>18</v>
      </c>
      <c r="I70" s="20">
        <v>153</v>
      </c>
      <c r="J70" s="23">
        <f t="shared" si="3"/>
        <v>0.89542483660130723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5</v>
      </c>
      <c r="E71" s="22">
        <v>49</v>
      </c>
      <c r="F71" s="22">
        <v>0</v>
      </c>
      <c r="G71" s="22">
        <f t="shared" si="2"/>
        <v>54</v>
      </c>
      <c r="H71" s="20">
        <v>3</v>
      </c>
      <c r="I71" s="20">
        <v>50</v>
      </c>
      <c r="J71" s="23">
        <f t="shared" si="3"/>
        <v>1.08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7</v>
      </c>
      <c r="E72" s="22">
        <v>59</v>
      </c>
      <c r="F72" s="22">
        <v>0</v>
      </c>
      <c r="G72" s="22">
        <f t="shared" si="2"/>
        <v>66</v>
      </c>
      <c r="H72" s="20">
        <v>0</v>
      </c>
      <c r="I72" s="20">
        <v>55</v>
      </c>
      <c r="J72" s="23">
        <f t="shared" si="3"/>
        <v>1.2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15</v>
      </c>
      <c r="E73" s="22">
        <v>128</v>
      </c>
      <c r="F73" s="22">
        <v>0</v>
      </c>
      <c r="G73" s="22">
        <f t="shared" si="2"/>
        <v>143</v>
      </c>
      <c r="H73" s="20">
        <v>13</v>
      </c>
      <c r="I73" s="20">
        <v>156</v>
      </c>
      <c r="J73" s="23">
        <f t="shared" si="3"/>
        <v>0.91666666666666663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43</v>
      </c>
      <c r="E74" s="22">
        <v>661</v>
      </c>
      <c r="F74" s="22">
        <v>0</v>
      </c>
      <c r="G74" s="22">
        <f t="shared" si="2"/>
        <v>704</v>
      </c>
      <c r="H74" s="20">
        <v>35</v>
      </c>
      <c r="I74" s="20">
        <v>594</v>
      </c>
      <c r="J74" s="23">
        <f t="shared" si="3"/>
        <v>1.1851851851851851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11</v>
      </c>
      <c r="E75" s="22">
        <v>177</v>
      </c>
      <c r="F75" s="22">
        <v>0</v>
      </c>
      <c r="G75" s="22">
        <f t="shared" si="2"/>
        <v>188</v>
      </c>
      <c r="H75" s="20">
        <v>10</v>
      </c>
      <c r="I75" s="20">
        <v>166</v>
      </c>
      <c r="J75" s="23">
        <f t="shared" si="3"/>
        <v>1.1325301204819278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14</v>
      </c>
      <c r="E76" s="22">
        <v>471</v>
      </c>
      <c r="F76" s="22">
        <v>0</v>
      </c>
      <c r="G76" s="22">
        <f t="shared" si="2"/>
        <v>485</v>
      </c>
      <c r="H76" s="20">
        <v>5</v>
      </c>
      <c r="I76" s="20">
        <v>543</v>
      </c>
      <c r="J76" s="23">
        <f t="shared" si="3"/>
        <v>0.8931860036832413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20</v>
      </c>
      <c r="E77" s="22">
        <v>187</v>
      </c>
      <c r="F77" s="22">
        <v>0</v>
      </c>
      <c r="G77" s="22">
        <f t="shared" si="2"/>
        <v>207</v>
      </c>
      <c r="H77" s="20">
        <v>11</v>
      </c>
      <c r="I77" s="20">
        <v>222</v>
      </c>
      <c r="J77" s="23">
        <f t="shared" si="3"/>
        <v>0.93243243243243246</v>
      </c>
    </row>
    <row r="78" spans="1:10" x14ac:dyDescent="0.2">
      <c r="A78" s="128" t="s">
        <v>213</v>
      </c>
      <c r="B78" s="123" t="s">
        <v>187</v>
      </c>
      <c r="C78" s="124" t="s">
        <v>214</v>
      </c>
      <c r="D78" s="125">
        <v>5</v>
      </c>
      <c r="E78" s="126">
        <v>54</v>
      </c>
      <c r="F78" s="126">
        <v>0</v>
      </c>
      <c r="G78" s="126">
        <f t="shared" si="2"/>
        <v>59</v>
      </c>
      <c r="H78" s="124">
        <v>1</v>
      </c>
      <c r="I78" s="124">
        <v>82</v>
      </c>
      <c r="J78" s="121">
        <f t="shared" si="3"/>
        <v>0.71951219512195119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8</v>
      </c>
      <c r="E79" s="22">
        <v>66</v>
      </c>
      <c r="F79" s="22">
        <v>0</v>
      </c>
      <c r="G79" s="22">
        <f t="shared" si="2"/>
        <v>74</v>
      </c>
      <c r="H79" s="20">
        <v>6</v>
      </c>
      <c r="I79" s="20">
        <v>71</v>
      </c>
      <c r="J79" s="23">
        <f t="shared" si="3"/>
        <v>1.0422535211267605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3</v>
      </c>
      <c r="E80" s="22">
        <v>6</v>
      </c>
      <c r="F80" s="22">
        <v>0</v>
      </c>
      <c r="G80" s="22">
        <f t="shared" si="2"/>
        <v>9</v>
      </c>
      <c r="H80" s="20">
        <v>3</v>
      </c>
      <c r="I80" s="20">
        <v>7</v>
      </c>
      <c r="J80" s="23">
        <f t="shared" si="3"/>
        <v>1.2857142857142858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9</v>
      </c>
      <c r="E81" s="22">
        <v>51</v>
      </c>
      <c r="F81" s="22">
        <v>0</v>
      </c>
      <c r="G81" s="22">
        <f t="shared" si="2"/>
        <v>60</v>
      </c>
      <c r="H81" s="20">
        <v>9</v>
      </c>
      <c r="I81" s="20">
        <v>46</v>
      </c>
      <c r="J81" s="23">
        <f t="shared" si="3"/>
        <v>1.3043478260869565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1</v>
      </c>
      <c r="E82" s="22">
        <v>12</v>
      </c>
      <c r="F82" s="22">
        <v>0</v>
      </c>
      <c r="G82" s="22">
        <f t="shared" si="2"/>
        <v>13</v>
      </c>
      <c r="H82" s="20">
        <v>1</v>
      </c>
      <c r="I82" s="20">
        <v>8</v>
      </c>
      <c r="J82" s="23">
        <f t="shared" si="3"/>
        <v>1.625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5</v>
      </c>
      <c r="E83" s="22">
        <v>30</v>
      </c>
      <c r="F83" s="22">
        <v>0</v>
      </c>
      <c r="G83" s="22">
        <f t="shared" si="2"/>
        <v>35</v>
      </c>
      <c r="H83" s="20">
        <v>5</v>
      </c>
      <c r="I83" s="20">
        <v>12</v>
      </c>
      <c r="J83" s="23">
        <f t="shared" si="3"/>
        <v>2.9166666666666665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40</v>
      </c>
      <c r="E84" s="22">
        <v>266</v>
      </c>
      <c r="F84" s="22">
        <v>0</v>
      </c>
      <c r="G84" s="22">
        <f t="shared" si="2"/>
        <v>306</v>
      </c>
      <c r="H84" s="20">
        <v>37</v>
      </c>
      <c r="I84" s="20">
        <v>99</v>
      </c>
      <c r="J84" s="23">
        <f t="shared" si="3"/>
        <v>3.0909090909090908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8</v>
      </c>
      <c r="E85" s="22">
        <v>52</v>
      </c>
      <c r="F85" s="22">
        <v>0</v>
      </c>
      <c r="G85" s="22">
        <f t="shared" si="2"/>
        <v>60</v>
      </c>
      <c r="H85" s="20">
        <v>8</v>
      </c>
      <c r="I85" s="20">
        <v>28</v>
      </c>
      <c r="J85" s="23">
        <f t="shared" si="3"/>
        <v>2.1428571428571428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17</v>
      </c>
      <c r="E86" s="22">
        <v>79</v>
      </c>
      <c r="F86" s="22">
        <v>0</v>
      </c>
      <c r="G86" s="22">
        <f t="shared" si="2"/>
        <v>96</v>
      </c>
      <c r="H86" s="20">
        <v>9</v>
      </c>
      <c r="I86" s="20">
        <v>108</v>
      </c>
      <c r="J86" s="23">
        <f t="shared" si="3"/>
        <v>0.88888888888888884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11</v>
      </c>
      <c r="E87" s="22">
        <v>63</v>
      </c>
      <c r="F87" s="22">
        <v>0</v>
      </c>
      <c r="G87" s="22">
        <f t="shared" si="2"/>
        <v>74</v>
      </c>
      <c r="H87" s="20">
        <v>4</v>
      </c>
      <c r="I87" s="20">
        <v>52</v>
      </c>
      <c r="J87" s="23">
        <f t="shared" si="3"/>
        <v>1.4230769230769231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16</v>
      </c>
      <c r="E88" s="22">
        <v>136</v>
      </c>
      <c r="F88" s="22">
        <v>0</v>
      </c>
      <c r="G88" s="22">
        <f t="shared" si="2"/>
        <v>152</v>
      </c>
      <c r="H88" s="20">
        <v>12</v>
      </c>
      <c r="I88" s="20">
        <v>159</v>
      </c>
      <c r="J88" s="23">
        <f t="shared" si="3"/>
        <v>0.95597484276729561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11</v>
      </c>
      <c r="E89" s="22">
        <v>52</v>
      </c>
      <c r="F89" s="22">
        <v>0</v>
      </c>
      <c r="G89" s="22">
        <f t="shared" si="2"/>
        <v>63</v>
      </c>
      <c r="H89" s="20">
        <v>10</v>
      </c>
      <c r="I89" s="20">
        <v>32</v>
      </c>
      <c r="J89" s="23">
        <f t="shared" si="3"/>
        <v>1.96875</v>
      </c>
    </row>
    <row r="90" spans="1:10" x14ac:dyDescent="0.2">
      <c r="A90" s="122" t="s">
        <v>243</v>
      </c>
      <c r="B90" s="123" t="s">
        <v>244</v>
      </c>
      <c r="C90" s="124" t="s">
        <v>245</v>
      </c>
      <c r="D90" s="125">
        <v>0</v>
      </c>
      <c r="E90" s="126">
        <v>2</v>
      </c>
      <c r="F90" s="126">
        <v>0</v>
      </c>
      <c r="G90" s="126">
        <f t="shared" si="2"/>
        <v>2</v>
      </c>
      <c r="H90" s="124">
        <v>0</v>
      </c>
      <c r="I90" s="124">
        <v>3</v>
      </c>
      <c r="J90" s="121">
        <f t="shared" si="3"/>
        <v>0.66666666666666663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14</v>
      </c>
      <c r="E91" s="22">
        <v>120</v>
      </c>
      <c r="F91" s="22">
        <v>0</v>
      </c>
      <c r="G91" s="22">
        <f t="shared" si="2"/>
        <v>134</v>
      </c>
      <c r="H91" s="20">
        <v>4</v>
      </c>
      <c r="I91" s="20">
        <v>128</v>
      </c>
      <c r="J91" s="23">
        <f t="shared" si="3"/>
        <v>1.046875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9</v>
      </c>
      <c r="F92" s="22">
        <v>0</v>
      </c>
      <c r="G92" s="22">
        <f t="shared" si="2"/>
        <v>10</v>
      </c>
      <c r="H92" s="20">
        <v>0</v>
      </c>
      <c r="I92" s="20">
        <v>10</v>
      </c>
      <c r="J92" s="23">
        <f t="shared" si="3"/>
        <v>1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9</v>
      </c>
      <c r="E93" s="22">
        <v>67</v>
      </c>
      <c r="F93" s="22">
        <v>0</v>
      </c>
      <c r="G93" s="22">
        <f t="shared" si="2"/>
        <v>76</v>
      </c>
      <c r="H93" s="20">
        <v>9</v>
      </c>
      <c r="I93" s="20">
        <v>79</v>
      </c>
      <c r="J93" s="23">
        <f t="shared" si="3"/>
        <v>0.96202531645569622</v>
      </c>
    </row>
    <row r="94" spans="1:10" x14ac:dyDescent="0.2">
      <c r="A94" s="122" t="s">
        <v>253</v>
      </c>
      <c r="B94" s="123" t="s">
        <v>254</v>
      </c>
      <c r="C94" s="124" t="s">
        <v>255</v>
      </c>
      <c r="D94" s="125">
        <v>10</v>
      </c>
      <c r="E94" s="126">
        <v>88</v>
      </c>
      <c r="F94" s="126">
        <v>0</v>
      </c>
      <c r="G94" s="126">
        <f t="shared" si="2"/>
        <v>98</v>
      </c>
      <c r="H94" s="124">
        <v>1</v>
      </c>
      <c r="I94" s="124">
        <v>124</v>
      </c>
      <c r="J94" s="121">
        <f t="shared" si="3"/>
        <v>0.79032258064516125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7</v>
      </c>
      <c r="E95" s="22">
        <v>90</v>
      </c>
      <c r="F95" s="22">
        <v>0</v>
      </c>
      <c r="G95" s="22">
        <f t="shared" si="2"/>
        <v>97</v>
      </c>
      <c r="H95" s="20">
        <v>5</v>
      </c>
      <c r="I95" s="20">
        <v>98</v>
      </c>
      <c r="J95" s="23">
        <f t="shared" si="3"/>
        <v>0.98979591836734693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7</v>
      </c>
      <c r="E96" s="22">
        <v>43</v>
      </c>
      <c r="F96" s="22">
        <v>0</v>
      </c>
      <c r="G96" s="22">
        <f t="shared" si="2"/>
        <v>50</v>
      </c>
      <c r="H96" s="20">
        <v>2</v>
      </c>
      <c r="I96" s="20">
        <v>50</v>
      </c>
      <c r="J96" s="23">
        <f t="shared" si="3"/>
        <v>1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4</v>
      </c>
      <c r="E97" s="22">
        <v>30</v>
      </c>
      <c r="F97" s="22">
        <v>0</v>
      </c>
      <c r="G97" s="22">
        <f t="shared" si="2"/>
        <v>34</v>
      </c>
      <c r="H97" s="20">
        <v>0</v>
      </c>
      <c r="I97" s="20">
        <v>30</v>
      </c>
      <c r="J97" s="23">
        <f t="shared" si="3"/>
        <v>1.1333333333333333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16</v>
      </c>
      <c r="E98" s="22">
        <v>118</v>
      </c>
      <c r="F98" s="22">
        <v>0</v>
      </c>
      <c r="G98" s="22">
        <f t="shared" si="2"/>
        <v>134</v>
      </c>
      <c r="H98" s="20">
        <v>1</v>
      </c>
      <c r="I98" s="20">
        <v>123</v>
      </c>
      <c r="J98" s="23">
        <f t="shared" si="3"/>
        <v>1.089430894308943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294</v>
      </c>
      <c r="F99" s="22">
        <v>1</v>
      </c>
      <c r="G99" s="22">
        <f t="shared" si="2"/>
        <v>313</v>
      </c>
      <c r="H99" s="20">
        <v>18</v>
      </c>
      <c r="I99" s="20">
        <v>311</v>
      </c>
      <c r="J99" s="23">
        <f t="shared" si="3"/>
        <v>1.0064308681672025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7</v>
      </c>
      <c r="E100" s="22">
        <v>27</v>
      </c>
      <c r="F100" s="22">
        <v>0</v>
      </c>
      <c r="G100" s="22">
        <f t="shared" si="2"/>
        <v>34</v>
      </c>
      <c r="H100" s="20">
        <v>7</v>
      </c>
      <c r="I100" s="20">
        <v>35</v>
      </c>
      <c r="J100" s="23">
        <f t="shared" si="3"/>
        <v>0.97142857142857142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26</v>
      </c>
      <c r="E101" s="22">
        <v>349</v>
      </c>
      <c r="F101" s="22">
        <v>0</v>
      </c>
      <c r="G101" s="22">
        <f t="shared" si="2"/>
        <v>375</v>
      </c>
      <c r="H101" s="20">
        <v>14</v>
      </c>
      <c r="I101" s="20">
        <v>374</v>
      </c>
      <c r="J101" s="23">
        <f t="shared" si="3"/>
        <v>1.0026737967914439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9</v>
      </c>
      <c r="E102" s="22">
        <v>88</v>
      </c>
      <c r="F102" s="22">
        <v>0</v>
      </c>
      <c r="G102" s="22">
        <f t="shared" si="2"/>
        <v>97</v>
      </c>
      <c r="H102" s="20">
        <v>9</v>
      </c>
      <c r="I102" s="20">
        <v>91</v>
      </c>
      <c r="J102" s="23">
        <f t="shared" si="3"/>
        <v>1.0659340659340659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4</v>
      </c>
      <c r="E103" s="22">
        <v>84</v>
      </c>
      <c r="F103" s="22">
        <v>0</v>
      </c>
      <c r="G103" s="22">
        <f t="shared" si="2"/>
        <v>88</v>
      </c>
      <c r="H103" s="20">
        <v>4</v>
      </c>
      <c r="I103" s="20">
        <v>105</v>
      </c>
      <c r="J103" s="23">
        <f t="shared" si="3"/>
        <v>0.83809523809523812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>
        <v>4</v>
      </c>
      <c r="E104" s="22">
        <v>112</v>
      </c>
      <c r="F104" s="22">
        <v>0</v>
      </c>
      <c r="G104" s="22">
        <f t="shared" si="2"/>
        <v>116</v>
      </c>
      <c r="H104" s="20">
        <v>4</v>
      </c>
      <c r="I104" s="20">
        <v>117</v>
      </c>
      <c r="J104" s="23">
        <f t="shared" si="3"/>
        <v>0.99145299145299148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34</v>
      </c>
      <c r="E105" s="22">
        <v>410</v>
      </c>
      <c r="F105" s="22">
        <v>0</v>
      </c>
      <c r="G105" s="22">
        <f t="shared" si="2"/>
        <v>444</v>
      </c>
      <c r="H105" s="20">
        <v>8</v>
      </c>
      <c r="I105" s="20">
        <v>390</v>
      </c>
      <c r="J105" s="23">
        <f t="shared" si="3"/>
        <v>1.1384615384615384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24</v>
      </c>
      <c r="E106" s="22">
        <v>318</v>
      </c>
      <c r="F106" s="22">
        <v>0</v>
      </c>
      <c r="G106" s="22">
        <f t="shared" si="2"/>
        <v>342</v>
      </c>
      <c r="H106" s="20">
        <v>19</v>
      </c>
      <c r="I106" s="20">
        <v>354</v>
      </c>
      <c r="J106" s="23">
        <f t="shared" si="3"/>
        <v>0.96610169491525422</v>
      </c>
    </row>
    <row r="107" spans="1:10" x14ac:dyDescent="0.2">
      <c r="A107" s="18" t="s">
        <v>304</v>
      </c>
      <c r="B107" s="19" t="s">
        <v>266</v>
      </c>
      <c r="C107" s="20" t="s">
        <v>452</v>
      </c>
      <c r="D107" s="21">
        <v>11</v>
      </c>
      <c r="E107" s="22">
        <v>58</v>
      </c>
      <c r="F107" s="22">
        <v>0</v>
      </c>
      <c r="G107" s="22">
        <f t="shared" si="2"/>
        <v>69</v>
      </c>
      <c r="H107" s="20">
        <v>4</v>
      </c>
      <c r="I107" s="20">
        <v>63</v>
      </c>
      <c r="J107" s="23">
        <f t="shared" si="3"/>
        <v>1.0952380952380953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25</v>
      </c>
      <c r="F108" s="22">
        <v>1</v>
      </c>
      <c r="G108" s="22">
        <f t="shared" si="2"/>
        <v>31</v>
      </c>
      <c r="H108" s="20">
        <v>3</v>
      </c>
      <c r="I108" s="20">
        <v>35</v>
      </c>
      <c r="J108" s="23">
        <f t="shared" si="3"/>
        <v>0.88571428571428568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54</v>
      </c>
      <c r="F109" s="22">
        <v>0</v>
      </c>
      <c r="G109" s="22">
        <f t="shared" si="2"/>
        <v>59</v>
      </c>
      <c r="H109" s="20">
        <v>3</v>
      </c>
      <c r="I109" s="20">
        <v>57</v>
      </c>
      <c r="J109" s="23">
        <f t="shared" si="3"/>
        <v>1.0350877192982457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18</v>
      </c>
      <c r="E110" s="22">
        <v>87</v>
      </c>
      <c r="F110" s="22">
        <v>0</v>
      </c>
      <c r="G110" s="22">
        <f t="shared" si="2"/>
        <v>105</v>
      </c>
      <c r="H110" s="20">
        <v>8</v>
      </c>
      <c r="I110" s="20">
        <v>105</v>
      </c>
      <c r="J110" s="23">
        <f t="shared" si="3"/>
        <v>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19</v>
      </c>
      <c r="J111" s="23">
        <f t="shared" si="3"/>
        <v>0.94736842105263153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22</v>
      </c>
      <c r="F112" s="28">
        <v>0</v>
      </c>
      <c r="G112" s="28">
        <f t="shared" si="2"/>
        <v>25</v>
      </c>
      <c r="H112" s="29">
        <v>2</v>
      </c>
      <c r="I112" s="29">
        <v>30</v>
      </c>
      <c r="J112" s="96">
        <f t="shared" si="3"/>
        <v>0.83333333333333337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965</v>
      </c>
      <c r="E113" s="22">
        <f>SUM(E3:E112)</f>
        <v>10135</v>
      </c>
      <c r="F113" s="22">
        <f t="shared" ref="F113:H113" si="4">SUM(F3:F112)</f>
        <v>12</v>
      </c>
      <c r="G113" s="22">
        <f t="shared" si="4"/>
        <v>11112</v>
      </c>
      <c r="H113" s="33">
        <f t="shared" si="4"/>
        <v>642</v>
      </c>
      <c r="I113" s="33">
        <f>SUM(I3:I112)</f>
        <v>9946</v>
      </c>
      <c r="J113" s="23">
        <f>G113/I113</f>
        <v>1.1172330585159864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4" activePane="bottomRight" state="frozen"/>
      <selection activeCell="H101" sqref="H101"/>
      <selection pane="topRight" activeCell="H101" sqref="H101"/>
      <selection pane="bottomLeft" activeCell="H101" sqref="H101"/>
      <selection pane="bottomRight" activeCell="N51" sqref="N51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43191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33</v>
      </c>
      <c r="D3" s="22">
        <v>0</v>
      </c>
      <c r="E3" s="22">
        <f>B3+C3+D3</f>
        <v>37</v>
      </c>
      <c r="F3" s="20">
        <v>2</v>
      </c>
      <c r="G3" s="20">
        <v>38</v>
      </c>
      <c r="H3" s="23">
        <f>E3/G3</f>
        <v>0.97368421052631582</v>
      </c>
    </row>
    <row r="4" spans="1:9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4" si="0">B4+C4+D4</f>
        <v>2</v>
      </c>
      <c r="F4" s="20">
        <v>0</v>
      </c>
      <c r="G4" s="20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1</v>
      </c>
      <c r="C5" s="22">
        <v>32</v>
      </c>
      <c r="D5" s="22">
        <v>0</v>
      </c>
      <c r="E5" s="22">
        <f t="shared" si="0"/>
        <v>33</v>
      </c>
      <c r="F5" s="20">
        <v>1</v>
      </c>
      <c r="G5" s="20">
        <v>35</v>
      </c>
      <c r="H5" s="23">
        <f t="shared" si="1"/>
        <v>0.94285714285714284</v>
      </c>
    </row>
    <row r="6" spans="1:9" x14ac:dyDescent="0.2">
      <c r="A6" s="19" t="s">
        <v>19</v>
      </c>
      <c r="B6" s="21">
        <v>0</v>
      </c>
      <c r="C6" s="22">
        <v>9</v>
      </c>
      <c r="D6" s="22">
        <v>0</v>
      </c>
      <c r="E6" s="22">
        <f t="shared" si="0"/>
        <v>9</v>
      </c>
      <c r="F6" s="20">
        <v>0</v>
      </c>
      <c r="G6" s="20">
        <v>9</v>
      </c>
      <c r="H6" s="23">
        <f t="shared" si="1"/>
        <v>1</v>
      </c>
    </row>
    <row r="7" spans="1:9" x14ac:dyDescent="0.2">
      <c r="A7" s="19" t="s">
        <v>21</v>
      </c>
      <c r="B7" s="21">
        <v>8</v>
      </c>
      <c r="C7" s="22">
        <v>80</v>
      </c>
      <c r="D7" s="22">
        <v>0</v>
      </c>
      <c r="E7" s="22">
        <v>88</v>
      </c>
      <c r="F7" s="20">
        <v>8</v>
      </c>
      <c r="G7" s="20">
        <v>96</v>
      </c>
      <c r="H7" s="23">
        <v>0.91666666666666663</v>
      </c>
    </row>
    <row r="8" spans="1:9" x14ac:dyDescent="0.2">
      <c r="A8" s="19" t="s">
        <v>26</v>
      </c>
      <c r="B8" s="21">
        <v>2</v>
      </c>
      <c r="C8" s="22">
        <v>45</v>
      </c>
      <c r="D8" s="22">
        <v>0</v>
      </c>
      <c r="E8" s="22">
        <f t="shared" si="0"/>
        <v>47</v>
      </c>
      <c r="F8" s="20">
        <v>2</v>
      </c>
      <c r="G8" s="20">
        <v>38</v>
      </c>
      <c r="H8" s="23">
        <f t="shared" si="1"/>
        <v>1.236842105263158</v>
      </c>
    </row>
    <row r="9" spans="1:9" x14ac:dyDescent="0.2">
      <c r="A9" s="19" t="s">
        <v>29</v>
      </c>
      <c r="B9" s="21">
        <v>11</v>
      </c>
      <c r="C9" s="22">
        <v>108</v>
      </c>
      <c r="D9" s="22">
        <v>0</v>
      </c>
      <c r="E9" s="22">
        <f t="shared" si="0"/>
        <v>119</v>
      </c>
      <c r="F9" s="20">
        <v>7</v>
      </c>
      <c r="G9" s="20">
        <v>129</v>
      </c>
      <c r="H9" s="23">
        <f t="shared" si="1"/>
        <v>0.92248062015503873</v>
      </c>
    </row>
    <row r="10" spans="1:9" x14ac:dyDescent="0.2">
      <c r="A10" s="19" t="s">
        <v>32</v>
      </c>
      <c r="B10" s="21">
        <v>8</v>
      </c>
      <c r="C10" s="22">
        <v>26</v>
      </c>
      <c r="D10" s="22">
        <v>0</v>
      </c>
      <c r="E10" s="22">
        <f t="shared" si="0"/>
        <v>34</v>
      </c>
      <c r="F10" s="20">
        <v>6</v>
      </c>
      <c r="G10" s="20">
        <v>28</v>
      </c>
      <c r="H10" s="23">
        <f t="shared" si="1"/>
        <v>1.2142857142857142</v>
      </c>
    </row>
    <row r="11" spans="1:9" x14ac:dyDescent="0.2">
      <c r="A11" s="19" t="s">
        <v>35</v>
      </c>
      <c r="B11" s="21">
        <v>38</v>
      </c>
      <c r="C11" s="22">
        <v>311</v>
      </c>
      <c r="D11" s="22">
        <v>0</v>
      </c>
      <c r="E11" s="22">
        <v>349</v>
      </c>
      <c r="F11" s="20">
        <v>30</v>
      </c>
      <c r="G11" s="20">
        <v>192</v>
      </c>
      <c r="H11" s="23">
        <v>1.8177083333333333</v>
      </c>
    </row>
    <row r="12" spans="1:9" x14ac:dyDescent="0.2">
      <c r="A12" s="19" t="s">
        <v>40</v>
      </c>
      <c r="B12" s="21">
        <v>22</v>
      </c>
      <c r="C12" s="22">
        <v>166</v>
      </c>
      <c r="D12" s="22">
        <v>0</v>
      </c>
      <c r="E12" s="22">
        <v>188</v>
      </c>
      <c r="F12" s="20">
        <v>22</v>
      </c>
      <c r="G12" s="20">
        <v>96</v>
      </c>
      <c r="H12" s="23">
        <v>1.9583333333333333</v>
      </c>
    </row>
    <row r="13" spans="1:9" x14ac:dyDescent="0.2">
      <c r="A13" s="19" t="s">
        <v>45</v>
      </c>
      <c r="B13" s="21">
        <v>1</v>
      </c>
      <c r="C13" s="22">
        <v>53</v>
      </c>
      <c r="D13" s="22">
        <v>0</v>
      </c>
      <c r="E13" s="22">
        <f t="shared" si="0"/>
        <v>54</v>
      </c>
      <c r="F13" s="20">
        <v>1</v>
      </c>
      <c r="G13" s="20">
        <v>53</v>
      </c>
      <c r="H13" s="23">
        <f t="shared" si="1"/>
        <v>1.0188679245283019</v>
      </c>
    </row>
    <row r="14" spans="1:9" x14ac:dyDescent="0.2">
      <c r="A14" s="19" t="s">
        <v>48</v>
      </c>
      <c r="B14" s="21">
        <v>4</v>
      </c>
      <c r="C14" s="22">
        <v>37</v>
      </c>
      <c r="D14" s="22">
        <v>0</v>
      </c>
      <c r="E14" s="22">
        <f t="shared" si="0"/>
        <v>41</v>
      </c>
      <c r="F14" s="20">
        <v>0</v>
      </c>
      <c r="G14" s="20">
        <v>44</v>
      </c>
      <c r="H14" s="23">
        <f t="shared" si="1"/>
        <v>0.93181818181818177</v>
      </c>
    </row>
    <row r="15" spans="1:9" x14ac:dyDescent="0.2">
      <c r="A15" s="19" t="s">
        <v>54</v>
      </c>
      <c r="B15" s="21">
        <v>42</v>
      </c>
      <c r="C15" s="22">
        <v>398</v>
      </c>
      <c r="D15" s="22">
        <v>5</v>
      </c>
      <c r="E15" s="22">
        <v>445</v>
      </c>
      <c r="F15" s="20">
        <v>18</v>
      </c>
      <c r="G15" s="20">
        <v>490</v>
      </c>
      <c r="H15" s="23">
        <v>0.90816326530612246</v>
      </c>
    </row>
    <row r="16" spans="1:9" x14ac:dyDescent="0.2">
      <c r="A16" s="19" t="s">
        <v>59</v>
      </c>
      <c r="B16" s="21">
        <v>4</v>
      </c>
      <c r="C16" s="22">
        <v>7</v>
      </c>
      <c r="D16" s="22">
        <v>0</v>
      </c>
      <c r="E16" s="22">
        <f t="shared" si="0"/>
        <v>11</v>
      </c>
      <c r="F16" s="20">
        <v>4</v>
      </c>
      <c r="G16" s="20">
        <v>14</v>
      </c>
      <c r="H16" s="23">
        <f t="shared" si="1"/>
        <v>0.7857142857142857</v>
      </c>
    </row>
    <row r="17" spans="1:20" x14ac:dyDescent="0.2">
      <c r="A17" s="19" t="s">
        <v>62</v>
      </c>
      <c r="B17" s="21">
        <v>39</v>
      </c>
      <c r="C17" s="22">
        <v>611</v>
      </c>
      <c r="D17" s="22">
        <v>2</v>
      </c>
      <c r="E17" s="22">
        <v>652</v>
      </c>
      <c r="F17" s="20">
        <v>30</v>
      </c>
      <c r="G17" s="97">
        <v>320</v>
      </c>
      <c r="H17" s="23">
        <v>2.0375000000000001</v>
      </c>
    </row>
    <row r="18" spans="1:20" x14ac:dyDescent="0.2">
      <c r="A18" s="19" t="s">
        <v>67</v>
      </c>
      <c r="B18" s="21">
        <v>8</v>
      </c>
      <c r="C18" s="22">
        <v>25</v>
      </c>
      <c r="D18" s="22">
        <v>0</v>
      </c>
      <c r="E18" s="22">
        <f t="shared" si="0"/>
        <v>33</v>
      </c>
      <c r="F18" s="20">
        <v>5</v>
      </c>
      <c r="G18" s="20">
        <v>22</v>
      </c>
      <c r="H18" s="23">
        <f t="shared" si="1"/>
        <v>1.5</v>
      </c>
    </row>
    <row r="19" spans="1:20" x14ac:dyDescent="0.2">
      <c r="A19" s="19" t="s">
        <v>70</v>
      </c>
      <c r="B19" s="21">
        <v>2</v>
      </c>
      <c r="C19" s="22">
        <v>34</v>
      </c>
      <c r="D19" s="22">
        <v>0</v>
      </c>
      <c r="E19" s="22">
        <f t="shared" si="0"/>
        <v>36</v>
      </c>
      <c r="F19" s="20">
        <v>3</v>
      </c>
      <c r="G19" s="20">
        <v>31</v>
      </c>
      <c r="H19" s="23">
        <f t="shared" si="1"/>
        <v>1.1612903225806452</v>
      </c>
    </row>
    <row r="20" spans="1:20" x14ac:dyDescent="0.2">
      <c r="A20" s="19" t="s">
        <v>73</v>
      </c>
      <c r="B20" s="21">
        <v>11</v>
      </c>
      <c r="C20" s="22">
        <v>132</v>
      </c>
      <c r="D20" s="22">
        <v>0</v>
      </c>
      <c r="E20" s="22">
        <v>143</v>
      </c>
      <c r="F20" s="20">
        <v>4</v>
      </c>
      <c r="G20" s="20">
        <v>163</v>
      </c>
      <c r="H20" s="23">
        <v>0.87730061349693256</v>
      </c>
    </row>
    <row r="21" spans="1:20" x14ac:dyDescent="0.2">
      <c r="A21" s="19" t="s">
        <v>78</v>
      </c>
      <c r="B21" s="21">
        <v>13</v>
      </c>
      <c r="C21" s="22">
        <v>157</v>
      </c>
      <c r="D21" s="22">
        <v>0</v>
      </c>
      <c r="E21" s="22">
        <v>170</v>
      </c>
      <c r="F21" s="20">
        <v>7</v>
      </c>
      <c r="G21" s="20">
        <v>102</v>
      </c>
      <c r="H21" s="23">
        <v>1.6666666666666667</v>
      </c>
    </row>
    <row r="22" spans="1:20" x14ac:dyDescent="0.2">
      <c r="A22" s="19" t="s">
        <v>83</v>
      </c>
      <c r="B22" s="21">
        <v>4</v>
      </c>
      <c r="C22" s="22">
        <v>44</v>
      </c>
      <c r="D22" s="22">
        <v>0</v>
      </c>
      <c r="E22" s="22">
        <f t="shared" si="0"/>
        <v>48</v>
      </c>
      <c r="F22" s="20">
        <v>4</v>
      </c>
      <c r="G22" s="20">
        <v>44</v>
      </c>
      <c r="H22" s="23">
        <f t="shared" si="1"/>
        <v>1.0909090909090908</v>
      </c>
    </row>
    <row r="23" spans="1:20" x14ac:dyDescent="0.2">
      <c r="A23" s="19" t="s">
        <v>86</v>
      </c>
      <c r="B23" s="21">
        <v>2</v>
      </c>
      <c r="C23" s="22">
        <v>1</v>
      </c>
      <c r="D23" s="22">
        <v>0</v>
      </c>
      <c r="E23" s="22">
        <f t="shared" si="0"/>
        <v>3</v>
      </c>
      <c r="F23" s="20">
        <v>2</v>
      </c>
      <c r="G23" s="20">
        <v>3</v>
      </c>
      <c r="H23" s="23">
        <f t="shared" si="1"/>
        <v>1</v>
      </c>
    </row>
    <row r="24" spans="1:20" x14ac:dyDescent="0.2">
      <c r="A24" s="19" t="s">
        <v>89</v>
      </c>
      <c r="B24" s="21">
        <v>1</v>
      </c>
      <c r="C24" s="22">
        <v>3</v>
      </c>
      <c r="D24" s="22">
        <v>0</v>
      </c>
      <c r="E24" s="22">
        <f t="shared" si="0"/>
        <v>4</v>
      </c>
      <c r="F24" s="20">
        <v>1</v>
      </c>
      <c r="G24" s="20">
        <v>2</v>
      </c>
      <c r="H24" s="23">
        <f t="shared" si="1"/>
        <v>2</v>
      </c>
    </row>
    <row r="25" spans="1:20" x14ac:dyDescent="0.2">
      <c r="A25" s="19" t="s">
        <v>92</v>
      </c>
      <c r="B25" s="21">
        <v>19</v>
      </c>
      <c r="C25" s="22">
        <v>250</v>
      </c>
      <c r="D25" s="22">
        <v>0</v>
      </c>
      <c r="E25" s="22">
        <f t="shared" si="0"/>
        <v>269</v>
      </c>
      <c r="F25" s="20">
        <v>9</v>
      </c>
      <c r="G25" s="20">
        <v>207</v>
      </c>
      <c r="H25" s="23">
        <f t="shared" si="1"/>
        <v>1.2995169082125604</v>
      </c>
      <c r="T25" s="17" t="s">
        <v>94</v>
      </c>
    </row>
    <row r="26" spans="1:20" x14ac:dyDescent="0.2">
      <c r="A26" s="19" t="s">
        <v>96</v>
      </c>
      <c r="B26" s="21">
        <v>1</v>
      </c>
      <c r="C26" s="22">
        <v>58</v>
      </c>
      <c r="D26" s="22">
        <v>0</v>
      </c>
      <c r="E26" s="22">
        <f t="shared" si="0"/>
        <v>59</v>
      </c>
      <c r="F26" s="20">
        <v>1</v>
      </c>
      <c r="G26" s="20">
        <v>57</v>
      </c>
      <c r="H26" s="23">
        <f t="shared" si="1"/>
        <v>1.0350877192982457</v>
      </c>
    </row>
    <row r="27" spans="1:20" x14ac:dyDescent="0.2">
      <c r="A27" s="19" t="s">
        <v>99</v>
      </c>
      <c r="B27" s="21">
        <v>14</v>
      </c>
      <c r="C27" s="22">
        <v>119</v>
      </c>
      <c r="D27" s="22">
        <v>0</v>
      </c>
      <c r="E27" s="22">
        <f t="shared" si="0"/>
        <v>133</v>
      </c>
      <c r="F27" s="20">
        <v>14</v>
      </c>
      <c r="G27" s="20">
        <v>91</v>
      </c>
      <c r="H27" s="23">
        <f t="shared" si="1"/>
        <v>1.4615384615384615</v>
      </c>
    </row>
    <row r="28" spans="1:20" x14ac:dyDescent="0.2">
      <c r="A28" s="19" t="s">
        <v>102</v>
      </c>
      <c r="B28" s="21">
        <v>3</v>
      </c>
      <c r="C28" s="22">
        <v>5</v>
      </c>
      <c r="D28" s="22">
        <v>0</v>
      </c>
      <c r="E28" s="22">
        <f t="shared" si="0"/>
        <v>8</v>
      </c>
      <c r="F28" s="20">
        <v>2</v>
      </c>
      <c r="G28" s="20">
        <v>7</v>
      </c>
      <c r="H28" s="23">
        <f t="shared" si="1"/>
        <v>1.1428571428571428</v>
      </c>
    </row>
    <row r="29" spans="1:20" x14ac:dyDescent="0.2">
      <c r="A29" s="19" t="s">
        <v>105</v>
      </c>
      <c r="B29" s="21">
        <v>8</v>
      </c>
      <c r="C29" s="22">
        <v>9</v>
      </c>
      <c r="D29" s="22">
        <v>0</v>
      </c>
      <c r="E29" s="22">
        <f t="shared" si="0"/>
        <v>17</v>
      </c>
      <c r="F29" s="20">
        <v>4</v>
      </c>
      <c r="G29" s="20">
        <v>17</v>
      </c>
      <c r="H29" s="23">
        <f t="shared" si="1"/>
        <v>1</v>
      </c>
    </row>
    <row r="30" spans="1:20" x14ac:dyDescent="0.2">
      <c r="A30" s="19" t="s">
        <v>108</v>
      </c>
      <c r="B30" s="21">
        <v>2</v>
      </c>
      <c r="C30" s="22">
        <v>11</v>
      </c>
      <c r="D30" s="22">
        <v>0</v>
      </c>
      <c r="E30" s="22">
        <f t="shared" si="0"/>
        <v>13</v>
      </c>
      <c r="F30" s="20">
        <v>1</v>
      </c>
      <c r="G30" s="20">
        <v>12</v>
      </c>
      <c r="H30" s="23">
        <f t="shared" si="1"/>
        <v>1.0833333333333333</v>
      </c>
    </row>
    <row r="31" spans="1:20" x14ac:dyDescent="0.2">
      <c r="A31" s="19" t="s">
        <v>111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6</v>
      </c>
      <c r="H31" s="23">
        <f t="shared" si="1"/>
        <v>1</v>
      </c>
    </row>
    <row r="32" spans="1:20" x14ac:dyDescent="0.2">
      <c r="A32" s="19" t="s">
        <v>114</v>
      </c>
      <c r="B32" s="21">
        <v>2</v>
      </c>
      <c r="C32" s="22">
        <v>39</v>
      </c>
      <c r="D32" s="22">
        <v>0</v>
      </c>
      <c r="E32" s="22">
        <f t="shared" si="0"/>
        <v>41</v>
      </c>
      <c r="F32" s="20">
        <v>2</v>
      </c>
      <c r="G32" s="20">
        <v>29</v>
      </c>
      <c r="H32" s="23">
        <f t="shared" si="1"/>
        <v>1.4137931034482758</v>
      </c>
    </row>
    <row r="33" spans="1:20" x14ac:dyDescent="0.2">
      <c r="A33" s="19" t="s">
        <v>117</v>
      </c>
      <c r="B33" s="21">
        <v>7</v>
      </c>
      <c r="C33" s="22">
        <v>41</v>
      </c>
      <c r="D33" s="22">
        <v>0</v>
      </c>
      <c r="E33" s="22">
        <f t="shared" si="0"/>
        <v>48</v>
      </c>
      <c r="F33" s="20">
        <v>5</v>
      </c>
      <c r="G33" s="20">
        <v>47</v>
      </c>
      <c r="H33" s="23">
        <f t="shared" si="1"/>
        <v>1.0212765957446808</v>
      </c>
    </row>
    <row r="34" spans="1:20" x14ac:dyDescent="0.2">
      <c r="A34" s="19" t="s">
        <v>120</v>
      </c>
      <c r="B34" s="21">
        <v>3</v>
      </c>
      <c r="C34" s="22">
        <v>96</v>
      </c>
      <c r="D34" s="22">
        <v>0</v>
      </c>
      <c r="E34" s="22">
        <f t="shared" si="0"/>
        <v>99</v>
      </c>
      <c r="F34" s="20">
        <v>1</v>
      </c>
      <c r="G34" s="20">
        <v>97</v>
      </c>
      <c r="H34" s="23">
        <f t="shared" si="1"/>
        <v>1.0206185567010309</v>
      </c>
    </row>
    <row r="35" spans="1:20" x14ac:dyDescent="0.2">
      <c r="A35" s="19" t="s">
        <v>123</v>
      </c>
      <c r="B35" s="21">
        <v>2</v>
      </c>
      <c r="C35" s="22">
        <v>9</v>
      </c>
      <c r="D35" s="22">
        <v>0</v>
      </c>
      <c r="E35" s="22">
        <f t="shared" si="0"/>
        <v>11</v>
      </c>
      <c r="F35" s="20">
        <v>2</v>
      </c>
      <c r="G35" s="20">
        <v>11</v>
      </c>
      <c r="H35" s="23">
        <f t="shared" si="1"/>
        <v>1</v>
      </c>
    </row>
    <row r="36" spans="1:20" x14ac:dyDescent="0.2">
      <c r="A36" s="19" t="s">
        <v>126</v>
      </c>
      <c r="B36" s="21">
        <v>0</v>
      </c>
      <c r="C36" s="22">
        <v>36</v>
      </c>
      <c r="D36" s="22">
        <v>0</v>
      </c>
      <c r="E36" s="22">
        <f t="shared" si="0"/>
        <v>36</v>
      </c>
      <c r="F36" s="20">
        <v>0</v>
      </c>
      <c r="G36" s="20">
        <v>20</v>
      </c>
      <c r="H36" s="23">
        <f t="shared" si="1"/>
        <v>1.8</v>
      </c>
      <c r="J36" s="17" t="s">
        <v>493</v>
      </c>
    </row>
    <row r="37" spans="1:20" x14ac:dyDescent="0.2">
      <c r="A37" s="19" t="s">
        <v>129</v>
      </c>
      <c r="B37" s="21">
        <v>17</v>
      </c>
      <c r="C37" s="22">
        <v>136</v>
      </c>
      <c r="D37" s="22">
        <v>2</v>
      </c>
      <c r="E37" s="22">
        <v>155</v>
      </c>
      <c r="F37" s="20">
        <v>11</v>
      </c>
      <c r="G37" s="20">
        <v>145</v>
      </c>
      <c r="H37" s="23">
        <v>1.0689655172413792</v>
      </c>
    </row>
    <row r="38" spans="1:20" x14ac:dyDescent="0.2">
      <c r="A38" s="19" t="s">
        <v>134</v>
      </c>
      <c r="B38" s="21">
        <v>2</v>
      </c>
      <c r="C38" s="22">
        <v>43</v>
      </c>
      <c r="D38" s="22">
        <v>0</v>
      </c>
      <c r="E38" s="22">
        <f t="shared" si="0"/>
        <v>45</v>
      </c>
      <c r="F38" s="20">
        <v>0</v>
      </c>
      <c r="G38" s="20">
        <v>33</v>
      </c>
      <c r="H38" s="23">
        <f t="shared" si="1"/>
        <v>1.3636363636363635</v>
      </c>
    </row>
    <row r="39" spans="1:20" x14ac:dyDescent="0.2">
      <c r="A39" s="19" t="s">
        <v>136</v>
      </c>
      <c r="B39" s="21">
        <v>0</v>
      </c>
      <c r="C39" s="22">
        <v>13</v>
      </c>
      <c r="D39" s="22">
        <v>1</v>
      </c>
      <c r="E39" s="22">
        <f t="shared" si="0"/>
        <v>14</v>
      </c>
      <c r="F39" s="20">
        <v>0</v>
      </c>
      <c r="G39" s="20">
        <v>28</v>
      </c>
      <c r="H39" s="23">
        <f t="shared" si="1"/>
        <v>0.5</v>
      </c>
    </row>
    <row r="40" spans="1:20" x14ac:dyDescent="0.2">
      <c r="A40" s="19" t="s">
        <v>139</v>
      </c>
      <c r="B40" s="21">
        <v>5</v>
      </c>
      <c r="C40" s="22">
        <v>25</v>
      </c>
      <c r="D40" s="22">
        <v>0</v>
      </c>
      <c r="E40" s="22">
        <f t="shared" si="0"/>
        <v>30</v>
      </c>
      <c r="F40" s="20">
        <v>1</v>
      </c>
      <c r="G40" s="20">
        <v>27</v>
      </c>
      <c r="H40" s="23">
        <f t="shared" si="1"/>
        <v>1.1111111111111112</v>
      </c>
    </row>
    <row r="41" spans="1:20" s="24" customFormat="1" x14ac:dyDescent="0.2">
      <c r="A41" s="19" t="s">
        <v>142</v>
      </c>
      <c r="B41" s="21">
        <v>8</v>
      </c>
      <c r="C41" s="22">
        <v>130</v>
      </c>
      <c r="D41" s="22">
        <v>0</v>
      </c>
      <c r="E41" s="22">
        <f t="shared" si="0"/>
        <v>138</v>
      </c>
      <c r="F41" s="20">
        <v>8</v>
      </c>
      <c r="G41" s="20">
        <v>122</v>
      </c>
      <c r="H41" s="23">
        <f t="shared" si="1"/>
        <v>1.1311475409836065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145</v>
      </c>
      <c r="B42" s="21">
        <v>10</v>
      </c>
      <c r="C42" s="22">
        <v>74</v>
      </c>
      <c r="D42" s="22">
        <v>0</v>
      </c>
      <c r="E42" s="22">
        <f t="shared" si="0"/>
        <v>84</v>
      </c>
      <c r="F42" s="20">
        <v>10</v>
      </c>
      <c r="G42" s="20">
        <v>91</v>
      </c>
      <c r="H42" s="23">
        <f t="shared" si="1"/>
        <v>0.92307692307692313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148</v>
      </c>
      <c r="B43" s="21">
        <v>12</v>
      </c>
      <c r="C43" s="22">
        <v>84</v>
      </c>
      <c r="D43" s="22">
        <v>0</v>
      </c>
      <c r="E43" s="22">
        <f t="shared" si="0"/>
        <v>96</v>
      </c>
      <c r="F43" s="20">
        <v>8</v>
      </c>
      <c r="G43" s="20">
        <v>85</v>
      </c>
      <c r="H43" s="23">
        <f t="shared" si="1"/>
        <v>1.1294117647058823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151</v>
      </c>
      <c r="B44" s="21">
        <v>3</v>
      </c>
      <c r="C44" s="22">
        <v>35</v>
      </c>
      <c r="D44" s="22">
        <v>0</v>
      </c>
      <c r="E44" s="22">
        <f t="shared" si="0"/>
        <v>38</v>
      </c>
      <c r="F44" s="20">
        <v>0</v>
      </c>
      <c r="G44" s="20">
        <v>38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154</v>
      </c>
      <c r="B45" s="21">
        <v>3</v>
      </c>
      <c r="C45" s="22">
        <v>51</v>
      </c>
      <c r="D45" s="22">
        <v>0</v>
      </c>
      <c r="E45" s="22">
        <v>54</v>
      </c>
      <c r="F45" s="20">
        <v>3</v>
      </c>
      <c r="G45" s="20">
        <v>54</v>
      </c>
      <c r="H45" s="23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159</v>
      </c>
      <c r="B46" s="21">
        <v>10</v>
      </c>
      <c r="C46" s="22">
        <v>112</v>
      </c>
      <c r="D46" s="22">
        <v>0</v>
      </c>
      <c r="E46" s="22">
        <f t="shared" si="0"/>
        <v>122</v>
      </c>
      <c r="F46" s="20">
        <v>10</v>
      </c>
      <c r="G46" s="20">
        <v>82</v>
      </c>
      <c r="H46" s="23">
        <f t="shared" si="1"/>
        <v>1.4878048780487805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162</v>
      </c>
      <c r="B47" s="21">
        <v>5</v>
      </c>
      <c r="C47" s="22">
        <v>55</v>
      </c>
      <c r="D47" s="22">
        <v>0</v>
      </c>
      <c r="E47" s="22">
        <v>60</v>
      </c>
      <c r="F47" s="20">
        <v>3</v>
      </c>
      <c r="G47" s="20">
        <v>58</v>
      </c>
      <c r="H47" s="23">
        <v>1.0344827586206897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167</v>
      </c>
      <c r="B48" s="21">
        <v>1</v>
      </c>
      <c r="C48" s="22">
        <v>34</v>
      </c>
      <c r="D48" s="22">
        <v>0</v>
      </c>
      <c r="E48" s="22">
        <f t="shared" si="0"/>
        <v>35</v>
      </c>
      <c r="F48" s="20">
        <v>1</v>
      </c>
      <c r="G48" s="20">
        <v>31</v>
      </c>
      <c r="H48" s="23">
        <f t="shared" si="1"/>
        <v>1.1290322580645162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170</v>
      </c>
      <c r="B49" s="21">
        <v>4</v>
      </c>
      <c r="C49" s="22">
        <v>63</v>
      </c>
      <c r="D49" s="22">
        <v>0</v>
      </c>
      <c r="E49" s="22">
        <f t="shared" si="0"/>
        <v>67</v>
      </c>
      <c r="F49" s="20">
        <v>4</v>
      </c>
      <c r="G49" s="20">
        <v>55</v>
      </c>
      <c r="H49" s="23">
        <f t="shared" si="1"/>
        <v>1.2181818181818183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173</v>
      </c>
      <c r="B50" s="21">
        <v>7</v>
      </c>
      <c r="C50" s="22">
        <v>57</v>
      </c>
      <c r="D50" s="22">
        <v>0</v>
      </c>
      <c r="E50" s="22">
        <f t="shared" si="0"/>
        <v>64</v>
      </c>
      <c r="F50" s="20">
        <v>5</v>
      </c>
      <c r="G50" s="20">
        <v>67</v>
      </c>
      <c r="H50" s="23">
        <f t="shared" si="1"/>
        <v>0.95522388059701491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176</v>
      </c>
      <c r="B51" s="21">
        <v>0</v>
      </c>
      <c r="C51" s="22">
        <v>28</v>
      </c>
      <c r="D51" s="22">
        <v>0</v>
      </c>
      <c r="E51" s="22">
        <f t="shared" si="0"/>
        <v>28</v>
      </c>
      <c r="F51" s="20">
        <v>0</v>
      </c>
      <c r="G51" s="20">
        <v>24</v>
      </c>
      <c r="H51" s="23">
        <f t="shared" si="1"/>
        <v>1.1666666666666667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179</v>
      </c>
      <c r="B52" s="21">
        <v>26</v>
      </c>
      <c r="C52" s="22">
        <v>116</v>
      </c>
      <c r="D52" s="22">
        <v>0</v>
      </c>
      <c r="E52" s="22">
        <f t="shared" si="0"/>
        <v>142</v>
      </c>
      <c r="F52" s="20">
        <v>4</v>
      </c>
      <c r="G52" s="20">
        <v>146</v>
      </c>
      <c r="H52" s="23">
        <f t="shared" si="1"/>
        <v>0.9726027397260274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181</v>
      </c>
      <c r="B53" s="21">
        <v>7</v>
      </c>
      <c r="C53" s="22">
        <v>37</v>
      </c>
      <c r="D53" s="22">
        <v>0</v>
      </c>
      <c r="E53" s="22">
        <f t="shared" si="0"/>
        <v>44</v>
      </c>
      <c r="F53" s="20">
        <v>7</v>
      </c>
      <c r="G53" s="20">
        <v>22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184</v>
      </c>
      <c r="B54" s="21">
        <v>2</v>
      </c>
      <c r="C54" s="22">
        <v>37</v>
      </c>
      <c r="D54" s="22">
        <v>0</v>
      </c>
      <c r="E54" s="22">
        <f t="shared" si="0"/>
        <v>39</v>
      </c>
      <c r="F54" s="20">
        <v>0</v>
      </c>
      <c r="G54" s="20">
        <v>41</v>
      </c>
      <c r="H54" s="23">
        <f t="shared" si="1"/>
        <v>0.95121951219512191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187</v>
      </c>
      <c r="B55" s="21">
        <v>189</v>
      </c>
      <c r="C55" s="22">
        <v>2689</v>
      </c>
      <c r="D55" s="22">
        <v>0</v>
      </c>
      <c r="E55" s="22">
        <v>2878</v>
      </c>
      <c r="F55" s="20">
        <v>139</v>
      </c>
      <c r="G55" s="20">
        <v>2892</v>
      </c>
      <c r="H55" s="23">
        <v>0.99515905947441219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216</v>
      </c>
      <c r="B56" s="21">
        <v>8</v>
      </c>
      <c r="C56" s="22">
        <v>66</v>
      </c>
      <c r="D56" s="22">
        <v>0</v>
      </c>
      <c r="E56" s="22">
        <f t="shared" ref="E56:E76" si="2">B56+C56+D56</f>
        <v>74</v>
      </c>
      <c r="F56" s="20">
        <v>6</v>
      </c>
      <c r="G56" s="20">
        <v>71</v>
      </c>
      <c r="H56" s="23">
        <f t="shared" ref="H56:H76" si="3">E56/G56</f>
        <v>1.0422535211267605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218</v>
      </c>
      <c r="B57" s="21">
        <v>3</v>
      </c>
      <c r="C57" s="22">
        <v>6</v>
      </c>
      <c r="D57" s="22">
        <v>0</v>
      </c>
      <c r="E57" s="22">
        <f t="shared" si="2"/>
        <v>9</v>
      </c>
      <c r="F57" s="20">
        <v>3</v>
      </c>
      <c r="G57" s="20">
        <v>7</v>
      </c>
      <c r="H57" s="23">
        <f t="shared" si="3"/>
        <v>1.2857142857142858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221</v>
      </c>
      <c r="B58" s="21">
        <v>9</v>
      </c>
      <c r="C58" s="22">
        <v>51</v>
      </c>
      <c r="D58" s="22">
        <v>0</v>
      </c>
      <c r="E58" s="22">
        <f t="shared" si="2"/>
        <v>60</v>
      </c>
      <c r="F58" s="20">
        <v>9</v>
      </c>
      <c r="G58" s="20">
        <v>46</v>
      </c>
      <c r="H58" s="23">
        <f t="shared" si="3"/>
        <v>1.3043478260869565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">
      <c r="A59" s="19" t="s">
        <v>224</v>
      </c>
      <c r="B59" s="21">
        <v>6</v>
      </c>
      <c r="C59" s="22">
        <v>42</v>
      </c>
      <c r="D59" s="22">
        <v>0</v>
      </c>
      <c r="E59" s="22">
        <v>48</v>
      </c>
      <c r="F59" s="20">
        <v>6</v>
      </c>
      <c r="G59" s="20">
        <v>20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48</v>
      </c>
      <c r="C60" s="22">
        <v>318</v>
      </c>
      <c r="D60" s="22">
        <v>0</v>
      </c>
      <c r="E60" s="22">
        <v>366</v>
      </c>
      <c r="F60" s="20">
        <v>45</v>
      </c>
      <c r="G60" s="20">
        <v>127</v>
      </c>
      <c r="H60" s="23">
        <v>2.8818897637795278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17</v>
      </c>
      <c r="C61" s="22">
        <v>79</v>
      </c>
      <c r="D61" s="22">
        <v>0</v>
      </c>
      <c r="E61" s="22">
        <f t="shared" si="2"/>
        <v>96</v>
      </c>
      <c r="F61" s="20">
        <v>9</v>
      </c>
      <c r="G61" s="20">
        <v>108</v>
      </c>
      <c r="H61" s="23">
        <f t="shared" si="3"/>
        <v>0.88888888888888884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11</v>
      </c>
      <c r="C62" s="22">
        <v>63</v>
      </c>
      <c r="D62" s="22">
        <v>0</v>
      </c>
      <c r="E62" s="22">
        <f t="shared" si="2"/>
        <v>74</v>
      </c>
      <c r="F62" s="20">
        <v>4</v>
      </c>
      <c r="G62" s="20">
        <v>52</v>
      </c>
      <c r="H62" s="23">
        <f t="shared" si="3"/>
        <v>1.4230769230769231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16</v>
      </c>
      <c r="C63" s="22">
        <v>136</v>
      </c>
      <c r="D63" s="22">
        <v>0</v>
      </c>
      <c r="E63" s="22">
        <f t="shared" si="2"/>
        <v>152</v>
      </c>
      <c r="F63" s="20">
        <v>12</v>
      </c>
      <c r="G63" s="20">
        <v>159</v>
      </c>
      <c r="H63" s="23">
        <f t="shared" si="3"/>
        <v>0.95597484276729561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11</v>
      </c>
      <c r="C64" s="22">
        <v>52</v>
      </c>
      <c r="D64" s="22">
        <v>0</v>
      </c>
      <c r="E64" s="22">
        <f t="shared" si="2"/>
        <v>63</v>
      </c>
      <c r="F64" s="20">
        <v>10</v>
      </c>
      <c r="G64" s="20">
        <v>32</v>
      </c>
      <c r="H64" s="23">
        <f t="shared" si="3"/>
        <v>1.96875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2</v>
      </c>
      <c r="D65" s="22">
        <v>0</v>
      </c>
      <c r="E65" s="22">
        <f t="shared" si="2"/>
        <v>2</v>
      </c>
      <c r="F65" s="20">
        <v>0</v>
      </c>
      <c r="G65" s="20">
        <v>3</v>
      </c>
      <c r="H65" s="23">
        <f t="shared" si="3"/>
        <v>0.66666666666666663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14</v>
      </c>
      <c r="C66" s="22">
        <v>120</v>
      </c>
      <c r="D66" s="22">
        <v>0</v>
      </c>
      <c r="E66" s="22">
        <f t="shared" si="2"/>
        <v>134</v>
      </c>
      <c r="F66" s="20">
        <v>4</v>
      </c>
      <c r="G66" s="20">
        <v>128</v>
      </c>
      <c r="H66" s="23">
        <f t="shared" si="3"/>
        <v>1.046875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10</v>
      </c>
      <c r="C67" s="22">
        <v>76</v>
      </c>
      <c r="D67" s="22">
        <v>0</v>
      </c>
      <c r="E67" s="22">
        <v>86</v>
      </c>
      <c r="F67" s="20">
        <v>9</v>
      </c>
      <c r="G67" s="20">
        <v>89</v>
      </c>
      <c r="H67" s="23">
        <v>0.9662921348314607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10</v>
      </c>
      <c r="C68" s="22">
        <v>88</v>
      </c>
      <c r="D68" s="22">
        <v>0</v>
      </c>
      <c r="E68" s="22">
        <f t="shared" si="2"/>
        <v>98</v>
      </c>
      <c r="F68" s="20">
        <v>1</v>
      </c>
      <c r="G68" s="20">
        <v>124</v>
      </c>
      <c r="H68" s="23">
        <f t="shared" si="3"/>
        <v>0.79032258064516125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7</v>
      </c>
      <c r="C69" s="22">
        <v>90</v>
      </c>
      <c r="D69" s="22">
        <v>0</v>
      </c>
      <c r="E69" s="22">
        <f t="shared" si="2"/>
        <v>97</v>
      </c>
      <c r="F69" s="20">
        <v>5</v>
      </c>
      <c r="G69" s="20">
        <v>98</v>
      </c>
      <c r="H69" s="23">
        <f t="shared" si="3"/>
        <v>0.98979591836734693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7</v>
      </c>
      <c r="C70" s="22">
        <v>43</v>
      </c>
      <c r="D70" s="22">
        <v>0</v>
      </c>
      <c r="E70" s="22">
        <f t="shared" si="2"/>
        <v>50</v>
      </c>
      <c r="F70" s="20">
        <v>2</v>
      </c>
      <c r="G70" s="20">
        <v>50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4</v>
      </c>
      <c r="C71" s="22">
        <v>30</v>
      </c>
      <c r="D71" s="22">
        <v>0</v>
      </c>
      <c r="E71" s="22">
        <f t="shared" si="2"/>
        <v>34</v>
      </c>
      <c r="F71" s="20">
        <v>0</v>
      </c>
      <c r="G71" s="20">
        <v>30</v>
      </c>
      <c r="H71" s="23">
        <f t="shared" si="3"/>
        <v>1.1333333333333333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153</v>
      </c>
      <c r="C72" s="22">
        <v>1858</v>
      </c>
      <c r="D72" s="22">
        <v>1</v>
      </c>
      <c r="E72" s="22">
        <v>2012</v>
      </c>
      <c r="F72" s="20">
        <v>88</v>
      </c>
      <c r="G72" s="20">
        <v>1963</v>
      </c>
      <c r="H72" s="23">
        <v>1.0249617931737136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10</v>
      </c>
      <c r="C73" s="22">
        <v>79</v>
      </c>
      <c r="D73" s="22">
        <v>1</v>
      </c>
      <c r="E73" s="22">
        <v>90</v>
      </c>
      <c r="F73" s="20">
        <v>6</v>
      </c>
      <c r="G73" s="20">
        <v>92</v>
      </c>
      <c r="H73" s="23">
        <v>0.97826086956521741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18</v>
      </c>
      <c r="C74" s="22">
        <v>87</v>
      </c>
      <c r="D74" s="22">
        <v>0</v>
      </c>
      <c r="E74" s="22">
        <f t="shared" si="2"/>
        <v>105</v>
      </c>
      <c r="F74" s="20">
        <v>8</v>
      </c>
      <c r="G74" s="20">
        <v>105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16</v>
      </c>
      <c r="D75" s="22">
        <v>0</v>
      </c>
      <c r="E75" s="22">
        <f t="shared" si="2"/>
        <v>18</v>
      </c>
      <c r="F75" s="20">
        <v>0</v>
      </c>
      <c r="G75" s="20">
        <v>19</v>
      </c>
      <c r="H75" s="23">
        <f t="shared" si="3"/>
        <v>0.94736842105263153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3</v>
      </c>
      <c r="C76" s="28">
        <v>22</v>
      </c>
      <c r="D76" s="28">
        <v>0</v>
      </c>
      <c r="E76" s="28">
        <f t="shared" si="2"/>
        <v>25</v>
      </c>
      <c r="F76" s="29">
        <v>2</v>
      </c>
      <c r="G76" s="29">
        <v>30</v>
      </c>
      <c r="H76" s="96">
        <f t="shared" si="3"/>
        <v>0.83333333333333337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>SUM(B3:B76)</f>
        <v>965</v>
      </c>
      <c r="C77" s="22">
        <f>SUM(C3:C76)</f>
        <v>10135</v>
      </c>
      <c r="D77" s="22">
        <f t="shared" ref="D77:F77" si="4">SUM(D3:D76)</f>
        <v>12</v>
      </c>
      <c r="E77" s="22">
        <f t="shared" si="4"/>
        <v>11112</v>
      </c>
      <c r="F77" s="33">
        <f t="shared" si="4"/>
        <v>642</v>
      </c>
      <c r="G77" s="33">
        <f>SUM(G3:G76)</f>
        <v>9946</v>
      </c>
      <c r="H77" s="23">
        <f>E77/G77</f>
        <v>1.1172330585159864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A61" sqref="A61:J6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43221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30</v>
      </c>
      <c r="F3" s="22">
        <v>0</v>
      </c>
      <c r="G3" s="22">
        <f>D3+E3+F3</f>
        <v>34</v>
      </c>
      <c r="H3" s="20">
        <v>4</v>
      </c>
      <c r="I3" s="20">
        <v>39</v>
      </c>
      <c r="J3" s="23">
        <f>G3/I3</f>
        <v>0.87179487179487181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32</v>
      </c>
      <c r="F4" s="22">
        <v>0</v>
      </c>
      <c r="G4" s="22">
        <f t="shared" ref="G4:G66" si="0">D4+E4+F4</f>
        <v>32</v>
      </c>
      <c r="H4" s="20">
        <v>0</v>
      </c>
      <c r="I4" s="20">
        <v>35</v>
      </c>
      <c r="J4" s="23">
        <f t="shared" ref="J4:J67" si="1">G4/I4</f>
        <v>0.91428571428571426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1</v>
      </c>
      <c r="E5" s="22">
        <v>6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19</v>
      </c>
      <c r="F6" s="22">
        <v>0</v>
      </c>
      <c r="G6" s="22">
        <f t="shared" si="0"/>
        <v>24</v>
      </c>
      <c r="H6" s="20">
        <v>5</v>
      </c>
      <c r="I6" s="20">
        <v>15</v>
      </c>
      <c r="J6" s="23">
        <f t="shared" si="1"/>
        <v>1.6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8</v>
      </c>
      <c r="E7" s="22">
        <v>93</v>
      </c>
      <c r="F7" s="22">
        <v>0</v>
      </c>
      <c r="G7" s="22">
        <f t="shared" si="0"/>
        <v>101</v>
      </c>
      <c r="H7" s="20">
        <v>8</v>
      </c>
      <c r="I7" s="20">
        <v>59</v>
      </c>
      <c r="J7" s="23">
        <f t="shared" si="1"/>
        <v>1.7118644067796611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46</v>
      </c>
      <c r="F8" s="22">
        <v>0</v>
      </c>
      <c r="G8" s="22">
        <f t="shared" si="0"/>
        <v>46</v>
      </c>
      <c r="H8" s="20">
        <v>0</v>
      </c>
      <c r="I8" s="20">
        <v>19</v>
      </c>
      <c r="J8" s="108">
        <f t="shared" si="1"/>
        <v>2.4210526315789473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13</v>
      </c>
      <c r="E9" s="22">
        <v>94</v>
      </c>
      <c r="F9" s="22">
        <v>0</v>
      </c>
      <c r="G9" s="22">
        <f t="shared" si="0"/>
        <v>107</v>
      </c>
      <c r="H9" s="20">
        <v>5</v>
      </c>
      <c r="I9" s="20">
        <v>122</v>
      </c>
      <c r="J9" s="108">
        <f t="shared" si="1"/>
        <v>0.87704918032786883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2</v>
      </c>
      <c r="E10" s="22">
        <v>31</v>
      </c>
      <c r="F10" s="22">
        <v>0</v>
      </c>
      <c r="G10" s="22">
        <f t="shared" si="0"/>
        <v>33</v>
      </c>
      <c r="H10" s="20">
        <v>1</v>
      </c>
      <c r="I10" s="20">
        <v>35</v>
      </c>
      <c r="J10" s="108">
        <f t="shared" si="1"/>
        <v>0.94285714285714284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2</v>
      </c>
      <c r="E11" s="22">
        <v>75</v>
      </c>
      <c r="F11" s="22">
        <v>0</v>
      </c>
      <c r="G11" s="22">
        <f t="shared" si="0"/>
        <v>77</v>
      </c>
      <c r="H11" s="20">
        <v>2</v>
      </c>
      <c r="I11" s="20">
        <v>95</v>
      </c>
      <c r="J11" s="108">
        <f t="shared" si="1"/>
        <v>0.81052631578947365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20</v>
      </c>
      <c r="E12" s="22">
        <v>155</v>
      </c>
      <c r="F12" s="22">
        <v>0</v>
      </c>
      <c r="G12" s="22">
        <f t="shared" si="0"/>
        <v>175</v>
      </c>
      <c r="H12" s="20">
        <v>11</v>
      </c>
      <c r="I12" s="20">
        <v>172</v>
      </c>
      <c r="J12" s="108">
        <f t="shared" si="1"/>
        <v>1.0174418604651163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18</v>
      </c>
      <c r="E13" s="22">
        <v>126</v>
      </c>
      <c r="F13" s="22">
        <v>0</v>
      </c>
      <c r="G13" s="22">
        <f t="shared" si="0"/>
        <v>144</v>
      </c>
      <c r="H13" s="20">
        <v>16</v>
      </c>
      <c r="I13" s="20">
        <v>93</v>
      </c>
      <c r="J13" s="108">
        <f t="shared" si="1"/>
        <v>1.5483870967741935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4</v>
      </c>
      <c r="E14" s="22">
        <v>14</v>
      </c>
      <c r="F14" s="22">
        <v>0</v>
      </c>
      <c r="G14" s="22">
        <f t="shared" si="0"/>
        <v>18</v>
      </c>
      <c r="H14" s="20">
        <v>4</v>
      </c>
      <c r="I14" s="20">
        <v>11</v>
      </c>
      <c r="J14" s="108">
        <f t="shared" si="1"/>
        <v>1.6363636363636365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7</v>
      </c>
      <c r="E15" s="22">
        <v>56</v>
      </c>
      <c r="F15" s="22">
        <v>0</v>
      </c>
      <c r="G15" s="22">
        <f t="shared" si="0"/>
        <v>63</v>
      </c>
      <c r="H15" s="20">
        <v>3</v>
      </c>
      <c r="I15" s="20">
        <v>61</v>
      </c>
      <c r="J15" s="108">
        <f t="shared" si="1"/>
        <v>1.0327868852459017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2</v>
      </c>
      <c r="E16" s="22">
        <v>34</v>
      </c>
      <c r="F16" s="22">
        <v>0</v>
      </c>
      <c r="G16" s="22">
        <f t="shared" si="0"/>
        <v>36</v>
      </c>
      <c r="H16" s="20">
        <v>2</v>
      </c>
      <c r="I16" s="20">
        <v>42</v>
      </c>
      <c r="J16" s="108">
        <f t="shared" si="1"/>
        <v>0.8571428571428571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36</v>
      </c>
      <c r="E17" s="22">
        <v>275</v>
      </c>
      <c r="F17" s="22">
        <v>0</v>
      </c>
      <c r="G17" s="22">
        <f t="shared" si="0"/>
        <v>311</v>
      </c>
      <c r="H17" s="20">
        <v>14</v>
      </c>
      <c r="I17" s="20">
        <v>310</v>
      </c>
      <c r="J17" s="108">
        <f t="shared" si="1"/>
        <v>1.0032258064516129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14</v>
      </c>
      <c r="E18" s="22">
        <v>219</v>
      </c>
      <c r="F18" s="22">
        <v>2</v>
      </c>
      <c r="G18" s="22">
        <f t="shared" si="0"/>
        <v>235</v>
      </c>
      <c r="H18" s="20">
        <v>8</v>
      </c>
      <c r="I18" s="20">
        <v>237</v>
      </c>
      <c r="J18" s="108">
        <f t="shared" si="1"/>
        <v>0.99156118143459915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9</v>
      </c>
      <c r="F19" s="22">
        <v>0</v>
      </c>
      <c r="G19" s="22">
        <f t="shared" si="0"/>
        <v>10</v>
      </c>
      <c r="H19" s="20">
        <v>1</v>
      </c>
      <c r="I19" s="20">
        <v>12</v>
      </c>
      <c r="J19" s="108">
        <f t="shared" si="1"/>
        <v>0.83333333333333337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47</v>
      </c>
      <c r="E20" s="22">
        <v>563</v>
      </c>
      <c r="F20" s="22">
        <v>2</v>
      </c>
      <c r="G20" s="22">
        <f t="shared" si="0"/>
        <v>612</v>
      </c>
      <c r="H20" s="20">
        <v>38</v>
      </c>
      <c r="I20" s="20">
        <v>331</v>
      </c>
      <c r="J20" s="108">
        <f t="shared" si="1"/>
        <v>1.8489425981873111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34</v>
      </c>
      <c r="F21" s="22">
        <v>0</v>
      </c>
      <c r="G21" s="22">
        <f t="shared" si="0"/>
        <v>34</v>
      </c>
      <c r="H21" s="20">
        <v>0</v>
      </c>
      <c r="I21" s="45">
        <v>32</v>
      </c>
      <c r="J21" s="108">
        <f t="shared" si="1"/>
        <v>1.0625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9</v>
      </c>
      <c r="F22" s="22">
        <v>0</v>
      </c>
      <c r="G22" s="22">
        <f t="shared" si="0"/>
        <v>12</v>
      </c>
      <c r="H22" s="20">
        <v>2</v>
      </c>
      <c r="I22" s="20">
        <v>13</v>
      </c>
      <c r="J22" s="108">
        <f t="shared" si="1"/>
        <v>0.92307692307692313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10</v>
      </c>
      <c r="E23" s="22">
        <v>46</v>
      </c>
      <c r="F23" s="22">
        <v>0</v>
      </c>
      <c r="G23" s="22">
        <f t="shared" si="0"/>
        <v>56</v>
      </c>
      <c r="H23" s="20">
        <v>8</v>
      </c>
      <c r="I23" s="20">
        <v>42</v>
      </c>
      <c r="J23" s="108">
        <f t="shared" si="1"/>
        <v>1.3333333333333333</v>
      </c>
    </row>
    <row r="24" spans="1:22" x14ac:dyDescent="0.2">
      <c r="A24" s="122" t="s">
        <v>72</v>
      </c>
      <c r="B24" s="123" t="s">
        <v>73</v>
      </c>
      <c r="C24" s="124" t="s">
        <v>74</v>
      </c>
      <c r="D24" s="125">
        <v>15</v>
      </c>
      <c r="E24" s="126">
        <v>71</v>
      </c>
      <c r="F24" s="126">
        <v>0</v>
      </c>
      <c r="G24" s="126">
        <f t="shared" si="0"/>
        <v>86</v>
      </c>
      <c r="H24" s="124">
        <v>7</v>
      </c>
      <c r="I24" s="124">
        <v>139</v>
      </c>
      <c r="J24" s="127">
        <f t="shared" si="1"/>
        <v>0.61870503597122306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48</v>
      </c>
      <c r="F25" s="22">
        <v>0</v>
      </c>
      <c r="G25" s="22">
        <f t="shared" si="0"/>
        <v>52</v>
      </c>
      <c r="H25" s="20">
        <v>4</v>
      </c>
      <c r="I25" s="20">
        <v>49</v>
      </c>
      <c r="J25" s="108">
        <f t="shared" si="1"/>
        <v>1.0612244897959184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9</v>
      </c>
      <c r="E26" s="22">
        <v>92</v>
      </c>
      <c r="F26" s="22">
        <v>0</v>
      </c>
      <c r="G26" s="22">
        <f t="shared" si="0"/>
        <v>101</v>
      </c>
      <c r="H26" s="20">
        <v>5</v>
      </c>
      <c r="I26" s="20">
        <v>57</v>
      </c>
      <c r="J26" s="108">
        <f t="shared" si="1"/>
        <v>1.7719298245614035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55</v>
      </c>
      <c r="F27" s="22">
        <v>0</v>
      </c>
      <c r="G27" s="22">
        <f t="shared" si="0"/>
        <v>59</v>
      </c>
      <c r="H27" s="20">
        <v>4</v>
      </c>
      <c r="I27" s="20">
        <v>47</v>
      </c>
      <c r="J27" s="108">
        <f t="shared" si="1"/>
        <v>1.2553191489361701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52</v>
      </c>
      <c r="F28" s="22">
        <v>0</v>
      </c>
      <c r="G28" s="22">
        <f t="shared" si="0"/>
        <v>61</v>
      </c>
      <c r="H28" s="20">
        <v>9</v>
      </c>
      <c r="I28" s="20">
        <v>53</v>
      </c>
      <c r="J28" s="108">
        <f t="shared" si="1"/>
        <v>1.1509433962264151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4</v>
      </c>
      <c r="F29" s="22">
        <v>0</v>
      </c>
      <c r="G29" s="22">
        <f t="shared" si="0"/>
        <v>5</v>
      </c>
      <c r="H29" s="20">
        <v>1</v>
      </c>
      <c r="I29" s="20">
        <v>3</v>
      </c>
      <c r="J29" s="108">
        <f t="shared" si="1"/>
        <v>1.6666666666666667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3</v>
      </c>
      <c r="J30" s="108">
        <f t="shared" si="1"/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18</v>
      </c>
      <c r="E31" s="22">
        <v>253</v>
      </c>
      <c r="F31" s="22">
        <v>0</v>
      </c>
      <c r="G31" s="22">
        <f t="shared" si="0"/>
        <v>271</v>
      </c>
      <c r="H31" s="20">
        <v>9</v>
      </c>
      <c r="I31" s="20">
        <v>248</v>
      </c>
      <c r="J31" s="108">
        <f t="shared" si="1"/>
        <v>1.092741935483871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11</v>
      </c>
      <c r="E32" s="22">
        <v>69</v>
      </c>
      <c r="F32" s="22">
        <v>0</v>
      </c>
      <c r="G32" s="22">
        <f t="shared" si="0"/>
        <v>80</v>
      </c>
      <c r="H32" s="20">
        <v>8</v>
      </c>
      <c r="I32" s="20">
        <v>79</v>
      </c>
      <c r="J32" s="108">
        <f t="shared" si="1"/>
        <v>1.0126582278481013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20</v>
      </c>
      <c r="E33" s="22">
        <v>122</v>
      </c>
      <c r="F33" s="22">
        <v>0</v>
      </c>
      <c r="G33" s="22">
        <f t="shared" si="0"/>
        <v>142</v>
      </c>
      <c r="H33" s="20">
        <v>20</v>
      </c>
      <c r="I33" s="20">
        <v>106</v>
      </c>
      <c r="J33" s="108">
        <f t="shared" si="1"/>
        <v>1.3396226415094339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5</v>
      </c>
      <c r="F34" s="22">
        <v>0</v>
      </c>
      <c r="G34" s="22">
        <f t="shared" si="0"/>
        <v>5</v>
      </c>
      <c r="H34" s="20">
        <v>0</v>
      </c>
      <c r="I34" s="20">
        <v>5</v>
      </c>
      <c r="J34" s="108">
        <f t="shared" si="1"/>
        <v>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10</v>
      </c>
      <c r="F35" s="22">
        <v>0</v>
      </c>
      <c r="G35" s="22">
        <f t="shared" si="0"/>
        <v>13</v>
      </c>
      <c r="H35" s="20">
        <v>2</v>
      </c>
      <c r="I35" s="20">
        <v>12</v>
      </c>
      <c r="J35" s="108">
        <f t="shared" si="1"/>
        <v>1.0833333333333333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9</v>
      </c>
      <c r="F36" s="22">
        <v>0</v>
      </c>
      <c r="G36" s="22">
        <f t="shared" si="0"/>
        <v>10</v>
      </c>
      <c r="H36" s="20">
        <v>0</v>
      </c>
      <c r="I36" s="20">
        <v>11</v>
      </c>
      <c r="J36" s="108">
        <f t="shared" si="1"/>
        <v>0.90909090909090906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9</v>
      </c>
      <c r="J37" s="108">
        <f t="shared" si="1"/>
        <v>0.88888888888888884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40</v>
      </c>
      <c r="J38" s="108">
        <f t="shared" si="1"/>
        <v>1.05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9</v>
      </c>
      <c r="E39" s="22">
        <v>43</v>
      </c>
      <c r="F39" s="22">
        <v>0</v>
      </c>
      <c r="G39" s="22">
        <f t="shared" si="0"/>
        <v>52</v>
      </c>
      <c r="H39" s="20">
        <v>5</v>
      </c>
      <c r="I39" s="20">
        <v>51</v>
      </c>
      <c r="J39" s="108">
        <f t="shared" si="1"/>
        <v>1.0196078431372548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5</v>
      </c>
      <c r="E40" s="22">
        <v>90</v>
      </c>
      <c r="F40" s="22">
        <v>0</v>
      </c>
      <c r="G40" s="22">
        <f t="shared" si="0"/>
        <v>95</v>
      </c>
      <c r="H40" s="20">
        <v>2</v>
      </c>
      <c r="I40" s="20">
        <v>108</v>
      </c>
      <c r="J40" s="108">
        <f t="shared" si="1"/>
        <v>0.87962962962962965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4</v>
      </c>
      <c r="E41" s="22">
        <v>10</v>
      </c>
      <c r="F41" s="22">
        <v>0</v>
      </c>
      <c r="G41" s="22">
        <f t="shared" si="0"/>
        <v>14</v>
      </c>
      <c r="H41" s="20">
        <v>4</v>
      </c>
      <c r="I41" s="20">
        <v>11</v>
      </c>
      <c r="J41" s="108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44</v>
      </c>
      <c r="F42" s="22">
        <v>0</v>
      </c>
      <c r="G42" s="22">
        <f t="shared" si="0"/>
        <v>45</v>
      </c>
      <c r="H42" s="20">
        <v>1</v>
      </c>
      <c r="I42" s="20">
        <v>24</v>
      </c>
      <c r="J42" s="108">
        <f t="shared" si="1"/>
        <v>1.875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20</v>
      </c>
      <c r="E43" s="22">
        <v>162</v>
      </c>
      <c r="F43" s="22">
        <v>0</v>
      </c>
      <c r="G43" s="22">
        <f t="shared" si="0"/>
        <v>182</v>
      </c>
      <c r="H43" s="20">
        <v>22</v>
      </c>
      <c r="I43" s="20">
        <v>124</v>
      </c>
      <c r="J43" s="108">
        <f t="shared" si="1"/>
        <v>1.467741935483871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4</v>
      </c>
      <c r="E44" s="22">
        <v>42</v>
      </c>
      <c r="F44" s="22">
        <v>1</v>
      </c>
      <c r="G44" s="22">
        <f t="shared" si="0"/>
        <v>47</v>
      </c>
      <c r="H44" s="20">
        <v>4</v>
      </c>
      <c r="I44" s="20">
        <v>33</v>
      </c>
      <c r="J44" s="108">
        <f t="shared" si="1"/>
        <v>1.4242424242424243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38</v>
      </c>
      <c r="F45" s="22">
        <v>0</v>
      </c>
      <c r="G45" s="22">
        <f t="shared" si="0"/>
        <v>41</v>
      </c>
      <c r="H45" s="20">
        <v>2</v>
      </c>
      <c r="I45" s="20">
        <v>38</v>
      </c>
      <c r="J45" s="108">
        <f t="shared" si="1"/>
        <v>1.0789473684210527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2</v>
      </c>
      <c r="E46" s="22">
        <v>29</v>
      </c>
      <c r="F46" s="22">
        <v>1</v>
      </c>
      <c r="G46" s="22">
        <f t="shared" si="0"/>
        <v>32</v>
      </c>
      <c r="H46" s="20">
        <v>2</v>
      </c>
      <c r="I46" s="20">
        <v>33</v>
      </c>
      <c r="J46" s="108">
        <f t="shared" si="1"/>
        <v>0.96969696969696972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5</v>
      </c>
      <c r="E47" s="22">
        <v>26</v>
      </c>
      <c r="F47" s="22">
        <v>0</v>
      </c>
      <c r="G47" s="22">
        <f t="shared" si="0"/>
        <v>31</v>
      </c>
      <c r="H47" s="20">
        <v>1</v>
      </c>
      <c r="I47" s="20">
        <v>30</v>
      </c>
      <c r="J47" s="108">
        <f t="shared" si="1"/>
        <v>1.0333333333333334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10</v>
      </c>
      <c r="E48" s="22">
        <v>130</v>
      </c>
      <c r="F48" s="22">
        <v>0</v>
      </c>
      <c r="G48" s="22">
        <f t="shared" si="0"/>
        <v>140</v>
      </c>
      <c r="H48" s="20">
        <v>10</v>
      </c>
      <c r="I48" s="20">
        <v>127</v>
      </c>
      <c r="J48" s="108">
        <f t="shared" si="1"/>
        <v>1.1023622047244095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8</v>
      </c>
      <c r="E49" s="22">
        <v>58</v>
      </c>
      <c r="F49" s="22">
        <v>0</v>
      </c>
      <c r="G49" s="22">
        <v>66</v>
      </c>
      <c r="H49" s="20">
        <v>8</v>
      </c>
      <c r="I49" s="20">
        <v>66</v>
      </c>
      <c r="J49" s="108">
        <f t="shared" si="1"/>
        <v>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18</v>
      </c>
      <c r="E50" s="22">
        <v>120</v>
      </c>
      <c r="F50" s="22">
        <v>0</v>
      </c>
      <c r="G50" s="22">
        <f t="shared" si="0"/>
        <v>138</v>
      </c>
      <c r="H50" s="20">
        <v>16</v>
      </c>
      <c r="I50" s="20">
        <v>112</v>
      </c>
      <c r="J50" s="108">
        <f t="shared" si="1"/>
        <v>1.2321428571428572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2</v>
      </c>
      <c r="E51" s="22">
        <v>35</v>
      </c>
      <c r="F51" s="22">
        <v>0</v>
      </c>
      <c r="G51" s="22">
        <f t="shared" si="0"/>
        <v>37</v>
      </c>
      <c r="H51" s="20">
        <v>1</v>
      </c>
      <c r="I51" s="20">
        <v>38</v>
      </c>
      <c r="J51" s="108">
        <f t="shared" si="1"/>
        <v>0.97368421052631582</v>
      </c>
    </row>
    <row r="52" spans="1:10" x14ac:dyDescent="0.2">
      <c r="A52" s="122" t="s">
        <v>153</v>
      </c>
      <c r="B52" s="123" t="s">
        <v>154</v>
      </c>
      <c r="C52" s="124" t="s">
        <v>155</v>
      </c>
      <c r="D52" s="125">
        <v>2</v>
      </c>
      <c r="E52" s="126">
        <v>22</v>
      </c>
      <c r="F52" s="126">
        <v>0</v>
      </c>
      <c r="G52" s="126">
        <f t="shared" si="0"/>
        <v>24</v>
      </c>
      <c r="H52" s="124">
        <v>2</v>
      </c>
      <c r="I52" s="124">
        <v>33</v>
      </c>
      <c r="J52" s="127">
        <f t="shared" si="1"/>
        <v>0.72727272727272729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4</v>
      </c>
      <c r="E53" s="22">
        <v>30</v>
      </c>
      <c r="F53" s="22">
        <v>0</v>
      </c>
      <c r="G53" s="22">
        <f t="shared" si="0"/>
        <v>34</v>
      </c>
      <c r="H53" s="20">
        <v>1</v>
      </c>
      <c r="I53" s="20">
        <v>32</v>
      </c>
      <c r="J53" s="108">
        <f t="shared" si="1"/>
        <v>1.0625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4</v>
      </c>
      <c r="E54" s="22">
        <v>192</v>
      </c>
      <c r="F54" s="22">
        <v>0</v>
      </c>
      <c r="G54" s="22">
        <f t="shared" si="0"/>
        <v>196</v>
      </c>
      <c r="H54" s="20">
        <v>4</v>
      </c>
      <c r="I54" s="20">
        <v>85</v>
      </c>
      <c r="J54" s="108">
        <f t="shared" si="1"/>
        <v>2.3058823529411763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24</v>
      </c>
      <c r="F55" s="22">
        <v>0</v>
      </c>
      <c r="G55" s="22">
        <f t="shared" si="0"/>
        <v>27</v>
      </c>
      <c r="H55" s="20">
        <v>2</v>
      </c>
      <c r="I55" s="20">
        <v>24</v>
      </c>
      <c r="J55" s="108">
        <f t="shared" si="1"/>
        <v>1.125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3</v>
      </c>
      <c r="E56" s="22">
        <v>26</v>
      </c>
      <c r="F56" s="22">
        <v>0</v>
      </c>
      <c r="G56" s="22">
        <f t="shared" si="0"/>
        <v>29</v>
      </c>
      <c r="H56" s="20">
        <v>1</v>
      </c>
      <c r="I56" s="20">
        <v>27</v>
      </c>
      <c r="J56" s="108">
        <f t="shared" si="1"/>
        <v>1.0740740740740742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16</v>
      </c>
      <c r="J57" s="108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2</v>
      </c>
      <c r="E58" s="22">
        <v>71</v>
      </c>
      <c r="F58" s="22">
        <v>0</v>
      </c>
      <c r="G58" s="22">
        <f t="shared" si="0"/>
        <v>73</v>
      </c>
      <c r="H58" s="20">
        <v>2</v>
      </c>
      <c r="I58" s="20">
        <v>57</v>
      </c>
      <c r="J58" s="108">
        <f t="shared" si="1"/>
        <v>1.2807017543859649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8</v>
      </c>
      <c r="E59" s="22">
        <v>73</v>
      </c>
      <c r="F59" s="22">
        <v>0</v>
      </c>
      <c r="G59" s="22">
        <f t="shared" si="0"/>
        <v>81</v>
      </c>
      <c r="H59" s="20">
        <v>5</v>
      </c>
      <c r="I59" s="20">
        <v>81</v>
      </c>
      <c r="J59" s="108">
        <f t="shared" si="1"/>
        <v>1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6</v>
      </c>
      <c r="E60" s="22">
        <v>32</v>
      </c>
      <c r="F60" s="22">
        <v>0</v>
      </c>
      <c r="G60" s="22">
        <f t="shared" si="0"/>
        <v>38</v>
      </c>
      <c r="H60" s="20">
        <v>4</v>
      </c>
      <c r="I60" s="20">
        <v>37</v>
      </c>
      <c r="J60" s="108">
        <f t="shared" si="1"/>
        <v>1.027027027027027</v>
      </c>
    </row>
    <row r="61" spans="1:10" x14ac:dyDescent="0.2">
      <c r="A61" s="122" t="s">
        <v>178</v>
      </c>
      <c r="B61" s="123" t="s">
        <v>179</v>
      </c>
      <c r="C61" s="124" t="s">
        <v>179</v>
      </c>
      <c r="D61" s="125">
        <v>12</v>
      </c>
      <c r="E61" s="126">
        <v>105</v>
      </c>
      <c r="F61" s="126">
        <v>0</v>
      </c>
      <c r="G61" s="126">
        <f t="shared" si="0"/>
        <v>117</v>
      </c>
      <c r="H61" s="124">
        <v>2</v>
      </c>
      <c r="I61" s="124">
        <v>148</v>
      </c>
      <c r="J61" s="127">
        <f t="shared" si="1"/>
        <v>0.79054054054054057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22</v>
      </c>
      <c r="F62" s="22">
        <v>0</v>
      </c>
      <c r="G62" s="22">
        <f t="shared" si="0"/>
        <v>25</v>
      </c>
      <c r="H62" s="20">
        <v>3</v>
      </c>
      <c r="I62" s="20">
        <v>15</v>
      </c>
      <c r="J62" s="108">
        <f t="shared" si="1"/>
        <v>1.6666666666666667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3</v>
      </c>
      <c r="E63" s="22">
        <v>31</v>
      </c>
      <c r="F63" s="22">
        <v>0</v>
      </c>
      <c r="G63" s="22">
        <f t="shared" si="0"/>
        <v>34</v>
      </c>
      <c r="H63" s="20">
        <v>0</v>
      </c>
      <c r="I63" s="20">
        <v>34</v>
      </c>
      <c r="J63" s="108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11</v>
      </c>
      <c r="E64" s="22">
        <v>156</v>
      </c>
      <c r="F64" s="22">
        <v>0</v>
      </c>
      <c r="G64" s="22">
        <f t="shared" si="0"/>
        <v>167</v>
      </c>
      <c r="H64" s="20">
        <v>9</v>
      </c>
      <c r="I64" s="20">
        <v>173</v>
      </c>
      <c r="J64" s="108">
        <f t="shared" si="1"/>
        <v>0.96531791907514453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5</v>
      </c>
      <c r="E65" s="22">
        <v>173</v>
      </c>
      <c r="F65" s="22">
        <v>0</v>
      </c>
      <c r="G65" s="22">
        <f t="shared" si="0"/>
        <v>178</v>
      </c>
      <c r="H65" s="20">
        <v>4</v>
      </c>
      <c r="I65" s="20">
        <v>175</v>
      </c>
      <c r="J65" s="108">
        <f t="shared" si="1"/>
        <v>1.0171428571428571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12</v>
      </c>
      <c r="E66" s="22">
        <v>170</v>
      </c>
      <c r="F66" s="22">
        <v>0</v>
      </c>
      <c r="G66" s="22">
        <f t="shared" si="0"/>
        <v>182</v>
      </c>
      <c r="H66" s="20">
        <v>10</v>
      </c>
      <c r="I66" s="20">
        <v>176</v>
      </c>
      <c r="J66" s="108">
        <f t="shared" si="1"/>
        <v>1.0340909090909092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11</v>
      </c>
      <c r="E67" s="22">
        <v>221</v>
      </c>
      <c r="F67" s="22">
        <v>0</v>
      </c>
      <c r="G67" s="22">
        <f t="shared" ref="G67:G112" si="2">D67+E67+F67</f>
        <v>232</v>
      </c>
      <c r="H67" s="20">
        <v>4</v>
      </c>
      <c r="I67" s="20">
        <v>238</v>
      </c>
      <c r="J67" s="108">
        <f t="shared" si="1"/>
        <v>0.97478991596638653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4</v>
      </c>
      <c r="E68" s="22">
        <v>58</v>
      </c>
      <c r="F68" s="22">
        <v>0</v>
      </c>
      <c r="G68" s="22">
        <f t="shared" si="2"/>
        <v>62</v>
      </c>
      <c r="H68" s="20">
        <v>5</v>
      </c>
      <c r="I68" s="20">
        <v>57</v>
      </c>
      <c r="J68" s="108">
        <f t="shared" ref="J68:J113" si="3">G68/I68</f>
        <v>1.0877192982456141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112</v>
      </c>
      <c r="F69" s="22">
        <v>0</v>
      </c>
      <c r="G69" s="22">
        <f t="shared" si="2"/>
        <v>129</v>
      </c>
      <c r="H69" s="20">
        <v>16</v>
      </c>
      <c r="I69" s="20">
        <v>133</v>
      </c>
      <c r="J69" s="108">
        <f t="shared" si="3"/>
        <v>0.96992481203007519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2</v>
      </c>
      <c r="E70" s="22">
        <v>54</v>
      </c>
      <c r="F70" s="22">
        <v>0</v>
      </c>
      <c r="G70" s="22">
        <f t="shared" si="2"/>
        <v>56</v>
      </c>
      <c r="H70" s="20">
        <v>2</v>
      </c>
      <c r="I70" s="20">
        <v>57</v>
      </c>
      <c r="J70" s="108">
        <f t="shared" si="3"/>
        <v>0.98245614035087714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4</v>
      </c>
      <c r="E71" s="22">
        <v>63</v>
      </c>
      <c r="F71" s="22">
        <v>0</v>
      </c>
      <c r="G71" s="22">
        <f t="shared" si="2"/>
        <v>67</v>
      </c>
      <c r="H71" s="20">
        <v>1</v>
      </c>
      <c r="I71" s="20">
        <v>60</v>
      </c>
      <c r="J71" s="108">
        <f t="shared" si="3"/>
        <v>1.1166666666666667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18</v>
      </c>
      <c r="E72" s="22">
        <v>133</v>
      </c>
      <c r="F72" s="22">
        <v>0</v>
      </c>
      <c r="G72" s="22">
        <f t="shared" si="2"/>
        <v>151</v>
      </c>
      <c r="H72" s="20">
        <v>13</v>
      </c>
      <c r="I72" s="20">
        <v>159</v>
      </c>
      <c r="J72" s="108">
        <f t="shared" si="3"/>
        <v>0.94968553459119498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52</v>
      </c>
      <c r="E73" s="22">
        <v>663</v>
      </c>
      <c r="F73" s="22">
        <v>1</v>
      </c>
      <c r="G73" s="22">
        <f t="shared" si="2"/>
        <v>716</v>
      </c>
      <c r="H73" s="20">
        <v>5</v>
      </c>
      <c r="I73" s="20">
        <v>614</v>
      </c>
      <c r="J73" s="108">
        <f t="shared" si="3"/>
        <v>1.1661237785016287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169</v>
      </c>
      <c r="F74" s="22">
        <v>0</v>
      </c>
      <c r="G74" s="22">
        <f t="shared" si="2"/>
        <v>193</v>
      </c>
      <c r="H74" s="20">
        <v>20</v>
      </c>
      <c r="I74" s="20">
        <v>184</v>
      </c>
      <c r="J74" s="108">
        <f t="shared" si="3"/>
        <v>1.048913043478261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33</v>
      </c>
      <c r="E75" s="22">
        <v>511</v>
      </c>
      <c r="F75" s="22">
        <v>0</v>
      </c>
      <c r="G75" s="22">
        <f t="shared" si="2"/>
        <v>544</v>
      </c>
      <c r="H75" s="20">
        <v>15</v>
      </c>
      <c r="I75" s="20">
        <v>537</v>
      </c>
      <c r="J75" s="108">
        <f t="shared" si="3"/>
        <v>1.0130353817504656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23</v>
      </c>
      <c r="E76" s="22">
        <v>229</v>
      </c>
      <c r="F76" s="22">
        <v>0</v>
      </c>
      <c r="G76" s="22">
        <f t="shared" si="2"/>
        <v>252</v>
      </c>
      <c r="H76" s="20">
        <v>21</v>
      </c>
      <c r="I76" s="20">
        <v>264</v>
      </c>
      <c r="J76" s="108">
        <f t="shared" si="3"/>
        <v>0.95454545454545459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10</v>
      </c>
      <c r="E77" s="22">
        <v>74</v>
      </c>
      <c r="F77" s="22">
        <v>0</v>
      </c>
      <c r="G77" s="22">
        <f t="shared" si="2"/>
        <v>84</v>
      </c>
      <c r="H77" s="20">
        <v>10</v>
      </c>
      <c r="I77" s="20">
        <v>73</v>
      </c>
      <c r="J77" s="108">
        <f t="shared" si="3"/>
        <v>1.1506849315068493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9</v>
      </c>
      <c r="E78" s="22">
        <v>53</v>
      </c>
      <c r="F78" s="22">
        <v>0</v>
      </c>
      <c r="G78" s="22">
        <f t="shared" si="2"/>
        <v>62</v>
      </c>
      <c r="H78" s="20">
        <v>5</v>
      </c>
      <c r="I78" s="20">
        <v>63</v>
      </c>
      <c r="J78" s="108">
        <f t="shared" si="3"/>
        <v>0.98412698412698407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1</v>
      </c>
      <c r="E79" s="22">
        <v>11</v>
      </c>
      <c r="F79" s="22">
        <v>0</v>
      </c>
      <c r="G79" s="22">
        <f t="shared" si="2"/>
        <v>12</v>
      </c>
      <c r="H79" s="20">
        <v>1</v>
      </c>
      <c r="I79" s="20">
        <v>10</v>
      </c>
      <c r="J79" s="108">
        <f t="shared" si="3"/>
        <v>1.2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51</v>
      </c>
      <c r="F80" s="22">
        <v>0</v>
      </c>
      <c r="G80" s="22">
        <f t="shared" si="2"/>
        <v>53</v>
      </c>
      <c r="H80" s="20">
        <v>2</v>
      </c>
      <c r="I80" s="20">
        <v>51</v>
      </c>
      <c r="J80" s="108">
        <f t="shared" si="3"/>
        <v>1.0392156862745099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20</v>
      </c>
      <c r="F81" s="22">
        <v>0</v>
      </c>
      <c r="G81" s="22">
        <f t="shared" si="2"/>
        <v>23</v>
      </c>
      <c r="H81" s="20">
        <v>2</v>
      </c>
      <c r="I81" s="20">
        <v>11</v>
      </c>
      <c r="J81" s="108">
        <f t="shared" si="3"/>
        <v>2.0909090909090908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41</v>
      </c>
      <c r="F82" s="22">
        <v>0</v>
      </c>
      <c r="G82" s="22">
        <f t="shared" si="2"/>
        <v>45</v>
      </c>
      <c r="H82" s="20">
        <v>4</v>
      </c>
      <c r="I82" s="20">
        <v>26</v>
      </c>
      <c r="J82" s="108">
        <f t="shared" si="3"/>
        <v>1.7307692307692308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46</v>
      </c>
      <c r="E83" s="22">
        <v>347</v>
      </c>
      <c r="F83" s="22">
        <v>0</v>
      </c>
      <c r="G83" s="22">
        <f t="shared" si="2"/>
        <v>393</v>
      </c>
      <c r="H83" s="20">
        <v>42</v>
      </c>
      <c r="I83" s="20">
        <v>121</v>
      </c>
      <c r="J83" s="108">
        <f t="shared" si="3"/>
        <v>3.2479338842975207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56</v>
      </c>
      <c r="F84" s="22">
        <v>0</v>
      </c>
      <c r="G84" s="22">
        <f t="shared" si="2"/>
        <v>65</v>
      </c>
      <c r="H84" s="20">
        <v>9</v>
      </c>
      <c r="I84" s="20">
        <v>34</v>
      </c>
      <c r="J84" s="108">
        <f t="shared" si="3"/>
        <v>1.911764705882353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15</v>
      </c>
      <c r="E85" s="22">
        <v>70</v>
      </c>
      <c r="F85" s="22">
        <v>1</v>
      </c>
      <c r="G85" s="22">
        <f t="shared" si="2"/>
        <v>86</v>
      </c>
      <c r="H85" s="20">
        <v>15</v>
      </c>
      <c r="I85" s="20">
        <v>82</v>
      </c>
      <c r="J85" s="108">
        <f t="shared" si="3"/>
        <v>1.0487804878048781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13</v>
      </c>
      <c r="E86" s="22">
        <v>50</v>
      </c>
      <c r="F86" s="22">
        <v>0</v>
      </c>
      <c r="G86" s="22">
        <f t="shared" si="2"/>
        <v>63</v>
      </c>
      <c r="H86" s="20">
        <v>13</v>
      </c>
      <c r="I86" s="20">
        <v>57</v>
      </c>
      <c r="J86" s="108">
        <f t="shared" si="3"/>
        <v>1.1052631578947369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20</v>
      </c>
      <c r="E87" s="22">
        <v>153</v>
      </c>
      <c r="F87" s="22">
        <v>0</v>
      </c>
      <c r="G87" s="22">
        <f t="shared" si="2"/>
        <v>173</v>
      </c>
      <c r="H87" s="20">
        <v>20</v>
      </c>
      <c r="I87" s="20">
        <v>185</v>
      </c>
      <c r="J87" s="108">
        <f t="shared" si="3"/>
        <v>0.93513513513513513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2"/>
        <v>56</v>
      </c>
      <c r="H88" s="20">
        <v>3</v>
      </c>
      <c r="I88" s="20">
        <v>17</v>
      </c>
      <c r="J88" s="108">
        <f t="shared" si="3"/>
        <v>3.2941176470588234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1</v>
      </c>
      <c r="F89" s="22">
        <v>0</v>
      </c>
      <c r="G89" s="22">
        <f t="shared" si="2"/>
        <v>1</v>
      </c>
      <c r="H89" s="20">
        <v>0</v>
      </c>
      <c r="I89" s="20">
        <v>1</v>
      </c>
      <c r="J89" s="108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10</v>
      </c>
      <c r="E90" s="22">
        <v>99</v>
      </c>
      <c r="F90" s="22">
        <v>2</v>
      </c>
      <c r="G90" s="22">
        <f t="shared" si="2"/>
        <v>111</v>
      </c>
      <c r="H90" s="20">
        <v>4</v>
      </c>
      <c r="I90" s="20">
        <v>104</v>
      </c>
      <c r="J90" s="108">
        <f t="shared" si="3"/>
        <v>1.0673076923076923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20">
        <v>5</v>
      </c>
      <c r="J91" s="108">
        <f t="shared" si="3"/>
        <v>1.2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92</v>
      </c>
      <c r="F92" s="22">
        <v>0</v>
      </c>
      <c r="G92" s="22">
        <f t="shared" si="2"/>
        <v>105</v>
      </c>
      <c r="H92" s="20">
        <v>13</v>
      </c>
      <c r="I92" s="20">
        <v>100</v>
      </c>
      <c r="J92" s="108">
        <f t="shared" si="3"/>
        <v>1.05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11</v>
      </c>
      <c r="E93" s="22">
        <v>97</v>
      </c>
      <c r="F93" s="22">
        <v>0</v>
      </c>
      <c r="G93" s="22">
        <f t="shared" si="2"/>
        <v>108</v>
      </c>
      <c r="H93" s="20">
        <v>2</v>
      </c>
      <c r="I93" s="20">
        <v>112</v>
      </c>
      <c r="J93" s="108">
        <f t="shared" si="3"/>
        <v>0.9642857142857143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2</v>
      </c>
      <c r="E94" s="22">
        <v>61</v>
      </c>
      <c r="F94" s="22">
        <v>0</v>
      </c>
      <c r="G94" s="22">
        <f t="shared" si="2"/>
        <v>63</v>
      </c>
      <c r="H94" s="20">
        <v>2</v>
      </c>
      <c r="I94" s="20">
        <v>65</v>
      </c>
      <c r="J94" s="108">
        <f t="shared" si="3"/>
        <v>0.96923076923076923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57</v>
      </c>
      <c r="F95" s="22">
        <v>0</v>
      </c>
      <c r="G95" s="22">
        <f t="shared" si="2"/>
        <v>61</v>
      </c>
      <c r="H95" s="20">
        <v>0</v>
      </c>
      <c r="I95" s="20">
        <v>54</v>
      </c>
      <c r="J95" s="108">
        <f t="shared" si="3"/>
        <v>1.1296296296296295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29</v>
      </c>
      <c r="F96" s="22">
        <v>0</v>
      </c>
      <c r="G96" s="22">
        <f t="shared" si="2"/>
        <v>30</v>
      </c>
      <c r="H96" s="20">
        <v>0</v>
      </c>
      <c r="I96" s="20">
        <v>26</v>
      </c>
      <c r="J96" s="108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116</v>
      </c>
      <c r="F97" s="22">
        <v>0</v>
      </c>
      <c r="G97" s="22">
        <f t="shared" si="2"/>
        <v>130</v>
      </c>
      <c r="H97" s="20">
        <v>0</v>
      </c>
      <c r="I97" s="20">
        <v>121</v>
      </c>
      <c r="J97" s="108">
        <f t="shared" si="3"/>
        <v>1.0743801652892562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20</v>
      </c>
      <c r="E98" s="22">
        <v>272</v>
      </c>
      <c r="F98" s="22">
        <v>2</v>
      </c>
      <c r="G98" s="22">
        <f t="shared" si="2"/>
        <v>294</v>
      </c>
      <c r="H98" s="20">
        <v>20</v>
      </c>
      <c r="I98" s="20">
        <v>283</v>
      </c>
      <c r="J98" s="108">
        <f t="shared" si="3"/>
        <v>1.0388692579505301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5</v>
      </c>
      <c r="E99" s="22">
        <v>33</v>
      </c>
      <c r="F99" s="22">
        <v>0</v>
      </c>
      <c r="G99" s="22">
        <f t="shared" si="2"/>
        <v>38</v>
      </c>
      <c r="H99" s="20">
        <v>4</v>
      </c>
      <c r="I99" s="20">
        <v>37</v>
      </c>
      <c r="J99" s="108">
        <f t="shared" si="3"/>
        <v>1.027027027027027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302</v>
      </c>
      <c r="F100" s="22">
        <v>0</v>
      </c>
      <c r="G100" s="22">
        <f t="shared" si="2"/>
        <v>338</v>
      </c>
      <c r="H100" s="20">
        <v>24</v>
      </c>
      <c r="I100" s="20">
        <v>341</v>
      </c>
      <c r="J100" s="108">
        <f t="shared" si="3"/>
        <v>0.99120234604105573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66</v>
      </c>
      <c r="F101" s="22">
        <v>0</v>
      </c>
      <c r="G101" s="22">
        <f t="shared" si="2"/>
        <v>72</v>
      </c>
      <c r="H101" s="20">
        <v>6</v>
      </c>
      <c r="I101" s="20">
        <v>71</v>
      </c>
      <c r="J101" s="108">
        <f t="shared" si="3"/>
        <v>1.0140845070422535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11</v>
      </c>
      <c r="E102" s="22">
        <v>109</v>
      </c>
      <c r="F102" s="22">
        <v>0</v>
      </c>
      <c r="G102" s="22">
        <f t="shared" si="2"/>
        <v>120</v>
      </c>
      <c r="H102" s="20">
        <v>8</v>
      </c>
      <c r="I102" s="20">
        <v>112</v>
      </c>
      <c r="J102" s="108">
        <f t="shared" si="3"/>
        <v>1.0714285714285714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10</v>
      </c>
      <c r="E103" s="22">
        <v>88</v>
      </c>
      <c r="F103" s="22">
        <v>0</v>
      </c>
      <c r="G103" s="22">
        <f t="shared" si="2"/>
        <v>98</v>
      </c>
      <c r="H103" s="20">
        <v>10</v>
      </c>
      <c r="I103" s="20">
        <v>109</v>
      </c>
      <c r="J103" s="108">
        <f t="shared" si="3"/>
        <v>0.8990825688073395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43</v>
      </c>
      <c r="E104" s="22">
        <v>412</v>
      </c>
      <c r="F104" s="22">
        <v>0</v>
      </c>
      <c r="G104" s="22">
        <f t="shared" si="2"/>
        <v>455</v>
      </c>
      <c r="H104" s="20">
        <v>21</v>
      </c>
      <c r="I104" s="20">
        <v>407</v>
      </c>
      <c r="J104" s="108">
        <f t="shared" si="3"/>
        <v>1.117936117936118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303</v>
      </c>
      <c r="F105" s="22">
        <v>0</v>
      </c>
      <c r="G105" s="22">
        <f t="shared" si="2"/>
        <v>330</v>
      </c>
      <c r="H105" s="20">
        <v>19</v>
      </c>
      <c r="I105" s="20">
        <v>366</v>
      </c>
      <c r="J105" s="108">
        <f t="shared" si="3"/>
        <v>0.90163934426229508</v>
      </c>
    </row>
    <row r="106" spans="1:10" x14ac:dyDescent="0.2">
      <c r="A106" s="18" t="s">
        <v>304</v>
      </c>
      <c r="B106" s="19" t="s">
        <v>266</v>
      </c>
      <c r="C106" s="20" t="s">
        <v>452</v>
      </c>
      <c r="D106" s="21">
        <v>17</v>
      </c>
      <c r="E106" s="22">
        <v>66</v>
      </c>
      <c r="F106" s="22">
        <v>0</v>
      </c>
      <c r="G106" s="22">
        <f t="shared" si="2"/>
        <v>83</v>
      </c>
      <c r="H106" s="20">
        <v>11</v>
      </c>
      <c r="I106" s="20">
        <v>79</v>
      </c>
      <c r="J106" s="108">
        <f t="shared" si="3"/>
        <v>1.0506329113924051</v>
      </c>
    </row>
    <row r="107" spans="1:10" x14ac:dyDescent="0.2">
      <c r="A107" s="18" t="s">
        <v>491</v>
      </c>
      <c r="B107" s="19" t="s">
        <v>266</v>
      </c>
      <c r="C107" s="20" t="s">
        <v>490</v>
      </c>
      <c r="D107" s="21">
        <v>3</v>
      </c>
      <c r="E107" s="22">
        <v>8</v>
      </c>
      <c r="F107" s="22">
        <v>0</v>
      </c>
      <c r="G107" s="22">
        <f t="shared" si="2"/>
        <v>11</v>
      </c>
      <c r="H107" s="20">
        <v>3</v>
      </c>
      <c r="I107" s="20">
        <v>11</v>
      </c>
      <c r="J107" s="108">
        <f t="shared" si="3"/>
        <v>1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40</v>
      </c>
      <c r="F108" s="22">
        <v>1</v>
      </c>
      <c r="G108" s="22">
        <f t="shared" si="2"/>
        <v>49</v>
      </c>
      <c r="H108" s="20">
        <v>3</v>
      </c>
      <c r="I108" s="20">
        <v>51</v>
      </c>
      <c r="J108" s="108">
        <f t="shared" si="3"/>
        <v>0.96078431372549022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52</v>
      </c>
      <c r="F109" s="22">
        <v>1</v>
      </c>
      <c r="G109" s="22">
        <f t="shared" si="2"/>
        <v>61</v>
      </c>
      <c r="H109" s="20">
        <v>6</v>
      </c>
      <c r="I109" s="20">
        <v>53</v>
      </c>
      <c r="J109" s="108">
        <f t="shared" si="3"/>
        <v>1.1509433962264151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101</v>
      </c>
      <c r="F110" s="22">
        <v>0</v>
      </c>
      <c r="G110" s="22">
        <f t="shared" si="2"/>
        <v>115</v>
      </c>
      <c r="H110" s="20">
        <v>11</v>
      </c>
      <c r="I110" s="20">
        <v>116</v>
      </c>
      <c r="J110" s="108">
        <f t="shared" si="3"/>
        <v>0.99137931034482762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13</v>
      </c>
      <c r="F111" s="22">
        <v>0</v>
      </c>
      <c r="G111" s="22">
        <f t="shared" si="2"/>
        <v>15</v>
      </c>
      <c r="H111" s="20">
        <v>2</v>
      </c>
      <c r="I111" s="20">
        <v>15</v>
      </c>
      <c r="J111" s="108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35</v>
      </c>
      <c r="F112" s="28">
        <v>0</v>
      </c>
      <c r="G112" s="28">
        <f t="shared" si="2"/>
        <v>40</v>
      </c>
      <c r="H112" s="29">
        <v>2</v>
      </c>
      <c r="I112" s="29">
        <v>38</v>
      </c>
      <c r="J112" s="96">
        <f t="shared" si="3"/>
        <v>1.0526315789473684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1055</v>
      </c>
      <c r="E113" s="22">
        <f t="shared" si="4"/>
        <v>10428</v>
      </c>
      <c r="F113" s="22">
        <f t="shared" si="4"/>
        <v>14</v>
      </c>
      <c r="G113" s="22">
        <f t="shared" si="4"/>
        <v>11497</v>
      </c>
      <c r="H113" s="33">
        <f t="shared" si="4"/>
        <v>728</v>
      </c>
      <c r="I113" s="33">
        <f t="shared" si="4"/>
        <v>10261</v>
      </c>
      <c r="J113" s="108">
        <f t="shared" si="3"/>
        <v>1.1204560958970859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 </vt:lpstr>
      <vt:lpstr>May</vt:lpstr>
      <vt:lpstr>May by County</vt:lpstr>
      <vt:lpstr>June </vt:lpstr>
      <vt:lpstr>June by County</vt:lpstr>
      <vt:lpstr>July</vt:lpstr>
      <vt:lpstr>July by County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 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'June '!Print_Titles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2018-06-08T19:54:20Z</cp:lastPrinted>
  <dcterms:created xsi:type="dcterms:W3CDTF">2018-01-26T17:24:14Z</dcterms:created>
  <dcterms:modified xsi:type="dcterms:W3CDTF">2018-08-08T14:47:03Z</dcterms:modified>
</cp:coreProperties>
</file>