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NVRA\NVRA Statistical Reports\2018\November 2018\"/>
    </mc:Choice>
  </mc:AlternateContent>
  <bookViews>
    <workbookView xWindow="915" yWindow="0" windowWidth="15255" windowHeight="8640" tabRatio="897"/>
  </bookViews>
  <sheets>
    <sheet name="Jan" sheetId="1" r:id="rId1"/>
    <sheet name="Jan by County" sheetId="15" r:id="rId2"/>
    <sheet name="Feb" sheetId="2" r:id="rId3"/>
    <sheet name="Feb by County" sheetId="16" r:id="rId4"/>
    <sheet name="Mar" sheetId="3" r:id="rId5"/>
    <sheet name="Mar by County" sheetId="17" r:id="rId6"/>
    <sheet name="Apr" sheetId="4" r:id="rId7"/>
    <sheet name="Apr by County " sheetId="18" r:id="rId8"/>
    <sheet name="May" sheetId="5" r:id="rId9"/>
    <sheet name="May by County" sheetId="19" r:id="rId10"/>
    <sheet name="June " sheetId="6" r:id="rId11"/>
    <sheet name="June by County" sheetId="20" r:id="rId12"/>
    <sheet name="July" sheetId="7" r:id="rId13"/>
    <sheet name="July by County" sheetId="21" r:id="rId14"/>
    <sheet name="Aug" sheetId="8" r:id="rId15"/>
    <sheet name="Aug by County" sheetId="22" r:id="rId16"/>
    <sheet name="Sep" sheetId="9" r:id="rId17"/>
    <sheet name="Sep by County" sheetId="23" r:id="rId18"/>
    <sheet name="Oct" sheetId="10" r:id="rId19"/>
    <sheet name="Oct by County" sheetId="24" r:id="rId20"/>
    <sheet name="Nov" sheetId="11" r:id="rId21"/>
    <sheet name="Nov by County" sheetId="26" r:id="rId22"/>
    <sheet name="Dec" sheetId="12" r:id="rId23"/>
    <sheet name="Summary" sheetId="13" r:id="rId24"/>
    <sheet name="NVRA Coord" sheetId="14" r:id="rId25"/>
  </sheets>
  <definedNames>
    <definedName name="_xlnm._FilterDatabase" localSheetId="6" hidden="1">Apr!$A$2:$I$118</definedName>
    <definedName name="_xlnm._FilterDatabase" localSheetId="7" hidden="1">'Apr by County '!$A$2:$G$82</definedName>
    <definedName name="_xlnm._FilterDatabase" localSheetId="14" hidden="1">Aug!$A$2:$I$118</definedName>
    <definedName name="_xlnm._FilterDatabase" localSheetId="15" hidden="1">'Aug by County'!$A$2:$G$81</definedName>
    <definedName name="_xlnm._FilterDatabase" localSheetId="22" hidden="1">Dec!$A$2:$I$118</definedName>
    <definedName name="_xlnm._FilterDatabase" localSheetId="2" hidden="1">Feb!$A$2:$I$119</definedName>
    <definedName name="_xlnm._FilterDatabase" localSheetId="3" hidden="1">'Feb by County'!$A$2:$G$83</definedName>
    <definedName name="_xlnm._FilterDatabase" localSheetId="0" hidden="1">Jan!$A$2:$I$119</definedName>
    <definedName name="_xlnm._FilterDatabase" localSheetId="1" hidden="1">'Jan by County'!$A$2:$G$83</definedName>
    <definedName name="_xlnm._FilterDatabase" localSheetId="12" hidden="1">July!$A$2:$I$118</definedName>
    <definedName name="_xlnm._FilterDatabase" localSheetId="13" hidden="1">'July by County'!$A$2:$G$81</definedName>
    <definedName name="_xlnm._FilterDatabase" localSheetId="10" hidden="1">'June '!$A$2:$I$118</definedName>
    <definedName name="_xlnm._FilterDatabase" localSheetId="11" hidden="1">'June by County'!$A$2:$G$79</definedName>
    <definedName name="_xlnm._FilterDatabase" localSheetId="4" hidden="1">Mar!$A$2:$I$118</definedName>
    <definedName name="_xlnm._FilterDatabase" localSheetId="5" hidden="1">'Mar by County'!$A$2:$G$82</definedName>
    <definedName name="_xlnm._FilterDatabase" localSheetId="8" hidden="1">May!$A$2:$I$118</definedName>
    <definedName name="_xlnm._FilterDatabase" localSheetId="9" hidden="1">'May by County'!$A$2:$G$82</definedName>
    <definedName name="_xlnm._FilterDatabase" localSheetId="20" hidden="1">Nov!$A$2:$V$113</definedName>
    <definedName name="_xlnm._FilterDatabase" localSheetId="21" hidden="1">'Nov by County'!$A$2:$T$78</definedName>
    <definedName name="_xlnm._FilterDatabase" localSheetId="18" hidden="1">Oct!$A$2:$J$113</definedName>
    <definedName name="_xlnm._FilterDatabase" localSheetId="19" hidden="1">'Oct by County'!$A$2:$H$76</definedName>
    <definedName name="_xlnm._FilterDatabase" localSheetId="16" hidden="1">Sep!$A$2:$I$118</definedName>
    <definedName name="_xlnm._FilterDatabase" localSheetId="17" hidden="1">'Sep by County'!$A$2:$G$81</definedName>
    <definedName name="_xlnm._FilterDatabase" localSheetId="23" hidden="1">Summary!$A$2:$O$116</definedName>
    <definedName name="_xlnm.Print_Titles" localSheetId="6">Apr!$1:$2</definedName>
    <definedName name="_xlnm.Print_Titles" localSheetId="7">'Apr by County '!$1:$2</definedName>
    <definedName name="_xlnm.Print_Titles" localSheetId="14">Aug!$1:$2</definedName>
    <definedName name="_xlnm.Print_Titles" localSheetId="15">'Aug by County'!$1:$2</definedName>
    <definedName name="_xlnm.Print_Titles" localSheetId="22">Dec!$1:$2</definedName>
    <definedName name="_xlnm.Print_Titles" localSheetId="2">Feb!$1:$2</definedName>
    <definedName name="_xlnm.Print_Titles" localSheetId="3">'Feb by County'!$1:$2</definedName>
    <definedName name="_xlnm.Print_Titles" localSheetId="0">Jan!$1:$2</definedName>
    <definedName name="_xlnm.Print_Titles" localSheetId="1">'Jan by County'!$1:$2</definedName>
    <definedName name="_xlnm.Print_Titles" localSheetId="12">July!$1:$2</definedName>
    <definedName name="_xlnm.Print_Titles" localSheetId="13">'July by County'!$1:$2</definedName>
    <definedName name="_xlnm.Print_Titles" localSheetId="10">'June '!$1:$2</definedName>
    <definedName name="_xlnm.Print_Titles" localSheetId="11">'June by County'!$1:$2</definedName>
    <definedName name="_xlnm.Print_Titles" localSheetId="4">Mar!$1:$2</definedName>
    <definedName name="_xlnm.Print_Titles" localSheetId="5">'Mar by County'!$1:$2</definedName>
    <definedName name="_xlnm.Print_Titles" localSheetId="8">May!$1:$2</definedName>
    <definedName name="_xlnm.Print_Titles" localSheetId="9">'May by County'!$1:$2</definedName>
    <definedName name="_xlnm.Print_Titles" localSheetId="20">Nov!$1:$2</definedName>
    <definedName name="_xlnm.Print_Titles" localSheetId="21">'Nov by County'!$1:$2</definedName>
    <definedName name="_xlnm.Print_Titles" localSheetId="18">Oct!$1:$2</definedName>
    <definedName name="_xlnm.Print_Titles" localSheetId="19">'Oct by County'!$1:$2</definedName>
    <definedName name="_xlnm.Print_Titles" localSheetId="16">Sep!$1:$2</definedName>
    <definedName name="_xlnm.Print_Titles" localSheetId="17">'Sep by County'!$1:$2</definedName>
    <definedName name="_xlnm.Print_Titles" localSheetId="23">Summary!$1:$2</definedName>
  </definedNames>
  <calcPr calcId="162913"/>
</workbook>
</file>

<file path=xl/calcChain.xml><?xml version="1.0" encoding="utf-8"?>
<calcChain xmlns="http://schemas.openxmlformats.org/spreadsheetml/2006/main">
  <c r="C78" i="26" l="1"/>
  <c r="G78" i="26"/>
  <c r="B78" i="26"/>
  <c r="F78" i="26"/>
  <c r="D78" i="26"/>
  <c r="E77" i="26"/>
  <c r="H77" i="26" s="1"/>
  <c r="E76" i="26"/>
  <c r="H76" i="26" s="1"/>
  <c r="E75" i="26"/>
  <c r="H75" i="26" s="1"/>
  <c r="E72" i="26"/>
  <c r="H72" i="26" s="1"/>
  <c r="E71" i="26"/>
  <c r="H71" i="26" s="1"/>
  <c r="E70" i="26"/>
  <c r="H70" i="26" s="1"/>
  <c r="E69" i="26"/>
  <c r="H69" i="26" s="1"/>
  <c r="E68" i="26"/>
  <c r="H68" i="26" s="1"/>
  <c r="E67" i="26"/>
  <c r="H67" i="26" s="1"/>
  <c r="E66" i="26"/>
  <c r="H66" i="26" s="1"/>
  <c r="E65" i="26"/>
  <c r="H65" i="26" s="1"/>
  <c r="E64" i="26"/>
  <c r="H64" i="26" s="1"/>
  <c r="E63" i="26"/>
  <c r="H63" i="26" s="1"/>
  <c r="E62" i="26"/>
  <c r="H62" i="26" s="1"/>
  <c r="E61" i="26"/>
  <c r="H61" i="26" s="1"/>
  <c r="E58" i="26"/>
  <c r="H58" i="26" s="1"/>
  <c r="E57" i="26"/>
  <c r="H57" i="26" s="1"/>
  <c r="E56" i="26"/>
  <c r="H56" i="26" s="1"/>
  <c r="E54" i="26"/>
  <c r="H54" i="26" s="1"/>
  <c r="E53" i="26"/>
  <c r="H53" i="26" s="1"/>
  <c r="E52" i="26"/>
  <c r="H52" i="26" s="1"/>
  <c r="E51" i="26"/>
  <c r="H51" i="26" s="1"/>
  <c r="E50" i="26"/>
  <c r="H50" i="26" s="1"/>
  <c r="E49" i="26"/>
  <c r="H49" i="26" s="1"/>
  <c r="E48" i="26"/>
  <c r="H48" i="26" s="1"/>
  <c r="E46" i="26"/>
  <c r="H46" i="26" s="1"/>
  <c r="E44" i="26"/>
  <c r="H44" i="26" s="1"/>
  <c r="E43" i="26"/>
  <c r="H43" i="26" s="1"/>
  <c r="E42" i="26"/>
  <c r="H42" i="26" s="1"/>
  <c r="E41" i="26"/>
  <c r="H41" i="26" s="1"/>
  <c r="E40" i="26"/>
  <c r="H40" i="26" s="1"/>
  <c r="E39" i="26"/>
  <c r="H39" i="26" s="1"/>
  <c r="E38" i="26"/>
  <c r="H38" i="26" s="1"/>
  <c r="E36" i="26"/>
  <c r="H36" i="26" s="1"/>
  <c r="E35" i="26"/>
  <c r="H35" i="26" s="1"/>
  <c r="E34" i="26"/>
  <c r="H34" i="26" s="1"/>
  <c r="E33" i="26"/>
  <c r="H33" i="26" s="1"/>
  <c r="E32" i="26"/>
  <c r="H32" i="26" s="1"/>
  <c r="E31" i="26"/>
  <c r="H31" i="26" s="1"/>
  <c r="E30" i="26"/>
  <c r="H30" i="26" s="1"/>
  <c r="E29" i="26"/>
  <c r="H29" i="26" s="1"/>
  <c r="E28" i="26"/>
  <c r="H28" i="26" s="1"/>
  <c r="E27" i="26"/>
  <c r="H27" i="26" s="1"/>
  <c r="E26" i="26"/>
  <c r="H26" i="26" s="1"/>
  <c r="E25" i="26"/>
  <c r="H25" i="26" s="1"/>
  <c r="E24" i="26"/>
  <c r="H24" i="26" s="1"/>
  <c r="E23" i="26"/>
  <c r="H23" i="26" s="1"/>
  <c r="E22" i="26"/>
  <c r="H22" i="26" s="1"/>
  <c r="E19" i="26"/>
  <c r="H19" i="26" s="1"/>
  <c r="E18" i="26"/>
  <c r="H18" i="26" s="1"/>
  <c r="E16" i="26"/>
  <c r="H16" i="26" s="1"/>
  <c r="E14" i="26"/>
  <c r="H14" i="26" s="1"/>
  <c r="E13" i="26"/>
  <c r="H13" i="26" s="1"/>
  <c r="E12" i="26"/>
  <c r="H12" i="26" s="1"/>
  <c r="E11" i="26"/>
  <c r="H11" i="26" s="1"/>
  <c r="E9" i="26"/>
  <c r="H9" i="26" s="1"/>
  <c r="E8" i="26"/>
  <c r="H8" i="26" s="1"/>
  <c r="E7" i="26"/>
  <c r="H7" i="26" s="1"/>
  <c r="E5" i="26"/>
  <c r="H5" i="26" s="1"/>
  <c r="E4" i="26"/>
  <c r="H4" i="26" s="1"/>
  <c r="E3" i="26"/>
  <c r="H3" i="26" s="1"/>
  <c r="H113" i="11"/>
  <c r="F113" i="11"/>
  <c r="E113" i="11"/>
  <c r="D113" i="11"/>
  <c r="E78" i="26" l="1"/>
  <c r="H78" i="26" s="1"/>
  <c r="G23" i="11"/>
  <c r="G43" i="11"/>
  <c r="G91" i="11"/>
  <c r="G113" i="11" l="1"/>
  <c r="I113" i="11"/>
  <c r="J113" i="11" l="1"/>
  <c r="N115" i="13" s="1"/>
  <c r="G4" i="11"/>
  <c r="J4" i="11" s="1"/>
  <c r="G5" i="11"/>
  <c r="J5" i="11" s="1"/>
  <c r="G6" i="11"/>
  <c r="J6" i="11" s="1"/>
  <c r="N7" i="13" s="1"/>
  <c r="G7" i="11"/>
  <c r="J7" i="11" s="1"/>
  <c r="G8" i="11"/>
  <c r="J8" i="11" s="1"/>
  <c r="G9" i="11"/>
  <c r="J9" i="11" s="1"/>
  <c r="G10" i="11"/>
  <c r="J10" i="11" s="1"/>
  <c r="G11" i="11"/>
  <c r="J11" i="11" s="1"/>
  <c r="G12" i="11"/>
  <c r="J12" i="11" s="1"/>
  <c r="N13" i="13" s="1"/>
  <c r="G13" i="11"/>
  <c r="J13" i="11" s="1"/>
  <c r="G14" i="11"/>
  <c r="J14" i="11" s="1"/>
  <c r="G15" i="11"/>
  <c r="J15" i="11" s="1"/>
  <c r="G16" i="11"/>
  <c r="J16" i="11" s="1"/>
  <c r="N17" i="13" s="1"/>
  <c r="G17" i="11"/>
  <c r="J17" i="11" s="1"/>
  <c r="G18" i="11"/>
  <c r="J18" i="11" s="1"/>
  <c r="G19" i="11"/>
  <c r="J19" i="11" s="1"/>
  <c r="G20" i="11"/>
  <c r="J20" i="11" s="1"/>
  <c r="G21" i="11"/>
  <c r="J21" i="11" s="1"/>
  <c r="G22" i="11"/>
  <c r="J22" i="11" s="1"/>
  <c r="N24" i="13" s="1"/>
  <c r="J23" i="11"/>
  <c r="G24" i="11"/>
  <c r="J24" i="11" s="1"/>
  <c r="G25" i="11"/>
  <c r="J25" i="11" s="1"/>
  <c r="G26" i="11"/>
  <c r="J26" i="11" s="1"/>
  <c r="N28" i="13" s="1"/>
  <c r="G27" i="11"/>
  <c r="J27" i="11" s="1"/>
  <c r="G28" i="11"/>
  <c r="J28" i="11" s="1"/>
  <c r="N30" i="13" s="1"/>
  <c r="G29" i="11"/>
  <c r="J29" i="11" s="1"/>
  <c r="G30" i="11"/>
  <c r="J30" i="11" s="1"/>
  <c r="G31" i="11"/>
  <c r="J31" i="11" s="1"/>
  <c r="G32" i="11"/>
  <c r="J32" i="11" s="1"/>
  <c r="G33" i="11"/>
  <c r="J33" i="11" s="1"/>
  <c r="G34" i="11"/>
  <c r="J34" i="11" s="1"/>
  <c r="G35" i="11"/>
  <c r="J35" i="11" s="1"/>
  <c r="G36" i="11"/>
  <c r="J36" i="11" s="1"/>
  <c r="N38" i="13" s="1"/>
  <c r="G37" i="11"/>
  <c r="J37" i="11" s="1"/>
  <c r="G38" i="11"/>
  <c r="J38" i="11" s="1"/>
  <c r="G39" i="11"/>
  <c r="J39" i="11" s="1"/>
  <c r="G40" i="11"/>
  <c r="J40" i="11" s="1"/>
  <c r="N42" i="13" s="1"/>
  <c r="G41" i="11"/>
  <c r="J41" i="11" s="1"/>
  <c r="N43" i="13" s="1"/>
  <c r="G42" i="11"/>
  <c r="J42" i="11" s="1"/>
  <c r="N44" i="13" s="1"/>
  <c r="J43" i="11"/>
  <c r="G44" i="11"/>
  <c r="J44" i="11" s="1"/>
  <c r="G45" i="11"/>
  <c r="J45" i="11" s="1"/>
  <c r="G46" i="11"/>
  <c r="J46" i="11" s="1"/>
  <c r="G47" i="11"/>
  <c r="J47" i="11" s="1"/>
  <c r="G48" i="11"/>
  <c r="J48" i="11" s="1"/>
  <c r="N50" i="13" s="1"/>
  <c r="G49" i="11"/>
  <c r="J49" i="11" s="1"/>
  <c r="G50" i="11"/>
  <c r="J50" i="11" s="1"/>
  <c r="G51" i="11"/>
  <c r="J51" i="11" s="1"/>
  <c r="G52" i="11"/>
  <c r="J52" i="11" s="1"/>
  <c r="G53" i="11"/>
  <c r="J53" i="11" s="1"/>
  <c r="G54" i="11"/>
  <c r="J54" i="11" s="1"/>
  <c r="G55" i="11"/>
  <c r="J55" i="11" s="1"/>
  <c r="G56" i="11"/>
  <c r="J56" i="11" s="1"/>
  <c r="G57" i="11"/>
  <c r="J57" i="11" s="1"/>
  <c r="G58" i="11"/>
  <c r="J58" i="11" s="1"/>
  <c r="N60" i="13" s="1"/>
  <c r="G59" i="11"/>
  <c r="J59" i="11" s="1"/>
  <c r="G60" i="11"/>
  <c r="J60" i="11" s="1"/>
  <c r="G61" i="11"/>
  <c r="J61" i="11" s="1"/>
  <c r="G62" i="11"/>
  <c r="J62" i="11" s="1"/>
  <c r="N64" i="13" s="1"/>
  <c r="G63" i="11"/>
  <c r="J63" i="11" s="1"/>
  <c r="G64" i="11"/>
  <c r="J64" i="11" s="1"/>
  <c r="G65" i="11"/>
  <c r="J65" i="11" s="1"/>
  <c r="G66" i="11"/>
  <c r="J66" i="11" s="1"/>
  <c r="G67" i="11"/>
  <c r="J67" i="11" s="1"/>
  <c r="G68" i="11"/>
  <c r="J68" i="11" s="1"/>
  <c r="N70" i="13" s="1"/>
  <c r="G69" i="11"/>
  <c r="J69" i="11" s="1"/>
  <c r="G70" i="11"/>
  <c r="J70" i="11" s="1"/>
  <c r="G71" i="11"/>
  <c r="J71" i="11" s="1"/>
  <c r="G72" i="11"/>
  <c r="J72" i="11" s="1"/>
  <c r="N74" i="13" s="1"/>
  <c r="G73" i="11"/>
  <c r="J73" i="11" s="1"/>
  <c r="G74" i="11"/>
  <c r="J74" i="11" s="1"/>
  <c r="N76" i="13" s="1"/>
  <c r="G75" i="11"/>
  <c r="J75" i="11" s="1"/>
  <c r="G76" i="11"/>
  <c r="J76" i="11" s="1"/>
  <c r="N78" i="13" s="1"/>
  <c r="G77" i="11"/>
  <c r="J77" i="11" s="1"/>
  <c r="G78" i="11"/>
  <c r="J78" i="11" s="1"/>
  <c r="G79" i="11"/>
  <c r="J79" i="11" s="1"/>
  <c r="G80" i="11"/>
  <c r="J80" i="11" s="1"/>
  <c r="G81" i="11"/>
  <c r="J81" i="11" s="1"/>
  <c r="N83" i="13" s="1"/>
  <c r="G82" i="11"/>
  <c r="J82" i="11" s="1"/>
  <c r="G83" i="11"/>
  <c r="J83" i="11" s="1"/>
  <c r="G84" i="11"/>
  <c r="J84" i="11" s="1"/>
  <c r="G85" i="11"/>
  <c r="J85" i="11" s="1"/>
  <c r="G86" i="11"/>
  <c r="J86" i="11" s="1"/>
  <c r="G87" i="11"/>
  <c r="J87" i="11" s="1"/>
  <c r="N89" i="13" s="1"/>
  <c r="G88" i="11"/>
  <c r="J88" i="11" s="1"/>
  <c r="N90" i="13" s="1"/>
  <c r="G89" i="11"/>
  <c r="J89" i="11" s="1"/>
  <c r="G90" i="11"/>
  <c r="J90" i="11" s="1"/>
  <c r="N92" i="13" s="1"/>
  <c r="J91" i="11"/>
  <c r="G92" i="11"/>
  <c r="J92" i="11" s="1"/>
  <c r="N94" i="13" s="1"/>
  <c r="G93" i="11"/>
  <c r="J93" i="11" s="1"/>
  <c r="G94" i="11"/>
  <c r="J94" i="11" s="1"/>
  <c r="G95" i="11"/>
  <c r="J95" i="11" s="1"/>
  <c r="G96" i="11"/>
  <c r="J96" i="11" s="1"/>
  <c r="G97" i="11"/>
  <c r="J97" i="11" s="1"/>
  <c r="G98" i="11"/>
  <c r="J98" i="11" s="1"/>
  <c r="N100" i="13" s="1"/>
  <c r="G99" i="11"/>
  <c r="J99" i="11" s="1"/>
  <c r="G100" i="11"/>
  <c r="J100" i="11" s="1"/>
  <c r="N102" i="13" s="1"/>
  <c r="G101" i="11"/>
  <c r="J101" i="11" s="1"/>
  <c r="N103" i="13" s="1"/>
  <c r="G102" i="11"/>
  <c r="J102" i="11" s="1"/>
  <c r="G103" i="11"/>
  <c r="J103" i="11" s="1"/>
  <c r="G104" i="11"/>
  <c r="J104" i="11" s="1"/>
  <c r="G105" i="11"/>
  <c r="J105" i="11" s="1"/>
  <c r="G106" i="11"/>
  <c r="J106" i="11" s="1"/>
  <c r="N108" i="13" s="1"/>
  <c r="G107" i="11"/>
  <c r="J107" i="11" s="1"/>
  <c r="G108" i="11"/>
  <c r="J108" i="11" s="1"/>
  <c r="N110" i="13" s="1"/>
  <c r="G109" i="11"/>
  <c r="J109" i="11" s="1"/>
  <c r="N111" i="13" s="1"/>
  <c r="G110" i="11"/>
  <c r="J110" i="11" s="1"/>
  <c r="N112" i="13" s="1"/>
  <c r="G111" i="11"/>
  <c r="J111" i="11" s="1"/>
  <c r="N113" i="13" s="1"/>
  <c r="G112" i="11"/>
  <c r="J112" i="11" s="1"/>
  <c r="N114" i="13" s="1"/>
  <c r="G3" i="11"/>
  <c r="J3" i="11" s="1"/>
  <c r="N3" i="13" s="1"/>
  <c r="N98" i="13" l="1"/>
  <c r="N82" i="13"/>
  <c r="N68" i="13"/>
  <c r="N52" i="13"/>
  <c r="N109" i="13"/>
  <c r="N107" i="13"/>
  <c r="N101" i="13"/>
  <c r="N81" i="13"/>
  <c r="N75" i="13"/>
  <c r="N65" i="13"/>
  <c r="N63" i="13"/>
  <c r="N106" i="13"/>
  <c r="N91" i="13"/>
  <c r="N104" i="13"/>
  <c r="N86" i="13"/>
  <c r="N96" i="13"/>
  <c r="N84" i="13"/>
  <c r="N26" i="13"/>
  <c r="N80" i="13"/>
  <c r="N72" i="13"/>
  <c r="N47" i="13"/>
  <c r="N66" i="13"/>
  <c r="N62" i="13"/>
  <c r="N58" i="13"/>
  <c r="N40" i="13"/>
  <c r="N56" i="13"/>
  <c r="N54" i="13"/>
  <c r="N48" i="13"/>
  <c r="N12" i="13"/>
  <c r="N46" i="13"/>
  <c r="N36" i="13"/>
  <c r="N34" i="13"/>
  <c r="N32" i="13"/>
  <c r="N9" i="13"/>
  <c r="N22" i="13"/>
  <c r="N11" i="13"/>
  <c r="N105" i="13"/>
  <c r="N99" i="13"/>
  <c r="N95" i="13"/>
  <c r="N93" i="13"/>
  <c r="N15" i="13"/>
  <c r="N85" i="13"/>
  <c r="N79" i="13"/>
  <c r="N77" i="13"/>
  <c r="N97" i="13"/>
  <c r="N73" i="13"/>
  <c r="N71" i="13"/>
  <c r="N69" i="13"/>
  <c r="N67" i="13"/>
  <c r="N87" i="13"/>
  <c r="N61" i="13"/>
  <c r="N59" i="13"/>
  <c r="N57" i="13"/>
  <c r="N55" i="13"/>
  <c r="N53" i="13"/>
  <c r="N51" i="13"/>
  <c r="N49" i="13"/>
  <c r="N45" i="13"/>
  <c r="N41" i="13"/>
  <c r="N20" i="13"/>
  <c r="N37" i="13"/>
  <c r="N35" i="13"/>
  <c r="N33" i="13"/>
  <c r="N88" i="13"/>
  <c r="N31" i="13"/>
  <c r="N8" i="13"/>
  <c r="N29" i="13"/>
  <c r="N39" i="13"/>
  <c r="N27" i="13"/>
  <c r="N25" i="13"/>
  <c r="N23" i="13"/>
  <c r="N21" i="13"/>
  <c r="N5" i="13"/>
  <c r="N19" i="13"/>
  <c r="N16" i="13"/>
  <c r="N14" i="13"/>
  <c r="N10" i="13"/>
  <c r="N6" i="13"/>
  <c r="G76" i="24"/>
  <c r="F76" i="24"/>
  <c r="D76" i="24"/>
  <c r="B76" i="24"/>
  <c r="C76" i="24"/>
  <c r="E75" i="24"/>
  <c r="H75" i="24" s="1"/>
  <c r="E74" i="24"/>
  <c r="H74" i="24" s="1"/>
  <c r="E73" i="24"/>
  <c r="H73" i="24" s="1"/>
  <c r="E70" i="24"/>
  <c r="H70" i="24" s="1"/>
  <c r="E69" i="24"/>
  <c r="H69" i="24" s="1"/>
  <c r="E68" i="24"/>
  <c r="H68" i="24" s="1"/>
  <c r="E67" i="24"/>
  <c r="H67" i="24" s="1"/>
  <c r="E65" i="24"/>
  <c r="H65" i="24" s="1"/>
  <c r="E64" i="24"/>
  <c r="H64" i="24" s="1"/>
  <c r="E63" i="24"/>
  <c r="H63" i="24" s="1"/>
  <c r="E62" i="24"/>
  <c r="H62" i="24" s="1"/>
  <c r="E61" i="24"/>
  <c r="H61" i="24" s="1"/>
  <c r="E60" i="24"/>
  <c r="H60" i="24" s="1"/>
  <c r="E57" i="24"/>
  <c r="H57" i="24" s="1"/>
  <c r="E56" i="24"/>
  <c r="H56" i="24" s="1"/>
  <c r="E55" i="24"/>
  <c r="H55" i="24" s="1"/>
  <c r="E53" i="24"/>
  <c r="H53" i="24" s="1"/>
  <c r="E52" i="24"/>
  <c r="H52" i="24" s="1"/>
  <c r="E51" i="24"/>
  <c r="H51" i="24" s="1"/>
  <c r="E50" i="24"/>
  <c r="H50" i="24" s="1"/>
  <c r="E49" i="24"/>
  <c r="H49" i="24" s="1"/>
  <c r="E48" i="24"/>
  <c r="H48" i="24" s="1"/>
  <c r="E47" i="24"/>
  <c r="H47" i="24" s="1"/>
  <c r="E45" i="24"/>
  <c r="H45" i="24" s="1"/>
  <c r="E43" i="24"/>
  <c r="H43" i="24" s="1"/>
  <c r="E42" i="24"/>
  <c r="H42" i="24" s="1"/>
  <c r="E41" i="24"/>
  <c r="H41" i="24" s="1"/>
  <c r="E40" i="24"/>
  <c r="H40" i="24" s="1"/>
  <c r="E39" i="24"/>
  <c r="H39" i="24" s="1"/>
  <c r="E38" i="24"/>
  <c r="H38" i="24" s="1"/>
  <c r="E37" i="24"/>
  <c r="H37" i="24" s="1"/>
  <c r="E35" i="24"/>
  <c r="H35" i="24" s="1"/>
  <c r="E34" i="24"/>
  <c r="H34" i="24" s="1"/>
  <c r="E33" i="24"/>
  <c r="H33" i="24" s="1"/>
  <c r="E32" i="24"/>
  <c r="H32" i="24" s="1"/>
  <c r="E31" i="24"/>
  <c r="H31" i="24" s="1"/>
  <c r="E30" i="24"/>
  <c r="H30" i="24" s="1"/>
  <c r="E29" i="24"/>
  <c r="H29" i="24" s="1"/>
  <c r="E28" i="24"/>
  <c r="H28" i="24" s="1"/>
  <c r="E27" i="24"/>
  <c r="H27" i="24" s="1"/>
  <c r="E26" i="24"/>
  <c r="H26" i="24" s="1"/>
  <c r="E25" i="24"/>
  <c r="H25" i="24" s="1"/>
  <c r="E24" i="24"/>
  <c r="H24" i="24" s="1"/>
  <c r="E23" i="24"/>
  <c r="H23" i="24" s="1"/>
  <c r="E22" i="24"/>
  <c r="H22" i="24" s="1"/>
  <c r="E21" i="24"/>
  <c r="H21" i="24" s="1"/>
  <c r="E18" i="24"/>
  <c r="H18" i="24" s="1"/>
  <c r="E17" i="24"/>
  <c r="H17" i="24" s="1"/>
  <c r="E15" i="24"/>
  <c r="H15" i="24" s="1"/>
  <c r="E13" i="24"/>
  <c r="H13" i="24" s="1"/>
  <c r="E12" i="24"/>
  <c r="H12" i="24" s="1"/>
  <c r="E9" i="24"/>
  <c r="H9" i="24" s="1"/>
  <c r="E8" i="24"/>
  <c r="H8" i="24" s="1"/>
  <c r="E7" i="24"/>
  <c r="H7" i="24" s="1"/>
  <c r="E5" i="24"/>
  <c r="H5" i="24" s="1"/>
  <c r="E4" i="24"/>
  <c r="H4" i="24" s="1"/>
  <c r="E3" i="24"/>
  <c r="H3" i="24" s="1"/>
  <c r="E76" i="24" l="1"/>
  <c r="H76" i="24" s="1"/>
  <c r="G46" i="10"/>
  <c r="L3" i="13" l="1"/>
  <c r="I113" i="10"/>
  <c r="H113" i="10" l="1"/>
  <c r="F113" i="10"/>
  <c r="E113" i="10"/>
  <c r="D113" i="10"/>
  <c r="G113" i="10" s="1"/>
  <c r="G4" i="10"/>
  <c r="J4" i="10" s="1"/>
  <c r="G5" i="10"/>
  <c r="J5" i="10" s="1"/>
  <c r="G6" i="10"/>
  <c r="J6" i="10" s="1"/>
  <c r="G7" i="10"/>
  <c r="J7" i="10" s="1"/>
  <c r="G8" i="10"/>
  <c r="J8" i="10" s="1"/>
  <c r="G9" i="10"/>
  <c r="J9" i="10" s="1"/>
  <c r="G10" i="10"/>
  <c r="J10" i="10" s="1"/>
  <c r="G11" i="10"/>
  <c r="J11" i="10" s="1"/>
  <c r="G12" i="10"/>
  <c r="J12" i="10" s="1"/>
  <c r="G13" i="10"/>
  <c r="J13" i="10" s="1"/>
  <c r="G14" i="10"/>
  <c r="J14" i="10" s="1"/>
  <c r="G15" i="10"/>
  <c r="J15" i="10" s="1"/>
  <c r="G16" i="10"/>
  <c r="J16" i="10" s="1"/>
  <c r="G17" i="10"/>
  <c r="J17" i="10" s="1"/>
  <c r="G18" i="10"/>
  <c r="J18" i="10" s="1"/>
  <c r="G19" i="10"/>
  <c r="J19" i="10" s="1"/>
  <c r="G20" i="10"/>
  <c r="J20" i="10" s="1"/>
  <c r="G21" i="10"/>
  <c r="J21" i="10" s="1"/>
  <c r="G22" i="10"/>
  <c r="J22" i="10" s="1"/>
  <c r="G23" i="10"/>
  <c r="J23" i="10" s="1"/>
  <c r="G24" i="10"/>
  <c r="J24" i="10" s="1"/>
  <c r="G25" i="10"/>
  <c r="J25" i="10" s="1"/>
  <c r="M27" i="13" s="1"/>
  <c r="P27" i="13" s="1"/>
  <c r="G26" i="10"/>
  <c r="J26" i="10" s="1"/>
  <c r="G27" i="10"/>
  <c r="J27" i="10" s="1"/>
  <c r="G28" i="10"/>
  <c r="J28" i="10" s="1"/>
  <c r="G29" i="10"/>
  <c r="J29" i="10" s="1"/>
  <c r="G30" i="10"/>
  <c r="J30" i="10" s="1"/>
  <c r="G31" i="10"/>
  <c r="J31" i="10" s="1"/>
  <c r="G32" i="10"/>
  <c r="J32" i="10" s="1"/>
  <c r="G33" i="10"/>
  <c r="J33" i="10" s="1"/>
  <c r="G34" i="10"/>
  <c r="J34" i="10" s="1"/>
  <c r="G35" i="10"/>
  <c r="J35" i="10" s="1"/>
  <c r="G36" i="10"/>
  <c r="J36" i="10" s="1"/>
  <c r="G37" i="10"/>
  <c r="J37" i="10" s="1"/>
  <c r="G38" i="10"/>
  <c r="J38" i="10" s="1"/>
  <c r="G39" i="10"/>
  <c r="J39" i="10" s="1"/>
  <c r="G40" i="10"/>
  <c r="J40" i="10" s="1"/>
  <c r="G41" i="10"/>
  <c r="J41" i="10" s="1"/>
  <c r="M43" i="13" s="1"/>
  <c r="P43" i="13" s="1"/>
  <c r="G42" i="10"/>
  <c r="J42" i="10" s="1"/>
  <c r="G43" i="10"/>
  <c r="J43" i="10" s="1"/>
  <c r="G44" i="10"/>
  <c r="J44" i="10" s="1"/>
  <c r="G45" i="10"/>
  <c r="J45" i="10" s="1"/>
  <c r="M47" i="13" s="1"/>
  <c r="P47" i="13" s="1"/>
  <c r="J46" i="10"/>
  <c r="G47" i="10"/>
  <c r="J47" i="10" s="1"/>
  <c r="M49" i="13" s="1"/>
  <c r="P49" i="13" s="1"/>
  <c r="G48" i="10"/>
  <c r="J48" i="10" s="1"/>
  <c r="G49" i="10"/>
  <c r="J49" i="10" s="1"/>
  <c r="M51" i="13" s="1"/>
  <c r="P51" i="13" s="1"/>
  <c r="G50" i="10"/>
  <c r="J50" i="10" s="1"/>
  <c r="G51" i="10"/>
  <c r="J51" i="10" s="1"/>
  <c r="G52" i="10"/>
  <c r="J52" i="10" s="1"/>
  <c r="G53" i="10"/>
  <c r="J53" i="10" s="1"/>
  <c r="G54" i="10"/>
  <c r="J54" i="10" s="1"/>
  <c r="G55" i="10"/>
  <c r="J55" i="10" s="1"/>
  <c r="G56" i="10"/>
  <c r="J56" i="10" s="1"/>
  <c r="G57" i="10"/>
  <c r="J57" i="10" s="1"/>
  <c r="G58" i="10"/>
  <c r="J58" i="10" s="1"/>
  <c r="G59" i="10"/>
  <c r="J59" i="10" s="1"/>
  <c r="M61" i="13" s="1"/>
  <c r="P61" i="13" s="1"/>
  <c r="G60" i="10"/>
  <c r="J60" i="10" s="1"/>
  <c r="G61" i="10"/>
  <c r="J61" i="10" s="1"/>
  <c r="G62" i="10"/>
  <c r="J62" i="10" s="1"/>
  <c r="M64" i="13" s="1"/>
  <c r="P64" i="13" s="1"/>
  <c r="G63" i="10"/>
  <c r="J63" i="10" s="1"/>
  <c r="G64" i="10"/>
  <c r="J64" i="10" s="1"/>
  <c r="G65" i="10"/>
  <c r="J65" i="10" s="1"/>
  <c r="G66" i="10"/>
  <c r="J66" i="10" s="1"/>
  <c r="G67" i="10"/>
  <c r="J67" i="10" s="1"/>
  <c r="G68" i="10"/>
  <c r="J68" i="10" s="1"/>
  <c r="G69" i="10"/>
  <c r="J69" i="10" s="1"/>
  <c r="G70" i="10"/>
  <c r="J70" i="10" s="1"/>
  <c r="M72" i="13" s="1"/>
  <c r="P72" i="13" s="1"/>
  <c r="G71" i="10"/>
  <c r="J71" i="10" s="1"/>
  <c r="G72" i="10"/>
  <c r="J72" i="10" s="1"/>
  <c r="M74" i="13" s="1"/>
  <c r="P74" i="13" s="1"/>
  <c r="G73" i="10"/>
  <c r="J73" i="10" s="1"/>
  <c r="G74" i="10"/>
  <c r="J74" i="10" s="1"/>
  <c r="G75" i="10"/>
  <c r="J75" i="10" s="1"/>
  <c r="M77" i="13" s="1"/>
  <c r="P77" i="13" s="1"/>
  <c r="G76" i="10"/>
  <c r="J76" i="10" s="1"/>
  <c r="G77" i="10"/>
  <c r="J77" i="10" s="1"/>
  <c r="G78" i="10"/>
  <c r="J78" i="10" s="1"/>
  <c r="G79" i="10"/>
  <c r="J79" i="10" s="1"/>
  <c r="G80" i="10"/>
  <c r="J80" i="10" s="1"/>
  <c r="G81" i="10"/>
  <c r="J81" i="10" s="1"/>
  <c r="M83" i="13" s="1"/>
  <c r="P83" i="13" s="1"/>
  <c r="G82" i="10"/>
  <c r="J82" i="10" s="1"/>
  <c r="G83" i="10"/>
  <c r="J83" i="10" s="1"/>
  <c r="G84" i="10"/>
  <c r="J84" i="10" s="1"/>
  <c r="M86" i="13" s="1"/>
  <c r="P86" i="13" s="1"/>
  <c r="G85" i="10"/>
  <c r="J85" i="10" s="1"/>
  <c r="M87" i="13" s="1"/>
  <c r="P87" i="13" s="1"/>
  <c r="G86" i="10"/>
  <c r="J86" i="10" s="1"/>
  <c r="G87" i="10"/>
  <c r="J87" i="10" s="1"/>
  <c r="M89" i="13" s="1"/>
  <c r="P89" i="13" s="1"/>
  <c r="G88" i="10"/>
  <c r="J88" i="10" s="1"/>
  <c r="G89" i="10"/>
  <c r="J89" i="10" s="1"/>
  <c r="G90" i="10"/>
  <c r="J90" i="10" s="1"/>
  <c r="G91" i="10"/>
  <c r="J91" i="10" s="1"/>
  <c r="G92" i="10"/>
  <c r="J92" i="10" s="1"/>
  <c r="M94" i="13" s="1"/>
  <c r="P94" i="13" s="1"/>
  <c r="G93" i="10"/>
  <c r="J93" i="10" s="1"/>
  <c r="G94" i="10"/>
  <c r="J94" i="10" s="1"/>
  <c r="M96" i="13" s="1"/>
  <c r="P96" i="13" s="1"/>
  <c r="G95" i="10"/>
  <c r="J95" i="10" s="1"/>
  <c r="M97" i="13" s="1"/>
  <c r="P97" i="13" s="1"/>
  <c r="G96" i="10"/>
  <c r="J96" i="10" s="1"/>
  <c r="M98" i="13" s="1"/>
  <c r="P98" i="13" s="1"/>
  <c r="G97" i="10"/>
  <c r="J97" i="10" s="1"/>
  <c r="M99" i="13" s="1"/>
  <c r="P99" i="13" s="1"/>
  <c r="G98" i="10"/>
  <c r="J98" i="10" s="1"/>
  <c r="G99" i="10"/>
  <c r="J99" i="10" s="1"/>
  <c r="G100" i="10"/>
  <c r="J100" i="10" s="1"/>
  <c r="G101" i="10"/>
  <c r="J101" i="10" s="1"/>
  <c r="G102" i="10"/>
  <c r="J102" i="10" s="1"/>
  <c r="G103" i="10"/>
  <c r="J103" i="10" s="1"/>
  <c r="G104" i="10"/>
  <c r="J104" i="10" s="1"/>
  <c r="G105" i="10"/>
  <c r="J105" i="10" s="1"/>
  <c r="G106" i="10"/>
  <c r="J106" i="10" s="1"/>
  <c r="M108" i="13" s="1"/>
  <c r="P108" i="13" s="1"/>
  <c r="G107" i="10"/>
  <c r="J107" i="10" s="1"/>
  <c r="G108" i="10"/>
  <c r="J108" i="10" s="1"/>
  <c r="M110" i="13" s="1"/>
  <c r="P110" i="13" s="1"/>
  <c r="G109" i="10"/>
  <c r="J109" i="10" s="1"/>
  <c r="G110" i="10"/>
  <c r="J110" i="10" s="1"/>
  <c r="M112" i="13" s="1"/>
  <c r="P112" i="13" s="1"/>
  <c r="G111" i="10"/>
  <c r="J111" i="10" s="1"/>
  <c r="G112" i="10"/>
  <c r="J112" i="10" s="1"/>
  <c r="M114" i="13" s="1"/>
  <c r="P114" i="13" s="1"/>
  <c r="G3" i="10"/>
  <c r="J3" i="10" s="1"/>
  <c r="M106" i="13" l="1"/>
  <c r="P106" i="13" s="1"/>
  <c r="M104" i="13"/>
  <c r="P104" i="13" s="1"/>
  <c r="M102" i="13"/>
  <c r="P102" i="13" s="1"/>
  <c r="M100" i="13"/>
  <c r="P100" i="13" s="1"/>
  <c r="M92" i="13"/>
  <c r="P92" i="13" s="1"/>
  <c r="M90" i="13"/>
  <c r="P90" i="13" s="1"/>
  <c r="M88" i="13"/>
  <c r="P88" i="13" s="1"/>
  <c r="M84" i="13"/>
  <c r="P84" i="13" s="1"/>
  <c r="M78" i="13"/>
  <c r="P78" i="13" s="1"/>
  <c r="M70" i="13"/>
  <c r="P70" i="13" s="1"/>
  <c r="M68" i="13"/>
  <c r="P68" i="13" s="1"/>
  <c r="M66" i="13"/>
  <c r="P66" i="13" s="1"/>
  <c r="M62" i="13"/>
  <c r="P62" i="13" s="1"/>
  <c r="M58" i="13"/>
  <c r="P58" i="13" s="1"/>
  <c r="M54" i="13"/>
  <c r="P54" i="13" s="1"/>
  <c r="M50" i="13"/>
  <c r="P50" i="13" s="1"/>
  <c r="M48" i="13"/>
  <c r="P48" i="13" s="1"/>
  <c r="M42" i="13"/>
  <c r="P42" i="13" s="1"/>
  <c r="M40" i="13"/>
  <c r="P40" i="13" s="1"/>
  <c r="M34" i="13"/>
  <c r="P34" i="13" s="1"/>
  <c r="M32" i="13"/>
  <c r="P32" i="13" s="1"/>
  <c r="M30" i="13"/>
  <c r="P30" i="13" s="1"/>
  <c r="M28" i="13"/>
  <c r="P28" i="13" s="1"/>
  <c r="M22" i="13"/>
  <c r="P22" i="13" s="1"/>
  <c r="M20" i="13"/>
  <c r="P20" i="13" s="1"/>
  <c r="M17" i="13"/>
  <c r="P17" i="13" s="1"/>
  <c r="M15" i="13"/>
  <c r="P15" i="13" s="1"/>
  <c r="M11" i="13"/>
  <c r="P11" i="13" s="1"/>
  <c r="M9" i="13"/>
  <c r="P9" i="13" s="1"/>
  <c r="M82" i="13"/>
  <c r="P82" i="13" s="1"/>
  <c r="M80" i="13"/>
  <c r="P80" i="13" s="1"/>
  <c r="M76" i="13"/>
  <c r="P76" i="13" s="1"/>
  <c r="M60" i="13"/>
  <c r="P60" i="13" s="1"/>
  <c r="M56" i="13"/>
  <c r="P56" i="13" s="1"/>
  <c r="M52" i="13"/>
  <c r="P52" i="13" s="1"/>
  <c r="M46" i="13"/>
  <c r="P46" i="13" s="1"/>
  <c r="M44" i="13"/>
  <c r="P44" i="13" s="1"/>
  <c r="M36" i="13"/>
  <c r="P36" i="13" s="1"/>
  <c r="M26" i="13"/>
  <c r="P26" i="13" s="1"/>
  <c r="M24" i="13"/>
  <c r="P24" i="13" s="1"/>
  <c r="M13" i="13"/>
  <c r="P13" i="13" s="1"/>
  <c r="M7" i="13"/>
  <c r="P7" i="13" s="1"/>
  <c r="M5" i="13"/>
  <c r="P5" i="13" s="1"/>
  <c r="M3" i="13"/>
  <c r="P3" i="13" s="1"/>
  <c r="M113" i="13"/>
  <c r="P113" i="13" s="1"/>
  <c r="M111" i="13"/>
  <c r="P111" i="13" s="1"/>
  <c r="M109" i="13"/>
  <c r="P109" i="13" s="1"/>
  <c r="M107" i="13"/>
  <c r="P107" i="13" s="1"/>
  <c r="M105" i="13"/>
  <c r="P105" i="13" s="1"/>
  <c r="M103" i="13"/>
  <c r="P103" i="13" s="1"/>
  <c r="M101" i="13"/>
  <c r="P101" i="13" s="1"/>
  <c r="M95" i="13"/>
  <c r="P95" i="13" s="1"/>
  <c r="M93" i="13"/>
  <c r="P93" i="13" s="1"/>
  <c r="M91" i="13"/>
  <c r="P91" i="13" s="1"/>
  <c r="M85" i="13"/>
  <c r="P85" i="13" s="1"/>
  <c r="M81" i="13"/>
  <c r="P81" i="13" s="1"/>
  <c r="M79" i="13"/>
  <c r="P79" i="13" s="1"/>
  <c r="M75" i="13"/>
  <c r="P75" i="13" s="1"/>
  <c r="M73" i="13"/>
  <c r="P73" i="13" s="1"/>
  <c r="M71" i="13"/>
  <c r="P71" i="13" s="1"/>
  <c r="M69" i="13"/>
  <c r="P69" i="13" s="1"/>
  <c r="M67" i="13"/>
  <c r="P67" i="13" s="1"/>
  <c r="M65" i="13"/>
  <c r="P65" i="13" s="1"/>
  <c r="M63" i="13"/>
  <c r="P63" i="13" s="1"/>
  <c r="M59" i="13"/>
  <c r="P59" i="13" s="1"/>
  <c r="M57" i="13"/>
  <c r="P57" i="13" s="1"/>
  <c r="M55" i="13"/>
  <c r="P55" i="13" s="1"/>
  <c r="M53" i="13"/>
  <c r="P53" i="13" s="1"/>
  <c r="M45" i="13"/>
  <c r="P45" i="13" s="1"/>
  <c r="M41" i="13"/>
  <c r="P41" i="13" s="1"/>
  <c r="M39" i="13"/>
  <c r="P39" i="13" s="1"/>
  <c r="M37" i="13"/>
  <c r="P37" i="13" s="1"/>
  <c r="M35" i="13"/>
  <c r="P35" i="13" s="1"/>
  <c r="M33" i="13"/>
  <c r="P33" i="13" s="1"/>
  <c r="M31" i="13"/>
  <c r="P31" i="13" s="1"/>
  <c r="M29" i="13"/>
  <c r="P29" i="13" s="1"/>
  <c r="M25" i="13"/>
  <c r="P25" i="13" s="1"/>
  <c r="M23" i="13"/>
  <c r="P23" i="13" s="1"/>
  <c r="M21" i="13"/>
  <c r="P21" i="13" s="1"/>
  <c r="M19" i="13"/>
  <c r="P19" i="13" s="1"/>
  <c r="M16" i="13"/>
  <c r="P16" i="13" s="1"/>
  <c r="M14" i="13"/>
  <c r="P14" i="13" s="1"/>
  <c r="M12" i="13"/>
  <c r="P12" i="13" s="1"/>
  <c r="M10" i="13"/>
  <c r="P10" i="13" s="1"/>
  <c r="M8" i="13"/>
  <c r="P8" i="13" s="1"/>
  <c r="M6" i="13"/>
  <c r="P6" i="13" s="1"/>
  <c r="J113" i="10"/>
  <c r="M115" i="13" s="1"/>
  <c r="P115" i="13" s="1"/>
  <c r="F76" i="23"/>
  <c r="D76" i="23"/>
  <c r="G76" i="23"/>
  <c r="B76" i="23"/>
  <c r="C76" i="23"/>
  <c r="E75" i="23"/>
  <c r="H75" i="23" s="1"/>
  <c r="E74" i="23"/>
  <c r="H74" i="23" s="1"/>
  <c r="E73" i="23"/>
  <c r="H73" i="23" s="1"/>
  <c r="E70" i="23"/>
  <c r="H70" i="23" s="1"/>
  <c r="E69" i="23"/>
  <c r="H69" i="23" s="1"/>
  <c r="E68" i="23"/>
  <c r="H68" i="23" s="1"/>
  <c r="E67" i="23"/>
  <c r="H67" i="23" s="1"/>
  <c r="E65" i="23"/>
  <c r="H65" i="23" s="1"/>
  <c r="E64" i="23"/>
  <c r="H64" i="23" s="1"/>
  <c r="E63" i="23"/>
  <c r="H63" i="23" s="1"/>
  <c r="E62" i="23"/>
  <c r="H62" i="23" s="1"/>
  <c r="E61" i="23"/>
  <c r="H61" i="23" s="1"/>
  <c r="E60" i="23"/>
  <c r="H60" i="23" s="1"/>
  <c r="E57" i="23"/>
  <c r="H57" i="23" s="1"/>
  <c r="E56" i="23"/>
  <c r="H56" i="23" s="1"/>
  <c r="E55" i="23"/>
  <c r="H55" i="23" s="1"/>
  <c r="E53" i="23"/>
  <c r="H53" i="23" s="1"/>
  <c r="E52" i="23"/>
  <c r="H52" i="23" s="1"/>
  <c r="E51" i="23"/>
  <c r="H51" i="23" s="1"/>
  <c r="E50" i="23"/>
  <c r="H50" i="23" s="1"/>
  <c r="E49" i="23"/>
  <c r="H49" i="23" s="1"/>
  <c r="E48" i="23"/>
  <c r="H48" i="23" s="1"/>
  <c r="E47" i="23"/>
  <c r="H47" i="23" s="1"/>
  <c r="E45" i="23"/>
  <c r="H45" i="23" s="1"/>
  <c r="E43" i="23"/>
  <c r="H43" i="23" s="1"/>
  <c r="E42" i="23"/>
  <c r="H42" i="23" s="1"/>
  <c r="E41" i="23"/>
  <c r="H41" i="23" s="1"/>
  <c r="E40" i="23"/>
  <c r="H40" i="23" s="1"/>
  <c r="H39" i="23"/>
  <c r="E38" i="23"/>
  <c r="H38" i="23" s="1"/>
  <c r="E37" i="23"/>
  <c r="H37" i="23" s="1"/>
  <c r="E35" i="23"/>
  <c r="H35" i="23" s="1"/>
  <c r="E34" i="23"/>
  <c r="H34" i="23" s="1"/>
  <c r="E33" i="23"/>
  <c r="H33" i="23" s="1"/>
  <c r="E32" i="23"/>
  <c r="H32" i="23" s="1"/>
  <c r="E31" i="23"/>
  <c r="H31" i="23" s="1"/>
  <c r="E30" i="23"/>
  <c r="H30" i="23" s="1"/>
  <c r="E29" i="23"/>
  <c r="H29" i="23" s="1"/>
  <c r="E28" i="23"/>
  <c r="H28" i="23" s="1"/>
  <c r="E27" i="23"/>
  <c r="H27" i="23" s="1"/>
  <c r="E26" i="23"/>
  <c r="H26" i="23" s="1"/>
  <c r="E25" i="23"/>
  <c r="H25" i="23" s="1"/>
  <c r="E24" i="23"/>
  <c r="H24" i="23" s="1"/>
  <c r="E23" i="23"/>
  <c r="H23" i="23" s="1"/>
  <c r="E22" i="23"/>
  <c r="H22" i="23" s="1"/>
  <c r="E21" i="23"/>
  <c r="H21" i="23" s="1"/>
  <c r="E18" i="23"/>
  <c r="H18" i="23" s="1"/>
  <c r="E17" i="23"/>
  <c r="H17" i="23" s="1"/>
  <c r="E15" i="23"/>
  <c r="H15" i="23" s="1"/>
  <c r="E13" i="23"/>
  <c r="H13" i="23" s="1"/>
  <c r="E12" i="23"/>
  <c r="H12" i="23" s="1"/>
  <c r="E9" i="23"/>
  <c r="H9" i="23" s="1"/>
  <c r="E8" i="23"/>
  <c r="H8" i="23" s="1"/>
  <c r="E7" i="23"/>
  <c r="H7" i="23" s="1"/>
  <c r="E5" i="23"/>
  <c r="H5" i="23" s="1"/>
  <c r="E4" i="23"/>
  <c r="H4" i="23" s="1"/>
  <c r="E3" i="23"/>
  <c r="H3" i="23" s="1"/>
  <c r="M38" i="13" l="1"/>
  <c r="P38" i="13" s="1"/>
  <c r="E76" i="23"/>
  <c r="H76" i="23" s="1"/>
  <c r="D113" i="9"/>
  <c r="E113" i="9"/>
  <c r="F113" i="9"/>
  <c r="H113" i="9"/>
  <c r="G39" i="9" l="1"/>
  <c r="I113" i="9" l="1"/>
  <c r="G113" i="9"/>
  <c r="G112" i="9"/>
  <c r="J112" i="9" s="1"/>
  <c r="L114" i="13" s="1"/>
  <c r="J113" i="9" l="1"/>
  <c r="L115" i="13" s="1"/>
  <c r="G85" i="9"/>
  <c r="J85" i="9" s="1"/>
  <c r="L87" i="13" s="1"/>
  <c r="G86" i="9"/>
  <c r="J86" i="9" s="1"/>
  <c r="L88" i="13" s="1"/>
  <c r="G87" i="9"/>
  <c r="J87" i="9" s="1"/>
  <c r="L89" i="13" s="1"/>
  <c r="G88" i="9"/>
  <c r="J88" i="9" s="1"/>
  <c r="L90" i="13" s="1"/>
  <c r="G89" i="9"/>
  <c r="J89" i="9" s="1"/>
  <c r="L91" i="13" s="1"/>
  <c r="G90" i="9"/>
  <c r="J90" i="9" s="1"/>
  <c r="L92" i="13" s="1"/>
  <c r="G91" i="9"/>
  <c r="J91" i="9" s="1"/>
  <c r="L93" i="13" s="1"/>
  <c r="G92" i="9"/>
  <c r="J92" i="9" s="1"/>
  <c r="L94" i="13" s="1"/>
  <c r="G93" i="9"/>
  <c r="J93" i="9" s="1"/>
  <c r="L95" i="13" s="1"/>
  <c r="G94" i="9"/>
  <c r="J94" i="9" s="1"/>
  <c r="L96" i="13" s="1"/>
  <c r="G95" i="9"/>
  <c r="J95" i="9" s="1"/>
  <c r="L97" i="13" s="1"/>
  <c r="G96" i="9"/>
  <c r="J96" i="9" s="1"/>
  <c r="L98" i="13" s="1"/>
  <c r="G97" i="9"/>
  <c r="J97" i="9" s="1"/>
  <c r="L99" i="13" s="1"/>
  <c r="G98" i="9"/>
  <c r="J98" i="9" s="1"/>
  <c r="L100" i="13" s="1"/>
  <c r="G99" i="9"/>
  <c r="J99" i="9" s="1"/>
  <c r="L101" i="13" s="1"/>
  <c r="G100" i="9"/>
  <c r="J100" i="9" s="1"/>
  <c r="L102" i="13" s="1"/>
  <c r="G101" i="9"/>
  <c r="J101" i="9" s="1"/>
  <c r="L103" i="13" s="1"/>
  <c r="G102" i="9"/>
  <c r="J102" i="9" s="1"/>
  <c r="L104" i="13" s="1"/>
  <c r="G103" i="9"/>
  <c r="J103" i="9" s="1"/>
  <c r="L105" i="13" s="1"/>
  <c r="G104" i="9"/>
  <c r="J104" i="9" s="1"/>
  <c r="L106" i="13" s="1"/>
  <c r="G105" i="9"/>
  <c r="J105" i="9" s="1"/>
  <c r="L107" i="13" s="1"/>
  <c r="G106" i="9"/>
  <c r="J106" i="9" s="1"/>
  <c r="L108" i="13" s="1"/>
  <c r="G107" i="9"/>
  <c r="J107" i="9" s="1"/>
  <c r="L109" i="13" s="1"/>
  <c r="G108" i="9"/>
  <c r="J108" i="9" s="1"/>
  <c r="L110" i="13" s="1"/>
  <c r="G109" i="9"/>
  <c r="J109" i="9" s="1"/>
  <c r="L111" i="13" s="1"/>
  <c r="G110" i="9"/>
  <c r="J110" i="9" s="1"/>
  <c r="L112" i="13" s="1"/>
  <c r="G111" i="9"/>
  <c r="J111" i="9" s="1"/>
  <c r="L113" i="13" s="1"/>
  <c r="G44" i="9"/>
  <c r="J44" i="9" s="1"/>
  <c r="L46" i="13" s="1"/>
  <c r="G45" i="9"/>
  <c r="J45" i="9" s="1"/>
  <c r="L47" i="13" s="1"/>
  <c r="G46" i="9"/>
  <c r="J46" i="9" s="1"/>
  <c r="L48" i="13" s="1"/>
  <c r="J47" i="9"/>
  <c r="L49" i="13" s="1"/>
  <c r="G48" i="9"/>
  <c r="J48" i="9" s="1"/>
  <c r="L50" i="13" s="1"/>
  <c r="G49" i="9"/>
  <c r="J49" i="9" s="1"/>
  <c r="L51" i="13" s="1"/>
  <c r="G50" i="9"/>
  <c r="J50" i="9" s="1"/>
  <c r="L52" i="13" s="1"/>
  <c r="G51" i="9"/>
  <c r="J51" i="9" s="1"/>
  <c r="L53" i="13" s="1"/>
  <c r="G52" i="9"/>
  <c r="J52" i="9" s="1"/>
  <c r="L54" i="13" s="1"/>
  <c r="G53" i="9"/>
  <c r="J53" i="9" s="1"/>
  <c r="L55" i="13" s="1"/>
  <c r="G54" i="9"/>
  <c r="J54" i="9" s="1"/>
  <c r="L56" i="13" s="1"/>
  <c r="G55" i="9"/>
  <c r="J55" i="9" s="1"/>
  <c r="L57" i="13" s="1"/>
  <c r="G56" i="9"/>
  <c r="J56" i="9" s="1"/>
  <c r="L58" i="13" s="1"/>
  <c r="G57" i="9"/>
  <c r="J57" i="9" s="1"/>
  <c r="L59" i="13" s="1"/>
  <c r="G58" i="9"/>
  <c r="J58" i="9" s="1"/>
  <c r="L60" i="13" s="1"/>
  <c r="G59" i="9"/>
  <c r="J59" i="9" s="1"/>
  <c r="L61" i="13" s="1"/>
  <c r="G60" i="9"/>
  <c r="J60" i="9" s="1"/>
  <c r="L62" i="13" s="1"/>
  <c r="G61" i="9"/>
  <c r="J61" i="9" s="1"/>
  <c r="L63" i="13" s="1"/>
  <c r="G62" i="9"/>
  <c r="J62" i="9" s="1"/>
  <c r="L64" i="13" s="1"/>
  <c r="G63" i="9"/>
  <c r="J63" i="9" s="1"/>
  <c r="L65" i="13" s="1"/>
  <c r="G64" i="9"/>
  <c r="J64" i="9" s="1"/>
  <c r="L66" i="13" s="1"/>
  <c r="G65" i="9"/>
  <c r="J65" i="9" s="1"/>
  <c r="L67" i="13" s="1"/>
  <c r="G66" i="9"/>
  <c r="J66" i="9" s="1"/>
  <c r="L68" i="13" s="1"/>
  <c r="G67" i="9"/>
  <c r="J67" i="9" s="1"/>
  <c r="L69" i="13" s="1"/>
  <c r="G68" i="9"/>
  <c r="J68" i="9" s="1"/>
  <c r="L70" i="13" s="1"/>
  <c r="G69" i="9"/>
  <c r="J69" i="9" s="1"/>
  <c r="L71" i="13" s="1"/>
  <c r="G70" i="9"/>
  <c r="J70" i="9" s="1"/>
  <c r="L72" i="13" s="1"/>
  <c r="G71" i="9"/>
  <c r="J71" i="9" s="1"/>
  <c r="L73" i="13" s="1"/>
  <c r="G72" i="9"/>
  <c r="J72" i="9" s="1"/>
  <c r="L74" i="13" s="1"/>
  <c r="G73" i="9"/>
  <c r="J73" i="9" s="1"/>
  <c r="L75" i="13" s="1"/>
  <c r="G74" i="9"/>
  <c r="J74" i="9" s="1"/>
  <c r="L76" i="13" s="1"/>
  <c r="G75" i="9"/>
  <c r="J75" i="9" s="1"/>
  <c r="L77" i="13" s="1"/>
  <c r="G76" i="9"/>
  <c r="J76" i="9" s="1"/>
  <c r="L78" i="13" s="1"/>
  <c r="G77" i="9"/>
  <c r="J77" i="9" s="1"/>
  <c r="L79" i="13" s="1"/>
  <c r="G78" i="9"/>
  <c r="J78" i="9" s="1"/>
  <c r="L80" i="13" s="1"/>
  <c r="G79" i="9"/>
  <c r="J79" i="9" s="1"/>
  <c r="L81" i="13" s="1"/>
  <c r="G80" i="9"/>
  <c r="J80" i="9" s="1"/>
  <c r="L82" i="13" s="1"/>
  <c r="G81" i="9"/>
  <c r="J81" i="9" s="1"/>
  <c r="L83" i="13" s="1"/>
  <c r="G82" i="9"/>
  <c r="J82" i="9" s="1"/>
  <c r="L84" i="13" s="1"/>
  <c r="G83" i="9"/>
  <c r="J83" i="9" s="1"/>
  <c r="L85" i="13" s="1"/>
  <c r="G84" i="9"/>
  <c r="J84" i="9" s="1"/>
  <c r="L86" i="13" s="1"/>
  <c r="G4" i="9"/>
  <c r="J4" i="9" s="1"/>
  <c r="L5" i="13" s="1"/>
  <c r="G5" i="9"/>
  <c r="J5" i="9" s="1"/>
  <c r="L6" i="13" s="1"/>
  <c r="G6" i="9"/>
  <c r="J6" i="9" s="1"/>
  <c r="L7" i="13" s="1"/>
  <c r="G7" i="9"/>
  <c r="J7" i="9" s="1"/>
  <c r="L8" i="13" s="1"/>
  <c r="G8" i="9"/>
  <c r="J8" i="9" s="1"/>
  <c r="L9" i="13" s="1"/>
  <c r="G9" i="9"/>
  <c r="J9" i="9" s="1"/>
  <c r="L10" i="13" s="1"/>
  <c r="G10" i="9"/>
  <c r="J10" i="9" s="1"/>
  <c r="L11" i="13" s="1"/>
  <c r="G11" i="9"/>
  <c r="J11" i="9" s="1"/>
  <c r="L12" i="13" s="1"/>
  <c r="G12" i="9"/>
  <c r="J12" i="9" s="1"/>
  <c r="L13" i="13" s="1"/>
  <c r="G13" i="9"/>
  <c r="J13" i="9" s="1"/>
  <c r="L14" i="13" s="1"/>
  <c r="G14" i="9"/>
  <c r="J14" i="9" s="1"/>
  <c r="L15" i="13" s="1"/>
  <c r="G15" i="9"/>
  <c r="J15" i="9" s="1"/>
  <c r="L16" i="13" s="1"/>
  <c r="G16" i="9"/>
  <c r="J16" i="9" s="1"/>
  <c r="L17" i="13" s="1"/>
  <c r="G17" i="9"/>
  <c r="J17" i="9" s="1"/>
  <c r="L19" i="13" s="1"/>
  <c r="G18" i="9"/>
  <c r="J18" i="9" s="1"/>
  <c r="L20" i="13" s="1"/>
  <c r="G19" i="9"/>
  <c r="J19" i="9" s="1"/>
  <c r="L21" i="13" s="1"/>
  <c r="G20" i="9"/>
  <c r="J20" i="9" s="1"/>
  <c r="L22" i="13" s="1"/>
  <c r="G21" i="9"/>
  <c r="J21" i="9" s="1"/>
  <c r="L23" i="13" s="1"/>
  <c r="G22" i="9"/>
  <c r="J22" i="9" s="1"/>
  <c r="L24" i="13" s="1"/>
  <c r="G23" i="9"/>
  <c r="J23" i="9" s="1"/>
  <c r="L25" i="13" s="1"/>
  <c r="G24" i="9"/>
  <c r="J24" i="9" s="1"/>
  <c r="L26" i="13" s="1"/>
  <c r="G25" i="9"/>
  <c r="J25" i="9" s="1"/>
  <c r="L27" i="13" s="1"/>
  <c r="G26" i="9"/>
  <c r="J26" i="9" s="1"/>
  <c r="L28" i="13" s="1"/>
  <c r="G27" i="9"/>
  <c r="J27" i="9" s="1"/>
  <c r="L29" i="13" s="1"/>
  <c r="G28" i="9"/>
  <c r="J28" i="9" s="1"/>
  <c r="L30" i="13" s="1"/>
  <c r="G29" i="9"/>
  <c r="J29" i="9" s="1"/>
  <c r="L31" i="13" s="1"/>
  <c r="G30" i="9"/>
  <c r="J30" i="9" s="1"/>
  <c r="L32" i="13" s="1"/>
  <c r="G31" i="9"/>
  <c r="J31" i="9" s="1"/>
  <c r="L33" i="13" s="1"/>
  <c r="G32" i="9"/>
  <c r="J32" i="9" s="1"/>
  <c r="L34" i="13" s="1"/>
  <c r="G33" i="9"/>
  <c r="J33" i="9" s="1"/>
  <c r="L35" i="13" s="1"/>
  <c r="G34" i="9"/>
  <c r="J34" i="9" s="1"/>
  <c r="L36" i="13" s="1"/>
  <c r="G35" i="9"/>
  <c r="J35" i="9" s="1"/>
  <c r="L37" i="13" s="1"/>
  <c r="G36" i="9"/>
  <c r="J36" i="9" s="1"/>
  <c r="L38" i="13" s="1"/>
  <c r="G37" i="9"/>
  <c r="J37" i="9" s="1"/>
  <c r="L39" i="13" s="1"/>
  <c r="G38" i="9"/>
  <c r="J38" i="9" s="1"/>
  <c r="L40" i="13" s="1"/>
  <c r="J39" i="9"/>
  <c r="L41" i="13" s="1"/>
  <c r="G40" i="9"/>
  <c r="J40" i="9" s="1"/>
  <c r="L42" i="13" s="1"/>
  <c r="G41" i="9"/>
  <c r="J41" i="9" s="1"/>
  <c r="L43" i="13" s="1"/>
  <c r="G42" i="9"/>
  <c r="J42" i="9" s="1"/>
  <c r="L44" i="13" s="1"/>
  <c r="G43" i="9"/>
  <c r="J43" i="9" s="1"/>
  <c r="L45" i="13" s="1"/>
  <c r="G3" i="9"/>
  <c r="J3" i="9" s="1"/>
  <c r="G76" i="22" l="1"/>
  <c r="D76" i="22"/>
  <c r="B76" i="22"/>
  <c r="C76" i="22"/>
  <c r="E75" i="22"/>
  <c r="H75" i="22" s="1"/>
  <c r="E74" i="22"/>
  <c r="H74" i="22" s="1"/>
  <c r="E73" i="22"/>
  <c r="H73" i="22" s="1"/>
  <c r="E70" i="22"/>
  <c r="H70" i="22" s="1"/>
  <c r="E69" i="22"/>
  <c r="H69" i="22" s="1"/>
  <c r="E68" i="22"/>
  <c r="H68" i="22" s="1"/>
  <c r="E67" i="22"/>
  <c r="H67" i="22" s="1"/>
  <c r="E65" i="22"/>
  <c r="H65" i="22" s="1"/>
  <c r="E64" i="22"/>
  <c r="H64" i="22" s="1"/>
  <c r="E63" i="22"/>
  <c r="H63" i="22" s="1"/>
  <c r="E62" i="22"/>
  <c r="H62" i="22" s="1"/>
  <c r="E61" i="22"/>
  <c r="H61" i="22" s="1"/>
  <c r="E60" i="22"/>
  <c r="H60" i="22" s="1"/>
  <c r="E57" i="22"/>
  <c r="H57" i="22" s="1"/>
  <c r="E56" i="22"/>
  <c r="H56" i="22" s="1"/>
  <c r="E55" i="22"/>
  <c r="H55" i="22" s="1"/>
  <c r="E53" i="22"/>
  <c r="H53" i="22" s="1"/>
  <c r="E52" i="22"/>
  <c r="H52" i="22" s="1"/>
  <c r="E51" i="22"/>
  <c r="H51" i="22" s="1"/>
  <c r="E50" i="22"/>
  <c r="H50" i="22" s="1"/>
  <c r="E49" i="22"/>
  <c r="H49" i="22" s="1"/>
  <c r="E48" i="22"/>
  <c r="H48" i="22" s="1"/>
  <c r="E47" i="22"/>
  <c r="H47" i="22" s="1"/>
  <c r="E45" i="22"/>
  <c r="H45" i="22" s="1"/>
  <c r="E43" i="22"/>
  <c r="H43" i="22" s="1"/>
  <c r="E42" i="22"/>
  <c r="H42" i="22" s="1"/>
  <c r="E41" i="22"/>
  <c r="H41" i="22" s="1"/>
  <c r="E40" i="22"/>
  <c r="H40" i="22" s="1"/>
  <c r="E39" i="22"/>
  <c r="H39" i="22" s="1"/>
  <c r="E38" i="22"/>
  <c r="H38" i="22" s="1"/>
  <c r="E37" i="22"/>
  <c r="H37" i="22" s="1"/>
  <c r="E35" i="22"/>
  <c r="H35" i="22" s="1"/>
  <c r="E34" i="22"/>
  <c r="H34" i="22" s="1"/>
  <c r="E33" i="22"/>
  <c r="H33" i="22" s="1"/>
  <c r="E32" i="22"/>
  <c r="H32" i="22" s="1"/>
  <c r="E31" i="22"/>
  <c r="H31" i="22" s="1"/>
  <c r="E30" i="22"/>
  <c r="H30" i="22" s="1"/>
  <c r="E29" i="22"/>
  <c r="H29" i="22" s="1"/>
  <c r="E28" i="22"/>
  <c r="H28" i="22" s="1"/>
  <c r="E27" i="22"/>
  <c r="H27" i="22" s="1"/>
  <c r="E26" i="22"/>
  <c r="H26" i="22" s="1"/>
  <c r="E25" i="22"/>
  <c r="H25" i="22" s="1"/>
  <c r="E24" i="22"/>
  <c r="H24" i="22" s="1"/>
  <c r="E23" i="22"/>
  <c r="H23" i="22" s="1"/>
  <c r="E22" i="22"/>
  <c r="H22" i="22" s="1"/>
  <c r="E21" i="22"/>
  <c r="H21" i="22" s="1"/>
  <c r="E18" i="22"/>
  <c r="H18" i="22" s="1"/>
  <c r="E17" i="22"/>
  <c r="H17" i="22" s="1"/>
  <c r="E15" i="22"/>
  <c r="H15" i="22" s="1"/>
  <c r="E13" i="22"/>
  <c r="H13" i="22" s="1"/>
  <c r="E12" i="22"/>
  <c r="H12" i="22" s="1"/>
  <c r="E9" i="22"/>
  <c r="H9" i="22" s="1"/>
  <c r="E8" i="22"/>
  <c r="H8" i="22" s="1"/>
  <c r="E7" i="22"/>
  <c r="H7" i="22" s="1"/>
  <c r="E5" i="22"/>
  <c r="H5" i="22" s="1"/>
  <c r="E4" i="22"/>
  <c r="H4" i="22" s="1"/>
  <c r="H3" i="22"/>
  <c r="F76" i="22" l="1"/>
  <c r="E76" i="22"/>
  <c r="H76" i="22" s="1"/>
  <c r="H113" i="8"/>
  <c r="F113" i="8"/>
  <c r="E113" i="8"/>
  <c r="D113" i="8"/>
  <c r="G61" i="8" l="1"/>
  <c r="G20" i="8" l="1"/>
  <c r="J20" i="8" s="1"/>
  <c r="J3" i="8" l="1"/>
  <c r="K3" i="13" s="1"/>
  <c r="I113" i="8"/>
  <c r="G4" i="8" l="1"/>
  <c r="J4" i="8" s="1"/>
  <c r="K5" i="13" s="1"/>
  <c r="G5" i="8"/>
  <c r="J5" i="8" s="1"/>
  <c r="K6" i="13" s="1"/>
  <c r="G6" i="8"/>
  <c r="J6" i="8" s="1"/>
  <c r="K7" i="13" s="1"/>
  <c r="G7" i="8"/>
  <c r="J7" i="8" s="1"/>
  <c r="K8" i="13" s="1"/>
  <c r="G8" i="8"/>
  <c r="G9" i="8"/>
  <c r="J9" i="8" s="1"/>
  <c r="K10" i="13" s="1"/>
  <c r="G10" i="8"/>
  <c r="J10" i="8" s="1"/>
  <c r="K11" i="13" s="1"/>
  <c r="G11" i="8"/>
  <c r="J11" i="8" s="1"/>
  <c r="K12" i="13" s="1"/>
  <c r="G12" i="8"/>
  <c r="J12" i="8" s="1"/>
  <c r="K13" i="13" s="1"/>
  <c r="G13" i="8"/>
  <c r="J13" i="8" s="1"/>
  <c r="K14" i="13" s="1"/>
  <c r="G14" i="8"/>
  <c r="J14" i="8" s="1"/>
  <c r="K15" i="13" s="1"/>
  <c r="G15" i="8"/>
  <c r="J15" i="8" s="1"/>
  <c r="K16" i="13" s="1"/>
  <c r="G16" i="8"/>
  <c r="J16" i="8" s="1"/>
  <c r="K17" i="13" s="1"/>
  <c r="G17" i="8"/>
  <c r="J17" i="8" s="1"/>
  <c r="K19" i="13" s="1"/>
  <c r="G18" i="8"/>
  <c r="J18" i="8" s="1"/>
  <c r="K20" i="13" s="1"/>
  <c r="G19" i="8"/>
  <c r="J19" i="8" s="1"/>
  <c r="K21" i="13" s="1"/>
  <c r="K22" i="13"/>
  <c r="G21" i="8"/>
  <c r="J21" i="8" s="1"/>
  <c r="K23" i="13" s="1"/>
  <c r="G22" i="8"/>
  <c r="J22" i="8" s="1"/>
  <c r="K24" i="13" s="1"/>
  <c r="G23" i="8"/>
  <c r="J23" i="8" s="1"/>
  <c r="K25" i="13" s="1"/>
  <c r="G24" i="8"/>
  <c r="J24" i="8" s="1"/>
  <c r="K26" i="13" s="1"/>
  <c r="G25" i="8"/>
  <c r="J25" i="8" s="1"/>
  <c r="K27" i="13" s="1"/>
  <c r="G26" i="8"/>
  <c r="J26" i="8" s="1"/>
  <c r="K28" i="13" s="1"/>
  <c r="G27" i="8"/>
  <c r="J27" i="8" s="1"/>
  <c r="K29" i="13" s="1"/>
  <c r="G28" i="8"/>
  <c r="J28" i="8" s="1"/>
  <c r="K30" i="13" s="1"/>
  <c r="G29" i="8"/>
  <c r="J29" i="8" s="1"/>
  <c r="K31" i="13" s="1"/>
  <c r="G30" i="8"/>
  <c r="J30" i="8" s="1"/>
  <c r="K32" i="13" s="1"/>
  <c r="G31" i="8"/>
  <c r="J31" i="8" s="1"/>
  <c r="K33" i="13" s="1"/>
  <c r="G32" i="8"/>
  <c r="J32" i="8" s="1"/>
  <c r="K34" i="13" s="1"/>
  <c r="G33" i="8"/>
  <c r="J33" i="8" s="1"/>
  <c r="K35" i="13" s="1"/>
  <c r="G34" i="8"/>
  <c r="J34" i="8" s="1"/>
  <c r="K36" i="13" s="1"/>
  <c r="G35" i="8"/>
  <c r="J35" i="8" s="1"/>
  <c r="K37" i="13" s="1"/>
  <c r="G36" i="8"/>
  <c r="J36" i="8" s="1"/>
  <c r="K38" i="13" s="1"/>
  <c r="G37" i="8"/>
  <c r="J37" i="8" s="1"/>
  <c r="K39" i="13" s="1"/>
  <c r="G38" i="8"/>
  <c r="J38" i="8" s="1"/>
  <c r="K40" i="13" s="1"/>
  <c r="G39" i="8"/>
  <c r="J39" i="8" s="1"/>
  <c r="K41" i="13" s="1"/>
  <c r="G40" i="8"/>
  <c r="J40" i="8" s="1"/>
  <c r="K42" i="13" s="1"/>
  <c r="G41" i="8"/>
  <c r="J41" i="8" s="1"/>
  <c r="K43" i="13" s="1"/>
  <c r="G42" i="8"/>
  <c r="J42" i="8" s="1"/>
  <c r="K44" i="13" s="1"/>
  <c r="G43" i="8"/>
  <c r="J43" i="8" s="1"/>
  <c r="K45" i="13" s="1"/>
  <c r="G44" i="8"/>
  <c r="J44" i="8" s="1"/>
  <c r="K46" i="13" s="1"/>
  <c r="G45" i="8"/>
  <c r="J45" i="8" s="1"/>
  <c r="K47" i="13" s="1"/>
  <c r="G46" i="8"/>
  <c r="G47" i="8"/>
  <c r="J47" i="8" s="1"/>
  <c r="K49" i="13" s="1"/>
  <c r="G48" i="8"/>
  <c r="J48" i="8" s="1"/>
  <c r="K50" i="13" s="1"/>
  <c r="G49" i="8"/>
  <c r="J49" i="8" s="1"/>
  <c r="K51" i="13" s="1"/>
  <c r="G50" i="8"/>
  <c r="J50" i="8" s="1"/>
  <c r="K52" i="13" s="1"/>
  <c r="G51" i="8"/>
  <c r="J51" i="8" s="1"/>
  <c r="K53" i="13" s="1"/>
  <c r="G52" i="8"/>
  <c r="J52" i="8" s="1"/>
  <c r="K54" i="13" s="1"/>
  <c r="G53" i="8"/>
  <c r="J53" i="8" s="1"/>
  <c r="K55" i="13" s="1"/>
  <c r="G54" i="8"/>
  <c r="J54" i="8" s="1"/>
  <c r="K56" i="13" s="1"/>
  <c r="G55" i="8"/>
  <c r="J55" i="8" s="1"/>
  <c r="K57" i="13" s="1"/>
  <c r="G56" i="8"/>
  <c r="J56" i="8" s="1"/>
  <c r="K58" i="13" s="1"/>
  <c r="G57" i="8"/>
  <c r="J57" i="8" s="1"/>
  <c r="K59" i="13" s="1"/>
  <c r="G58" i="8"/>
  <c r="J58" i="8" s="1"/>
  <c r="K60" i="13" s="1"/>
  <c r="G59" i="8"/>
  <c r="J59" i="8" s="1"/>
  <c r="K61" i="13" s="1"/>
  <c r="G60" i="8"/>
  <c r="J60" i="8" s="1"/>
  <c r="K62" i="13" s="1"/>
  <c r="J61" i="8"/>
  <c r="K63" i="13" s="1"/>
  <c r="G62" i="8"/>
  <c r="J62" i="8" s="1"/>
  <c r="K64" i="13" s="1"/>
  <c r="G63" i="8"/>
  <c r="J63" i="8" s="1"/>
  <c r="K65" i="13" s="1"/>
  <c r="G64" i="8"/>
  <c r="J64" i="8" s="1"/>
  <c r="K66" i="13" s="1"/>
  <c r="G65" i="8"/>
  <c r="J65" i="8" s="1"/>
  <c r="K67" i="13" s="1"/>
  <c r="G66" i="8"/>
  <c r="J66" i="8" s="1"/>
  <c r="K68" i="13" s="1"/>
  <c r="G67" i="8"/>
  <c r="J67" i="8" s="1"/>
  <c r="K69" i="13" s="1"/>
  <c r="G68" i="8"/>
  <c r="J68" i="8" s="1"/>
  <c r="K70" i="13" s="1"/>
  <c r="G69" i="8"/>
  <c r="J69" i="8" s="1"/>
  <c r="K71" i="13" s="1"/>
  <c r="G70" i="8"/>
  <c r="J70" i="8" s="1"/>
  <c r="K72" i="13" s="1"/>
  <c r="G71" i="8"/>
  <c r="J71" i="8" s="1"/>
  <c r="K73" i="13" s="1"/>
  <c r="G72" i="8"/>
  <c r="J72" i="8" s="1"/>
  <c r="K74" i="13" s="1"/>
  <c r="G73" i="8"/>
  <c r="J73" i="8" s="1"/>
  <c r="K75" i="13" s="1"/>
  <c r="G74" i="8"/>
  <c r="J74" i="8" s="1"/>
  <c r="K76" i="13" s="1"/>
  <c r="G75" i="8"/>
  <c r="J75" i="8" s="1"/>
  <c r="K77" i="13" s="1"/>
  <c r="G76" i="8"/>
  <c r="J76" i="8" s="1"/>
  <c r="K78" i="13" s="1"/>
  <c r="G77" i="8"/>
  <c r="J77" i="8" s="1"/>
  <c r="K79" i="13" s="1"/>
  <c r="G78" i="8"/>
  <c r="J78" i="8" s="1"/>
  <c r="K80" i="13" s="1"/>
  <c r="G79" i="8"/>
  <c r="J79" i="8" s="1"/>
  <c r="K81" i="13" s="1"/>
  <c r="G80" i="8"/>
  <c r="J80" i="8" s="1"/>
  <c r="K82" i="13" s="1"/>
  <c r="G81" i="8"/>
  <c r="J81" i="8" s="1"/>
  <c r="K83" i="13" s="1"/>
  <c r="G82" i="8"/>
  <c r="J82" i="8" s="1"/>
  <c r="K84" i="13" s="1"/>
  <c r="G83" i="8"/>
  <c r="J83" i="8" s="1"/>
  <c r="K85" i="13" s="1"/>
  <c r="G84" i="8"/>
  <c r="J84" i="8" s="1"/>
  <c r="K86" i="13" s="1"/>
  <c r="G85" i="8"/>
  <c r="J85" i="8" s="1"/>
  <c r="K87" i="13" s="1"/>
  <c r="G86" i="8"/>
  <c r="J86" i="8" s="1"/>
  <c r="K88" i="13" s="1"/>
  <c r="G87" i="8"/>
  <c r="J87" i="8" s="1"/>
  <c r="K89" i="13" s="1"/>
  <c r="G88" i="8"/>
  <c r="J88" i="8" s="1"/>
  <c r="K90" i="13" s="1"/>
  <c r="G89" i="8"/>
  <c r="J89" i="8" s="1"/>
  <c r="K91" i="13" s="1"/>
  <c r="G90" i="8"/>
  <c r="J90" i="8" s="1"/>
  <c r="K92" i="13" s="1"/>
  <c r="G91" i="8"/>
  <c r="J91" i="8" s="1"/>
  <c r="K93" i="13" s="1"/>
  <c r="G92" i="8"/>
  <c r="J92" i="8" s="1"/>
  <c r="K94" i="13" s="1"/>
  <c r="G93" i="8"/>
  <c r="J93" i="8" s="1"/>
  <c r="K95" i="13" s="1"/>
  <c r="G94" i="8"/>
  <c r="J94" i="8" s="1"/>
  <c r="K96" i="13" s="1"/>
  <c r="G95" i="8"/>
  <c r="J95" i="8" s="1"/>
  <c r="K97" i="13" s="1"/>
  <c r="G96" i="8"/>
  <c r="J96" i="8" s="1"/>
  <c r="K98" i="13" s="1"/>
  <c r="G97" i="8"/>
  <c r="J97" i="8" s="1"/>
  <c r="K99" i="13" s="1"/>
  <c r="G98" i="8"/>
  <c r="J98" i="8" s="1"/>
  <c r="K100" i="13" s="1"/>
  <c r="G99" i="8"/>
  <c r="J99" i="8" s="1"/>
  <c r="K101" i="13" s="1"/>
  <c r="G100" i="8"/>
  <c r="J100" i="8" s="1"/>
  <c r="K102" i="13" s="1"/>
  <c r="G101" i="8"/>
  <c r="J101" i="8" s="1"/>
  <c r="K103" i="13" s="1"/>
  <c r="G102" i="8"/>
  <c r="J102" i="8" s="1"/>
  <c r="K104" i="13" s="1"/>
  <c r="G103" i="8"/>
  <c r="J103" i="8" s="1"/>
  <c r="K105" i="13" s="1"/>
  <c r="G104" i="8"/>
  <c r="J104" i="8" s="1"/>
  <c r="K106" i="13" s="1"/>
  <c r="G105" i="8"/>
  <c r="J105" i="8" s="1"/>
  <c r="K107" i="13" s="1"/>
  <c r="G106" i="8"/>
  <c r="J106" i="8" s="1"/>
  <c r="K108" i="13" s="1"/>
  <c r="G107" i="8"/>
  <c r="J107" i="8" s="1"/>
  <c r="K109" i="13" s="1"/>
  <c r="G108" i="8"/>
  <c r="J108" i="8" s="1"/>
  <c r="K110" i="13" s="1"/>
  <c r="G109" i="8"/>
  <c r="J109" i="8" s="1"/>
  <c r="K111" i="13" s="1"/>
  <c r="G110" i="8"/>
  <c r="J110" i="8" s="1"/>
  <c r="K112" i="13" s="1"/>
  <c r="G111" i="8"/>
  <c r="J111" i="8" s="1"/>
  <c r="K113" i="13" s="1"/>
  <c r="G112" i="8"/>
  <c r="J112" i="8" s="1"/>
  <c r="K114" i="13" s="1"/>
  <c r="G113" i="8"/>
  <c r="J113" i="8" s="1"/>
  <c r="K115" i="13" s="1"/>
  <c r="J46" i="8" l="1"/>
  <c r="K48" i="13" s="1"/>
  <c r="J8" i="8"/>
  <c r="K9" i="13" s="1"/>
  <c r="D76" i="21"/>
  <c r="G76" i="21"/>
  <c r="F76" i="21"/>
  <c r="C76" i="21"/>
  <c r="B76" i="21"/>
  <c r="E75" i="21"/>
  <c r="H75" i="21" s="1"/>
  <c r="E74" i="21"/>
  <c r="H74" i="21" s="1"/>
  <c r="E73" i="21"/>
  <c r="H73" i="21" s="1"/>
  <c r="E70" i="21"/>
  <c r="H70" i="21" s="1"/>
  <c r="E69" i="21"/>
  <c r="H69" i="21" s="1"/>
  <c r="E68" i="21"/>
  <c r="H68" i="21" s="1"/>
  <c r="E67" i="21"/>
  <c r="H67" i="21" s="1"/>
  <c r="E65" i="21"/>
  <c r="H65" i="21" s="1"/>
  <c r="E64" i="21"/>
  <c r="H64" i="21" s="1"/>
  <c r="E63" i="21"/>
  <c r="H63" i="21" s="1"/>
  <c r="E62" i="21"/>
  <c r="H62" i="21" s="1"/>
  <c r="E61" i="21"/>
  <c r="H61" i="21" s="1"/>
  <c r="E60" i="21"/>
  <c r="H60" i="21" s="1"/>
  <c r="E57" i="21"/>
  <c r="H57" i="21" s="1"/>
  <c r="E56" i="21"/>
  <c r="H56" i="21" s="1"/>
  <c r="E55" i="21"/>
  <c r="H55" i="21" s="1"/>
  <c r="E53" i="21"/>
  <c r="H53" i="21" s="1"/>
  <c r="E52" i="21"/>
  <c r="H52" i="21" s="1"/>
  <c r="E51" i="21"/>
  <c r="H51" i="21" s="1"/>
  <c r="E50" i="21"/>
  <c r="H50" i="21" s="1"/>
  <c r="E49" i="21"/>
  <c r="H49" i="21" s="1"/>
  <c r="E48" i="21"/>
  <c r="H48" i="21" s="1"/>
  <c r="E47" i="21"/>
  <c r="H47" i="21" s="1"/>
  <c r="E45" i="21"/>
  <c r="H45" i="21" s="1"/>
  <c r="E43" i="21"/>
  <c r="H43" i="21" s="1"/>
  <c r="E42" i="21"/>
  <c r="H42" i="21" s="1"/>
  <c r="E41" i="21"/>
  <c r="H41" i="21" s="1"/>
  <c r="E40" i="21"/>
  <c r="H40" i="21" s="1"/>
  <c r="E39" i="21"/>
  <c r="H39" i="21" s="1"/>
  <c r="E38" i="21"/>
  <c r="H38" i="21" s="1"/>
  <c r="E37" i="21"/>
  <c r="H37" i="21" s="1"/>
  <c r="E35" i="21"/>
  <c r="H35" i="21" s="1"/>
  <c r="E34" i="21"/>
  <c r="H34" i="21" s="1"/>
  <c r="E33" i="21"/>
  <c r="H33" i="21" s="1"/>
  <c r="E32" i="21"/>
  <c r="H32" i="21" s="1"/>
  <c r="E31" i="21"/>
  <c r="H31" i="21" s="1"/>
  <c r="E30" i="21"/>
  <c r="H30" i="21" s="1"/>
  <c r="E29" i="21"/>
  <c r="H29" i="21" s="1"/>
  <c r="E28" i="21"/>
  <c r="H28" i="21" s="1"/>
  <c r="E27" i="21"/>
  <c r="H27" i="21" s="1"/>
  <c r="E26" i="21"/>
  <c r="H26" i="21" s="1"/>
  <c r="E25" i="21"/>
  <c r="H25" i="21" s="1"/>
  <c r="E24" i="21"/>
  <c r="H24" i="21" s="1"/>
  <c r="E23" i="21"/>
  <c r="H23" i="21" s="1"/>
  <c r="E22" i="21"/>
  <c r="H22" i="21" s="1"/>
  <c r="E21" i="21"/>
  <c r="H21" i="21" s="1"/>
  <c r="E18" i="21"/>
  <c r="H18" i="21" s="1"/>
  <c r="E17" i="21"/>
  <c r="H17" i="21" s="1"/>
  <c r="E15" i="21"/>
  <c r="H15" i="21" s="1"/>
  <c r="E13" i="21"/>
  <c r="H13" i="21" s="1"/>
  <c r="E12" i="21"/>
  <c r="H12" i="21" s="1"/>
  <c r="E9" i="21"/>
  <c r="H9" i="21" s="1"/>
  <c r="E8" i="21"/>
  <c r="H8" i="21" s="1"/>
  <c r="E7" i="21"/>
  <c r="H7" i="21" s="1"/>
  <c r="E5" i="21"/>
  <c r="H5" i="21" s="1"/>
  <c r="E4" i="21"/>
  <c r="H4" i="21" s="1"/>
  <c r="E3" i="21"/>
  <c r="H3" i="21" s="1"/>
  <c r="E76" i="21" l="1"/>
  <c r="H76" i="21" s="1"/>
  <c r="H113" i="7"/>
  <c r="F113" i="7"/>
  <c r="E113" i="7"/>
  <c r="D113" i="7"/>
  <c r="G7" i="7" l="1"/>
  <c r="G49" i="7"/>
  <c r="I113" i="7" l="1"/>
  <c r="J7" i="7"/>
  <c r="J8" i="13" s="1"/>
  <c r="G4" i="7" l="1"/>
  <c r="J4" i="7" s="1"/>
  <c r="J5" i="13" s="1"/>
  <c r="G5" i="7"/>
  <c r="J5" i="7" s="1"/>
  <c r="J6" i="13" s="1"/>
  <c r="G6" i="7"/>
  <c r="J6" i="7" s="1"/>
  <c r="J7" i="13" s="1"/>
  <c r="G8" i="7"/>
  <c r="J8" i="7" s="1"/>
  <c r="J9" i="13" s="1"/>
  <c r="G9" i="7"/>
  <c r="J9" i="7" s="1"/>
  <c r="J10" i="13" s="1"/>
  <c r="G10" i="7"/>
  <c r="J10" i="7" s="1"/>
  <c r="J11" i="13" s="1"/>
  <c r="G11" i="7"/>
  <c r="J11" i="7" s="1"/>
  <c r="J12" i="13" s="1"/>
  <c r="G12" i="7"/>
  <c r="J12" i="7" s="1"/>
  <c r="J13" i="13" s="1"/>
  <c r="G13" i="7"/>
  <c r="J13" i="7" s="1"/>
  <c r="J14" i="13" s="1"/>
  <c r="G14" i="7"/>
  <c r="J14" i="7" s="1"/>
  <c r="J15" i="13" s="1"/>
  <c r="G15" i="7"/>
  <c r="J15" i="7" s="1"/>
  <c r="J16" i="13" s="1"/>
  <c r="G16" i="7"/>
  <c r="J16" i="7" s="1"/>
  <c r="J17" i="13" s="1"/>
  <c r="G17" i="7"/>
  <c r="J17" i="7" s="1"/>
  <c r="J19" i="13" s="1"/>
  <c r="G18" i="7"/>
  <c r="J18" i="7" s="1"/>
  <c r="J20" i="13" s="1"/>
  <c r="G19" i="7"/>
  <c r="J19" i="7" s="1"/>
  <c r="J21" i="13" s="1"/>
  <c r="G20" i="7"/>
  <c r="J20" i="7" s="1"/>
  <c r="J22" i="13" s="1"/>
  <c r="G21" i="7"/>
  <c r="J21" i="7" s="1"/>
  <c r="J23" i="13" s="1"/>
  <c r="G22" i="7"/>
  <c r="J22" i="7" s="1"/>
  <c r="J24" i="13" s="1"/>
  <c r="G23" i="7"/>
  <c r="J23" i="7" s="1"/>
  <c r="J25" i="13" s="1"/>
  <c r="G24" i="7"/>
  <c r="J24" i="7" s="1"/>
  <c r="J26" i="13" s="1"/>
  <c r="G25" i="7"/>
  <c r="J25" i="7" s="1"/>
  <c r="J27" i="13" s="1"/>
  <c r="G26" i="7"/>
  <c r="J26" i="7" s="1"/>
  <c r="J28" i="13" s="1"/>
  <c r="G27" i="7"/>
  <c r="J27" i="7" s="1"/>
  <c r="J29" i="13" s="1"/>
  <c r="G28" i="7"/>
  <c r="J28" i="7" s="1"/>
  <c r="J30" i="13" s="1"/>
  <c r="G29" i="7"/>
  <c r="J29" i="7" s="1"/>
  <c r="J31" i="13" s="1"/>
  <c r="G30" i="7"/>
  <c r="J32" i="13" s="1"/>
  <c r="G31" i="7"/>
  <c r="J31" i="7" s="1"/>
  <c r="J33" i="13" s="1"/>
  <c r="G32" i="7"/>
  <c r="J32" i="7" s="1"/>
  <c r="J34" i="13" s="1"/>
  <c r="G33" i="7"/>
  <c r="J33" i="7" s="1"/>
  <c r="J35" i="13" s="1"/>
  <c r="G34" i="7"/>
  <c r="J34" i="7" s="1"/>
  <c r="J36" i="13" s="1"/>
  <c r="G35" i="7"/>
  <c r="J35" i="7" s="1"/>
  <c r="J37" i="13" s="1"/>
  <c r="G36" i="7"/>
  <c r="J36" i="7" s="1"/>
  <c r="J38" i="13" s="1"/>
  <c r="G37" i="7"/>
  <c r="J37" i="7" s="1"/>
  <c r="J39" i="13" s="1"/>
  <c r="G38" i="7"/>
  <c r="J38" i="7" s="1"/>
  <c r="J40" i="13" s="1"/>
  <c r="G39" i="7"/>
  <c r="J39" i="7" s="1"/>
  <c r="J41" i="13" s="1"/>
  <c r="G40" i="7"/>
  <c r="J40" i="7" s="1"/>
  <c r="J42" i="13" s="1"/>
  <c r="G41" i="7"/>
  <c r="J41" i="7" s="1"/>
  <c r="J43" i="13" s="1"/>
  <c r="G42" i="7"/>
  <c r="J42" i="7" s="1"/>
  <c r="J44" i="13" s="1"/>
  <c r="G43" i="7"/>
  <c r="J43" i="7" s="1"/>
  <c r="J45" i="13" s="1"/>
  <c r="G44" i="7"/>
  <c r="J44" i="7" s="1"/>
  <c r="J46" i="13" s="1"/>
  <c r="G45" i="7"/>
  <c r="J45" i="7" s="1"/>
  <c r="J47" i="13" s="1"/>
  <c r="G46" i="7"/>
  <c r="J46" i="7" s="1"/>
  <c r="J48" i="13" s="1"/>
  <c r="G47" i="7"/>
  <c r="J47" i="7" s="1"/>
  <c r="J49" i="13" s="1"/>
  <c r="G48" i="7"/>
  <c r="J48" i="7" s="1"/>
  <c r="J50" i="13" s="1"/>
  <c r="J49" i="7"/>
  <c r="J51" i="13" s="1"/>
  <c r="G50" i="7"/>
  <c r="J50" i="7" s="1"/>
  <c r="J52" i="13" s="1"/>
  <c r="G51" i="7"/>
  <c r="J51" i="7" s="1"/>
  <c r="J53" i="13" s="1"/>
  <c r="G52" i="7"/>
  <c r="J52" i="7" s="1"/>
  <c r="J54" i="13" s="1"/>
  <c r="G53" i="7"/>
  <c r="J53" i="7" s="1"/>
  <c r="J55" i="13" s="1"/>
  <c r="G54" i="7"/>
  <c r="J54" i="7" s="1"/>
  <c r="J56" i="13" s="1"/>
  <c r="G55" i="7"/>
  <c r="J55" i="7" s="1"/>
  <c r="J57" i="13" s="1"/>
  <c r="G56" i="7"/>
  <c r="J56" i="7" s="1"/>
  <c r="J58" i="13" s="1"/>
  <c r="G57" i="7"/>
  <c r="J57" i="7" s="1"/>
  <c r="J59" i="13" s="1"/>
  <c r="G58" i="7"/>
  <c r="G59" i="7"/>
  <c r="J59" i="7" s="1"/>
  <c r="J61" i="13" s="1"/>
  <c r="G60" i="7"/>
  <c r="J60" i="7" s="1"/>
  <c r="J62" i="13" s="1"/>
  <c r="G61" i="7"/>
  <c r="J61" i="7" s="1"/>
  <c r="J63" i="13" s="1"/>
  <c r="G62" i="7"/>
  <c r="J62" i="7" s="1"/>
  <c r="J64" i="13" s="1"/>
  <c r="G63" i="7"/>
  <c r="J63" i="7" s="1"/>
  <c r="J65" i="13" s="1"/>
  <c r="G64" i="7"/>
  <c r="J64" i="7" s="1"/>
  <c r="J66" i="13" s="1"/>
  <c r="G65" i="7"/>
  <c r="J65" i="7" s="1"/>
  <c r="J67" i="13" s="1"/>
  <c r="G66" i="7"/>
  <c r="J66" i="7" s="1"/>
  <c r="J68" i="13" s="1"/>
  <c r="G67" i="7"/>
  <c r="J67" i="7" s="1"/>
  <c r="J69" i="13" s="1"/>
  <c r="G68" i="7"/>
  <c r="J68" i="7" s="1"/>
  <c r="J70" i="13" s="1"/>
  <c r="G69" i="7"/>
  <c r="J69" i="7" s="1"/>
  <c r="J71" i="13" s="1"/>
  <c r="G70" i="7"/>
  <c r="J70" i="7" s="1"/>
  <c r="J72" i="13" s="1"/>
  <c r="G71" i="7"/>
  <c r="J71" i="7" s="1"/>
  <c r="J73" i="13" s="1"/>
  <c r="G72" i="7"/>
  <c r="J72" i="7" s="1"/>
  <c r="J74" i="13" s="1"/>
  <c r="G73" i="7"/>
  <c r="J73" i="7" s="1"/>
  <c r="J75" i="13" s="1"/>
  <c r="G74" i="7"/>
  <c r="J74" i="7" s="1"/>
  <c r="J76" i="13" s="1"/>
  <c r="G75" i="7"/>
  <c r="J75" i="7" s="1"/>
  <c r="J77" i="13" s="1"/>
  <c r="G76" i="7"/>
  <c r="J76" i="7" s="1"/>
  <c r="J78" i="13" s="1"/>
  <c r="G77" i="7"/>
  <c r="J77" i="7" s="1"/>
  <c r="J79" i="13" s="1"/>
  <c r="G78" i="7"/>
  <c r="J78" i="7" s="1"/>
  <c r="J80" i="13" s="1"/>
  <c r="G79" i="7"/>
  <c r="J79" i="7" s="1"/>
  <c r="J81" i="13" s="1"/>
  <c r="G80" i="7"/>
  <c r="J80" i="7" s="1"/>
  <c r="J82" i="13" s="1"/>
  <c r="G81" i="7"/>
  <c r="J81" i="7" s="1"/>
  <c r="J83" i="13" s="1"/>
  <c r="G82" i="7"/>
  <c r="J82" i="7" s="1"/>
  <c r="J84" i="13" s="1"/>
  <c r="G83" i="7"/>
  <c r="J83" i="7" s="1"/>
  <c r="J85" i="13" s="1"/>
  <c r="G84" i="7"/>
  <c r="J84" i="7" s="1"/>
  <c r="J86" i="13" s="1"/>
  <c r="G85" i="7"/>
  <c r="J85" i="7" s="1"/>
  <c r="J87" i="13" s="1"/>
  <c r="G86" i="7"/>
  <c r="J86" i="7" s="1"/>
  <c r="J88" i="13" s="1"/>
  <c r="G87" i="7"/>
  <c r="J87" i="7" s="1"/>
  <c r="J89" i="13" s="1"/>
  <c r="G88" i="7"/>
  <c r="J88" i="7" s="1"/>
  <c r="J90" i="13" s="1"/>
  <c r="G89" i="7"/>
  <c r="J89" i="7" s="1"/>
  <c r="J91" i="13" s="1"/>
  <c r="G90" i="7"/>
  <c r="J90" i="7" s="1"/>
  <c r="J92" i="13" s="1"/>
  <c r="G91" i="7"/>
  <c r="J91" i="7" s="1"/>
  <c r="J93" i="13" s="1"/>
  <c r="G92" i="7"/>
  <c r="J92" i="7" s="1"/>
  <c r="J94" i="13" s="1"/>
  <c r="G93" i="7"/>
  <c r="J93" i="7" s="1"/>
  <c r="J95" i="13" s="1"/>
  <c r="G94" i="7"/>
  <c r="J94" i="7" s="1"/>
  <c r="J96" i="13" s="1"/>
  <c r="G95" i="7"/>
  <c r="J95" i="7" s="1"/>
  <c r="J97" i="13" s="1"/>
  <c r="G96" i="7"/>
  <c r="J96" i="7" s="1"/>
  <c r="J98" i="13" s="1"/>
  <c r="G97" i="7"/>
  <c r="J97" i="7" s="1"/>
  <c r="J99" i="13" s="1"/>
  <c r="G98" i="7"/>
  <c r="J98" i="7" s="1"/>
  <c r="J100" i="13" s="1"/>
  <c r="G99" i="7"/>
  <c r="J99" i="7" s="1"/>
  <c r="J101" i="13" s="1"/>
  <c r="G100" i="7"/>
  <c r="J100" i="7" s="1"/>
  <c r="J102" i="13" s="1"/>
  <c r="G101" i="7"/>
  <c r="J101" i="7" s="1"/>
  <c r="J103" i="13" s="1"/>
  <c r="G102" i="7"/>
  <c r="J102" i="7" s="1"/>
  <c r="J104" i="13" s="1"/>
  <c r="G103" i="7"/>
  <c r="J103" i="7" s="1"/>
  <c r="J105" i="13" s="1"/>
  <c r="G104" i="7"/>
  <c r="J104" i="7" s="1"/>
  <c r="J106" i="13" s="1"/>
  <c r="G105" i="7"/>
  <c r="J105" i="7" s="1"/>
  <c r="J107" i="13" s="1"/>
  <c r="G106" i="7"/>
  <c r="J106" i="7" s="1"/>
  <c r="J108" i="13" s="1"/>
  <c r="G107" i="7"/>
  <c r="J107" i="7" s="1"/>
  <c r="J109" i="13" s="1"/>
  <c r="G108" i="7"/>
  <c r="J108" i="7" s="1"/>
  <c r="J110" i="13" s="1"/>
  <c r="G109" i="7"/>
  <c r="J109" i="7" s="1"/>
  <c r="J111" i="13" s="1"/>
  <c r="G110" i="7"/>
  <c r="J110" i="7" s="1"/>
  <c r="J112" i="13" s="1"/>
  <c r="G111" i="7"/>
  <c r="J111" i="7" s="1"/>
  <c r="J113" i="13" s="1"/>
  <c r="G112" i="7"/>
  <c r="J112" i="7" s="1"/>
  <c r="J114" i="13" s="1"/>
  <c r="G3" i="7"/>
  <c r="J3" i="7" s="1"/>
  <c r="J3" i="13" l="1"/>
  <c r="G113" i="7"/>
  <c r="J113" i="7" s="1"/>
  <c r="J115" i="13" s="1"/>
  <c r="J58" i="7"/>
  <c r="J60" i="13" s="1"/>
  <c r="F76" i="20"/>
  <c r="D76" i="20"/>
  <c r="G76" i="20"/>
  <c r="B76" i="20"/>
  <c r="C76" i="20"/>
  <c r="E75" i="20"/>
  <c r="H75" i="20" s="1"/>
  <c r="E74" i="20"/>
  <c r="H74" i="20" s="1"/>
  <c r="E73" i="20"/>
  <c r="H73" i="20" s="1"/>
  <c r="E70" i="20"/>
  <c r="H70" i="20" s="1"/>
  <c r="E69" i="20"/>
  <c r="H69" i="20" s="1"/>
  <c r="E68" i="20"/>
  <c r="H68" i="20" s="1"/>
  <c r="E67" i="20"/>
  <c r="H67" i="20" s="1"/>
  <c r="E65" i="20"/>
  <c r="H65" i="20" s="1"/>
  <c r="H64" i="20"/>
  <c r="E63" i="20"/>
  <c r="H63" i="20" s="1"/>
  <c r="E62" i="20"/>
  <c r="H62" i="20" s="1"/>
  <c r="E61" i="20"/>
  <c r="H61" i="20" s="1"/>
  <c r="E60" i="20"/>
  <c r="H60" i="20" s="1"/>
  <c r="E57" i="20"/>
  <c r="H57" i="20" s="1"/>
  <c r="E56" i="20"/>
  <c r="H56" i="20" s="1"/>
  <c r="E55" i="20"/>
  <c r="H55" i="20" s="1"/>
  <c r="E53" i="20"/>
  <c r="H53" i="20" s="1"/>
  <c r="E52" i="20"/>
  <c r="H52" i="20" s="1"/>
  <c r="E51" i="20"/>
  <c r="H51" i="20" s="1"/>
  <c r="E50" i="20"/>
  <c r="H50" i="20" s="1"/>
  <c r="E49" i="20"/>
  <c r="H49" i="20" s="1"/>
  <c r="E48" i="20"/>
  <c r="H48" i="20" s="1"/>
  <c r="E47" i="20"/>
  <c r="H47" i="20" s="1"/>
  <c r="E45" i="20"/>
  <c r="H45" i="20" s="1"/>
  <c r="E43" i="20"/>
  <c r="H43" i="20" s="1"/>
  <c r="E42" i="20"/>
  <c r="H42" i="20" s="1"/>
  <c r="E41" i="20"/>
  <c r="H41" i="20" s="1"/>
  <c r="E40" i="20"/>
  <c r="H40" i="20" s="1"/>
  <c r="E39" i="20"/>
  <c r="H39" i="20" s="1"/>
  <c r="E38" i="20"/>
  <c r="H38" i="20" s="1"/>
  <c r="E37" i="20"/>
  <c r="H37" i="20" s="1"/>
  <c r="E35" i="20"/>
  <c r="H35" i="20" s="1"/>
  <c r="E34" i="20"/>
  <c r="H34" i="20" s="1"/>
  <c r="E33" i="20"/>
  <c r="H33" i="20" s="1"/>
  <c r="E32" i="20"/>
  <c r="H32" i="20" s="1"/>
  <c r="E31" i="20"/>
  <c r="H31" i="20" s="1"/>
  <c r="E30" i="20"/>
  <c r="H30" i="20" s="1"/>
  <c r="E29" i="20"/>
  <c r="H29" i="20" s="1"/>
  <c r="E28" i="20"/>
  <c r="H28" i="20" s="1"/>
  <c r="E27" i="20"/>
  <c r="H27" i="20" s="1"/>
  <c r="E26" i="20"/>
  <c r="H26" i="20" s="1"/>
  <c r="E25" i="20"/>
  <c r="H25" i="20" s="1"/>
  <c r="E24" i="20"/>
  <c r="H24" i="20" s="1"/>
  <c r="E23" i="20"/>
  <c r="H23" i="20" s="1"/>
  <c r="E22" i="20"/>
  <c r="H22" i="20" s="1"/>
  <c r="E21" i="20"/>
  <c r="H21" i="20" s="1"/>
  <c r="E18" i="20"/>
  <c r="H18" i="20" s="1"/>
  <c r="E17" i="20"/>
  <c r="H17" i="20" s="1"/>
  <c r="E15" i="20"/>
  <c r="H15" i="20" s="1"/>
  <c r="E13" i="20"/>
  <c r="H13" i="20" s="1"/>
  <c r="E12" i="20"/>
  <c r="H12" i="20" s="1"/>
  <c r="E9" i="20"/>
  <c r="H9" i="20" s="1"/>
  <c r="E8" i="20"/>
  <c r="H8" i="20" s="1"/>
  <c r="E7" i="20"/>
  <c r="H7" i="20" s="1"/>
  <c r="E5" i="20"/>
  <c r="H5" i="20" s="1"/>
  <c r="E4" i="20"/>
  <c r="H4" i="20" s="1"/>
  <c r="E3" i="20"/>
  <c r="H3" i="20" s="1"/>
  <c r="G108" i="6"/>
  <c r="H113" i="6"/>
  <c r="F113" i="6"/>
  <c r="E113" i="6"/>
  <c r="D113" i="6"/>
  <c r="E76" i="20" l="1"/>
  <c r="H76" i="20" s="1"/>
  <c r="G4" i="6"/>
  <c r="J4" i="6" s="1"/>
  <c r="G5" i="6"/>
  <c r="J5" i="6" s="1"/>
  <c r="G6" i="6"/>
  <c r="J6" i="6" s="1"/>
  <c r="G7" i="6"/>
  <c r="J7" i="6" s="1"/>
  <c r="G8" i="6"/>
  <c r="J8" i="6" s="1"/>
  <c r="G9" i="6"/>
  <c r="J9" i="6" s="1"/>
  <c r="G10" i="6"/>
  <c r="J10" i="6" s="1"/>
  <c r="G11" i="6"/>
  <c r="J11" i="6" s="1"/>
  <c r="G12" i="6"/>
  <c r="J12" i="6" s="1"/>
  <c r="G13" i="6"/>
  <c r="J13" i="6" s="1"/>
  <c r="G14" i="6"/>
  <c r="J14" i="6" s="1"/>
  <c r="G15" i="6"/>
  <c r="J15" i="6" s="1"/>
  <c r="G16" i="6"/>
  <c r="J16" i="6" s="1"/>
  <c r="G17" i="6"/>
  <c r="J17" i="6" s="1"/>
  <c r="G18" i="6"/>
  <c r="J18" i="6" s="1"/>
  <c r="G19" i="6"/>
  <c r="J19" i="6" s="1"/>
  <c r="G20" i="6"/>
  <c r="J20" i="6" s="1"/>
  <c r="G21" i="6"/>
  <c r="J21" i="6" s="1"/>
  <c r="G22" i="6"/>
  <c r="J22" i="6" s="1"/>
  <c r="G23" i="6"/>
  <c r="J23" i="6" s="1"/>
  <c r="G24" i="6"/>
  <c r="J24" i="6" s="1"/>
  <c r="G25" i="6"/>
  <c r="J25" i="6" s="1"/>
  <c r="G26" i="6"/>
  <c r="J26" i="6" s="1"/>
  <c r="G27" i="6"/>
  <c r="J27" i="6" s="1"/>
  <c r="G28" i="6"/>
  <c r="J28" i="6" s="1"/>
  <c r="G29" i="6"/>
  <c r="J29" i="6" s="1"/>
  <c r="G30" i="6"/>
  <c r="G31" i="6"/>
  <c r="J31" i="6" s="1"/>
  <c r="G32" i="6"/>
  <c r="J32" i="6" s="1"/>
  <c r="G33" i="6"/>
  <c r="J33" i="6" s="1"/>
  <c r="G34" i="6"/>
  <c r="J34" i="6" s="1"/>
  <c r="G35" i="6"/>
  <c r="J35" i="6" s="1"/>
  <c r="G36" i="6"/>
  <c r="J36" i="6" s="1"/>
  <c r="G37" i="6"/>
  <c r="J37" i="6" s="1"/>
  <c r="G38" i="6"/>
  <c r="J38" i="6" s="1"/>
  <c r="G39" i="6"/>
  <c r="J39" i="6" s="1"/>
  <c r="G40" i="6"/>
  <c r="J40" i="6" s="1"/>
  <c r="G41" i="6"/>
  <c r="J41" i="6" s="1"/>
  <c r="G42" i="6"/>
  <c r="J42" i="6" s="1"/>
  <c r="G43" i="6"/>
  <c r="J43" i="6" s="1"/>
  <c r="G44" i="6"/>
  <c r="J44" i="6" s="1"/>
  <c r="G45" i="6"/>
  <c r="J45" i="6" s="1"/>
  <c r="G46" i="6"/>
  <c r="J46" i="6" s="1"/>
  <c r="G47" i="6"/>
  <c r="J47" i="6" s="1"/>
  <c r="G48" i="6"/>
  <c r="J48" i="6" s="1"/>
  <c r="G49" i="6"/>
  <c r="J49" i="6" s="1"/>
  <c r="G50" i="6"/>
  <c r="J50" i="6" s="1"/>
  <c r="G51" i="6"/>
  <c r="J51" i="6" s="1"/>
  <c r="G52" i="6"/>
  <c r="J52" i="6" s="1"/>
  <c r="G53" i="6"/>
  <c r="J53" i="6" s="1"/>
  <c r="G54" i="6"/>
  <c r="J54" i="6" s="1"/>
  <c r="G55" i="6"/>
  <c r="J55" i="6" s="1"/>
  <c r="G56" i="6"/>
  <c r="J56" i="6" s="1"/>
  <c r="G57" i="6"/>
  <c r="J57" i="6" s="1"/>
  <c r="G58" i="6"/>
  <c r="J58" i="6" s="1"/>
  <c r="G59" i="6"/>
  <c r="J59" i="6" s="1"/>
  <c r="G60" i="6"/>
  <c r="J60" i="6" s="1"/>
  <c r="G61" i="6"/>
  <c r="J61" i="6" s="1"/>
  <c r="G62" i="6"/>
  <c r="J62" i="6" s="1"/>
  <c r="G63" i="6"/>
  <c r="J63" i="6" s="1"/>
  <c r="G64" i="6"/>
  <c r="J64" i="6" s="1"/>
  <c r="G65" i="6"/>
  <c r="J65" i="6" s="1"/>
  <c r="G66" i="6"/>
  <c r="J66" i="6" s="1"/>
  <c r="G67" i="6"/>
  <c r="J67" i="6" s="1"/>
  <c r="G68" i="6"/>
  <c r="J68" i="6" s="1"/>
  <c r="G69" i="6"/>
  <c r="J69" i="6" s="1"/>
  <c r="G70" i="6"/>
  <c r="J70" i="6" s="1"/>
  <c r="G71" i="6"/>
  <c r="J71" i="6" s="1"/>
  <c r="G72" i="6"/>
  <c r="J72" i="6" s="1"/>
  <c r="G73" i="6"/>
  <c r="J73" i="6" s="1"/>
  <c r="G74" i="6"/>
  <c r="J74" i="6" s="1"/>
  <c r="G75" i="6"/>
  <c r="J75" i="6" s="1"/>
  <c r="G76" i="6"/>
  <c r="J76" i="6" s="1"/>
  <c r="G77" i="6"/>
  <c r="J77" i="6" s="1"/>
  <c r="G78" i="6"/>
  <c r="J78" i="6" s="1"/>
  <c r="G79" i="6"/>
  <c r="J79" i="6" s="1"/>
  <c r="G80" i="6"/>
  <c r="J80" i="6" s="1"/>
  <c r="G81" i="6"/>
  <c r="J81" i="6" s="1"/>
  <c r="G82" i="6"/>
  <c r="J82" i="6" s="1"/>
  <c r="G83" i="6"/>
  <c r="J83" i="6" s="1"/>
  <c r="G84" i="6"/>
  <c r="J84" i="6" s="1"/>
  <c r="G85" i="6"/>
  <c r="J85" i="6" s="1"/>
  <c r="G86" i="6"/>
  <c r="J86" i="6" s="1"/>
  <c r="G87" i="6"/>
  <c r="J87" i="6" s="1"/>
  <c r="G88" i="6"/>
  <c r="J88" i="6" s="1"/>
  <c r="J89" i="6"/>
  <c r="G90" i="6"/>
  <c r="J90" i="6" s="1"/>
  <c r="G91" i="6"/>
  <c r="J91" i="6" s="1"/>
  <c r="G92" i="6"/>
  <c r="J92" i="6" s="1"/>
  <c r="G93" i="6"/>
  <c r="J93" i="6" s="1"/>
  <c r="G94" i="6"/>
  <c r="J94" i="6" s="1"/>
  <c r="G95" i="6"/>
  <c r="J95" i="6" s="1"/>
  <c r="G96" i="6"/>
  <c r="J96" i="6" s="1"/>
  <c r="G97" i="6"/>
  <c r="J97" i="6" s="1"/>
  <c r="G98" i="6"/>
  <c r="J98" i="6" s="1"/>
  <c r="G99" i="6"/>
  <c r="J99" i="6" s="1"/>
  <c r="G100" i="6"/>
  <c r="J100" i="6" s="1"/>
  <c r="G101" i="6"/>
  <c r="J101" i="6" s="1"/>
  <c r="G102" i="6"/>
  <c r="J102" i="6" s="1"/>
  <c r="G103" i="6"/>
  <c r="J103" i="6" s="1"/>
  <c r="G104" i="6"/>
  <c r="J104" i="6" s="1"/>
  <c r="G105" i="6"/>
  <c r="J105" i="6" s="1"/>
  <c r="G106" i="6"/>
  <c r="J106" i="6" s="1"/>
  <c r="G107" i="6"/>
  <c r="J107" i="6" s="1"/>
  <c r="J108" i="6"/>
  <c r="J109" i="6"/>
  <c r="G110" i="6"/>
  <c r="J110" i="6" s="1"/>
  <c r="G111" i="6"/>
  <c r="J111" i="6" s="1"/>
  <c r="G112" i="6"/>
  <c r="J112" i="6" s="1"/>
  <c r="G113" i="6"/>
  <c r="G3" i="6"/>
  <c r="J3" i="6" s="1"/>
  <c r="I3" i="13" s="1"/>
  <c r="I20" i="13" l="1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I46" i="13"/>
  <c r="I47" i="13"/>
  <c r="I48" i="13"/>
  <c r="I49" i="13"/>
  <c r="I50" i="13"/>
  <c r="I51" i="13"/>
  <c r="I52" i="13"/>
  <c r="I53" i="13"/>
  <c r="I54" i="13"/>
  <c r="I55" i="13"/>
  <c r="I56" i="13"/>
  <c r="I57" i="13"/>
  <c r="I58" i="13"/>
  <c r="I59" i="13"/>
  <c r="I60" i="13"/>
  <c r="I61" i="13"/>
  <c r="I62" i="13"/>
  <c r="I63" i="13"/>
  <c r="I64" i="13"/>
  <c r="I65" i="13"/>
  <c r="I66" i="13"/>
  <c r="I67" i="13"/>
  <c r="I68" i="13"/>
  <c r="I69" i="13"/>
  <c r="I70" i="13"/>
  <c r="I71" i="13"/>
  <c r="I72" i="13"/>
  <c r="I73" i="13"/>
  <c r="I74" i="13"/>
  <c r="I75" i="13"/>
  <c r="I76" i="13"/>
  <c r="I77" i="13"/>
  <c r="I78" i="13"/>
  <c r="I79" i="13"/>
  <c r="I80" i="13"/>
  <c r="I81" i="13"/>
  <c r="I82" i="13"/>
  <c r="I83" i="13"/>
  <c r="I84" i="13"/>
  <c r="I85" i="13"/>
  <c r="I86" i="13"/>
  <c r="I87" i="13"/>
  <c r="I88" i="13"/>
  <c r="I89" i="13"/>
  <c r="I90" i="13"/>
  <c r="I91" i="13"/>
  <c r="I92" i="13"/>
  <c r="I93" i="13"/>
  <c r="I94" i="13"/>
  <c r="I95" i="13"/>
  <c r="I96" i="13"/>
  <c r="I97" i="13"/>
  <c r="I98" i="13"/>
  <c r="I99" i="13"/>
  <c r="I100" i="13"/>
  <c r="I101" i="13"/>
  <c r="I102" i="13"/>
  <c r="I103" i="13"/>
  <c r="I104" i="13"/>
  <c r="I105" i="13"/>
  <c r="I106" i="13"/>
  <c r="I107" i="13"/>
  <c r="I108" i="13"/>
  <c r="I109" i="13"/>
  <c r="I110" i="13"/>
  <c r="I111" i="13"/>
  <c r="I112" i="13"/>
  <c r="I113" i="13"/>
  <c r="I114" i="13"/>
  <c r="I19" i="13"/>
  <c r="I6" i="13"/>
  <c r="I7" i="13"/>
  <c r="I8" i="13"/>
  <c r="I9" i="13"/>
  <c r="I10" i="13"/>
  <c r="I11" i="13"/>
  <c r="I12" i="13"/>
  <c r="I13" i="13"/>
  <c r="I14" i="13"/>
  <c r="I15" i="13"/>
  <c r="I16" i="13"/>
  <c r="I17" i="13"/>
  <c r="I5" i="13"/>
  <c r="I113" i="6"/>
  <c r="J113" i="6" s="1"/>
  <c r="I115" i="13" s="1"/>
  <c r="D77" i="19" l="1"/>
  <c r="B77" i="19"/>
  <c r="G77" i="19"/>
  <c r="F77" i="19"/>
  <c r="C77" i="19"/>
  <c r="E76" i="19"/>
  <c r="H76" i="19" s="1"/>
  <c r="E75" i="19"/>
  <c r="H75" i="19" s="1"/>
  <c r="E74" i="19"/>
  <c r="H74" i="19" s="1"/>
  <c r="E71" i="19"/>
  <c r="H71" i="19" s="1"/>
  <c r="E70" i="19"/>
  <c r="H70" i="19" s="1"/>
  <c r="E69" i="19"/>
  <c r="H69" i="19" s="1"/>
  <c r="E68" i="19"/>
  <c r="H68" i="19" s="1"/>
  <c r="E66" i="19"/>
  <c r="H66" i="19" s="1"/>
  <c r="E65" i="19"/>
  <c r="H65" i="19" s="1"/>
  <c r="E64" i="19"/>
  <c r="H64" i="19" s="1"/>
  <c r="E63" i="19"/>
  <c r="H63" i="19" s="1"/>
  <c r="E62" i="19"/>
  <c r="H62" i="19" s="1"/>
  <c r="E61" i="19"/>
  <c r="H61" i="19" s="1"/>
  <c r="E60" i="19"/>
  <c r="H60" i="19" s="1"/>
  <c r="E59" i="19"/>
  <c r="H59" i="19" s="1"/>
  <c r="E57" i="19"/>
  <c r="H57" i="19" s="1"/>
  <c r="E56" i="19"/>
  <c r="H56" i="19" s="1"/>
  <c r="E55" i="19"/>
  <c r="H55" i="19" s="1"/>
  <c r="E53" i="19"/>
  <c r="H53" i="19" s="1"/>
  <c r="E52" i="19"/>
  <c r="H52" i="19" s="1"/>
  <c r="E51" i="19"/>
  <c r="H51" i="19" s="1"/>
  <c r="E50" i="19"/>
  <c r="H50" i="19" s="1"/>
  <c r="E49" i="19"/>
  <c r="H49" i="19" s="1"/>
  <c r="E48" i="19"/>
  <c r="H48" i="19" s="1"/>
  <c r="E47" i="19"/>
  <c r="H47" i="19" s="1"/>
  <c r="E45" i="19"/>
  <c r="H45" i="19" s="1"/>
  <c r="E43" i="19"/>
  <c r="H43" i="19" s="1"/>
  <c r="E42" i="19"/>
  <c r="H42" i="19" s="1"/>
  <c r="H41" i="19"/>
  <c r="E40" i="19"/>
  <c r="H40" i="19" s="1"/>
  <c r="E39" i="19"/>
  <c r="H39" i="19" s="1"/>
  <c r="E38" i="19"/>
  <c r="H38" i="19" s="1"/>
  <c r="E37" i="19"/>
  <c r="H37" i="19" s="1"/>
  <c r="E35" i="19"/>
  <c r="H35" i="19" s="1"/>
  <c r="E34" i="19"/>
  <c r="H34" i="19" s="1"/>
  <c r="E33" i="19"/>
  <c r="H33" i="19" s="1"/>
  <c r="E32" i="19"/>
  <c r="H32" i="19" s="1"/>
  <c r="E31" i="19"/>
  <c r="H31" i="19" s="1"/>
  <c r="E30" i="19"/>
  <c r="H30" i="19" s="1"/>
  <c r="E29" i="19"/>
  <c r="H29" i="19" s="1"/>
  <c r="E28" i="19"/>
  <c r="H28" i="19" s="1"/>
  <c r="E27" i="19"/>
  <c r="H27" i="19" s="1"/>
  <c r="E26" i="19"/>
  <c r="H26" i="19" s="1"/>
  <c r="E25" i="19"/>
  <c r="H25" i="19" s="1"/>
  <c r="E24" i="19"/>
  <c r="H24" i="19" s="1"/>
  <c r="E23" i="19"/>
  <c r="H23" i="19" s="1"/>
  <c r="E22" i="19"/>
  <c r="H22" i="19" s="1"/>
  <c r="E21" i="19"/>
  <c r="H21" i="19" s="1"/>
  <c r="E18" i="19"/>
  <c r="H18" i="19" s="1"/>
  <c r="E17" i="19"/>
  <c r="H17" i="19" s="1"/>
  <c r="E15" i="19"/>
  <c r="H15" i="19" s="1"/>
  <c r="E13" i="19"/>
  <c r="H13" i="19" s="1"/>
  <c r="E12" i="19"/>
  <c r="H12" i="19" s="1"/>
  <c r="E9" i="19"/>
  <c r="H9" i="19" s="1"/>
  <c r="E8" i="19"/>
  <c r="H8" i="19" s="1"/>
  <c r="E7" i="19"/>
  <c r="H7" i="19" s="1"/>
  <c r="E5" i="19"/>
  <c r="H5" i="19" s="1"/>
  <c r="E4" i="19"/>
  <c r="H4" i="19" s="1"/>
  <c r="E3" i="19"/>
  <c r="E77" i="19" l="1"/>
  <c r="H3" i="19"/>
  <c r="H77" i="19"/>
  <c r="E113" i="5"/>
  <c r="D113" i="5"/>
  <c r="H113" i="5"/>
  <c r="F113" i="5"/>
  <c r="I113" i="5"/>
  <c r="J49" i="5"/>
  <c r="H51" i="13" s="1"/>
  <c r="G21" i="5" l="1"/>
  <c r="J21" i="5" s="1"/>
  <c r="H23" i="13" s="1"/>
  <c r="G4" i="5" l="1"/>
  <c r="J4" i="5" s="1"/>
  <c r="H5" i="13" s="1"/>
  <c r="G5" i="5"/>
  <c r="J5" i="5" s="1"/>
  <c r="H6" i="13" s="1"/>
  <c r="G6" i="5"/>
  <c r="J6" i="5" s="1"/>
  <c r="H7" i="13" s="1"/>
  <c r="G7" i="5"/>
  <c r="J7" i="5" s="1"/>
  <c r="H8" i="13" s="1"/>
  <c r="G8" i="5"/>
  <c r="J8" i="5" s="1"/>
  <c r="H9" i="13" s="1"/>
  <c r="G9" i="5"/>
  <c r="J9" i="5" s="1"/>
  <c r="H10" i="13" s="1"/>
  <c r="G10" i="5"/>
  <c r="J10" i="5" s="1"/>
  <c r="H11" i="13" s="1"/>
  <c r="G11" i="5"/>
  <c r="J11" i="5" s="1"/>
  <c r="H12" i="13" s="1"/>
  <c r="G12" i="5"/>
  <c r="J12" i="5" s="1"/>
  <c r="H13" i="13" s="1"/>
  <c r="G13" i="5"/>
  <c r="J13" i="5" s="1"/>
  <c r="H14" i="13" s="1"/>
  <c r="G14" i="5"/>
  <c r="J14" i="5" s="1"/>
  <c r="H15" i="13" s="1"/>
  <c r="G15" i="5"/>
  <c r="J15" i="5" s="1"/>
  <c r="H16" i="13" s="1"/>
  <c r="G16" i="5"/>
  <c r="J16" i="5" s="1"/>
  <c r="H17" i="13" s="1"/>
  <c r="G17" i="5"/>
  <c r="J17" i="5" s="1"/>
  <c r="H19" i="13" s="1"/>
  <c r="G18" i="5"/>
  <c r="J18" i="5" s="1"/>
  <c r="H20" i="13" s="1"/>
  <c r="G19" i="5"/>
  <c r="J19" i="5" s="1"/>
  <c r="H21" i="13" s="1"/>
  <c r="G20" i="5"/>
  <c r="J20" i="5" s="1"/>
  <c r="H22" i="13" s="1"/>
  <c r="G22" i="5"/>
  <c r="J22" i="5" s="1"/>
  <c r="H24" i="13" s="1"/>
  <c r="G23" i="5"/>
  <c r="J23" i="5" s="1"/>
  <c r="H25" i="13" s="1"/>
  <c r="G24" i="5"/>
  <c r="J24" i="5" s="1"/>
  <c r="H26" i="13" s="1"/>
  <c r="G25" i="5"/>
  <c r="J25" i="5" s="1"/>
  <c r="H27" i="13" s="1"/>
  <c r="G26" i="5"/>
  <c r="J26" i="5" s="1"/>
  <c r="H28" i="13" s="1"/>
  <c r="G27" i="5"/>
  <c r="J27" i="5" s="1"/>
  <c r="H29" i="13" s="1"/>
  <c r="G28" i="5"/>
  <c r="J28" i="5" s="1"/>
  <c r="H30" i="13" s="1"/>
  <c r="G29" i="5"/>
  <c r="J29" i="5" s="1"/>
  <c r="H31" i="13" s="1"/>
  <c r="G30" i="5"/>
  <c r="J30" i="5" s="1"/>
  <c r="H32" i="13" s="1"/>
  <c r="G31" i="5"/>
  <c r="J31" i="5" s="1"/>
  <c r="H33" i="13" s="1"/>
  <c r="G32" i="5"/>
  <c r="J32" i="5" s="1"/>
  <c r="H34" i="13" s="1"/>
  <c r="G33" i="5"/>
  <c r="J33" i="5" s="1"/>
  <c r="H35" i="13" s="1"/>
  <c r="G34" i="5"/>
  <c r="J34" i="5" s="1"/>
  <c r="H36" i="13" s="1"/>
  <c r="G35" i="5"/>
  <c r="J35" i="5" s="1"/>
  <c r="H37" i="13" s="1"/>
  <c r="G36" i="5"/>
  <c r="J36" i="5" s="1"/>
  <c r="H38" i="13" s="1"/>
  <c r="G37" i="5"/>
  <c r="J37" i="5" s="1"/>
  <c r="H39" i="13" s="1"/>
  <c r="G38" i="5"/>
  <c r="J38" i="5" s="1"/>
  <c r="H40" i="13" s="1"/>
  <c r="G39" i="5"/>
  <c r="J39" i="5" s="1"/>
  <c r="H41" i="13" s="1"/>
  <c r="G40" i="5"/>
  <c r="J40" i="5" s="1"/>
  <c r="H42" i="13" s="1"/>
  <c r="G41" i="5"/>
  <c r="J41" i="5" s="1"/>
  <c r="H43" i="13" s="1"/>
  <c r="G42" i="5"/>
  <c r="J42" i="5" s="1"/>
  <c r="H44" i="13" s="1"/>
  <c r="G43" i="5"/>
  <c r="J43" i="5" s="1"/>
  <c r="H45" i="13" s="1"/>
  <c r="G44" i="5"/>
  <c r="J44" i="5" s="1"/>
  <c r="H46" i="13" s="1"/>
  <c r="G45" i="5"/>
  <c r="J45" i="5" s="1"/>
  <c r="H47" i="13" s="1"/>
  <c r="G46" i="5"/>
  <c r="J46" i="5" s="1"/>
  <c r="H48" i="13" s="1"/>
  <c r="G47" i="5"/>
  <c r="J47" i="5" s="1"/>
  <c r="H49" i="13" s="1"/>
  <c r="G48" i="5"/>
  <c r="J48" i="5" s="1"/>
  <c r="H50" i="13" s="1"/>
  <c r="G50" i="5"/>
  <c r="J50" i="5" s="1"/>
  <c r="H52" i="13" s="1"/>
  <c r="G51" i="5"/>
  <c r="J51" i="5" s="1"/>
  <c r="H53" i="13" s="1"/>
  <c r="G52" i="5"/>
  <c r="J52" i="5" s="1"/>
  <c r="H54" i="13" s="1"/>
  <c r="G53" i="5"/>
  <c r="J53" i="5" s="1"/>
  <c r="H55" i="13" s="1"/>
  <c r="G54" i="5"/>
  <c r="J54" i="5" s="1"/>
  <c r="H56" i="13" s="1"/>
  <c r="G55" i="5"/>
  <c r="J55" i="5" s="1"/>
  <c r="H57" i="13" s="1"/>
  <c r="G56" i="5"/>
  <c r="J56" i="5" s="1"/>
  <c r="H58" i="13" s="1"/>
  <c r="G57" i="5"/>
  <c r="J57" i="5" s="1"/>
  <c r="H59" i="13" s="1"/>
  <c r="G58" i="5"/>
  <c r="J58" i="5" s="1"/>
  <c r="H60" i="13" s="1"/>
  <c r="G59" i="5"/>
  <c r="J59" i="5" s="1"/>
  <c r="H61" i="13" s="1"/>
  <c r="G60" i="5"/>
  <c r="J60" i="5" s="1"/>
  <c r="H62" i="13" s="1"/>
  <c r="G61" i="5"/>
  <c r="J61" i="5" s="1"/>
  <c r="H63" i="13" s="1"/>
  <c r="G62" i="5"/>
  <c r="J62" i="5" s="1"/>
  <c r="H64" i="13" s="1"/>
  <c r="G63" i="5"/>
  <c r="J63" i="5" s="1"/>
  <c r="H65" i="13" s="1"/>
  <c r="G64" i="5"/>
  <c r="J64" i="5" s="1"/>
  <c r="H66" i="13" s="1"/>
  <c r="G65" i="5"/>
  <c r="J65" i="5" s="1"/>
  <c r="H67" i="13" s="1"/>
  <c r="G66" i="5"/>
  <c r="J66" i="5" s="1"/>
  <c r="H68" i="13" s="1"/>
  <c r="G67" i="5"/>
  <c r="J67" i="5" s="1"/>
  <c r="H69" i="13" s="1"/>
  <c r="G68" i="5"/>
  <c r="J68" i="5" s="1"/>
  <c r="H70" i="13" s="1"/>
  <c r="G69" i="5"/>
  <c r="J69" i="5" s="1"/>
  <c r="H71" i="13" s="1"/>
  <c r="G70" i="5"/>
  <c r="J70" i="5" s="1"/>
  <c r="H72" i="13" s="1"/>
  <c r="G71" i="5"/>
  <c r="J71" i="5" s="1"/>
  <c r="H73" i="13" s="1"/>
  <c r="G72" i="5"/>
  <c r="J72" i="5" s="1"/>
  <c r="H74" i="13" s="1"/>
  <c r="G73" i="5"/>
  <c r="J73" i="5" s="1"/>
  <c r="H75" i="13" s="1"/>
  <c r="G74" i="5"/>
  <c r="J74" i="5" s="1"/>
  <c r="H76" i="13" s="1"/>
  <c r="G75" i="5"/>
  <c r="J75" i="5" s="1"/>
  <c r="H77" i="13" s="1"/>
  <c r="G76" i="5"/>
  <c r="J76" i="5" s="1"/>
  <c r="H78" i="13" s="1"/>
  <c r="G77" i="5"/>
  <c r="J77" i="5" s="1"/>
  <c r="H79" i="13" s="1"/>
  <c r="G78" i="5"/>
  <c r="J78" i="5" s="1"/>
  <c r="H80" i="13" s="1"/>
  <c r="G79" i="5"/>
  <c r="J79" i="5" s="1"/>
  <c r="H81" i="13" s="1"/>
  <c r="G80" i="5"/>
  <c r="J80" i="5" s="1"/>
  <c r="H82" i="13" s="1"/>
  <c r="G81" i="5"/>
  <c r="J81" i="5" s="1"/>
  <c r="H83" i="13" s="1"/>
  <c r="G82" i="5"/>
  <c r="J82" i="5" s="1"/>
  <c r="H84" i="13" s="1"/>
  <c r="G83" i="5"/>
  <c r="J83" i="5" s="1"/>
  <c r="H85" i="13" s="1"/>
  <c r="G84" i="5"/>
  <c r="J84" i="5" s="1"/>
  <c r="H86" i="13" s="1"/>
  <c r="G85" i="5"/>
  <c r="J85" i="5" s="1"/>
  <c r="H87" i="13" s="1"/>
  <c r="G86" i="5"/>
  <c r="J86" i="5" s="1"/>
  <c r="H88" i="13" s="1"/>
  <c r="G87" i="5"/>
  <c r="J87" i="5" s="1"/>
  <c r="H89" i="13" s="1"/>
  <c r="G88" i="5"/>
  <c r="J88" i="5" s="1"/>
  <c r="H90" i="13" s="1"/>
  <c r="G89" i="5"/>
  <c r="J89" i="5" s="1"/>
  <c r="H91" i="13" s="1"/>
  <c r="G90" i="5"/>
  <c r="J90" i="5" s="1"/>
  <c r="H92" i="13" s="1"/>
  <c r="G91" i="5"/>
  <c r="G92" i="5"/>
  <c r="J92" i="5" s="1"/>
  <c r="H94" i="13" s="1"/>
  <c r="G93" i="5"/>
  <c r="J93" i="5" s="1"/>
  <c r="H95" i="13" s="1"/>
  <c r="G94" i="5"/>
  <c r="J94" i="5" s="1"/>
  <c r="H96" i="13" s="1"/>
  <c r="G95" i="5"/>
  <c r="J95" i="5" s="1"/>
  <c r="H97" i="13" s="1"/>
  <c r="G96" i="5"/>
  <c r="J96" i="5" s="1"/>
  <c r="H98" i="13" s="1"/>
  <c r="G97" i="5"/>
  <c r="J97" i="5" s="1"/>
  <c r="H99" i="13" s="1"/>
  <c r="G98" i="5"/>
  <c r="J98" i="5" s="1"/>
  <c r="H100" i="13" s="1"/>
  <c r="G99" i="5"/>
  <c r="J99" i="5" s="1"/>
  <c r="H101" i="13" s="1"/>
  <c r="G100" i="5"/>
  <c r="J100" i="5" s="1"/>
  <c r="H102" i="13" s="1"/>
  <c r="G101" i="5"/>
  <c r="J101" i="5" s="1"/>
  <c r="H103" i="13" s="1"/>
  <c r="G102" i="5"/>
  <c r="J102" i="5" s="1"/>
  <c r="H104" i="13" s="1"/>
  <c r="G103" i="5"/>
  <c r="J103" i="5" s="1"/>
  <c r="H105" i="13" s="1"/>
  <c r="G104" i="5"/>
  <c r="J104" i="5" s="1"/>
  <c r="H106" i="13" s="1"/>
  <c r="G105" i="5"/>
  <c r="J105" i="5" s="1"/>
  <c r="H107" i="13" s="1"/>
  <c r="G106" i="5"/>
  <c r="J106" i="5" s="1"/>
  <c r="H108" i="13" s="1"/>
  <c r="G107" i="5"/>
  <c r="J107" i="5" s="1"/>
  <c r="H109" i="13" s="1"/>
  <c r="G108" i="5"/>
  <c r="J108" i="5" s="1"/>
  <c r="H110" i="13" s="1"/>
  <c r="G109" i="5"/>
  <c r="J109" i="5" s="1"/>
  <c r="H111" i="13" s="1"/>
  <c r="G110" i="5"/>
  <c r="J110" i="5" s="1"/>
  <c r="H112" i="13" s="1"/>
  <c r="G111" i="5"/>
  <c r="J111" i="5" s="1"/>
  <c r="H113" i="13" s="1"/>
  <c r="G112" i="5"/>
  <c r="J112" i="5" s="1"/>
  <c r="H114" i="13" s="1"/>
  <c r="G3" i="5"/>
  <c r="J3" i="5" s="1"/>
  <c r="H3" i="13" s="1"/>
  <c r="G113" i="5" l="1"/>
  <c r="J113" i="5" s="1"/>
  <c r="H115" i="13" s="1"/>
  <c r="J91" i="5"/>
  <c r="H93" i="13" s="1"/>
  <c r="G77" i="18"/>
  <c r="F77" i="18"/>
  <c r="C77" i="18"/>
  <c r="B77" i="18"/>
  <c r="D77" i="18"/>
  <c r="E76" i="18"/>
  <c r="H76" i="18" s="1"/>
  <c r="E75" i="18"/>
  <c r="H75" i="18" s="1"/>
  <c r="E74" i="18"/>
  <c r="H74" i="18" s="1"/>
  <c r="E71" i="18"/>
  <c r="H71" i="18" s="1"/>
  <c r="E70" i="18"/>
  <c r="H70" i="18" s="1"/>
  <c r="E69" i="18"/>
  <c r="H69" i="18" s="1"/>
  <c r="E68" i="18"/>
  <c r="H68" i="18" s="1"/>
  <c r="E66" i="18"/>
  <c r="H66" i="18" s="1"/>
  <c r="E65" i="18"/>
  <c r="H65" i="18" s="1"/>
  <c r="E64" i="18"/>
  <c r="H64" i="18" s="1"/>
  <c r="E63" i="18"/>
  <c r="H63" i="18" s="1"/>
  <c r="E62" i="18"/>
  <c r="H62" i="18" s="1"/>
  <c r="E61" i="18"/>
  <c r="H61" i="18" s="1"/>
  <c r="E58" i="18"/>
  <c r="H58" i="18" s="1"/>
  <c r="E57" i="18"/>
  <c r="H57" i="18" s="1"/>
  <c r="E56" i="18"/>
  <c r="H56" i="18" s="1"/>
  <c r="E54" i="18"/>
  <c r="H54" i="18" s="1"/>
  <c r="E53" i="18"/>
  <c r="H53" i="18" s="1"/>
  <c r="E52" i="18"/>
  <c r="H52" i="18" s="1"/>
  <c r="E51" i="18"/>
  <c r="H51" i="18" s="1"/>
  <c r="E50" i="18"/>
  <c r="H50" i="18" s="1"/>
  <c r="E49" i="18"/>
  <c r="H49" i="18" s="1"/>
  <c r="E48" i="18"/>
  <c r="H48" i="18" s="1"/>
  <c r="E46" i="18"/>
  <c r="H46" i="18" s="1"/>
  <c r="E44" i="18"/>
  <c r="H44" i="18" s="1"/>
  <c r="E43" i="18"/>
  <c r="H43" i="18" s="1"/>
  <c r="E42" i="18"/>
  <c r="H42" i="18" s="1"/>
  <c r="E41" i="18"/>
  <c r="H41" i="18" s="1"/>
  <c r="E40" i="18"/>
  <c r="H40" i="18" s="1"/>
  <c r="E39" i="18"/>
  <c r="H39" i="18" s="1"/>
  <c r="E38" i="18"/>
  <c r="H38" i="18" s="1"/>
  <c r="E36" i="18"/>
  <c r="H36" i="18" s="1"/>
  <c r="E35" i="18"/>
  <c r="H35" i="18" s="1"/>
  <c r="E34" i="18"/>
  <c r="H34" i="18" s="1"/>
  <c r="E33" i="18"/>
  <c r="H33" i="18" s="1"/>
  <c r="E32" i="18"/>
  <c r="H32" i="18" s="1"/>
  <c r="E31" i="18"/>
  <c r="H31" i="18" s="1"/>
  <c r="E30" i="18"/>
  <c r="H30" i="18" s="1"/>
  <c r="E29" i="18"/>
  <c r="H29" i="18" s="1"/>
  <c r="E28" i="18"/>
  <c r="H28" i="18" s="1"/>
  <c r="E27" i="18"/>
  <c r="H27" i="18" s="1"/>
  <c r="E26" i="18"/>
  <c r="H26" i="18" s="1"/>
  <c r="E25" i="18"/>
  <c r="H25" i="18" s="1"/>
  <c r="E24" i="18"/>
  <c r="H24" i="18" s="1"/>
  <c r="E23" i="18"/>
  <c r="H23" i="18" s="1"/>
  <c r="E22" i="18"/>
  <c r="H22" i="18" s="1"/>
  <c r="E19" i="18"/>
  <c r="H19" i="18" s="1"/>
  <c r="E18" i="18"/>
  <c r="H18" i="18" s="1"/>
  <c r="E16" i="18"/>
  <c r="H16" i="18" s="1"/>
  <c r="E14" i="18"/>
  <c r="H14" i="18" s="1"/>
  <c r="E13" i="18"/>
  <c r="H13" i="18" s="1"/>
  <c r="E10" i="18"/>
  <c r="H10" i="18" s="1"/>
  <c r="E9" i="18"/>
  <c r="H9" i="18" s="1"/>
  <c r="E8" i="18"/>
  <c r="H8" i="18" s="1"/>
  <c r="E6" i="18"/>
  <c r="H6" i="18" s="1"/>
  <c r="E5" i="18"/>
  <c r="H5" i="18" s="1"/>
  <c r="E4" i="18"/>
  <c r="H4" i="18" s="1"/>
  <c r="E3" i="18"/>
  <c r="E77" i="18" l="1"/>
  <c r="H77" i="18" s="1"/>
  <c r="H3" i="18"/>
  <c r="G15" i="4"/>
  <c r="F113" i="4" l="1"/>
  <c r="H113" i="4"/>
  <c r="E113" i="4"/>
  <c r="D113" i="4"/>
  <c r="I113" i="4"/>
  <c r="G4" i="4" l="1"/>
  <c r="J4" i="4" s="1"/>
  <c r="G4" i="13" s="1"/>
  <c r="G5" i="4"/>
  <c r="J5" i="4" s="1"/>
  <c r="G5" i="13" s="1"/>
  <c r="G6" i="4"/>
  <c r="J6" i="4" s="1"/>
  <c r="G6" i="13" s="1"/>
  <c r="G7" i="4"/>
  <c r="J7" i="4" s="1"/>
  <c r="G7" i="13" s="1"/>
  <c r="G8" i="4"/>
  <c r="J8" i="4" s="1"/>
  <c r="G8" i="13" s="1"/>
  <c r="G9" i="4"/>
  <c r="J9" i="4" s="1"/>
  <c r="G9" i="13" s="1"/>
  <c r="G10" i="4"/>
  <c r="J10" i="4" s="1"/>
  <c r="G10" i="13" s="1"/>
  <c r="G11" i="4"/>
  <c r="G12" i="4"/>
  <c r="J12" i="4" s="1"/>
  <c r="G12" i="13" s="1"/>
  <c r="G13" i="4"/>
  <c r="J13" i="4" s="1"/>
  <c r="G13" i="13" s="1"/>
  <c r="G14" i="4"/>
  <c r="J14" i="4" s="1"/>
  <c r="G14" i="13" s="1"/>
  <c r="J15" i="4"/>
  <c r="G15" i="13" s="1"/>
  <c r="G16" i="4"/>
  <c r="J16" i="4" s="1"/>
  <c r="G16" i="13" s="1"/>
  <c r="G17" i="4"/>
  <c r="J17" i="4" s="1"/>
  <c r="G17" i="13" s="1"/>
  <c r="G18" i="4"/>
  <c r="J18" i="4" s="1"/>
  <c r="G19" i="13" s="1"/>
  <c r="G19" i="4"/>
  <c r="J19" i="4" s="1"/>
  <c r="G20" i="13" s="1"/>
  <c r="G20" i="4"/>
  <c r="J20" i="4" s="1"/>
  <c r="G21" i="13" s="1"/>
  <c r="G21" i="4"/>
  <c r="J21" i="4" s="1"/>
  <c r="G22" i="13" s="1"/>
  <c r="G22" i="4"/>
  <c r="J22" i="4" s="1"/>
  <c r="G23" i="13" s="1"/>
  <c r="G23" i="4"/>
  <c r="J23" i="4" s="1"/>
  <c r="G24" i="13" s="1"/>
  <c r="G24" i="4"/>
  <c r="J24" i="4" s="1"/>
  <c r="G25" i="13" s="1"/>
  <c r="G25" i="4"/>
  <c r="J25" i="4" s="1"/>
  <c r="G26" i="13" s="1"/>
  <c r="G26" i="4"/>
  <c r="J26" i="4" s="1"/>
  <c r="G27" i="13" s="1"/>
  <c r="G27" i="4"/>
  <c r="J27" i="4" s="1"/>
  <c r="G28" i="13" s="1"/>
  <c r="G28" i="4"/>
  <c r="J28" i="4" s="1"/>
  <c r="G29" i="13" s="1"/>
  <c r="G29" i="4"/>
  <c r="J29" i="4" s="1"/>
  <c r="G30" i="13" s="1"/>
  <c r="G30" i="4"/>
  <c r="J30" i="4" s="1"/>
  <c r="G31" i="13" s="1"/>
  <c r="G31" i="4"/>
  <c r="J31" i="4" s="1"/>
  <c r="G32" i="13" s="1"/>
  <c r="G32" i="4"/>
  <c r="J32" i="4" s="1"/>
  <c r="G33" i="13" s="1"/>
  <c r="G33" i="4"/>
  <c r="J33" i="4" s="1"/>
  <c r="G34" i="13" s="1"/>
  <c r="G34" i="4"/>
  <c r="J34" i="4" s="1"/>
  <c r="G35" i="13" s="1"/>
  <c r="G35" i="4"/>
  <c r="J35" i="4" s="1"/>
  <c r="G36" i="13" s="1"/>
  <c r="G36" i="4"/>
  <c r="J36" i="4" s="1"/>
  <c r="G37" i="13" s="1"/>
  <c r="G37" i="4"/>
  <c r="J37" i="4" s="1"/>
  <c r="G38" i="13" s="1"/>
  <c r="G38" i="4"/>
  <c r="J38" i="4" s="1"/>
  <c r="G39" i="13" s="1"/>
  <c r="G39" i="4"/>
  <c r="J39" i="4" s="1"/>
  <c r="G40" i="13" s="1"/>
  <c r="G40" i="4"/>
  <c r="J40" i="4" s="1"/>
  <c r="G41" i="13" s="1"/>
  <c r="G41" i="4"/>
  <c r="J41" i="4" s="1"/>
  <c r="G42" i="13" s="1"/>
  <c r="G42" i="4"/>
  <c r="J42" i="4" s="1"/>
  <c r="G43" i="13" s="1"/>
  <c r="G43" i="4"/>
  <c r="J43" i="4" s="1"/>
  <c r="G44" i="13" s="1"/>
  <c r="G44" i="4"/>
  <c r="J44" i="4" s="1"/>
  <c r="G45" i="13" s="1"/>
  <c r="G45" i="4"/>
  <c r="J45" i="4" s="1"/>
  <c r="G46" i="13" s="1"/>
  <c r="G46" i="4"/>
  <c r="J46" i="4" s="1"/>
  <c r="G47" i="13" s="1"/>
  <c r="G47" i="4"/>
  <c r="J47" i="4" s="1"/>
  <c r="G48" i="13" s="1"/>
  <c r="G48" i="4"/>
  <c r="J48" i="4" s="1"/>
  <c r="G49" i="13" s="1"/>
  <c r="G49" i="4"/>
  <c r="J49" i="4" s="1"/>
  <c r="G50" i="13" s="1"/>
  <c r="G50" i="4"/>
  <c r="J50" i="4" s="1"/>
  <c r="G51" i="13" s="1"/>
  <c r="G51" i="4"/>
  <c r="J51" i="4" s="1"/>
  <c r="G52" i="13" s="1"/>
  <c r="G52" i="4"/>
  <c r="J52" i="4" s="1"/>
  <c r="G53" i="13" s="1"/>
  <c r="G53" i="4"/>
  <c r="J53" i="4" s="1"/>
  <c r="G54" i="13" s="1"/>
  <c r="G54" i="4"/>
  <c r="J54" i="4" s="1"/>
  <c r="G55" i="13" s="1"/>
  <c r="G55" i="4"/>
  <c r="J55" i="4" s="1"/>
  <c r="G56" i="13" s="1"/>
  <c r="G56" i="4"/>
  <c r="J56" i="4" s="1"/>
  <c r="G57" i="13" s="1"/>
  <c r="G57" i="4"/>
  <c r="J57" i="4" s="1"/>
  <c r="G58" i="13" s="1"/>
  <c r="G58" i="4"/>
  <c r="J58" i="4" s="1"/>
  <c r="G59" i="13" s="1"/>
  <c r="G59" i="4"/>
  <c r="J59" i="4" s="1"/>
  <c r="G60" i="13" s="1"/>
  <c r="G60" i="4"/>
  <c r="J60" i="4" s="1"/>
  <c r="G61" i="13" s="1"/>
  <c r="G61" i="4"/>
  <c r="J61" i="4" s="1"/>
  <c r="G62" i="13" s="1"/>
  <c r="G62" i="4"/>
  <c r="J62" i="4" s="1"/>
  <c r="G63" i="13" s="1"/>
  <c r="G63" i="4"/>
  <c r="J63" i="4" s="1"/>
  <c r="G64" i="13" s="1"/>
  <c r="G64" i="4"/>
  <c r="J64" i="4" s="1"/>
  <c r="G65" i="13" s="1"/>
  <c r="G65" i="4"/>
  <c r="J65" i="4" s="1"/>
  <c r="G66" i="13" s="1"/>
  <c r="G66" i="4"/>
  <c r="J66" i="4" s="1"/>
  <c r="G67" i="13" s="1"/>
  <c r="G67" i="4"/>
  <c r="J67" i="4" s="1"/>
  <c r="G68" i="13" s="1"/>
  <c r="G68" i="4"/>
  <c r="J68" i="4" s="1"/>
  <c r="G69" i="13" s="1"/>
  <c r="G69" i="4"/>
  <c r="J69" i="4" s="1"/>
  <c r="G70" i="13" s="1"/>
  <c r="G70" i="4"/>
  <c r="J70" i="4" s="1"/>
  <c r="G71" i="13" s="1"/>
  <c r="G71" i="4"/>
  <c r="J71" i="4" s="1"/>
  <c r="G72" i="13" s="1"/>
  <c r="G72" i="4"/>
  <c r="J72" i="4" s="1"/>
  <c r="G73" i="13" s="1"/>
  <c r="G73" i="4"/>
  <c r="J73" i="4" s="1"/>
  <c r="G74" i="13" s="1"/>
  <c r="G74" i="4"/>
  <c r="J74" i="4" s="1"/>
  <c r="G75" i="13" s="1"/>
  <c r="G75" i="4"/>
  <c r="J75" i="4" s="1"/>
  <c r="G76" i="13" s="1"/>
  <c r="G76" i="4"/>
  <c r="J76" i="4" s="1"/>
  <c r="G77" i="13" s="1"/>
  <c r="G77" i="4"/>
  <c r="J77" i="4" s="1"/>
  <c r="G78" i="13" s="1"/>
  <c r="G78" i="4"/>
  <c r="J78" i="4" s="1"/>
  <c r="G79" i="13" s="1"/>
  <c r="G79" i="4"/>
  <c r="J79" i="4" s="1"/>
  <c r="G80" i="13" s="1"/>
  <c r="G80" i="4"/>
  <c r="J80" i="4" s="1"/>
  <c r="G81" i="13" s="1"/>
  <c r="G81" i="4"/>
  <c r="J81" i="4" s="1"/>
  <c r="G82" i="13" s="1"/>
  <c r="G82" i="4"/>
  <c r="J82" i="4" s="1"/>
  <c r="G83" i="13" s="1"/>
  <c r="G83" i="4"/>
  <c r="J83" i="4" s="1"/>
  <c r="G84" i="13" s="1"/>
  <c r="G84" i="4"/>
  <c r="J84" i="4" s="1"/>
  <c r="G85" i="13" s="1"/>
  <c r="G85" i="4"/>
  <c r="J85" i="4" s="1"/>
  <c r="G86" i="13" s="1"/>
  <c r="G86" i="4"/>
  <c r="J86" i="4" s="1"/>
  <c r="G87" i="13" s="1"/>
  <c r="G87" i="4"/>
  <c r="J87" i="4" s="1"/>
  <c r="G88" i="13" s="1"/>
  <c r="G88" i="4"/>
  <c r="J88" i="4" s="1"/>
  <c r="G89" i="13" s="1"/>
  <c r="G89" i="4"/>
  <c r="J89" i="4" s="1"/>
  <c r="G90" i="13" s="1"/>
  <c r="G90" i="4"/>
  <c r="J90" i="4" s="1"/>
  <c r="G91" i="13" s="1"/>
  <c r="G91" i="4"/>
  <c r="J91" i="4" s="1"/>
  <c r="G92" i="13" s="1"/>
  <c r="G92" i="4"/>
  <c r="J92" i="4" s="1"/>
  <c r="G93" i="13" s="1"/>
  <c r="G93" i="4"/>
  <c r="J93" i="4" s="1"/>
  <c r="G94" i="13" s="1"/>
  <c r="G94" i="4"/>
  <c r="J94" i="4" s="1"/>
  <c r="G95" i="13" s="1"/>
  <c r="G95" i="4"/>
  <c r="J95" i="4" s="1"/>
  <c r="G96" i="13" s="1"/>
  <c r="G96" i="4"/>
  <c r="J96" i="4" s="1"/>
  <c r="G97" i="13" s="1"/>
  <c r="G97" i="4"/>
  <c r="J97" i="4" s="1"/>
  <c r="G98" i="13" s="1"/>
  <c r="G98" i="4"/>
  <c r="J98" i="4" s="1"/>
  <c r="G99" i="13" s="1"/>
  <c r="G99" i="4"/>
  <c r="J99" i="4" s="1"/>
  <c r="G100" i="13" s="1"/>
  <c r="G100" i="4"/>
  <c r="J100" i="4" s="1"/>
  <c r="G101" i="13" s="1"/>
  <c r="G101" i="4"/>
  <c r="J101" i="4" s="1"/>
  <c r="G102" i="13" s="1"/>
  <c r="G102" i="4"/>
  <c r="J102" i="4" s="1"/>
  <c r="G103" i="13" s="1"/>
  <c r="G103" i="4"/>
  <c r="J103" i="4" s="1"/>
  <c r="G104" i="13" s="1"/>
  <c r="G104" i="4"/>
  <c r="J104" i="4" s="1"/>
  <c r="G105" i="13" s="1"/>
  <c r="G105" i="4"/>
  <c r="J105" i="4" s="1"/>
  <c r="G106" i="13" s="1"/>
  <c r="G106" i="4"/>
  <c r="J106" i="4" s="1"/>
  <c r="G107" i="13" s="1"/>
  <c r="G107" i="4"/>
  <c r="J107" i="4" s="1"/>
  <c r="G108" i="13" s="1"/>
  <c r="G108" i="4"/>
  <c r="J108" i="4" s="1"/>
  <c r="G110" i="13" s="1"/>
  <c r="G109" i="4"/>
  <c r="J109" i="4" s="1"/>
  <c r="G111" i="13" s="1"/>
  <c r="G110" i="4"/>
  <c r="J110" i="4" s="1"/>
  <c r="G112" i="13" s="1"/>
  <c r="G111" i="4"/>
  <c r="J111" i="4" s="1"/>
  <c r="G113" i="13" s="1"/>
  <c r="G112" i="4"/>
  <c r="J112" i="4" s="1"/>
  <c r="G114" i="13" s="1"/>
  <c r="G3" i="4"/>
  <c r="J3" i="4" s="1"/>
  <c r="G3" i="13" s="1"/>
  <c r="G113" i="4" l="1"/>
  <c r="J113" i="4" s="1"/>
  <c r="G115" i="13" s="1"/>
  <c r="J11" i="4"/>
  <c r="G11" i="13" s="1"/>
  <c r="F77" i="17"/>
  <c r="B77" i="17"/>
  <c r="G77" i="17"/>
  <c r="D77" i="17"/>
  <c r="C77" i="17"/>
  <c r="E76" i="17"/>
  <c r="H76" i="17" s="1"/>
  <c r="E75" i="17"/>
  <c r="H75" i="17" s="1"/>
  <c r="E74" i="17"/>
  <c r="H74" i="17" s="1"/>
  <c r="E71" i="17"/>
  <c r="H71" i="17" s="1"/>
  <c r="E70" i="17"/>
  <c r="H70" i="17" s="1"/>
  <c r="E69" i="17"/>
  <c r="H69" i="17" s="1"/>
  <c r="E68" i="17"/>
  <c r="H68" i="17" s="1"/>
  <c r="E66" i="17"/>
  <c r="H66" i="17" s="1"/>
  <c r="E65" i="17"/>
  <c r="H65" i="17" s="1"/>
  <c r="E64" i="17"/>
  <c r="H64" i="17" s="1"/>
  <c r="E63" i="17"/>
  <c r="H63" i="17" s="1"/>
  <c r="E62" i="17"/>
  <c r="H62" i="17" s="1"/>
  <c r="E61" i="17"/>
  <c r="H61" i="17" s="1"/>
  <c r="E58" i="17"/>
  <c r="H58" i="17" s="1"/>
  <c r="E57" i="17"/>
  <c r="H57" i="17" s="1"/>
  <c r="E56" i="17"/>
  <c r="H56" i="17" s="1"/>
  <c r="E54" i="17"/>
  <c r="H54" i="17" s="1"/>
  <c r="E53" i="17"/>
  <c r="H53" i="17" s="1"/>
  <c r="E52" i="17"/>
  <c r="H52" i="17" s="1"/>
  <c r="E51" i="17"/>
  <c r="H51" i="17" s="1"/>
  <c r="E50" i="17"/>
  <c r="H50" i="17" s="1"/>
  <c r="E49" i="17"/>
  <c r="H49" i="17" s="1"/>
  <c r="E48" i="17"/>
  <c r="H48" i="17" s="1"/>
  <c r="E46" i="17"/>
  <c r="H46" i="17" s="1"/>
  <c r="E44" i="17"/>
  <c r="H44" i="17" s="1"/>
  <c r="E43" i="17"/>
  <c r="H43" i="17" s="1"/>
  <c r="E42" i="17"/>
  <c r="H42" i="17" s="1"/>
  <c r="E41" i="17"/>
  <c r="H41" i="17" s="1"/>
  <c r="E40" i="17"/>
  <c r="H40" i="17" s="1"/>
  <c r="E39" i="17"/>
  <c r="H39" i="17" s="1"/>
  <c r="E38" i="17"/>
  <c r="H38" i="17" s="1"/>
  <c r="E36" i="17"/>
  <c r="H36" i="17" s="1"/>
  <c r="E35" i="17"/>
  <c r="H35" i="17" s="1"/>
  <c r="E34" i="17"/>
  <c r="H34" i="17" s="1"/>
  <c r="E33" i="17"/>
  <c r="H33" i="17" s="1"/>
  <c r="E32" i="17"/>
  <c r="H32" i="17" s="1"/>
  <c r="E31" i="17"/>
  <c r="H31" i="17" s="1"/>
  <c r="H30" i="17"/>
  <c r="E29" i="17"/>
  <c r="H29" i="17" s="1"/>
  <c r="E28" i="17"/>
  <c r="H28" i="17" s="1"/>
  <c r="E27" i="17"/>
  <c r="H27" i="17" s="1"/>
  <c r="E26" i="17"/>
  <c r="H26" i="17" s="1"/>
  <c r="E25" i="17"/>
  <c r="H25" i="17" s="1"/>
  <c r="E24" i="17"/>
  <c r="H24" i="17" s="1"/>
  <c r="E23" i="17"/>
  <c r="H23" i="17" s="1"/>
  <c r="E22" i="17"/>
  <c r="H22" i="17" s="1"/>
  <c r="E19" i="17"/>
  <c r="H19" i="17" s="1"/>
  <c r="E18" i="17"/>
  <c r="H18" i="17" s="1"/>
  <c r="E16" i="17"/>
  <c r="H16" i="17" s="1"/>
  <c r="E14" i="17"/>
  <c r="H14" i="17" s="1"/>
  <c r="E13" i="17"/>
  <c r="H13" i="17" s="1"/>
  <c r="E10" i="17"/>
  <c r="H10" i="17" s="1"/>
  <c r="E9" i="17"/>
  <c r="H9" i="17" s="1"/>
  <c r="E8" i="17"/>
  <c r="H8" i="17" s="1"/>
  <c r="E6" i="17"/>
  <c r="H6" i="17" s="1"/>
  <c r="E5" i="17"/>
  <c r="H5" i="17" s="1"/>
  <c r="E4" i="17"/>
  <c r="H4" i="17" s="1"/>
  <c r="E3" i="17"/>
  <c r="E77" i="17" l="1"/>
  <c r="H77" i="17" s="1"/>
  <c r="H3" i="17"/>
  <c r="J112" i="3"/>
  <c r="G112" i="3"/>
  <c r="D113" i="3" l="1"/>
  <c r="E113" i="3"/>
  <c r="F113" i="3"/>
  <c r="H113" i="3"/>
  <c r="I113" i="3"/>
  <c r="J102" i="3"/>
  <c r="J37" i="3"/>
  <c r="G4" i="3" l="1"/>
  <c r="J4" i="3" s="1"/>
  <c r="G5" i="3"/>
  <c r="J5" i="3" s="1"/>
  <c r="G6" i="3"/>
  <c r="J6" i="3" s="1"/>
  <c r="G7" i="3"/>
  <c r="J7" i="3" s="1"/>
  <c r="G8" i="3"/>
  <c r="J8" i="3" s="1"/>
  <c r="G9" i="3"/>
  <c r="J9" i="3" s="1"/>
  <c r="G10" i="3"/>
  <c r="J10" i="3" s="1"/>
  <c r="G11" i="3"/>
  <c r="J11" i="3" s="1"/>
  <c r="G12" i="3"/>
  <c r="J12" i="3" s="1"/>
  <c r="G13" i="3"/>
  <c r="J13" i="3" s="1"/>
  <c r="G14" i="3"/>
  <c r="J14" i="3" s="1"/>
  <c r="G15" i="3"/>
  <c r="J15" i="3" s="1"/>
  <c r="G16" i="3"/>
  <c r="J16" i="3" s="1"/>
  <c r="G17" i="3"/>
  <c r="J17" i="3" s="1"/>
  <c r="G18" i="3"/>
  <c r="J18" i="3" s="1"/>
  <c r="G19" i="3"/>
  <c r="J19" i="3" s="1"/>
  <c r="G20" i="3"/>
  <c r="J20" i="3" s="1"/>
  <c r="G21" i="3"/>
  <c r="J21" i="3" s="1"/>
  <c r="G22" i="3"/>
  <c r="J22" i="3" s="1"/>
  <c r="G23" i="3"/>
  <c r="J23" i="3" s="1"/>
  <c r="G24" i="3"/>
  <c r="J24" i="3" s="1"/>
  <c r="G25" i="3"/>
  <c r="J25" i="3" s="1"/>
  <c r="G26" i="3"/>
  <c r="J26" i="3" s="1"/>
  <c r="G27" i="3"/>
  <c r="J27" i="3" s="1"/>
  <c r="G28" i="3"/>
  <c r="J28" i="3" s="1"/>
  <c r="G29" i="3"/>
  <c r="G30" i="3"/>
  <c r="J30" i="3" s="1"/>
  <c r="G31" i="3"/>
  <c r="J31" i="3" s="1"/>
  <c r="G32" i="3"/>
  <c r="J32" i="3" s="1"/>
  <c r="G33" i="3"/>
  <c r="J33" i="3" s="1"/>
  <c r="G34" i="3"/>
  <c r="J34" i="3" s="1"/>
  <c r="G35" i="3"/>
  <c r="J35" i="3" s="1"/>
  <c r="G36" i="3"/>
  <c r="J36" i="3" s="1"/>
  <c r="G38" i="3"/>
  <c r="J38" i="3" s="1"/>
  <c r="G39" i="3"/>
  <c r="J39" i="3" s="1"/>
  <c r="G40" i="3"/>
  <c r="J40" i="3" s="1"/>
  <c r="G41" i="3"/>
  <c r="J41" i="3" s="1"/>
  <c r="G42" i="3"/>
  <c r="J42" i="3" s="1"/>
  <c r="G43" i="3"/>
  <c r="J43" i="3" s="1"/>
  <c r="G44" i="3"/>
  <c r="J44" i="3" s="1"/>
  <c r="G45" i="3"/>
  <c r="J45" i="3" s="1"/>
  <c r="G46" i="3"/>
  <c r="J46" i="3" s="1"/>
  <c r="G47" i="3"/>
  <c r="J47" i="3" s="1"/>
  <c r="G48" i="3"/>
  <c r="J48" i="3" s="1"/>
  <c r="G49" i="3"/>
  <c r="J49" i="3" s="1"/>
  <c r="G50" i="3"/>
  <c r="J50" i="3" s="1"/>
  <c r="G51" i="3"/>
  <c r="J51" i="3" s="1"/>
  <c r="G52" i="3"/>
  <c r="J52" i="3" s="1"/>
  <c r="G53" i="3"/>
  <c r="J53" i="3" s="1"/>
  <c r="G54" i="3"/>
  <c r="J54" i="3" s="1"/>
  <c r="G55" i="3"/>
  <c r="J55" i="3" s="1"/>
  <c r="G56" i="3"/>
  <c r="J56" i="3" s="1"/>
  <c r="G57" i="3"/>
  <c r="J57" i="3" s="1"/>
  <c r="G58" i="3"/>
  <c r="J58" i="3" s="1"/>
  <c r="G59" i="3"/>
  <c r="J59" i="3" s="1"/>
  <c r="G60" i="3"/>
  <c r="J60" i="3" s="1"/>
  <c r="G61" i="3"/>
  <c r="J61" i="3" s="1"/>
  <c r="G62" i="3"/>
  <c r="J62" i="3" s="1"/>
  <c r="G63" i="3"/>
  <c r="J63" i="3" s="1"/>
  <c r="G64" i="3"/>
  <c r="J64" i="3" s="1"/>
  <c r="G65" i="3"/>
  <c r="J65" i="3" s="1"/>
  <c r="G66" i="3"/>
  <c r="J66" i="3" s="1"/>
  <c r="G67" i="3"/>
  <c r="J67" i="3" s="1"/>
  <c r="G68" i="3"/>
  <c r="J68" i="3" s="1"/>
  <c r="G69" i="3"/>
  <c r="J69" i="3" s="1"/>
  <c r="G70" i="3"/>
  <c r="J70" i="3" s="1"/>
  <c r="G71" i="3"/>
  <c r="J71" i="3" s="1"/>
  <c r="G72" i="3"/>
  <c r="J72" i="3" s="1"/>
  <c r="G73" i="3"/>
  <c r="J73" i="3" s="1"/>
  <c r="G74" i="3"/>
  <c r="J74" i="3" s="1"/>
  <c r="G75" i="3"/>
  <c r="J75" i="3" s="1"/>
  <c r="G76" i="3"/>
  <c r="J76" i="3" s="1"/>
  <c r="G77" i="3"/>
  <c r="J77" i="3" s="1"/>
  <c r="G78" i="3"/>
  <c r="J78" i="3" s="1"/>
  <c r="G79" i="3"/>
  <c r="J79" i="3" s="1"/>
  <c r="G80" i="3"/>
  <c r="J80" i="3" s="1"/>
  <c r="G81" i="3"/>
  <c r="J81" i="3" s="1"/>
  <c r="G82" i="3"/>
  <c r="J82" i="3" s="1"/>
  <c r="G83" i="3"/>
  <c r="J83" i="3" s="1"/>
  <c r="G84" i="3"/>
  <c r="J84" i="3" s="1"/>
  <c r="G85" i="3"/>
  <c r="J85" i="3" s="1"/>
  <c r="G86" i="3"/>
  <c r="J86" i="3" s="1"/>
  <c r="G87" i="3"/>
  <c r="J87" i="3" s="1"/>
  <c r="G88" i="3"/>
  <c r="J88" i="3" s="1"/>
  <c r="G89" i="3"/>
  <c r="J89" i="3" s="1"/>
  <c r="G90" i="3"/>
  <c r="J90" i="3" s="1"/>
  <c r="G91" i="3"/>
  <c r="J91" i="3" s="1"/>
  <c r="G92" i="3"/>
  <c r="J92" i="3" s="1"/>
  <c r="G93" i="3"/>
  <c r="J93" i="3" s="1"/>
  <c r="G94" i="3"/>
  <c r="J94" i="3" s="1"/>
  <c r="G95" i="3"/>
  <c r="J95" i="3" s="1"/>
  <c r="G96" i="3"/>
  <c r="J96" i="3" s="1"/>
  <c r="G97" i="3"/>
  <c r="J97" i="3" s="1"/>
  <c r="G98" i="3"/>
  <c r="J98" i="3" s="1"/>
  <c r="G99" i="3"/>
  <c r="J99" i="3" s="1"/>
  <c r="G100" i="3"/>
  <c r="J100" i="3" s="1"/>
  <c r="G101" i="3"/>
  <c r="J101" i="3" s="1"/>
  <c r="G103" i="3"/>
  <c r="J103" i="3" s="1"/>
  <c r="G104" i="3"/>
  <c r="J104" i="3" s="1"/>
  <c r="G105" i="3"/>
  <c r="J105" i="3" s="1"/>
  <c r="G106" i="3"/>
  <c r="J106" i="3" s="1"/>
  <c r="G107" i="3"/>
  <c r="J107" i="3" s="1"/>
  <c r="G108" i="3"/>
  <c r="J108" i="3" s="1"/>
  <c r="G109" i="3"/>
  <c r="J109" i="3" s="1"/>
  <c r="G110" i="3"/>
  <c r="J110" i="3" s="1"/>
  <c r="G111" i="3"/>
  <c r="J111" i="3" s="1"/>
  <c r="G3" i="3"/>
  <c r="J3" i="3" s="1"/>
  <c r="G113" i="3" l="1"/>
  <c r="J113" i="3" s="1"/>
  <c r="J29" i="3"/>
  <c r="D78" i="16"/>
  <c r="G78" i="16"/>
  <c r="F78" i="16"/>
  <c r="B78" i="16"/>
  <c r="C78" i="16"/>
  <c r="E77" i="16"/>
  <c r="H77" i="16" s="1"/>
  <c r="E76" i="16"/>
  <c r="H76" i="16" s="1"/>
  <c r="E75" i="16"/>
  <c r="H75" i="16" s="1"/>
  <c r="E72" i="16"/>
  <c r="H72" i="16" s="1"/>
  <c r="E71" i="16"/>
  <c r="H71" i="16" s="1"/>
  <c r="E70" i="16"/>
  <c r="H70" i="16" s="1"/>
  <c r="E69" i="16"/>
  <c r="H69" i="16" s="1"/>
  <c r="E67" i="16"/>
  <c r="H67" i="16" s="1"/>
  <c r="E66" i="16"/>
  <c r="H66" i="16" s="1"/>
  <c r="E65" i="16"/>
  <c r="H65" i="16" s="1"/>
  <c r="E64" i="16"/>
  <c r="H64" i="16" s="1"/>
  <c r="E63" i="16"/>
  <c r="H63" i="16" s="1"/>
  <c r="E62" i="16"/>
  <c r="H62" i="16" s="1"/>
  <c r="E59" i="16"/>
  <c r="H59" i="16" s="1"/>
  <c r="E58" i="16"/>
  <c r="H58" i="16" s="1"/>
  <c r="E57" i="16"/>
  <c r="H57" i="16" s="1"/>
  <c r="E55" i="16"/>
  <c r="H55" i="16" s="1"/>
  <c r="E54" i="16"/>
  <c r="H54" i="16" s="1"/>
  <c r="E53" i="16"/>
  <c r="H53" i="16" s="1"/>
  <c r="E52" i="16"/>
  <c r="H52" i="16" s="1"/>
  <c r="E51" i="16"/>
  <c r="H51" i="16" s="1"/>
  <c r="E50" i="16"/>
  <c r="H50" i="16" s="1"/>
  <c r="E49" i="16"/>
  <c r="H49" i="16" s="1"/>
  <c r="E47" i="16"/>
  <c r="H47" i="16" s="1"/>
  <c r="E45" i="16"/>
  <c r="H45" i="16" s="1"/>
  <c r="E44" i="16"/>
  <c r="H44" i="16" s="1"/>
  <c r="E43" i="16"/>
  <c r="H43" i="16" s="1"/>
  <c r="E42" i="16"/>
  <c r="H42" i="16" s="1"/>
  <c r="E41" i="16"/>
  <c r="H41" i="16" s="1"/>
  <c r="E40" i="16"/>
  <c r="H40" i="16" s="1"/>
  <c r="E39" i="16"/>
  <c r="H39" i="16" s="1"/>
  <c r="E37" i="16"/>
  <c r="H37" i="16" s="1"/>
  <c r="E36" i="16"/>
  <c r="H36" i="16" s="1"/>
  <c r="E35" i="16"/>
  <c r="H35" i="16" s="1"/>
  <c r="E34" i="16"/>
  <c r="H34" i="16" s="1"/>
  <c r="E33" i="16"/>
  <c r="H33" i="16" s="1"/>
  <c r="E32" i="16"/>
  <c r="H32" i="16" s="1"/>
  <c r="E31" i="16"/>
  <c r="H31" i="16" s="1"/>
  <c r="E30" i="16"/>
  <c r="H30" i="16" s="1"/>
  <c r="E29" i="16"/>
  <c r="H29" i="16" s="1"/>
  <c r="E28" i="16"/>
  <c r="H28" i="16" s="1"/>
  <c r="E27" i="16"/>
  <c r="H27" i="16" s="1"/>
  <c r="E26" i="16"/>
  <c r="H26" i="16" s="1"/>
  <c r="E25" i="16"/>
  <c r="H25" i="16" s="1"/>
  <c r="E24" i="16"/>
  <c r="H24" i="16" s="1"/>
  <c r="E23" i="16"/>
  <c r="H23" i="16" s="1"/>
  <c r="E20" i="16"/>
  <c r="H20" i="16" s="1"/>
  <c r="E19" i="16"/>
  <c r="H19" i="16" s="1"/>
  <c r="E17" i="16"/>
  <c r="H17" i="16" s="1"/>
  <c r="E15" i="16"/>
  <c r="H15" i="16" s="1"/>
  <c r="E14" i="16"/>
  <c r="H14" i="16" s="1"/>
  <c r="E13" i="16"/>
  <c r="H13" i="16" s="1"/>
  <c r="E10" i="16"/>
  <c r="H10" i="16" s="1"/>
  <c r="E9" i="16"/>
  <c r="H9" i="16" s="1"/>
  <c r="E8" i="16"/>
  <c r="H8" i="16" s="1"/>
  <c r="E6" i="16"/>
  <c r="H6" i="16" s="1"/>
  <c r="E5" i="16"/>
  <c r="H5" i="16" s="1"/>
  <c r="E4" i="16"/>
  <c r="H4" i="16" s="1"/>
  <c r="E3" i="16"/>
  <c r="H3" i="16" s="1"/>
  <c r="E78" i="16" l="1"/>
  <c r="H78" i="16" s="1"/>
  <c r="H114" i="2"/>
  <c r="F114" i="2"/>
  <c r="E114" i="2"/>
  <c r="D114" i="2"/>
  <c r="G13" i="2" l="1"/>
  <c r="G4" i="2" l="1"/>
  <c r="J4" i="2" s="1"/>
  <c r="G5" i="2"/>
  <c r="J5" i="2" s="1"/>
  <c r="G6" i="2"/>
  <c r="J6" i="2" s="1"/>
  <c r="G7" i="2"/>
  <c r="J7" i="2" s="1"/>
  <c r="G8" i="2"/>
  <c r="J8" i="2" s="1"/>
  <c r="G9" i="2"/>
  <c r="J9" i="2" s="1"/>
  <c r="G10" i="2"/>
  <c r="J10" i="2" s="1"/>
  <c r="G11" i="2"/>
  <c r="J11" i="2" s="1"/>
  <c r="G12" i="2"/>
  <c r="J12" i="2" s="1"/>
  <c r="J13" i="2"/>
  <c r="G14" i="2"/>
  <c r="J14" i="2" s="1"/>
  <c r="G15" i="2"/>
  <c r="J15" i="2" s="1"/>
  <c r="G16" i="2"/>
  <c r="J16" i="2" s="1"/>
  <c r="G17" i="2"/>
  <c r="J17" i="2" s="1"/>
  <c r="G18" i="2"/>
  <c r="J18" i="2" s="1"/>
  <c r="G19" i="2"/>
  <c r="J19" i="2" s="1"/>
  <c r="G20" i="2"/>
  <c r="J20" i="2" s="1"/>
  <c r="G21" i="2"/>
  <c r="J21" i="2" s="1"/>
  <c r="G22" i="2"/>
  <c r="J22" i="2" s="1"/>
  <c r="G23" i="2"/>
  <c r="J23" i="2" s="1"/>
  <c r="G24" i="2"/>
  <c r="J24" i="2" s="1"/>
  <c r="G25" i="2"/>
  <c r="J25" i="2" s="1"/>
  <c r="G26" i="2"/>
  <c r="J26" i="2" s="1"/>
  <c r="G27" i="2"/>
  <c r="J27" i="2" s="1"/>
  <c r="G28" i="2"/>
  <c r="J28" i="2" s="1"/>
  <c r="G29" i="2"/>
  <c r="J29" i="2" s="1"/>
  <c r="G30" i="2"/>
  <c r="J30" i="2" s="1"/>
  <c r="G31" i="2"/>
  <c r="J31" i="2" s="1"/>
  <c r="G32" i="2"/>
  <c r="J32" i="2" s="1"/>
  <c r="G33" i="2"/>
  <c r="J33" i="2" s="1"/>
  <c r="G34" i="2"/>
  <c r="J34" i="2" s="1"/>
  <c r="G35" i="2"/>
  <c r="J35" i="2" s="1"/>
  <c r="G36" i="2"/>
  <c r="J36" i="2" s="1"/>
  <c r="G37" i="2"/>
  <c r="J37" i="2" s="1"/>
  <c r="G38" i="2"/>
  <c r="J38" i="2" s="1"/>
  <c r="G39" i="2"/>
  <c r="J39" i="2" s="1"/>
  <c r="G40" i="2"/>
  <c r="J40" i="2" s="1"/>
  <c r="G41" i="2"/>
  <c r="J41" i="2" s="1"/>
  <c r="G42" i="2"/>
  <c r="J42" i="2" s="1"/>
  <c r="G43" i="2"/>
  <c r="J43" i="2" s="1"/>
  <c r="G44" i="2"/>
  <c r="J44" i="2" s="1"/>
  <c r="G45" i="2"/>
  <c r="J45" i="2" s="1"/>
  <c r="G46" i="2"/>
  <c r="J46" i="2" s="1"/>
  <c r="G47" i="2"/>
  <c r="J47" i="2" s="1"/>
  <c r="G48" i="2"/>
  <c r="J48" i="2" s="1"/>
  <c r="G49" i="2"/>
  <c r="J49" i="2" s="1"/>
  <c r="G50" i="2"/>
  <c r="J50" i="2" s="1"/>
  <c r="G51" i="2"/>
  <c r="J51" i="2" s="1"/>
  <c r="G52" i="2"/>
  <c r="J52" i="2" s="1"/>
  <c r="G53" i="2"/>
  <c r="J53" i="2" s="1"/>
  <c r="G54" i="2"/>
  <c r="J54" i="2" s="1"/>
  <c r="G55" i="2"/>
  <c r="J55" i="2" s="1"/>
  <c r="G56" i="2"/>
  <c r="J56" i="2" s="1"/>
  <c r="G57" i="2"/>
  <c r="J57" i="2" s="1"/>
  <c r="G58" i="2"/>
  <c r="J58" i="2" s="1"/>
  <c r="G59" i="2"/>
  <c r="J59" i="2" s="1"/>
  <c r="G60" i="2"/>
  <c r="J60" i="2" s="1"/>
  <c r="G61" i="2"/>
  <c r="J61" i="2" s="1"/>
  <c r="G62" i="2"/>
  <c r="J62" i="2" s="1"/>
  <c r="G63" i="2"/>
  <c r="J63" i="2" s="1"/>
  <c r="G64" i="2"/>
  <c r="J64" i="2" s="1"/>
  <c r="G65" i="2"/>
  <c r="J65" i="2" s="1"/>
  <c r="G66" i="2"/>
  <c r="J66" i="2" s="1"/>
  <c r="G67" i="2"/>
  <c r="J67" i="2" s="1"/>
  <c r="G68" i="2"/>
  <c r="J68" i="2" s="1"/>
  <c r="G69" i="2"/>
  <c r="J69" i="2" s="1"/>
  <c r="G70" i="2"/>
  <c r="J70" i="2" s="1"/>
  <c r="G71" i="2"/>
  <c r="J71" i="2" s="1"/>
  <c r="G72" i="2"/>
  <c r="J72" i="2" s="1"/>
  <c r="G73" i="2"/>
  <c r="J73" i="2" s="1"/>
  <c r="G74" i="2"/>
  <c r="J74" i="2" s="1"/>
  <c r="G75" i="2"/>
  <c r="J75" i="2" s="1"/>
  <c r="G76" i="2"/>
  <c r="J76" i="2" s="1"/>
  <c r="G77" i="2"/>
  <c r="J77" i="2" s="1"/>
  <c r="G78" i="2"/>
  <c r="J78" i="2" s="1"/>
  <c r="G79" i="2"/>
  <c r="J79" i="2" s="1"/>
  <c r="G80" i="2"/>
  <c r="J80" i="2" s="1"/>
  <c r="G81" i="2"/>
  <c r="J81" i="2" s="1"/>
  <c r="G82" i="2"/>
  <c r="J82" i="2" s="1"/>
  <c r="G83" i="2"/>
  <c r="J83" i="2" s="1"/>
  <c r="G84" i="2"/>
  <c r="J84" i="2" s="1"/>
  <c r="G85" i="2"/>
  <c r="J85" i="2" s="1"/>
  <c r="G86" i="2"/>
  <c r="J86" i="2" s="1"/>
  <c r="G87" i="2"/>
  <c r="J87" i="2" s="1"/>
  <c r="G88" i="2"/>
  <c r="J88" i="2" s="1"/>
  <c r="G89" i="2"/>
  <c r="J89" i="2" s="1"/>
  <c r="G90" i="2"/>
  <c r="J90" i="2" s="1"/>
  <c r="G91" i="2"/>
  <c r="J91" i="2" s="1"/>
  <c r="G92" i="2"/>
  <c r="J92" i="2" s="1"/>
  <c r="G93" i="2"/>
  <c r="J93" i="2" s="1"/>
  <c r="G94" i="2"/>
  <c r="J94" i="2" s="1"/>
  <c r="G95" i="2"/>
  <c r="J95" i="2" s="1"/>
  <c r="G96" i="2"/>
  <c r="J96" i="2" s="1"/>
  <c r="G97" i="2"/>
  <c r="J97" i="2" s="1"/>
  <c r="G98" i="2"/>
  <c r="J98" i="2" s="1"/>
  <c r="G99" i="2"/>
  <c r="J99" i="2" s="1"/>
  <c r="G100" i="2"/>
  <c r="J100" i="2" s="1"/>
  <c r="G101" i="2"/>
  <c r="J101" i="2" s="1"/>
  <c r="G102" i="2"/>
  <c r="J102" i="2" s="1"/>
  <c r="G103" i="2"/>
  <c r="J103" i="2" s="1"/>
  <c r="G104" i="2"/>
  <c r="J104" i="2" s="1"/>
  <c r="G105" i="2"/>
  <c r="J105" i="2" s="1"/>
  <c r="G106" i="2"/>
  <c r="J106" i="2" s="1"/>
  <c r="G107" i="2"/>
  <c r="J107" i="2" s="1"/>
  <c r="G108" i="2"/>
  <c r="J108" i="2" s="1"/>
  <c r="G109" i="2"/>
  <c r="J109" i="2" s="1"/>
  <c r="G110" i="2"/>
  <c r="J110" i="2" s="1"/>
  <c r="G111" i="2"/>
  <c r="J111" i="2" s="1"/>
  <c r="G112" i="2"/>
  <c r="J112" i="2" s="1"/>
  <c r="G113" i="2"/>
  <c r="J113" i="2" s="1"/>
  <c r="G114" i="2"/>
  <c r="G3" i="2"/>
  <c r="J3" i="2" s="1"/>
  <c r="E4" i="13" l="1"/>
  <c r="E5" i="13"/>
  <c r="E6" i="13"/>
  <c r="E7" i="1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64" i="13"/>
  <c r="E65" i="13"/>
  <c r="E66" i="13"/>
  <c r="E67" i="13"/>
  <c r="E68" i="13"/>
  <c r="E69" i="13"/>
  <c r="E70" i="13"/>
  <c r="E71" i="13"/>
  <c r="E72" i="13"/>
  <c r="E73" i="13"/>
  <c r="E74" i="13"/>
  <c r="E75" i="13"/>
  <c r="E76" i="13"/>
  <c r="E77" i="13"/>
  <c r="E78" i="13"/>
  <c r="E79" i="13"/>
  <c r="E80" i="13"/>
  <c r="E81" i="13"/>
  <c r="E82" i="13"/>
  <c r="E83" i="13"/>
  <c r="E84" i="13"/>
  <c r="E85" i="13"/>
  <c r="E86" i="13"/>
  <c r="E87" i="13"/>
  <c r="E88" i="13"/>
  <c r="E89" i="13"/>
  <c r="E90" i="13"/>
  <c r="E92" i="13"/>
  <c r="E93" i="13"/>
  <c r="E94" i="13"/>
  <c r="E95" i="13"/>
  <c r="E96" i="13"/>
  <c r="E97" i="13"/>
  <c r="E98" i="13"/>
  <c r="E99" i="13"/>
  <c r="E100" i="13"/>
  <c r="E101" i="13"/>
  <c r="E102" i="13"/>
  <c r="E103" i="13"/>
  <c r="E104" i="13"/>
  <c r="E105" i="13"/>
  <c r="E106" i="13"/>
  <c r="E107" i="13"/>
  <c r="E108" i="13"/>
  <c r="E110" i="13"/>
  <c r="E111" i="13"/>
  <c r="E112" i="13"/>
  <c r="E113" i="13"/>
  <c r="E114" i="13"/>
  <c r="E3" i="13"/>
  <c r="I114" i="2"/>
  <c r="J114" i="2" s="1"/>
  <c r="E115" i="13" s="1"/>
  <c r="D78" i="15" l="1"/>
  <c r="F78" i="15"/>
  <c r="G78" i="15"/>
  <c r="B78" i="15"/>
  <c r="C78" i="15"/>
  <c r="E77" i="15"/>
  <c r="H77" i="15" s="1"/>
  <c r="E76" i="15"/>
  <c r="H76" i="15" s="1"/>
  <c r="E75" i="15"/>
  <c r="H75" i="15" s="1"/>
  <c r="E72" i="15"/>
  <c r="H72" i="15" s="1"/>
  <c r="E71" i="15"/>
  <c r="H71" i="15" s="1"/>
  <c r="E70" i="15"/>
  <c r="H70" i="15" s="1"/>
  <c r="E69" i="15"/>
  <c r="H69" i="15" s="1"/>
  <c r="E67" i="15"/>
  <c r="H67" i="15" s="1"/>
  <c r="E66" i="15"/>
  <c r="H66" i="15" s="1"/>
  <c r="E65" i="15"/>
  <c r="H65" i="15" s="1"/>
  <c r="E64" i="15"/>
  <c r="H64" i="15" s="1"/>
  <c r="E63" i="15"/>
  <c r="H63" i="15" s="1"/>
  <c r="E62" i="15"/>
  <c r="H62" i="15" s="1"/>
  <c r="E59" i="15"/>
  <c r="H59" i="15" s="1"/>
  <c r="E58" i="15"/>
  <c r="H58" i="15" s="1"/>
  <c r="E57" i="15"/>
  <c r="H57" i="15" s="1"/>
  <c r="E55" i="15"/>
  <c r="H55" i="15" s="1"/>
  <c r="E54" i="15"/>
  <c r="H54" i="15" s="1"/>
  <c r="E53" i="15"/>
  <c r="H53" i="15" s="1"/>
  <c r="E52" i="15"/>
  <c r="H52" i="15" s="1"/>
  <c r="E51" i="15"/>
  <c r="H51" i="15" s="1"/>
  <c r="E50" i="15"/>
  <c r="H50" i="15" s="1"/>
  <c r="E49" i="15"/>
  <c r="H49" i="15" s="1"/>
  <c r="E47" i="15"/>
  <c r="H47" i="15" s="1"/>
  <c r="E45" i="15"/>
  <c r="H45" i="15" s="1"/>
  <c r="E44" i="15"/>
  <c r="H44" i="15" s="1"/>
  <c r="H43" i="15"/>
  <c r="E42" i="15"/>
  <c r="H42" i="15" s="1"/>
  <c r="E41" i="15"/>
  <c r="H41" i="15" s="1"/>
  <c r="E40" i="15"/>
  <c r="H40" i="15" s="1"/>
  <c r="E39" i="15"/>
  <c r="H39" i="15" s="1"/>
  <c r="E37" i="15"/>
  <c r="H37" i="15" s="1"/>
  <c r="E36" i="15"/>
  <c r="H36" i="15" s="1"/>
  <c r="E35" i="15"/>
  <c r="H35" i="15" s="1"/>
  <c r="E34" i="15"/>
  <c r="H34" i="15" s="1"/>
  <c r="E33" i="15"/>
  <c r="H33" i="15" s="1"/>
  <c r="E32" i="15"/>
  <c r="H32" i="15" s="1"/>
  <c r="E31" i="15"/>
  <c r="H31" i="15" s="1"/>
  <c r="E30" i="15"/>
  <c r="H30" i="15" s="1"/>
  <c r="E29" i="15"/>
  <c r="H29" i="15" s="1"/>
  <c r="E28" i="15"/>
  <c r="H28" i="15" s="1"/>
  <c r="E27" i="15"/>
  <c r="H27" i="15" s="1"/>
  <c r="E26" i="15"/>
  <c r="H26" i="15" s="1"/>
  <c r="E25" i="15"/>
  <c r="H25" i="15" s="1"/>
  <c r="E24" i="15"/>
  <c r="H24" i="15" s="1"/>
  <c r="E23" i="15"/>
  <c r="H23" i="15" s="1"/>
  <c r="E20" i="15"/>
  <c r="H20" i="15" s="1"/>
  <c r="E19" i="15"/>
  <c r="H19" i="15" s="1"/>
  <c r="E17" i="15"/>
  <c r="H17" i="15" s="1"/>
  <c r="E15" i="15"/>
  <c r="H15" i="15" s="1"/>
  <c r="E14" i="15"/>
  <c r="H14" i="15" s="1"/>
  <c r="E13" i="15"/>
  <c r="H13" i="15" s="1"/>
  <c r="E10" i="15"/>
  <c r="H10" i="15" s="1"/>
  <c r="E9" i="15"/>
  <c r="H9" i="15" s="1"/>
  <c r="E8" i="15"/>
  <c r="H8" i="15" s="1"/>
  <c r="E6" i="15"/>
  <c r="H6" i="15" s="1"/>
  <c r="E5" i="15"/>
  <c r="H5" i="15" s="1"/>
  <c r="E4" i="15"/>
  <c r="H4" i="15" s="1"/>
  <c r="E3" i="15"/>
  <c r="H3" i="15" s="1"/>
  <c r="E78" i="15" l="1"/>
  <c r="H78" i="15" s="1"/>
  <c r="J51" i="1" l="1"/>
  <c r="D51" i="13" s="1"/>
  <c r="F114" i="1" l="1"/>
  <c r="E114" i="1"/>
  <c r="D114" i="1"/>
  <c r="H114" i="1"/>
  <c r="I114" i="1"/>
  <c r="G114" i="1" l="1"/>
  <c r="J114" i="1" s="1"/>
  <c r="D115" i="13" s="1"/>
  <c r="G108" i="1"/>
  <c r="J108" i="1" s="1"/>
  <c r="D108" i="13" s="1"/>
  <c r="G84" i="1" l="1"/>
  <c r="J84" i="1" s="1"/>
  <c r="D84" i="13" s="1"/>
  <c r="G4" i="1"/>
  <c r="J4" i="1" s="1"/>
  <c r="D4" i="13" s="1"/>
  <c r="P4" i="13" s="1"/>
  <c r="G5" i="1"/>
  <c r="J5" i="1" s="1"/>
  <c r="D5" i="13" s="1"/>
  <c r="G6" i="1"/>
  <c r="J6" i="1" s="1"/>
  <c r="D6" i="13" s="1"/>
  <c r="G7" i="1"/>
  <c r="J7" i="1" s="1"/>
  <c r="D7" i="13" s="1"/>
  <c r="G8" i="1"/>
  <c r="J8" i="1" s="1"/>
  <c r="D8" i="13" s="1"/>
  <c r="G9" i="1"/>
  <c r="J9" i="1" s="1"/>
  <c r="D9" i="13" s="1"/>
  <c r="G10" i="1"/>
  <c r="J10" i="1" s="1"/>
  <c r="D10" i="13" s="1"/>
  <c r="G11" i="1"/>
  <c r="J11" i="1" s="1"/>
  <c r="D11" i="13" s="1"/>
  <c r="G12" i="1"/>
  <c r="J12" i="1" s="1"/>
  <c r="D12" i="13" s="1"/>
  <c r="G13" i="1"/>
  <c r="J13" i="1" s="1"/>
  <c r="D13" i="13" s="1"/>
  <c r="G14" i="1"/>
  <c r="J14" i="1" s="1"/>
  <c r="D14" i="13" s="1"/>
  <c r="G15" i="1"/>
  <c r="J15" i="1" s="1"/>
  <c r="D15" i="13" s="1"/>
  <c r="G16" i="1"/>
  <c r="J16" i="1" s="1"/>
  <c r="D16" i="13" s="1"/>
  <c r="G17" i="1"/>
  <c r="J17" i="1" s="1"/>
  <c r="D17" i="13" s="1"/>
  <c r="G18" i="1"/>
  <c r="J18" i="1" s="1"/>
  <c r="D18" i="13" s="1"/>
  <c r="P18" i="13" s="1"/>
  <c r="G19" i="1"/>
  <c r="J19" i="1" s="1"/>
  <c r="D19" i="13" s="1"/>
  <c r="G20" i="1"/>
  <c r="J20" i="1" s="1"/>
  <c r="D20" i="13" s="1"/>
  <c r="G21" i="1"/>
  <c r="J21" i="1" s="1"/>
  <c r="D21" i="13" s="1"/>
  <c r="G22" i="1"/>
  <c r="J22" i="1" s="1"/>
  <c r="D22" i="13" s="1"/>
  <c r="G23" i="1"/>
  <c r="J23" i="1" s="1"/>
  <c r="D23" i="13" s="1"/>
  <c r="G24" i="1"/>
  <c r="J24" i="1" s="1"/>
  <c r="D24" i="13" s="1"/>
  <c r="G25" i="1"/>
  <c r="J25" i="1" s="1"/>
  <c r="D25" i="13" s="1"/>
  <c r="G26" i="1"/>
  <c r="J26" i="1" s="1"/>
  <c r="D26" i="13" s="1"/>
  <c r="G27" i="1"/>
  <c r="J27" i="1" s="1"/>
  <c r="D27" i="13" s="1"/>
  <c r="G28" i="1"/>
  <c r="J28" i="1" s="1"/>
  <c r="D28" i="13" s="1"/>
  <c r="G29" i="1"/>
  <c r="J29" i="1" s="1"/>
  <c r="D29" i="13" s="1"/>
  <c r="G30" i="1"/>
  <c r="J30" i="1" s="1"/>
  <c r="D30" i="13" s="1"/>
  <c r="G31" i="1"/>
  <c r="J31" i="1" s="1"/>
  <c r="D31" i="13" s="1"/>
  <c r="G32" i="1"/>
  <c r="J32" i="1" s="1"/>
  <c r="D32" i="13" s="1"/>
  <c r="G33" i="1"/>
  <c r="J33" i="1" s="1"/>
  <c r="D33" i="13" s="1"/>
  <c r="G34" i="1"/>
  <c r="J34" i="1" s="1"/>
  <c r="D34" i="13" s="1"/>
  <c r="G35" i="1"/>
  <c r="J35" i="1" s="1"/>
  <c r="D35" i="13" s="1"/>
  <c r="G36" i="1"/>
  <c r="J36" i="1" s="1"/>
  <c r="D36" i="13" s="1"/>
  <c r="G37" i="1"/>
  <c r="J37" i="1" s="1"/>
  <c r="D37" i="13" s="1"/>
  <c r="G38" i="1"/>
  <c r="J38" i="1" s="1"/>
  <c r="D38" i="13" s="1"/>
  <c r="G39" i="1"/>
  <c r="J39" i="1" s="1"/>
  <c r="D39" i="13" s="1"/>
  <c r="G40" i="1"/>
  <c r="J40" i="1" s="1"/>
  <c r="D40" i="13" s="1"/>
  <c r="G41" i="1"/>
  <c r="J41" i="1" s="1"/>
  <c r="D41" i="13" s="1"/>
  <c r="G42" i="1"/>
  <c r="J42" i="1" s="1"/>
  <c r="D42" i="13" s="1"/>
  <c r="G43" i="1"/>
  <c r="J43" i="1" s="1"/>
  <c r="D43" i="13" s="1"/>
  <c r="G44" i="1"/>
  <c r="J44" i="1" s="1"/>
  <c r="D44" i="13" s="1"/>
  <c r="G45" i="1"/>
  <c r="J45" i="1" s="1"/>
  <c r="D45" i="13" s="1"/>
  <c r="G46" i="1"/>
  <c r="J46" i="1" s="1"/>
  <c r="D46" i="13" s="1"/>
  <c r="G47" i="1"/>
  <c r="J47" i="1" s="1"/>
  <c r="D47" i="13" s="1"/>
  <c r="G48" i="1"/>
  <c r="J48" i="1" s="1"/>
  <c r="D48" i="13" s="1"/>
  <c r="G49" i="1"/>
  <c r="J49" i="1" s="1"/>
  <c r="D49" i="13" s="1"/>
  <c r="G50" i="1"/>
  <c r="J50" i="1" s="1"/>
  <c r="D50" i="13" s="1"/>
  <c r="G52" i="1"/>
  <c r="J52" i="1" s="1"/>
  <c r="D52" i="13" s="1"/>
  <c r="G53" i="1"/>
  <c r="J53" i="1" s="1"/>
  <c r="D53" i="13" s="1"/>
  <c r="G54" i="1"/>
  <c r="J54" i="1" s="1"/>
  <c r="D54" i="13" s="1"/>
  <c r="G55" i="1"/>
  <c r="J55" i="1" s="1"/>
  <c r="D55" i="13" s="1"/>
  <c r="G56" i="1"/>
  <c r="J56" i="1" s="1"/>
  <c r="D56" i="13" s="1"/>
  <c r="G57" i="1"/>
  <c r="J57" i="1" s="1"/>
  <c r="D57" i="13" s="1"/>
  <c r="G58" i="1"/>
  <c r="J58" i="1" s="1"/>
  <c r="D58" i="13" s="1"/>
  <c r="G59" i="1"/>
  <c r="J59" i="1" s="1"/>
  <c r="D59" i="13" s="1"/>
  <c r="G60" i="1"/>
  <c r="J60" i="1" s="1"/>
  <c r="D60" i="13" s="1"/>
  <c r="G61" i="1"/>
  <c r="J61" i="1" s="1"/>
  <c r="D61" i="13" s="1"/>
  <c r="G62" i="1"/>
  <c r="J62" i="1" s="1"/>
  <c r="D62" i="13" s="1"/>
  <c r="G63" i="1"/>
  <c r="J63" i="1" s="1"/>
  <c r="D63" i="13" s="1"/>
  <c r="G64" i="1"/>
  <c r="J64" i="1" s="1"/>
  <c r="D64" i="13" s="1"/>
  <c r="G65" i="1"/>
  <c r="J65" i="1" s="1"/>
  <c r="D65" i="13" s="1"/>
  <c r="G66" i="1"/>
  <c r="J66" i="1" s="1"/>
  <c r="D66" i="13" s="1"/>
  <c r="G67" i="1"/>
  <c r="J67" i="1" s="1"/>
  <c r="D67" i="13" s="1"/>
  <c r="G68" i="1"/>
  <c r="J68" i="1" s="1"/>
  <c r="D68" i="13" s="1"/>
  <c r="G69" i="1"/>
  <c r="J69" i="1" s="1"/>
  <c r="D69" i="13" s="1"/>
  <c r="G70" i="1"/>
  <c r="J70" i="1" s="1"/>
  <c r="D70" i="13" s="1"/>
  <c r="G71" i="1"/>
  <c r="J71" i="1" s="1"/>
  <c r="D71" i="13" s="1"/>
  <c r="G72" i="1"/>
  <c r="J72" i="1" s="1"/>
  <c r="D72" i="13" s="1"/>
  <c r="G73" i="1"/>
  <c r="J73" i="1" s="1"/>
  <c r="D73" i="13" s="1"/>
  <c r="G74" i="1"/>
  <c r="J74" i="1" s="1"/>
  <c r="D74" i="13" s="1"/>
  <c r="G75" i="1"/>
  <c r="J75" i="1" s="1"/>
  <c r="D75" i="13" s="1"/>
  <c r="G76" i="1"/>
  <c r="J76" i="1" s="1"/>
  <c r="D76" i="13" s="1"/>
  <c r="G77" i="1"/>
  <c r="J77" i="1" s="1"/>
  <c r="D77" i="13" s="1"/>
  <c r="G78" i="1"/>
  <c r="J78" i="1" s="1"/>
  <c r="D78" i="13" s="1"/>
  <c r="G79" i="1"/>
  <c r="J79" i="1" s="1"/>
  <c r="D79" i="13" s="1"/>
  <c r="G80" i="1"/>
  <c r="J80" i="1" s="1"/>
  <c r="D80" i="13" s="1"/>
  <c r="G81" i="1"/>
  <c r="J81" i="1" s="1"/>
  <c r="D81" i="13" s="1"/>
  <c r="G82" i="1"/>
  <c r="J82" i="1" s="1"/>
  <c r="D82" i="13" s="1"/>
  <c r="G83" i="1"/>
  <c r="J83" i="1" s="1"/>
  <c r="D83" i="13" s="1"/>
  <c r="G85" i="1"/>
  <c r="J85" i="1" s="1"/>
  <c r="D85" i="13" s="1"/>
  <c r="G86" i="1"/>
  <c r="J86" i="1" s="1"/>
  <c r="D86" i="13" s="1"/>
  <c r="G87" i="1"/>
  <c r="J87" i="1" s="1"/>
  <c r="D87" i="13" s="1"/>
  <c r="G88" i="1"/>
  <c r="J88" i="1" s="1"/>
  <c r="D88" i="13" s="1"/>
  <c r="G89" i="1"/>
  <c r="J89" i="1" s="1"/>
  <c r="D89" i="13" s="1"/>
  <c r="G90" i="1"/>
  <c r="J90" i="1" s="1"/>
  <c r="D90" i="13" s="1"/>
  <c r="G91" i="1"/>
  <c r="J91" i="1" s="1"/>
  <c r="D91" i="13" s="1"/>
  <c r="G92" i="1"/>
  <c r="J92" i="1" s="1"/>
  <c r="D92" i="13" s="1"/>
  <c r="G93" i="1"/>
  <c r="G94" i="1"/>
  <c r="J94" i="1" s="1"/>
  <c r="D94" i="13" s="1"/>
  <c r="G95" i="1"/>
  <c r="J95" i="1" s="1"/>
  <c r="D95" i="13" s="1"/>
  <c r="G96" i="1"/>
  <c r="J96" i="1" s="1"/>
  <c r="D96" i="13" s="1"/>
  <c r="G97" i="1"/>
  <c r="J97" i="1" s="1"/>
  <c r="D97" i="13" s="1"/>
  <c r="G98" i="1"/>
  <c r="J98" i="1" s="1"/>
  <c r="D98" i="13" s="1"/>
  <c r="G99" i="1"/>
  <c r="J99" i="1" s="1"/>
  <c r="D99" i="13" s="1"/>
  <c r="G100" i="1"/>
  <c r="J100" i="1" s="1"/>
  <c r="D100" i="13" s="1"/>
  <c r="G101" i="1"/>
  <c r="J101" i="1" s="1"/>
  <c r="D101" i="13" s="1"/>
  <c r="G102" i="1"/>
  <c r="J102" i="1" s="1"/>
  <c r="D102" i="13" s="1"/>
  <c r="G103" i="1"/>
  <c r="J103" i="1" s="1"/>
  <c r="D103" i="13" s="1"/>
  <c r="G104" i="1"/>
  <c r="J104" i="1" s="1"/>
  <c r="D104" i="13" s="1"/>
  <c r="G105" i="1"/>
  <c r="J105" i="1" s="1"/>
  <c r="D105" i="13" s="1"/>
  <c r="G106" i="1"/>
  <c r="J106" i="1" s="1"/>
  <c r="D106" i="13" s="1"/>
  <c r="G107" i="1"/>
  <c r="J107" i="1" s="1"/>
  <c r="D107" i="13" s="1"/>
  <c r="G109" i="1"/>
  <c r="J109" i="1" s="1"/>
  <c r="D110" i="13" s="1"/>
  <c r="G110" i="1"/>
  <c r="J110" i="1" s="1"/>
  <c r="D111" i="13" s="1"/>
  <c r="G111" i="1"/>
  <c r="J111" i="1" s="1"/>
  <c r="D112" i="13" s="1"/>
  <c r="G112" i="1"/>
  <c r="J112" i="1" s="1"/>
  <c r="D113" i="13" s="1"/>
  <c r="G113" i="1"/>
  <c r="J113" i="1" s="1"/>
  <c r="D114" i="13" s="1"/>
  <c r="G3" i="1"/>
  <c r="J3" i="1" s="1"/>
  <c r="D3" i="13" s="1"/>
  <c r="D93" i="13" l="1"/>
  <c r="J93" i="1"/>
</calcChain>
</file>

<file path=xl/sharedStrings.xml><?xml version="1.0" encoding="utf-8"?>
<sst xmlns="http://schemas.openxmlformats.org/spreadsheetml/2006/main" count="6085" uniqueCount="511">
  <si>
    <t>CLINIC</t>
  </si>
  <si>
    <t>COUNTY</t>
  </si>
  <si>
    <t>SITE</t>
  </si>
  <si>
    <t>Yes</t>
  </si>
  <si>
    <t>No</t>
  </si>
  <si>
    <t>Refused</t>
  </si>
  <si>
    <t>Total Statements</t>
  </si>
  <si>
    <t>Total Appilications Mailed</t>
  </si>
  <si>
    <t>Contact Count**</t>
  </si>
  <si>
    <t>%</t>
  </si>
  <si>
    <t>00101</t>
  </si>
  <si>
    <t>Adair</t>
  </si>
  <si>
    <t>Stilwell</t>
  </si>
  <si>
    <t>00203</t>
  </si>
  <si>
    <t>Alfalfa</t>
  </si>
  <si>
    <t>Alfalfa County WIC</t>
  </si>
  <si>
    <t>00301</t>
  </si>
  <si>
    <t>Atoka</t>
  </si>
  <si>
    <t>00401</t>
  </si>
  <si>
    <t>Beaver</t>
  </si>
  <si>
    <t>00501</t>
  </si>
  <si>
    <t>Beckham</t>
  </si>
  <si>
    <t>Sayre</t>
  </si>
  <si>
    <t>00502</t>
  </si>
  <si>
    <t>Elk City</t>
  </si>
  <si>
    <t>00601</t>
  </si>
  <si>
    <t>Blaine</t>
  </si>
  <si>
    <t>Watonga</t>
  </si>
  <si>
    <t>00701</t>
  </si>
  <si>
    <t>Bryan</t>
  </si>
  <si>
    <t>Durant</t>
  </si>
  <si>
    <t>00801</t>
  </si>
  <si>
    <t>Caddo</t>
  </si>
  <si>
    <t>Anadarko</t>
  </si>
  <si>
    <t>00901</t>
  </si>
  <si>
    <t>Canadian</t>
  </si>
  <si>
    <t>El Reno</t>
  </si>
  <si>
    <t>00902</t>
  </si>
  <si>
    <t>Yukon</t>
  </si>
  <si>
    <t>01001</t>
  </si>
  <si>
    <t>Carter</t>
  </si>
  <si>
    <t>Ardmore</t>
  </si>
  <si>
    <t>01002</t>
  </si>
  <si>
    <t>Healdton</t>
  </si>
  <si>
    <t>01101</t>
  </si>
  <si>
    <t>Cherokee</t>
  </si>
  <si>
    <t>Tahlequah</t>
  </si>
  <si>
    <t>01201</t>
  </si>
  <si>
    <t>Choctaw</t>
  </si>
  <si>
    <t>Hugo</t>
  </si>
  <si>
    <t>01303</t>
  </si>
  <si>
    <t>Cimarron</t>
  </si>
  <si>
    <t>Boise City</t>
  </si>
  <si>
    <t>01401</t>
  </si>
  <si>
    <t>Cleveland</t>
  </si>
  <si>
    <t>Norman</t>
  </si>
  <si>
    <t>01402</t>
  </si>
  <si>
    <t>Moore</t>
  </si>
  <si>
    <t>01501</t>
  </si>
  <si>
    <t>Coal</t>
  </si>
  <si>
    <t>Coalgate</t>
  </si>
  <si>
    <t>01601</t>
  </si>
  <si>
    <t>Comanche</t>
  </si>
  <si>
    <t>Lawton</t>
  </si>
  <si>
    <t>01603</t>
  </si>
  <si>
    <t>Fort Sill WIC</t>
  </si>
  <si>
    <t>01701</t>
  </si>
  <si>
    <t>Cotton</t>
  </si>
  <si>
    <t>Walters</t>
  </si>
  <si>
    <t>01801</t>
  </si>
  <si>
    <t>Craig</t>
  </si>
  <si>
    <t>Vinita</t>
  </si>
  <si>
    <t>01901</t>
  </si>
  <si>
    <t>Creek</t>
  </si>
  <si>
    <t>Sapulpa</t>
  </si>
  <si>
    <t>01902</t>
  </si>
  <si>
    <t>Bristow</t>
  </si>
  <si>
    <t>02001</t>
  </si>
  <si>
    <t>Custer</t>
  </si>
  <si>
    <t>Clinton</t>
  </si>
  <si>
    <t>02002</t>
  </si>
  <si>
    <t>Weatherford</t>
  </si>
  <si>
    <t>02101</t>
  </si>
  <si>
    <t>Delaware</t>
  </si>
  <si>
    <t>Jay</t>
  </si>
  <si>
    <t>02201</t>
  </si>
  <si>
    <t>Dewey*</t>
  </si>
  <si>
    <t>Seiling Community Hospital</t>
  </si>
  <si>
    <t>02301</t>
  </si>
  <si>
    <t>Ellis*</t>
  </si>
  <si>
    <t>Newman Memorial Hospital</t>
  </si>
  <si>
    <t>02401</t>
  </si>
  <si>
    <t>Garfield</t>
  </si>
  <si>
    <t>Enid</t>
  </si>
  <si>
    <t xml:space="preserve"> </t>
  </si>
  <si>
    <t>02501</t>
  </si>
  <si>
    <t>Garvin</t>
  </si>
  <si>
    <t>Pauls Valley</t>
  </si>
  <si>
    <t>02601</t>
  </si>
  <si>
    <t>Grady</t>
  </si>
  <si>
    <t>Chickasha</t>
  </si>
  <si>
    <t>02702</t>
  </si>
  <si>
    <t>Grant</t>
  </si>
  <si>
    <t>Medford</t>
  </si>
  <si>
    <t>02801</t>
  </si>
  <si>
    <t>Greer</t>
  </si>
  <si>
    <t>Mangum</t>
  </si>
  <si>
    <t>02901</t>
  </si>
  <si>
    <t>Harmon</t>
  </si>
  <si>
    <t>Hollis</t>
  </si>
  <si>
    <t>03004</t>
  </si>
  <si>
    <t>Harper</t>
  </si>
  <si>
    <t>Laverne</t>
  </si>
  <si>
    <t>03101</t>
  </si>
  <si>
    <t>Haskell</t>
  </si>
  <si>
    <t>Stigler</t>
  </si>
  <si>
    <t>03201</t>
  </si>
  <si>
    <t>Hughes</t>
  </si>
  <si>
    <t>Holdenville</t>
  </si>
  <si>
    <t>03301</t>
  </si>
  <si>
    <t>Jackson</t>
  </si>
  <si>
    <t>Altus</t>
  </si>
  <si>
    <t>03401</t>
  </si>
  <si>
    <t>Jefferson</t>
  </si>
  <si>
    <t>Waurika</t>
  </si>
  <si>
    <t>03501</t>
  </si>
  <si>
    <t>Johnston</t>
  </si>
  <si>
    <t>Tishomingo</t>
  </si>
  <si>
    <t>03601</t>
  </si>
  <si>
    <t>Kay</t>
  </si>
  <si>
    <t>Ponca City</t>
  </si>
  <si>
    <t>03602</t>
  </si>
  <si>
    <t>Blackwell</t>
  </si>
  <si>
    <t>03701</t>
  </si>
  <si>
    <t>Kingfisher</t>
  </si>
  <si>
    <t>03801</t>
  </si>
  <si>
    <t>Kiowa</t>
  </si>
  <si>
    <t>Hobart</t>
  </si>
  <si>
    <t>03901</t>
  </si>
  <si>
    <t>Latimer</t>
  </si>
  <si>
    <t>Wilburton</t>
  </si>
  <si>
    <t>04001</t>
  </si>
  <si>
    <t>LeFlore</t>
  </si>
  <si>
    <t>Poteau</t>
  </si>
  <si>
    <t>04101</t>
  </si>
  <si>
    <t>Lincoln</t>
  </si>
  <si>
    <t>Chandler</t>
  </si>
  <si>
    <t>04201</t>
  </si>
  <si>
    <t>Logan</t>
  </si>
  <si>
    <t>Guthrie</t>
  </si>
  <si>
    <t>04301</t>
  </si>
  <si>
    <t>Love</t>
  </si>
  <si>
    <t>Marietta</t>
  </si>
  <si>
    <t>04401</t>
  </si>
  <si>
    <t>McClain</t>
  </si>
  <si>
    <t>Purcell</t>
  </si>
  <si>
    <t>04402</t>
  </si>
  <si>
    <t>Blanchard</t>
  </si>
  <si>
    <t>04501</t>
  </si>
  <si>
    <t>McCurtain</t>
  </si>
  <si>
    <t>Idabel</t>
  </si>
  <si>
    <t>04601</t>
  </si>
  <si>
    <t>McIntosh</t>
  </si>
  <si>
    <t>Eufaula</t>
  </si>
  <si>
    <t>04602</t>
  </si>
  <si>
    <t>Checotah</t>
  </si>
  <si>
    <t>04702</t>
  </si>
  <si>
    <t>Major</t>
  </si>
  <si>
    <t>Fairview</t>
  </si>
  <si>
    <t>04801</t>
  </si>
  <si>
    <t>Marshall</t>
  </si>
  <si>
    <t>Madill</t>
  </si>
  <si>
    <t>04901</t>
  </si>
  <si>
    <t>Mayes</t>
  </si>
  <si>
    <t>Pryor</t>
  </si>
  <si>
    <t>05001</t>
  </si>
  <si>
    <t>Murray</t>
  </si>
  <si>
    <t>Sulphur</t>
  </si>
  <si>
    <t>05101</t>
  </si>
  <si>
    <t>Muskogee</t>
  </si>
  <si>
    <t>05201</t>
  </si>
  <si>
    <t>Noble</t>
  </si>
  <si>
    <t>Perry</t>
  </si>
  <si>
    <t>05401</t>
  </si>
  <si>
    <t>Okfuskee</t>
  </si>
  <si>
    <t>Okemah</t>
  </si>
  <si>
    <t>05501</t>
  </si>
  <si>
    <t>Oklahoma*</t>
  </si>
  <si>
    <t>OK.CCHD</t>
  </si>
  <si>
    <t>05505</t>
  </si>
  <si>
    <t>OK.CCHD - South</t>
  </si>
  <si>
    <t>05522</t>
  </si>
  <si>
    <t>OK.CCHD - East Clinic</t>
  </si>
  <si>
    <t>05523</t>
  </si>
  <si>
    <t>OK.CCHD - West Clinic</t>
  </si>
  <si>
    <t>05533</t>
  </si>
  <si>
    <t>OK.CCHD - Fair Park</t>
  </si>
  <si>
    <t>05536</t>
  </si>
  <si>
    <t>OK.CCHD - Memorial</t>
  </si>
  <si>
    <t>05538</t>
  </si>
  <si>
    <t>OK.OCHD - Northeast</t>
  </si>
  <si>
    <t>05502</t>
  </si>
  <si>
    <t>Mary Mahoney Memorial</t>
  </si>
  <si>
    <t>05504</t>
  </si>
  <si>
    <t>Hope Center</t>
  </si>
  <si>
    <t>05512</t>
  </si>
  <si>
    <t>NSO</t>
  </si>
  <si>
    <t>05510</t>
  </si>
  <si>
    <t>Variety Care - Mid-Del</t>
  </si>
  <si>
    <t>05521</t>
  </si>
  <si>
    <t>Variety Care LaFayette</t>
  </si>
  <si>
    <t>05526</t>
  </si>
  <si>
    <t>Variety Care Straka</t>
  </si>
  <si>
    <t>05524</t>
  </si>
  <si>
    <t>Guiding Right</t>
  </si>
  <si>
    <t>05601</t>
  </si>
  <si>
    <t>Okmulgee</t>
  </si>
  <si>
    <t>05701</t>
  </si>
  <si>
    <t xml:space="preserve">Osage </t>
  </si>
  <si>
    <t>Pawhuska</t>
  </si>
  <si>
    <t>05801</t>
  </si>
  <si>
    <t>Ottawa</t>
  </si>
  <si>
    <t>Miami</t>
  </si>
  <si>
    <t>05901</t>
  </si>
  <si>
    <t>Pawnee</t>
  </si>
  <si>
    <t>05902</t>
  </si>
  <si>
    <t>06001</t>
  </si>
  <si>
    <t>Payne</t>
  </si>
  <si>
    <t>Stillwater</t>
  </si>
  <si>
    <t>06002</t>
  </si>
  <si>
    <t>Cushing</t>
  </si>
  <si>
    <t>06101</t>
  </si>
  <si>
    <t>Pittsburg</t>
  </si>
  <si>
    <t>McAlester</t>
  </si>
  <si>
    <t>06201</t>
  </si>
  <si>
    <t>Pontotoc</t>
  </si>
  <si>
    <t>Ada</t>
  </si>
  <si>
    <t>06301</t>
  </si>
  <si>
    <t>Pottawatomie</t>
  </si>
  <si>
    <t>Shawnee</t>
  </si>
  <si>
    <t>06401</t>
  </si>
  <si>
    <t>Pushmataha</t>
  </si>
  <si>
    <t>Antlers</t>
  </si>
  <si>
    <t>06501</t>
  </si>
  <si>
    <t>Roger Mills*</t>
  </si>
  <si>
    <t xml:space="preserve">Cheyenne - Roger Mills </t>
  </si>
  <si>
    <t>06601</t>
  </si>
  <si>
    <t>Rogers</t>
  </si>
  <si>
    <t>Claremore</t>
  </si>
  <si>
    <t>06701</t>
  </si>
  <si>
    <t>Seminole</t>
  </si>
  <si>
    <t>Wewoka</t>
  </si>
  <si>
    <t>06702</t>
  </si>
  <si>
    <t>06801</t>
  </si>
  <si>
    <t>Sequoyah</t>
  </si>
  <si>
    <t>Sallisaw</t>
  </si>
  <si>
    <t>06901</t>
  </si>
  <si>
    <t>Stephens</t>
  </si>
  <si>
    <t>Duncan</t>
  </si>
  <si>
    <t>07001</t>
  </si>
  <si>
    <t>Texas</t>
  </si>
  <si>
    <t>Guymon</t>
  </si>
  <si>
    <t>07101</t>
  </si>
  <si>
    <t>Tillman</t>
  </si>
  <si>
    <t>Frederick</t>
  </si>
  <si>
    <t>07201</t>
  </si>
  <si>
    <t>Tulsa*</t>
  </si>
  <si>
    <t>Morton</t>
  </si>
  <si>
    <t>07203</t>
  </si>
  <si>
    <t>TCCHD-South Tulsa WIC</t>
  </si>
  <si>
    <t>07205</t>
  </si>
  <si>
    <t>TCCHD-Collinsville</t>
  </si>
  <si>
    <t>07206</t>
  </si>
  <si>
    <t xml:space="preserve">TCCHD-Central Regional </t>
  </si>
  <si>
    <t>07208</t>
  </si>
  <si>
    <t>TCCHD-North Regional</t>
  </si>
  <si>
    <t>07209</t>
  </si>
  <si>
    <t>TCCHD-Bixby</t>
  </si>
  <si>
    <t>07210</t>
  </si>
  <si>
    <t>TCCHD-Sand Springs</t>
  </si>
  <si>
    <t>07217</t>
  </si>
  <si>
    <t>TCCHD-Mingo 21</t>
  </si>
  <si>
    <t>07225</t>
  </si>
  <si>
    <t xml:space="preserve">TCCHD-James O. Goodwin </t>
  </si>
  <si>
    <t>07301</t>
  </si>
  <si>
    <t>Wagoner</t>
  </si>
  <si>
    <t>07302</t>
  </si>
  <si>
    <t>Coweta</t>
  </si>
  <si>
    <t>07401</t>
  </si>
  <si>
    <t>Washington</t>
  </si>
  <si>
    <t>Bartlesville</t>
  </si>
  <si>
    <t>07601</t>
  </si>
  <si>
    <t>Woods</t>
  </si>
  <si>
    <t>Alva</t>
  </si>
  <si>
    <t>07701</t>
  </si>
  <si>
    <t>Woodward</t>
  </si>
  <si>
    <t>Grand Total</t>
  </si>
  <si>
    <t xml:space="preserve">                                                                                       </t>
  </si>
  <si>
    <t>*Independent WIC Clinic</t>
  </si>
  <si>
    <t>** Contact Count is the total number of certs, recerts, midpoints, and transfers for each location per unduplicated group ID</t>
  </si>
  <si>
    <t>% of Contacts with Completed Voter Registration Forms</t>
  </si>
  <si>
    <t>Overall</t>
  </si>
  <si>
    <t>Average</t>
  </si>
  <si>
    <t>OK. CCHD - Fair Park</t>
  </si>
  <si>
    <t>07232</t>
  </si>
  <si>
    <t>Clinic</t>
  </si>
  <si>
    <t>County</t>
  </si>
  <si>
    <t>Site</t>
  </si>
  <si>
    <t>Designated NVRA Coordinator</t>
  </si>
  <si>
    <t>Phone #</t>
  </si>
  <si>
    <t>Training</t>
  </si>
  <si>
    <t>918-696-7292</t>
  </si>
  <si>
    <t>580-889-2116</t>
  </si>
  <si>
    <t>580-625-3693</t>
  </si>
  <si>
    <t>Cheri Cumiford</t>
  </si>
  <si>
    <t>580-928-5551</t>
  </si>
  <si>
    <t>580-225-1173</t>
  </si>
  <si>
    <t>580-924-4299</t>
  </si>
  <si>
    <t>Mary Crawford</t>
  </si>
  <si>
    <t>405-247-2507</t>
  </si>
  <si>
    <t>405-262-0042</t>
  </si>
  <si>
    <t>405-354-4872</t>
  </si>
  <si>
    <t>580-223-9705 Ext. 335</t>
  </si>
  <si>
    <t>580-229-1291</t>
  </si>
  <si>
    <t>918-456-8826</t>
  </si>
  <si>
    <t>Gina Self</t>
  </si>
  <si>
    <t>Rosa Balderrama</t>
  </si>
  <si>
    <t>580-338-8544</t>
  </si>
  <si>
    <t>Aaron Hansel</t>
  </si>
  <si>
    <t>405-321-4048 ext 212</t>
  </si>
  <si>
    <t>Chelle Samara</t>
  </si>
  <si>
    <t>405-794-1591</t>
  </si>
  <si>
    <t>580-927-2367</t>
  </si>
  <si>
    <t>Jamie Bybee</t>
  </si>
  <si>
    <t>580-585-6652</t>
  </si>
  <si>
    <t>Julie Williams</t>
  </si>
  <si>
    <t>580-875-6121</t>
  </si>
  <si>
    <t>Sarah Mace</t>
  </si>
  <si>
    <t>918-256-7531</t>
  </si>
  <si>
    <t>918-224-5531</t>
  </si>
  <si>
    <t>Vicki Fleming</t>
  </si>
  <si>
    <t>580-323-2100</t>
  </si>
  <si>
    <t>Sara Hay</t>
  </si>
  <si>
    <t>580-922-7361 Ext. 151</t>
  </si>
  <si>
    <t>Jennifer Hill</t>
  </si>
  <si>
    <t>580-938-2551 Ext. 5538</t>
  </si>
  <si>
    <t>Patricia Frickenschmidt</t>
  </si>
  <si>
    <t>580-233-0650</t>
  </si>
  <si>
    <t>Rosalba Tapia</t>
  </si>
  <si>
    <t>405-238-7346</t>
  </si>
  <si>
    <t>Sherry Reed</t>
  </si>
  <si>
    <t>405-224-2022</t>
  </si>
  <si>
    <t>580-395-2906</t>
  </si>
  <si>
    <t>Terri Petzold</t>
  </si>
  <si>
    <t>580-782-5531</t>
  </si>
  <si>
    <t>Sharon McCarver</t>
  </si>
  <si>
    <t>580-688-3348</t>
  </si>
  <si>
    <t>580-921-2029</t>
  </si>
  <si>
    <t>Lisa Martin</t>
  </si>
  <si>
    <t>918-967-3304</t>
  </si>
  <si>
    <t>405-379-3313</t>
  </si>
  <si>
    <t>580-482-7308</t>
  </si>
  <si>
    <t>580-228-2313</t>
  </si>
  <si>
    <t>580-371-2470</t>
  </si>
  <si>
    <t>580-762-1641</t>
  </si>
  <si>
    <t>June Fetters</t>
  </si>
  <si>
    <t>580-363-5520</t>
  </si>
  <si>
    <t>405-375-3008</t>
  </si>
  <si>
    <t>Lori Reddick</t>
  </si>
  <si>
    <t>918-465-5673</t>
  </si>
  <si>
    <t>Pamela Simmons</t>
  </si>
  <si>
    <t>405-258-2640</t>
  </si>
  <si>
    <t>Diana Heilman-Gilliam</t>
  </si>
  <si>
    <t>405-282-3485</t>
  </si>
  <si>
    <t>580-276-2531</t>
  </si>
  <si>
    <t>405-527-6541</t>
  </si>
  <si>
    <t>405-485-3319</t>
  </si>
  <si>
    <t>580-286-6629</t>
  </si>
  <si>
    <t>Susan Eubanks</t>
  </si>
  <si>
    <t>918-689-7774</t>
  </si>
  <si>
    <t>April Blizzard</t>
  </si>
  <si>
    <t>918-473-5416</t>
  </si>
  <si>
    <t>Patti Steelman</t>
  </si>
  <si>
    <t>580-227-3362</t>
  </si>
  <si>
    <t>580-795-3705</t>
  </si>
  <si>
    <t>Michelle Treat</t>
  </si>
  <si>
    <t>918-825-4224</t>
  </si>
  <si>
    <t>Rebecca Allen</t>
  </si>
  <si>
    <t>580-622-3716</t>
  </si>
  <si>
    <t>Amanda Hoover</t>
  </si>
  <si>
    <t>918-683-0321</t>
  </si>
  <si>
    <t>580-336-2257</t>
  </si>
  <si>
    <t>Dana Fox</t>
  </si>
  <si>
    <t>918-623-1800 Ext. 102</t>
  </si>
  <si>
    <t>Vicki Nealis</t>
  </si>
  <si>
    <t>405-425-4354</t>
  </si>
  <si>
    <t>Tahirah Watley</t>
  </si>
  <si>
    <t>405-769-1370</t>
  </si>
  <si>
    <t>405-348-4680</t>
  </si>
  <si>
    <t>405-942-2008</t>
  </si>
  <si>
    <t>Diana Jackson</t>
  </si>
  <si>
    <t xml:space="preserve">405-632-6688 </t>
  </si>
  <si>
    <t>405-582-2286</t>
  </si>
  <si>
    <t>Denise Treagesser</t>
  </si>
  <si>
    <t>918-756-1883</t>
  </si>
  <si>
    <t>Heather Barkley</t>
  </si>
  <si>
    <t>918-287-3740</t>
  </si>
  <si>
    <t>918-762-3643</t>
  </si>
  <si>
    <t>918-385-2546</t>
  </si>
  <si>
    <t>Crystia Light</t>
  </si>
  <si>
    <t>405-372-8200</t>
  </si>
  <si>
    <t>918-225-3377</t>
  </si>
  <si>
    <t>Margaret Key</t>
  </si>
  <si>
    <t>918-426-7342</t>
  </si>
  <si>
    <t>580-332-2011</t>
  </si>
  <si>
    <t>405-273-2157</t>
  </si>
  <si>
    <t>Lois Sharp</t>
  </si>
  <si>
    <t>580-298-6624</t>
  </si>
  <si>
    <t>580-497-2320</t>
  </si>
  <si>
    <t>Vickie VanSandt</t>
  </si>
  <si>
    <t>918-341-3166</t>
  </si>
  <si>
    <t>Kathy Cline</t>
  </si>
  <si>
    <t>405-382-4369</t>
  </si>
  <si>
    <t>918-775-6201 Ext. 235</t>
  </si>
  <si>
    <t>Regina Wright</t>
  </si>
  <si>
    <t>580-252-0270</t>
  </si>
  <si>
    <t>Abby Flores</t>
  </si>
  <si>
    <t>580-335-2163</t>
  </si>
  <si>
    <t>Leticia Cruz</t>
  </si>
  <si>
    <t>918-295-6174</t>
  </si>
  <si>
    <t>Man Lun Vung</t>
  </si>
  <si>
    <t>918-477-0041</t>
  </si>
  <si>
    <t>Mari Patton</t>
  </si>
  <si>
    <t>918-596-8650</t>
  </si>
  <si>
    <t>Karen Mabe</t>
  </si>
  <si>
    <t>918-595-4280</t>
  </si>
  <si>
    <t>Kathryn Leland</t>
  </si>
  <si>
    <t>918-369-3155</t>
  </si>
  <si>
    <t>918-591-6103</t>
  </si>
  <si>
    <t>Norma Repack</t>
  </si>
  <si>
    <t>918-669-8204</t>
  </si>
  <si>
    <t>Elaine Wyatt</t>
  </si>
  <si>
    <t>918-595-4562</t>
  </si>
  <si>
    <t>TCCHD-Owasso</t>
  </si>
  <si>
    <t>Alejandra Avila</t>
  </si>
  <si>
    <t>918-376-4363</t>
  </si>
  <si>
    <t>Kerry Siewert</t>
  </si>
  <si>
    <t>Cindy Archer</t>
  </si>
  <si>
    <t>918-335-3005</t>
  </si>
  <si>
    <t>580-327-3192</t>
  </si>
  <si>
    <t>Jeri Dwinelle</t>
  </si>
  <si>
    <t>580-256-6416</t>
  </si>
  <si>
    <t>Verla Barton</t>
  </si>
  <si>
    <t>Maria Hernandez</t>
  </si>
  <si>
    <t>Pat McCane</t>
  </si>
  <si>
    <t>Marisela Sanchez-Gomez</t>
  </si>
  <si>
    <t>Russell Mosal</t>
  </si>
  <si>
    <t>Joyce Fox</t>
  </si>
  <si>
    <t>Jolene Graham</t>
  </si>
  <si>
    <t>Daisy Garay</t>
  </si>
  <si>
    <t>Anna Stringfellow</t>
  </si>
  <si>
    <t>Deloris Rose</t>
  </si>
  <si>
    <t>Ana Sofia Malloy</t>
  </si>
  <si>
    <t>g</t>
  </si>
  <si>
    <t>Lisa Faulk-Gifford</t>
  </si>
  <si>
    <t>Synthia Brooks</t>
  </si>
  <si>
    <t>Wanda Harley</t>
  </si>
  <si>
    <t>Chelsea Reese</t>
  </si>
  <si>
    <t>918-540-2481 Ext. 100</t>
  </si>
  <si>
    <t>Nancy Lamle</t>
  </si>
  <si>
    <t>Esmeralda Mata-Ruiz</t>
  </si>
  <si>
    <t>Rhonda Jech</t>
  </si>
  <si>
    <t>Bonnie Payne</t>
  </si>
  <si>
    <t>CLOSED</t>
  </si>
  <si>
    <t>Helen Lazcano</t>
  </si>
  <si>
    <t>918-594-4827</t>
  </si>
  <si>
    <t>918-485-2845</t>
  </si>
  <si>
    <t>TCCHD-Broken Arrow</t>
  </si>
  <si>
    <t>07234</t>
  </si>
  <si>
    <t xml:space="preserve">Boise City </t>
  </si>
  <si>
    <t xml:space="preserve">       </t>
  </si>
  <si>
    <t>Kelly Martin</t>
  </si>
  <si>
    <t>Dorian Soriano-Torres</t>
  </si>
  <si>
    <t>918-893-3718</t>
  </si>
  <si>
    <t>Casey L. Jones</t>
  </si>
  <si>
    <t>Helen Rose Sherwood</t>
  </si>
  <si>
    <t>Aurora N Torres</t>
  </si>
  <si>
    <t>Patricia Alamos</t>
  </si>
  <si>
    <t>Christy Garvie</t>
  </si>
  <si>
    <t>Brenda Alaniz</t>
  </si>
  <si>
    <t>Esther Gutierrez</t>
  </si>
  <si>
    <t>Leonor Leal</t>
  </si>
  <si>
    <t>405-632-6688</t>
  </si>
  <si>
    <t>Heidi Henson</t>
  </si>
  <si>
    <t>Tamara Storrs</t>
  </si>
  <si>
    <t>Baylee Keener</t>
  </si>
  <si>
    <t xml:space="preserve">918-253-4511 </t>
  </si>
  <si>
    <t>Kayla Jarrett</t>
  </si>
  <si>
    <t>918-485-3022</t>
  </si>
  <si>
    <t>918-647-8601 Ext.214</t>
  </si>
  <si>
    <t>Deleware</t>
  </si>
  <si>
    <t>580-326-8821 Ext. 201</t>
  </si>
  <si>
    <t>Jessica Rollins</t>
  </si>
  <si>
    <t>Jennifer Lusk</t>
  </si>
  <si>
    <t>Hadieha Hicks</t>
  </si>
  <si>
    <t>Maria Smith</t>
  </si>
  <si>
    <t>Janlee Hoppers</t>
  </si>
  <si>
    <t>Kilby Barringer</t>
  </si>
  <si>
    <t>Diana Samarripa</t>
  </si>
  <si>
    <t>Della Helm</t>
  </si>
  <si>
    <t>05540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</si>
</sst>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409]mmmm\-yy;@"/>
    <numFmt numFmtId="165" formatCode="0.0%"/>
    <numFmt numFmtId="166" formatCode="[$-409]mmm\-yy;@"/>
  </numFmts>
  <fonts count="8" x14ac:knownFonts="1">
    <font>
      <sz val="10"/>
      <name val="Arial"/>
    </font>
    <font>
      <b/>
      <sz val="10"/>
      <color indexed="8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>
      <alignment vertical="top"/>
    </xf>
    <xf numFmtId="0" fontId="7" fillId="0" borderId="0">
      <alignment vertical="top"/>
    </xf>
  </cellStyleXfs>
  <cellXfs count="128">
    <xf numFmtId="0" fontId="0" fillId="0" borderId="0" xfId="0"/>
    <xf numFmtId="0" fontId="1" fillId="0" borderId="1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Protection="1"/>
    <xf numFmtId="0" fontId="1" fillId="0" borderId="2" xfId="0" applyNumberFormat="1" applyFont="1" applyFill="1" applyBorder="1" applyProtection="1"/>
    <xf numFmtId="0" fontId="3" fillId="0" borderId="1" xfId="0" applyNumberFormat="1" applyFont="1" applyFill="1" applyBorder="1" applyAlignment="1">
      <alignment horizontal="center"/>
    </xf>
    <xf numFmtId="165" fontId="3" fillId="0" borderId="1" xfId="2" applyNumberFormat="1" applyFont="1" applyFill="1" applyBorder="1" applyAlignment="1">
      <alignment horizontal="center"/>
    </xf>
    <xf numFmtId="0" fontId="3" fillId="0" borderId="0" xfId="0" applyNumberFormat="1" applyFont="1" applyFill="1"/>
    <xf numFmtId="49" fontId="4" fillId="0" borderId="1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0" xfId="0" applyNumberFormat="1" applyFont="1" applyFill="1" applyBorder="1" applyAlignment="1" applyProtection="1">
      <alignment horizontal="center" wrapText="1"/>
    </xf>
    <xf numFmtId="37" fontId="4" fillId="0" borderId="1" xfId="0" applyNumberFormat="1" applyFont="1" applyFill="1" applyBorder="1" applyAlignment="1" applyProtection="1">
      <alignment horizontal="center" wrapText="1"/>
    </xf>
    <xf numFmtId="37" fontId="4" fillId="0" borderId="4" xfId="0" applyNumberFormat="1" applyFont="1" applyFill="1" applyBorder="1" applyAlignment="1" applyProtection="1">
      <alignment horizontal="center" wrapText="1"/>
    </xf>
    <xf numFmtId="37" fontId="5" fillId="0" borderId="2" xfId="0" applyNumberFormat="1" applyFont="1" applyFill="1" applyBorder="1" applyAlignment="1" applyProtection="1">
      <alignment horizontal="center" wrapText="1"/>
    </xf>
    <xf numFmtId="0" fontId="5" fillId="0" borderId="1" xfId="0" applyFont="1" applyFill="1" applyBorder="1" applyAlignment="1">
      <alignment horizontal="center" wrapText="1"/>
    </xf>
    <xf numFmtId="165" fontId="5" fillId="0" borderId="1" xfId="2" applyNumberFormat="1" applyFont="1" applyFill="1" applyBorder="1" applyAlignment="1">
      <alignment horizontal="center"/>
    </xf>
    <xf numFmtId="0" fontId="5" fillId="0" borderId="0" xfId="0" applyFont="1" applyFill="1"/>
    <xf numFmtId="49" fontId="4" fillId="0" borderId="0" xfId="0" applyNumberFormat="1" applyFont="1" applyFill="1" applyAlignment="1" applyProtection="1">
      <alignment horizontal="center"/>
    </xf>
    <xf numFmtId="37" fontId="4" fillId="0" borderId="0" xfId="0" applyNumberFormat="1" applyFont="1" applyFill="1" applyProtection="1"/>
    <xf numFmtId="37" fontId="4" fillId="0" borderId="5" xfId="0" applyNumberFormat="1" applyFont="1" applyFill="1" applyBorder="1" applyProtection="1"/>
    <xf numFmtId="37" fontId="4" fillId="0" borderId="6" xfId="0" applyNumberFormat="1" applyFont="1" applyFill="1" applyBorder="1" applyProtection="1"/>
    <xf numFmtId="37" fontId="4" fillId="0" borderId="0" xfId="0" applyNumberFormat="1" applyFont="1" applyFill="1" applyBorder="1" applyProtection="1"/>
    <xf numFmtId="9" fontId="5" fillId="0" borderId="0" xfId="2" applyNumberFormat="1" applyFont="1" applyFill="1" applyAlignment="1">
      <alignment horizontal="right"/>
    </xf>
    <xf numFmtId="165" fontId="5" fillId="0" borderId="0" xfId="2" applyNumberFormat="1" applyFont="1" applyFill="1" applyAlignment="1">
      <alignment horizontal="center"/>
    </xf>
    <xf numFmtId="37" fontId="4" fillId="0" borderId="5" xfId="0" applyNumberFormat="1" applyFont="1" applyFill="1" applyBorder="1" applyAlignment="1" applyProtection="1">
      <alignment vertical="justify"/>
    </xf>
    <xf numFmtId="49" fontId="4" fillId="0" borderId="0" xfId="0" quotePrefix="1" applyNumberFormat="1" applyFont="1" applyFill="1" applyAlignment="1" applyProtection="1">
      <alignment horizontal="center"/>
    </xf>
    <xf numFmtId="49" fontId="4" fillId="0" borderId="8" xfId="0" applyNumberFormat="1" applyFont="1" applyFill="1" applyBorder="1" applyAlignment="1" applyProtection="1">
      <alignment horizontal="center"/>
    </xf>
    <xf numFmtId="37" fontId="4" fillId="0" borderId="8" xfId="0" applyNumberFormat="1" applyFont="1" applyFill="1" applyBorder="1" applyProtection="1"/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Protection="1"/>
    <xf numFmtId="9" fontId="5" fillId="0" borderId="8" xfId="2" applyNumberFormat="1" applyFont="1" applyFill="1" applyBorder="1" applyAlignment="1">
      <alignment horizontal="right"/>
    </xf>
    <xf numFmtId="49" fontId="4" fillId="0" borderId="0" xfId="0" applyNumberFormat="1" applyFont="1" applyFill="1" applyAlignment="1" applyProtection="1">
      <alignment horizontal="left"/>
    </xf>
    <xf numFmtId="37" fontId="4" fillId="0" borderId="11" xfId="0" applyNumberFormat="1" applyFont="1" applyFill="1" applyBorder="1" applyProtection="1"/>
    <xf numFmtId="9" fontId="5" fillId="0" borderId="0" xfId="2" applyNumberFormat="1" applyFont="1" applyFill="1" applyBorder="1" applyAlignment="1">
      <alignment horizontal="right"/>
    </xf>
    <xf numFmtId="49" fontId="4" fillId="0" borderId="0" xfId="0" applyNumberFormat="1" applyFont="1" applyFill="1" applyBorder="1" applyAlignment="1" applyProtection="1">
      <alignment horizontal="center"/>
    </xf>
    <xf numFmtId="165" fontId="5" fillId="0" borderId="0" xfId="2" applyNumberFormat="1" applyFont="1" applyFill="1" applyBorder="1" applyAlignment="1">
      <alignment horizontal="center"/>
    </xf>
    <xf numFmtId="37" fontId="4" fillId="0" borderId="6" xfId="0" applyNumberFormat="1" applyFont="1" applyFill="1" applyBorder="1" applyAlignment="1" applyProtection="1">
      <alignment vertical="justify"/>
    </xf>
    <xf numFmtId="37" fontId="4" fillId="0" borderId="0" xfId="0" applyNumberFormat="1" applyFont="1" applyFill="1" applyBorder="1" applyAlignment="1" applyProtection="1">
      <alignment vertical="justify"/>
    </xf>
    <xf numFmtId="0" fontId="5" fillId="0" borderId="0" xfId="0" applyFont="1" applyFill="1" applyAlignment="1">
      <alignment horizontal="center"/>
    </xf>
    <xf numFmtId="49" fontId="4" fillId="0" borderId="0" xfId="0" applyNumberFormat="1" applyFont="1" applyFill="1" applyAlignment="1" applyProtection="1"/>
    <xf numFmtId="49" fontId="4" fillId="0" borderId="0" xfId="0" applyNumberFormat="1" applyFont="1" applyFill="1" applyAlignment="1">
      <alignment horizontal="center"/>
    </xf>
    <xf numFmtId="0" fontId="4" fillId="0" borderId="0" xfId="0" applyFont="1" applyFill="1"/>
    <xf numFmtId="49" fontId="5" fillId="0" borderId="0" xfId="0" applyNumberFormat="1" applyFont="1" applyFill="1" applyAlignment="1">
      <alignment horizontal="center"/>
    </xf>
    <xf numFmtId="0" fontId="5" fillId="0" borderId="0" xfId="0" applyFont="1" applyFill="1" applyBorder="1"/>
    <xf numFmtId="3" fontId="4" fillId="0" borderId="7" xfId="3" applyNumberFormat="1" applyFont="1" applyFill="1" applyBorder="1">
      <alignment vertical="top"/>
    </xf>
    <xf numFmtId="0" fontId="1" fillId="0" borderId="1" xfId="0" applyNumberFormat="1" applyFont="1" applyBorder="1" applyAlignment="1" applyProtection="1">
      <alignment horizontal="center"/>
    </xf>
    <xf numFmtId="0" fontId="1" fillId="0" borderId="1" xfId="0" applyNumberFormat="1" applyFont="1" applyBorder="1" applyProtection="1"/>
    <xf numFmtId="0" fontId="1" fillId="0" borderId="2" xfId="0" applyNumberFormat="1" applyFont="1" applyBorder="1" applyProtection="1"/>
    <xf numFmtId="0" fontId="5" fillId="0" borderId="7" xfId="0" applyNumberFormat="1" applyFont="1" applyBorder="1" applyAlignment="1">
      <alignment horizontal="center"/>
    </xf>
    <xf numFmtId="0" fontId="3" fillId="0" borderId="0" xfId="0" applyNumberFormat="1" applyFont="1"/>
    <xf numFmtId="49" fontId="4" fillId="0" borderId="1" xfId="0" applyNumberFormat="1" applyFont="1" applyBorder="1" applyAlignment="1" applyProtection="1">
      <alignment horizontal="center"/>
    </xf>
    <xf numFmtId="37" fontId="4" fillId="0" borderId="1" xfId="0" applyNumberFormat="1" applyFont="1" applyBorder="1" applyAlignment="1" applyProtection="1">
      <alignment horizontal="center"/>
    </xf>
    <xf numFmtId="37" fontId="4" fillId="0" borderId="2" xfId="0" applyNumberFormat="1" applyFont="1" applyBorder="1" applyAlignment="1" applyProtection="1">
      <alignment horizontal="center"/>
    </xf>
    <xf numFmtId="166" fontId="4" fillId="0" borderId="3" xfId="0" applyNumberFormat="1" applyFont="1" applyFill="1" applyBorder="1" applyAlignment="1" applyProtection="1">
      <alignment horizontal="center" wrapText="1"/>
    </xf>
    <xf numFmtId="166" fontId="4" fillId="0" borderId="12" xfId="0" applyNumberFormat="1" applyFont="1" applyFill="1" applyBorder="1" applyAlignment="1" applyProtection="1">
      <alignment horizontal="center" wrapText="1"/>
    </xf>
    <xf numFmtId="166" fontId="4" fillId="0" borderId="1" xfId="0" applyNumberFormat="1" applyFont="1" applyFill="1" applyBorder="1" applyAlignment="1" applyProtection="1">
      <alignment horizontal="center" wrapText="1"/>
    </xf>
    <xf numFmtId="166" fontId="4" fillId="0" borderId="2" xfId="0" applyNumberFormat="1" applyFont="1" applyFill="1" applyBorder="1" applyAlignment="1" applyProtection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0" xfId="0" applyFont="1"/>
    <xf numFmtId="49" fontId="4" fillId="0" borderId="0" xfId="0" applyNumberFormat="1" applyFont="1" applyAlignment="1" applyProtection="1">
      <alignment horizontal="center"/>
    </xf>
    <xf numFmtId="37" fontId="4" fillId="0" borderId="0" xfId="0" applyNumberFormat="1" applyFont="1" applyProtection="1"/>
    <xf numFmtId="37" fontId="4" fillId="0" borderId="5" xfId="0" applyNumberFormat="1" applyFont="1" applyBorder="1" applyProtection="1"/>
    <xf numFmtId="9" fontId="4" fillId="0" borderId="6" xfId="2" applyNumberFormat="1" applyFont="1" applyFill="1" applyBorder="1" applyAlignment="1" applyProtection="1">
      <alignment horizontal="center"/>
    </xf>
    <xf numFmtId="9" fontId="4" fillId="0" borderId="0" xfId="2" applyNumberFormat="1" applyFont="1" applyFill="1" applyBorder="1" applyAlignment="1" applyProtection="1">
      <alignment horizontal="center"/>
    </xf>
    <xf numFmtId="165" fontId="4" fillId="0" borderId="0" xfId="2" applyNumberFormat="1" applyFont="1" applyFill="1" applyBorder="1" applyAlignment="1" applyProtection="1">
      <alignment horizontal="center"/>
    </xf>
    <xf numFmtId="9" fontId="5" fillId="0" borderId="7" xfId="2" applyNumberFormat="1" applyFont="1" applyBorder="1" applyAlignment="1">
      <alignment horizontal="center"/>
    </xf>
    <xf numFmtId="1" fontId="5" fillId="0" borderId="0" xfId="0" applyNumberFormat="1" applyFont="1"/>
    <xf numFmtId="37" fontId="4" fillId="0" borderId="5" xfId="0" applyNumberFormat="1" applyFont="1" applyBorder="1" applyAlignment="1" applyProtection="1">
      <alignment vertical="justify"/>
    </xf>
    <xf numFmtId="49" fontId="4" fillId="0" borderId="0" xfId="0" quotePrefix="1" applyNumberFormat="1" applyFont="1" applyAlignment="1" applyProtection="1">
      <alignment horizontal="center"/>
    </xf>
    <xf numFmtId="49" fontId="4" fillId="0" borderId="8" xfId="0" applyNumberFormat="1" applyFont="1" applyBorder="1" applyAlignment="1" applyProtection="1">
      <alignment horizontal="center"/>
    </xf>
    <xf numFmtId="37" fontId="4" fillId="0" borderId="8" xfId="0" applyNumberFormat="1" applyFont="1" applyBorder="1" applyProtection="1"/>
    <xf numFmtId="37" fontId="4" fillId="0" borderId="9" xfId="0" applyNumberFormat="1" applyFont="1" applyBorder="1" applyProtection="1"/>
    <xf numFmtId="9" fontId="4" fillId="0" borderId="10" xfId="2" applyNumberFormat="1" applyFont="1" applyFill="1" applyBorder="1" applyAlignment="1" applyProtection="1">
      <alignment horizontal="center"/>
    </xf>
    <xf numFmtId="9" fontId="4" fillId="0" borderId="8" xfId="2" applyNumberFormat="1" applyFont="1" applyFill="1" applyBorder="1" applyAlignment="1" applyProtection="1">
      <alignment horizontal="center"/>
    </xf>
    <xf numFmtId="165" fontId="4" fillId="0" borderId="9" xfId="2" applyNumberFormat="1" applyFont="1" applyFill="1" applyBorder="1" applyAlignment="1" applyProtection="1">
      <alignment horizontal="center"/>
    </xf>
    <xf numFmtId="9" fontId="5" fillId="0" borderId="13" xfId="2" applyNumberFormat="1" applyFont="1" applyBorder="1" applyAlignment="1">
      <alignment horizontal="center"/>
    </xf>
    <xf numFmtId="49" fontId="4" fillId="0" borderId="0" xfId="0" applyNumberFormat="1" applyFont="1" applyAlignment="1" applyProtection="1">
      <alignment horizontal="left"/>
    </xf>
    <xf numFmtId="165" fontId="4" fillId="0" borderId="0" xfId="2" applyNumberFormat="1" applyFont="1" applyFill="1" applyBorder="1" applyAlignment="1" applyProtection="1">
      <alignment horizontal="center" vertical="justify"/>
    </xf>
    <xf numFmtId="165" fontId="4" fillId="0" borderId="0" xfId="0" applyNumberFormat="1" applyFont="1" applyFill="1" applyBorder="1" applyAlignment="1" applyProtection="1">
      <alignment horizontal="center"/>
    </xf>
    <xf numFmtId="165" fontId="5" fillId="0" borderId="0" xfId="2" applyNumberFormat="1" applyFont="1" applyBorder="1" applyAlignment="1">
      <alignment horizontal="center"/>
    </xf>
    <xf numFmtId="37" fontId="4" fillId="0" borderId="0" xfId="0" applyNumberFormat="1" applyFont="1" applyBorder="1" applyProtection="1"/>
    <xf numFmtId="37" fontId="4" fillId="0" borderId="0" xfId="0" applyNumberFormat="1" applyFont="1" applyFill="1" applyBorder="1" applyAlignment="1" applyProtection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/>
    <xf numFmtId="49" fontId="5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/>
    <xf numFmtId="49" fontId="4" fillId="0" borderId="0" xfId="0" quotePrefix="1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49" fontId="5" fillId="0" borderId="0" xfId="0" applyNumberFormat="1" applyFont="1" applyFill="1" applyBorder="1" applyAlignment="1">
      <alignment horizontal="center"/>
    </xf>
    <xf numFmtId="9" fontId="5" fillId="0" borderId="10" xfId="2" applyNumberFormat="1" applyFont="1" applyFill="1" applyBorder="1" applyAlignment="1">
      <alignment horizontal="right"/>
    </xf>
    <xf numFmtId="3" fontId="4" fillId="0" borderId="5" xfId="3" applyNumberFormat="1" applyFont="1" applyFill="1" applyBorder="1">
      <alignment vertical="top"/>
    </xf>
    <xf numFmtId="0" fontId="5" fillId="0" borderId="1" xfId="0" applyFont="1" applyFill="1" applyBorder="1" applyAlignment="1">
      <alignment horizontal="center"/>
    </xf>
    <xf numFmtId="9" fontId="4" fillId="0" borderId="14" xfId="2" applyNumberFormat="1" applyFont="1" applyFill="1" applyBorder="1" applyAlignment="1" applyProtection="1">
      <alignment horizontal="center"/>
    </xf>
    <xf numFmtId="3" fontId="4" fillId="0" borderId="15" xfId="4" applyNumberFormat="1" applyFont="1" applyBorder="1">
      <alignment vertical="top"/>
    </xf>
    <xf numFmtId="3" fontId="4" fillId="0" borderId="7" xfId="4" applyNumberFormat="1" applyFont="1" applyFill="1" applyBorder="1">
      <alignment vertical="top"/>
    </xf>
    <xf numFmtId="3" fontId="4" fillId="0" borderId="7" xfId="4" applyNumberFormat="1" applyFont="1" applyBorder="1">
      <alignment vertical="top"/>
    </xf>
    <xf numFmtId="3" fontId="4" fillId="0" borderId="13" xfId="4" applyNumberFormat="1" applyFont="1" applyFill="1" applyBorder="1">
      <alignment vertical="top"/>
    </xf>
    <xf numFmtId="0" fontId="5" fillId="2" borderId="0" xfId="0" applyFont="1" applyFill="1"/>
    <xf numFmtId="9" fontId="4" fillId="2" borderId="0" xfId="2" applyNumberFormat="1" applyFont="1" applyFill="1" applyBorder="1" applyAlignment="1" applyProtection="1">
      <alignment horizontal="center"/>
    </xf>
    <xf numFmtId="9" fontId="1" fillId="0" borderId="0" xfId="2" applyNumberFormat="1" applyFont="1" applyFill="1" applyBorder="1" applyAlignment="1" applyProtection="1">
      <alignment horizontal="center"/>
    </xf>
    <xf numFmtId="165" fontId="4" fillId="2" borderId="0" xfId="2" applyNumberFormat="1" applyFont="1" applyFill="1" applyBorder="1" applyAlignment="1" applyProtection="1">
      <alignment horizontal="center"/>
    </xf>
    <xf numFmtId="9" fontId="5" fillId="0" borderId="6" xfId="2" applyNumberFormat="1" applyFont="1" applyFill="1" applyBorder="1" applyAlignment="1">
      <alignment horizontal="right"/>
    </xf>
    <xf numFmtId="37" fontId="5" fillId="0" borderId="0" xfId="0" applyNumberFormat="1" applyFont="1" applyFill="1"/>
    <xf numFmtId="9" fontId="4" fillId="0" borderId="16" xfId="2" applyNumberFormat="1" applyFont="1" applyFill="1" applyBorder="1" applyAlignment="1" applyProtection="1">
      <alignment horizontal="center"/>
    </xf>
    <xf numFmtId="9" fontId="5" fillId="0" borderId="17" xfId="2" applyNumberFormat="1" applyFont="1" applyBorder="1" applyAlignment="1">
      <alignment horizontal="center"/>
    </xf>
    <xf numFmtId="9" fontId="5" fillId="0" borderId="18" xfId="2" applyNumberFormat="1" applyFont="1" applyFill="1" applyBorder="1" applyAlignment="1">
      <alignment horizontal="right"/>
    </xf>
    <xf numFmtId="9" fontId="3" fillId="0" borderId="1" xfId="0" applyNumberFormat="1" applyFont="1" applyFill="1" applyBorder="1" applyAlignment="1">
      <alignment horizontal="center"/>
    </xf>
    <xf numFmtId="9" fontId="5" fillId="0" borderId="1" xfId="0" applyNumberFormat="1" applyFont="1" applyFill="1" applyBorder="1" applyAlignment="1">
      <alignment horizontal="center" wrapText="1"/>
    </xf>
    <xf numFmtId="9" fontId="5" fillId="0" borderId="0" xfId="0" applyNumberFormat="1" applyFont="1" applyFill="1" applyAlignment="1">
      <alignment horizontal="center"/>
    </xf>
    <xf numFmtId="37" fontId="4" fillId="0" borderId="16" xfId="0" applyNumberFormat="1" applyFont="1" applyFill="1" applyBorder="1" applyProtection="1"/>
    <xf numFmtId="37" fontId="4" fillId="3" borderId="0" xfId="0" applyNumberFormat="1" applyFont="1" applyFill="1" applyProtection="1"/>
    <xf numFmtId="37" fontId="4" fillId="3" borderId="5" xfId="0" applyNumberFormat="1" applyFont="1" applyFill="1" applyBorder="1" applyProtection="1"/>
    <xf numFmtId="37" fontId="4" fillId="3" borderId="6" xfId="0" applyNumberFormat="1" applyFont="1" applyFill="1" applyBorder="1" applyProtection="1"/>
    <xf numFmtId="37" fontId="4" fillId="3" borderId="0" xfId="0" applyNumberFormat="1" applyFont="1" applyFill="1" applyBorder="1" applyProtection="1"/>
    <xf numFmtId="9" fontId="5" fillId="3" borderId="0" xfId="2" applyNumberFormat="1" applyFont="1" applyFill="1" applyAlignment="1">
      <alignment horizontal="right"/>
    </xf>
    <xf numFmtId="49" fontId="4" fillId="3" borderId="0" xfId="0" applyNumberFormat="1" applyFont="1" applyFill="1" applyAlignment="1" applyProtection="1">
      <alignment horizontal="center"/>
    </xf>
    <xf numFmtId="49" fontId="4" fillId="3" borderId="0" xfId="0" quotePrefix="1" applyNumberFormat="1" applyFont="1" applyFill="1" applyAlignment="1" applyProtection="1">
      <alignment horizontal="center"/>
    </xf>
    <xf numFmtId="9" fontId="5" fillId="3" borderId="6" xfId="2" applyNumberFormat="1" applyFont="1" applyFill="1" applyBorder="1" applyAlignment="1">
      <alignment horizontal="right"/>
    </xf>
    <xf numFmtId="3" fontId="4" fillId="3" borderId="7" xfId="4" applyNumberFormat="1" applyFont="1" applyFill="1" applyBorder="1">
      <alignment vertical="top"/>
    </xf>
    <xf numFmtId="164" fontId="1" fillId="0" borderId="3" xfId="1" quotePrefix="1" applyNumberFormat="1" applyFont="1" applyFill="1" applyBorder="1" applyAlignment="1" applyProtection="1">
      <alignment horizontal="center"/>
    </xf>
    <xf numFmtId="164" fontId="1" fillId="0" borderId="1" xfId="1" quotePrefix="1" applyNumberFormat="1" applyFont="1" applyFill="1" applyBorder="1" applyAlignment="1" applyProtection="1">
      <alignment horizontal="center"/>
    </xf>
    <xf numFmtId="164" fontId="1" fillId="0" borderId="2" xfId="1" quotePrefix="1" applyNumberFormat="1" applyFont="1" applyFill="1" applyBorder="1" applyAlignment="1" applyProtection="1">
      <alignment horizontal="center"/>
    </xf>
  </cellXfs>
  <cellStyles count="5">
    <cellStyle name="Comma" xfId="1" builtinId="3"/>
    <cellStyle name="Normal" xfId="0" builtinId="0"/>
    <cellStyle name="Normal 2" xfId="3"/>
    <cellStyle name="Normal 3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tabSelected="1" zoomScaleNormal="100" workbookViewId="0">
      <pane xSplit="3" ySplit="2" topLeftCell="D105" activePane="bottomRight" state="frozen"/>
      <selection activeCell="D3" sqref="D3"/>
      <selection pane="topRight" activeCell="D3" sqref="D3"/>
      <selection pane="bottomLeft" activeCell="D3" sqref="D3"/>
      <selection pane="bottomRight" activeCell="A55" sqref="A55:J56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25">
        <v>43101</v>
      </c>
      <c r="E1" s="126"/>
      <c r="F1" s="126"/>
      <c r="G1" s="126"/>
      <c r="H1" s="126"/>
      <c r="I1" s="12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>
        <v>2</v>
      </c>
      <c r="E3" s="22">
        <v>49</v>
      </c>
      <c r="F3" s="22">
        <v>0</v>
      </c>
      <c r="G3" s="22">
        <f>D3+E3+F3</f>
        <v>51</v>
      </c>
      <c r="H3" s="20">
        <v>2</v>
      </c>
      <c r="I3" s="20">
        <v>59</v>
      </c>
      <c r="J3" s="23">
        <f>G3/I3</f>
        <v>0.86440677966101698</v>
      </c>
    </row>
    <row r="4" spans="1:11" x14ac:dyDescent="0.2">
      <c r="A4" s="18" t="s">
        <v>13</v>
      </c>
      <c r="B4" s="19" t="s">
        <v>14</v>
      </c>
      <c r="C4" s="25" t="s">
        <v>15</v>
      </c>
      <c r="D4" s="21">
        <v>0</v>
      </c>
      <c r="E4" s="22">
        <v>4</v>
      </c>
      <c r="F4" s="22">
        <v>0</v>
      </c>
      <c r="G4" s="22">
        <f t="shared" ref="G4:G67" si="0">D4+E4+F4</f>
        <v>4</v>
      </c>
      <c r="H4" s="20">
        <v>0</v>
      </c>
      <c r="I4" s="20">
        <v>4</v>
      </c>
      <c r="J4" s="23">
        <f t="shared" ref="J4:J67" si="1">G4/I4</f>
        <v>1</v>
      </c>
    </row>
    <row r="5" spans="1:11" x14ac:dyDescent="0.2">
      <c r="A5" s="18" t="s">
        <v>16</v>
      </c>
      <c r="B5" s="19" t="s">
        <v>17</v>
      </c>
      <c r="C5" s="20" t="s">
        <v>17</v>
      </c>
      <c r="D5" s="21">
        <v>0</v>
      </c>
      <c r="E5" s="22">
        <v>27</v>
      </c>
      <c r="F5" s="22">
        <v>0</v>
      </c>
      <c r="G5" s="22">
        <f t="shared" si="0"/>
        <v>27</v>
      </c>
      <c r="H5" s="20">
        <v>0</v>
      </c>
      <c r="I5" s="20">
        <v>32</v>
      </c>
      <c r="J5" s="23">
        <f t="shared" si="1"/>
        <v>0.84375</v>
      </c>
    </row>
    <row r="6" spans="1:11" x14ac:dyDescent="0.2">
      <c r="A6" s="18" t="s">
        <v>18</v>
      </c>
      <c r="B6" s="19" t="s">
        <v>19</v>
      </c>
      <c r="C6" s="20" t="s">
        <v>19</v>
      </c>
      <c r="D6" s="21">
        <v>2</v>
      </c>
      <c r="E6" s="22">
        <v>6</v>
      </c>
      <c r="F6" s="22">
        <v>0</v>
      </c>
      <c r="G6" s="22">
        <f t="shared" si="0"/>
        <v>8</v>
      </c>
      <c r="H6" s="20">
        <v>2</v>
      </c>
      <c r="I6" s="20">
        <v>10</v>
      </c>
      <c r="J6" s="23">
        <f t="shared" si="1"/>
        <v>0.8</v>
      </c>
    </row>
    <row r="7" spans="1:11" x14ac:dyDescent="0.2">
      <c r="A7" s="18" t="s">
        <v>20</v>
      </c>
      <c r="B7" s="19" t="s">
        <v>21</v>
      </c>
      <c r="C7" s="20" t="s">
        <v>22</v>
      </c>
      <c r="D7" s="21">
        <v>4</v>
      </c>
      <c r="E7" s="22">
        <v>35</v>
      </c>
      <c r="F7" s="22">
        <v>0</v>
      </c>
      <c r="G7" s="22">
        <f t="shared" si="0"/>
        <v>39</v>
      </c>
      <c r="H7" s="20">
        <v>2</v>
      </c>
      <c r="I7" s="20">
        <v>26</v>
      </c>
      <c r="J7" s="23">
        <f t="shared" si="1"/>
        <v>1.5</v>
      </c>
    </row>
    <row r="8" spans="1:11" x14ac:dyDescent="0.2">
      <c r="A8" s="121" t="s">
        <v>23</v>
      </c>
      <c r="B8" s="116" t="s">
        <v>21</v>
      </c>
      <c r="C8" s="117" t="s">
        <v>24</v>
      </c>
      <c r="D8" s="118">
        <v>6</v>
      </c>
      <c r="E8" s="119">
        <v>61</v>
      </c>
      <c r="F8" s="119">
        <v>0</v>
      </c>
      <c r="G8" s="119">
        <f t="shared" si="0"/>
        <v>67</v>
      </c>
      <c r="H8" s="117">
        <v>6</v>
      </c>
      <c r="I8" s="117">
        <v>92</v>
      </c>
      <c r="J8" s="120">
        <f t="shared" si="1"/>
        <v>0.72826086956521741</v>
      </c>
    </row>
    <row r="9" spans="1:11" x14ac:dyDescent="0.2">
      <c r="A9" s="18" t="s">
        <v>25</v>
      </c>
      <c r="B9" s="19" t="s">
        <v>26</v>
      </c>
      <c r="C9" s="20" t="s">
        <v>27</v>
      </c>
      <c r="D9" s="21">
        <v>2</v>
      </c>
      <c r="E9" s="22">
        <v>28</v>
      </c>
      <c r="F9" s="22">
        <v>0</v>
      </c>
      <c r="G9" s="22">
        <f t="shared" si="0"/>
        <v>30</v>
      </c>
      <c r="H9" s="20">
        <v>2</v>
      </c>
      <c r="I9" s="20">
        <v>35</v>
      </c>
      <c r="J9" s="23">
        <f t="shared" si="1"/>
        <v>0.8571428571428571</v>
      </c>
    </row>
    <row r="10" spans="1:11" x14ac:dyDescent="0.2">
      <c r="A10" s="18" t="s">
        <v>28</v>
      </c>
      <c r="B10" s="19" t="s">
        <v>29</v>
      </c>
      <c r="C10" s="20" t="s">
        <v>30</v>
      </c>
      <c r="D10" s="21">
        <v>7</v>
      </c>
      <c r="E10" s="22">
        <v>135</v>
      </c>
      <c r="F10" s="22">
        <v>0</v>
      </c>
      <c r="G10" s="22">
        <f t="shared" si="0"/>
        <v>142</v>
      </c>
      <c r="H10" s="20">
        <v>2</v>
      </c>
      <c r="I10" s="20">
        <v>161</v>
      </c>
      <c r="J10" s="23">
        <f t="shared" si="1"/>
        <v>0.88198757763975155</v>
      </c>
    </row>
    <row r="11" spans="1:11" x14ac:dyDescent="0.2">
      <c r="A11" s="18" t="s">
        <v>31</v>
      </c>
      <c r="B11" s="19" t="s">
        <v>32</v>
      </c>
      <c r="C11" s="20" t="s">
        <v>33</v>
      </c>
      <c r="D11" s="21">
        <v>8</v>
      </c>
      <c r="E11" s="22">
        <v>29</v>
      </c>
      <c r="F11" s="22">
        <v>0</v>
      </c>
      <c r="G11" s="22">
        <f t="shared" si="0"/>
        <v>37</v>
      </c>
      <c r="H11" s="20">
        <v>4</v>
      </c>
      <c r="I11" s="20">
        <v>36</v>
      </c>
      <c r="J11" s="23">
        <f t="shared" si="1"/>
        <v>1.0277777777777777</v>
      </c>
    </row>
    <row r="12" spans="1:11" x14ac:dyDescent="0.2">
      <c r="A12" s="18" t="s">
        <v>34</v>
      </c>
      <c r="B12" s="19" t="s">
        <v>35</v>
      </c>
      <c r="C12" s="20" t="s">
        <v>36</v>
      </c>
      <c r="D12" s="21">
        <v>11</v>
      </c>
      <c r="E12" s="22">
        <v>66</v>
      </c>
      <c r="F12" s="22">
        <v>0</v>
      </c>
      <c r="G12" s="22">
        <f t="shared" si="0"/>
        <v>77</v>
      </c>
      <c r="H12" s="20">
        <v>10</v>
      </c>
      <c r="I12" s="20">
        <v>73</v>
      </c>
      <c r="J12" s="23">
        <f t="shared" si="1"/>
        <v>1.0547945205479452</v>
      </c>
    </row>
    <row r="13" spans="1:11" x14ac:dyDescent="0.2">
      <c r="A13" s="18" t="s">
        <v>37</v>
      </c>
      <c r="B13" s="19" t="s">
        <v>35</v>
      </c>
      <c r="C13" s="20" t="s">
        <v>38</v>
      </c>
      <c r="D13" s="21">
        <v>35</v>
      </c>
      <c r="E13" s="22">
        <v>298</v>
      </c>
      <c r="F13" s="22">
        <v>1</v>
      </c>
      <c r="G13" s="22">
        <f t="shared" si="0"/>
        <v>334</v>
      </c>
      <c r="H13" s="20">
        <v>19</v>
      </c>
      <c r="I13" s="20">
        <v>206</v>
      </c>
      <c r="J13" s="23">
        <f t="shared" si="1"/>
        <v>1.6213592233009708</v>
      </c>
    </row>
    <row r="14" spans="1:11" x14ac:dyDescent="0.2">
      <c r="A14" s="18" t="s">
        <v>39</v>
      </c>
      <c r="B14" s="19" t="s">
        <v>40</v>
      </c>
      <c r="C14" s="20" t="s">
        <v>41</v>
      </c>
      <c r="D14" s="21">
        <v>17</v>
      </c>
      <c r="E14" s="22">
        <v>100</v>
      </c>
      <c r="F14" s="22">
        <v>0</v>
      </c>
      <c r="G14" s="22">
        <f t="shared" si="0"/>
        <v>117</v>
      </c>
      <c r="H14" s="20">
        <v>16</v>
      </c>
      <c r="I14" s="20">
        <v>80</v>
      </c>
      <c r="J14" s="23">
        <f t="shared" si="1"/>
        <v>1.4624999999999999</v>
      </c>
    </row>
    <row r="15" spans="1:11" x14ac:dyDescent="0.2">
      <c r="A15" s="121" t="s">
        <v>42</v>
      </c>
      <c r="B15" s="116" t="s">
        <v>40</v>
      </c>
      <c r="C15" s="117" t="s">
        <v>43</v>
      </c>
      <c r="D15" s="118">
        <v>1</v>
      </c>
      <c r="E15" s="119">
        <v>13</v>
      </c>
      <c r="F15" s="119">
        <v>0</v>
      </c>
      <c r="G15" s="119">
        <f t="shared" si="0"/>
        <v>14</v>
      </c>
      <c r="H15" s="117">
        <v>1</v>
      </c>
      <c r="I15" s="117">
        <v>19</v>
      </c>
      <c r="J15" s="120">
        <f t="shared" si="1"/>
        <v>0.73684210526315785</v>
      </c>
    </row>
    <row r="16" spans="1:11" x14ac:dyDescent="0.2">
      <c r="A16" s="18" t="s">
        <v>44</v>
      </c>
      <c r="B16" s="19" t="s">
        <v>45</v>
      </c>
      <c r="C16" s="20" t="s">
        <v>46</v>
      </c>
      <c r="D16" s="21">
        <v>4</v>
      </c>
      <c r="E16" s="22">
        <v>60</v>
      </c>
      <c r="F16" s="22">
        <v>0</v>
      </c>
      <c r="G16" s="22">
        <f t="shared" si="0"/>
        <v>64</v>
      </c>
      <c r="H16" s="20">
        <v>2</v>
      </c>
      <c r="I16" s="20">
        <v>63</v>
      </c>
      <c r="J16" s="23">
        <f t="shared" si="1"/>
        <v>1.0158730158730158</v>
      </c>
    </row>
    <row r="17" spans="1:10" x14ac:dyDescent="0.2">
      <c r="A17" s="18" t="s">
        <v>47</v>
      </c>
      <c r="B17" s="19" t="s">
        <v>48</v>
      </c>
      <c r="C17" s="20" t="s">
        <v>49</v>
      </c>
      <c r="D17" s="21">
        <v>4</v>
      </c>
      <c r="E17" s="22">
        <v>53</v>
      </c>
      <c r="F17" s="22">
        <v>0</v>
      </c>
      <c r="G17" s="22">
        <f t="shared" si="0"/>
        <v>57</v>
      </c>
      <c r="H17" s="20">
        <v>3</v>
      </c>
      <c r="I17" s="20">
        <v>64</v>
      </c>
      <c r="J17" s="23">
        <f t="shared" si="1"/>
        <v>0.890625</v>
      </c>
    </row>
    <row r="18" spans="1:10" x14ac:dyDescent="0.2">
      <c r="A18" s="18" t="s">
        <v>50</v>
      </c>
      <c r="B18" s="19" t="s">
        <v>51</v>
      </c>
      <c r="C18" s="20" t="s">
        <v>52</v>
      </c>
      <c r="D18" s="21">
        <v>0</v>
      </c>
      <c r="E18" s="22">
        <v>3</v>
      </c>
      <c r="F18" s="22">
        <v>0</v>
      </c>
      <c r="G18" s="22">
        <f t="shared" si="0"/>
        <v>3</v>
      </c>
      <c r="H18" s="20">
        <v>0</v>
      </c>
      <c r="I18" s="20">
        <v>3</v>
      </c>
      <c r="J18" s="23">
        <f t="shared" si="1"/>
        <v>1</v>
      </c>
    </row>
    <row r="19" spans="1:10" x14ac:dyDescent="0.2">
      <c r="A19" s="18" t="s">
        <v>53</v>
      </c>
      <c r="B19" s="19" t="s">
        <v>54</v>
      </c>
      <c r="C19" s="20" t="s">
        <v>55</v>
      </c>
      <c r="D19" s="21">
        <v>24</v>
      </c>
      <c r="E19" s="22">
        <v>276</v>
      </c>
      <c r="F19" s="22">
        <v>0</v>
      </c>
      <c r="G19" s="22">
        <f t="shared" si="0"/>
        <v>300</v>
      </c>
      <c r="H19" s="20">
        <v>4</v>
      </c>
      <c r="I19" s="20">
        <v>343</v>
      </c>
      <c r="J19" s="23">
        <f t="shared" si="1"/>
        <v>0.87463556851311952</v>
      </c>
    </row>
    <row r="20" spans="1:10" x14ac:dyDescent="0.2">
      <c r="A20" s="18" t="s">
        <v>56</v>
      </c>
      <c r="B20" s="19" t="s">
        <v>54</v>
      </c>
      <c r="C20" s="20" t="s">
        <v>57</v>
      </c>
      <c r="D20" s="21">
        <v>16</v>
      </c>
      <c r="E20" s="22">
        <v>203</v>
      </c>
      <c r="F20" s="22">
        <v>3</v>
      </c>
      <c r="G20" s="22">
        <f t="shared" si="0"/>
        <v>222</v>
      </c>
      <c r="H20" s="20">
        <v>14</v>
      </c>
      <c r="I20" s="20">
        <v>213</v>
      </c>
      <c r="J20" s="23">
        <f t="shared" si="1"/>
        <v>1.0422535211267605</v>
      </c>
    </row>
    <row r="21" spans="1:10" x14ac:dyDescent="0.2">
      <c r="A21" s="18" t="s">
        <v>58</v>
      </c>
      <c r="B21" s="19" t="s">
        <v>59</v>
      </c>
      <c r="C21" s="20" t="s">
        <v>60</v>
      </c>
      <c r="D21" s="21">
        <v>0</v>
      </c>
      <c r="E21" s="22">
        <v>13</v>
      </c>
      <c r="F21" s="22">
        <v>0</v>
      </c>
      <c r="G21" s="22">
        <f t="shared" si="0"/>
        <v>13</v>
      </c>
      <c r="H21" s="20">
        <v>0</v>
      </c>
      <c r="I21" s="20">
        <v>15</v>
      </c>
      <c r="J21" s="23">
        <f t="shared" si="1"/>
        <v>0.8666666666666667</v>
      </c>
    </row>
    <row r="22" spans="1:10" x14ac:dyDescent="0.2">
      <c r="A22" s="18" t="s">
        <v>61</v>
      </c>
      <c r="B22" s="19" t="s">
        <v>62</v>
      </c>
      <c r="C22" s="20" t="s">
        <v>63</v>
      </c>
      <c r="D22" s="21">
        <v>50</v>
      </c>
      <c r="E22" s="22">
        <v>712</v>
      </c>
      <c r="F22" s="22">
        <v>3</v>
      </c>
      <c r="G22" s="22">
        <f t="shared" si="0"/>
        <v>765</v>
      </c>
      <c r="H22" s="20">
        <v>38</v>
      </c>
      <c r="I22" s="20">
        <v>427</v>
      </c>
      <c r="J22" s="23">
        <f t="shared" si="1"/>
        <v>1.7915690866510539</v>
      </c>
    </row>
    <row r="23" spans="1:10" x14ac:dyDescent="0.2">
      <c r="A23" s="18" t="s">
        <v>64</v>
      </c>
      <c r="B23" s="19" t="s">
        <v>62</v>
      </c>
      <c r="C23" s="20" t="s">
        <v>65</v>
      </c>
      <c r="D23" s="21">
        <v>3</v>
      </c>
      <c r="E23" s="22">
        <v>28</v>
      </c>
      <c r="F23" s="22">
        <v>0</v>
      </c>
      <c r="G23" s="22">
        <f t="shared" si="0"/>
        <v>31</v>
      </c>
      <c r="H23" s="20">
        <v>3</v>
      </c>
      <c r="I23" s="45">
        <v>34</v>
      </c>
      <c r="J23" s="23">
        <f t="shared" si="1"/>
        <v>0.91176470588235292</v>
      </c>
    </row>
    <row r="24" spans="1:10" x14ac:dyDescent="0.2">
      <c r="A24" s="18" t="s">
        <v>66</v>
      </c>
      <c r="B24" s="19" t="s">
        <v>67</v>
      </c>
      <c r="C24" s="20" t="s">
        <v>68</v>
      </c>
      <c r="D24" s="21">
        <v>1</v>
      </c>
      <c r="E24" s="22">
        <v>24</v>
      </c>
      <c r="F24" s="22">
        <v>0</v>
      </c>
      <c r="G24" s="22">
        <f t="shared" si="0"/>
        <v>25</v>
      </c>
      <c r="H24" s="20">
        <v>0</v>
      </c>
      <c r="I24" s="20">
        <v>28</v>
      </c>
      <c r="J24" s="23">
        <f t="shared" si="1"/>
        <v>0.8928571428571429</v>
      </c>
    </row>
    <row r="25" spans="1:10" x14ac:dyDescent="0.2">
      <c r="A25" s="18" t="s">
        <v>69</v>
      </c>
      <c r="B25" s="19" t="s">
        <v>70</v>
      </c>
      <c r="C25" s="20" t="s">
        <v>71</v>
      </c>
      <c r="D25" s="21">
        <v>5</v>
      </c>
      <c r="E25" s="22">
        <v>55</v>
      </c>
      <c r="F25" s="22">
        <v>0</v>
      </c>
      <c r="G25" s="22">
        <f t="shared" si="0"/>
        <v>60</v>
      </c>
      <c r="H25" s="20">
        <v>6</v>
      </c>
      <c r="I25" s="20">
        <v>40</v>
      </c>
      <c r="J25" s="23">
        <f t="shared" si="1"/>
        <v>1.5</v>
      </c>
    </row>
    <row r="26" spans="1:10" x14ac:dyDescent="0.2">
      <c r="A26" s="121" t="s">
        <v>72</v>
      </c>
      <c r="B26" s="116" t="s">
        <v>73</v>
      </c>
      <c r="C26" s="117" t="s">
        <v>74</v>
      </c>
      <c r="D26" s="118">
        <v>3</v>
      </c>
      <c r="E26" s="119">
        <v>102</v>
      </c>
      <c r="F26" s="119">
        <v>0</v>
      </c>
      <c r="G26" s="119">
        <f t="shared" si="0"/>
        <v>105</v>
      </c>
      <c r="H26" s="117">
        <v>7</v>
      </c>
      <c r="I26" s="117">
        <v>162</v>
      </c>
      <c r="J26" s="120">
        <f t="shared" si="1"/>
        <v>0.64814814814814814</v>
      </c>
    </row>
    <row r="27" spans="1:10" x14ac:dyDescent="0.2">
      <c r="A27" s="18" t="s">
        <v>75</v>
      </c>
      <c r="B27" s="19" t="s">
        <v>73</v>
      </c>
      <c r="C27" s="20" t="s">
        <v>76</v>
      </c>
      <c r="D27" s="21">
        <v>5</v>
      </c>
      <c r="E27" s="22">
        <v>61</v>
      </c>
      <c r="F27" s="22">
        <v>0</v>
      </c>
      <c r="G27" s="22">
        <f t="shared" si="0"/>
        <v>66</v>
      </c>
      <c r="H27" s="20">
        <v>5</v>
      </c>
      <c r="I27" s="20">
        <v>50</v>
      </c>
      <c r="J27" s="23">
        <f t="shared" si="1"/>
        <v>1.32</v>
      </c>
    </row>
    <row r="28" spans="1:10" x14ac:dyDescent="0.2">
      <c r="A28" s="18" t="s">
        <v>77</v>
      </c>
      <c r="B28" s="19" t="s">
        <v>78</v>
      </c>
      <c r="C28" s="20" t="s">
        <v>79</v>
      </c>
      <c r="D28" s="21">
        <v>8</v>
      </c>
      <c r="E28" s="22">
        <v>79</v>
      </c>
      <c r="F28" s="22">
        <v>0</v>
      </c>
      <c r="G28" s="22">
        <f t="shared" si="0"/>
        <v>87</v>
      </c>
      <c r="H28" s="20">
        <v>5</v>
      </c>
      <c r="I28" s="20">
        <v>80</v>
      </c>
      <c r="J28" s="23">
        <f t="shared" si="1"/>
        <v>1.0874999999999999</v>
      </c>
    </row>
    <row r="29" spans="1:10" x14ac:dyDescent="0.2">
      <c r="A29" s="18" t="s">
        <v>80</v>
      </c>
      <c r="B29" s="19" t="s">
        <v>78</v>
      </c>
      <c r="C29" s="20" t="s">
        <v>81</v>
      </c>
      <c r="D29" s="21">
        <v>8</v>
      </c>
      <c r="E29" s="22">
        <v>67</v>
      </c>
      <c r="F29" s="22">
        <v>0</v>
      </c>
      <c r="G29" s="22">
        <f t="shared" si="0"/>
        <v>75</v>
      </c>
      <c r="H29" s="20">
        <v>0</v>
      </c>
      <c r="I29" s="20">
        <v>53</v>
      </c>
      <c r="J29" s="23">
        <f t="shared" si="1"/>
        <v>1.4150943396226414</v>
      </c>
    </row>
    <row r="30" spans="1:10" x14ac:dyDescent="0.2">
      <c r="A30" s="18" t="s">
        <v>82</v>
      </c>
      <c r="B30" s="19" t="s">
        <v>83</v>
      </c>
      <c r="C30" s="20" t="s">
        <v>84</v>
      </c>
      <c r="D30" s="21">
        <v>11</v>
      </c>
      <c r="E30" s="22">
        <v>54</v>
      </c>
      <c r="F30" s="22">
        <v>0</v>
      </c>
      <c r="G30" s="22">
        <f t="shared" si="0"/>
        <v>65</v>
      </c>
      <c r="H30" s="20">
        <v>11</v>
      </c>
      <c r="I30" s="20">
        <v>73</v>
      </c>
      <c r="J30" s="23">
        <f t="shared" si="1"/>
        <v>0.8904109589041096</v>
      </c>
    </row>
    <row r="31" spans="1:10" x14ac:dyDescent="0.2">
      <c r="A31" s="121" t="s">
        <v>85</v>
      </c>
      <c r="B31" s="116" t="s">
        <v>86</v>
      </c>
      <c r="C31" s="117" t="s">
        <v>87</v>
      </c>
      <c r="D31" s="118">
        <v>2</v>
      </c>
      <c r="E31" s="119">
        <v>1</v>
      </c>
      <c r="F31" s="119">
        <v>0</v>
      </c>
      <c r="G31" s="119">
        <f t="shared" si="0"/>
        <v>3</v>
      </c>
      <c r="H31" s="117">
        <v>2</v>
      </c>
      <c r="I31" s="117">
        <v>4</v>
      </c>
      <c r="J31" s="120">
        <f t="shared" si="1"/>
        <v>0.75</v>
      </c>
    </row>
    <row r="32" spans="1:10" x14ac:dyDescent="0.2">
      <c r="A32" s="18" t="s">
        <v>88</v>
      </c>
      <c r="B32" s="19" t="s">
        <v>89</v>
      </c>
      <c r="C32" s="20" t="s">
        <v>90</v>
      </c>
      <c r="D32" s="21">
        <v>0</v>
      </c>
      <c r="E32" s="22">
        <v>6</v>
      </c>
      <c r="F32" s="22">
        <v>0</v>
      </c>
      <c r="G32" s="22">
        <f t="shared" si="0"/>
        <v>6</v>
      </c>
      <c r="H32" s="20">
        <v>0</v>
      </c>
      <c r="I32" s="20">
        <v>3</v>
      </c>
      <c r="J32" s="23">
        <f t="shared" si="1"/>
        <v>2</v>
      </c>
    </row>
    <row r="33" spans="1:22" x14ac:dyDescent="0.2">
      <c r="A33" s="18" t="s">
        <v>91</v>
      </c>
      <c r="B33" s="19" t="s">
        <v>92</v>
      </c>
      <c r="C33" s="20" t="s">
        <v>93</v>
      </c>
      <c r="D33" s="21">
        <v>17</v>
      </c>
      <c r="E33" s="22">
        <v>281</v>
      </c>
      <c r="F33" s="22">
        <v>1</v>
      </c>
      <c r="G33" s="22">
        <f t="shared" si="0"/>
        <v>299</v>
      </c>
      <c r="H33" s="20">
        <v>10</v>
      </c>
      <c r="I33" s="20">
        <v>237</v>
      </c>
      <c r="J33" s="23">
        <f t="shared" si="1"/>
        <v>1.2616033755274261</v>
      </c>
      <c r="V33" s="17" t="s">
        <v>94</v>
      </c>
    </row>
    <row r="34" spans="1:22" x14ac:dyDescent="0.2">
      <c r="A34" s="18" t="s">
        <v>95</v>
      </c>
      <c r="B34" s="19" t="s">
        <v>96</v>
      </c>
      <c r="C34" s="20" t="s">
        <v>97</v>
      </c>
      <c r="D34" s="21">
        <v>2</v>
      </c>
      <c r="E34" s="22">
        <v>67</v>
      </c>
      <c r="F34" s="22">
        <v>0</v>
      </c>
      <c r="G34" s="22">
        <f t="shared" si="0"/>
        <v>69</v>
      </c>
      <c r="H34" s="20">
        <v>1</v>
      </c>
      <c r="I34" s="20">
        <v>67</v>
      </c>
      <c r="J34" s="23">
        <f t="shared" si="1"/>
        <v>1.0298507462686568</v>
      </c>
    </row>
    <row r="35" spans="1:22" x14ac:dyDescent="0.2">
      <c r="A35" s="18" t="s">
        <v>98</v>
      </c>
      <c r="B35" s="19" t="s">
        <v>99</v>
      </c>
      <c r="C35" s="20" t="s">
        <v>100</v>
      </c>
      <c r="D35" s="21">
        <v>15</v>
      </c>
      <c r="E35" s="22">
        <v>146</v>
      </c>
      <c r="F35" s="22">
        <v>0</v>
      </c>
      <c r="G35" s="22">
        <f t="shared" si="0"/>
        <v>161</v>
      </c>
      <c r="H35" s="20">
        <v>15</v>
      </c>
      <c r="I35" s="20">
        <v>116</v>
      </c>
      <c r="J35" s="23">
        <f t="shared" si="1"/>
        <v>1.3879310344827587</v>
      </c>
    </row>
    <row r="36" spans="1:22" x14ac:dyDescent="0.2">
      <c r="A36" s="18" t="s">
        <v>101</v>
      </c>
      <c r="B36" s="19" t="s">
        <v>102</v>
      </c>
      <c r="C36" s="20" t="s">
        <v>103</v>
      </c>
      <c r="D36" s="21">
        <v>3</v>
      </c>
      <c r="E36" s="22">
        <v>9</v>
      </c>
      <c r="F36" s="22">
        <v>0</v>
      </c>
      <c r="G36" s="22">
        <f t="shared" si="0"/>
        <v>12</v>
      </c>
      <c r="H36" s="20">
        <v>3</v>
      </c>
      <c r="I36" s="20">
        <v>7</v>
      </c>
      <c r="J36" s="23">
        <f t="shared" si="1"/>
        <v>1.7142857142857142</v>
      </c>
    </row>
    <row r="37" spans="1:22" x14ac:dyDescent="0.2">
      <c r="A37" s="18" t="s">
        <v>104</v>
      </c>
      <c r="B37" s="19" t="s">
        <v>105</v>
      </c>
      <c r="C37" s="20" t="s">
        <v>106</v>
      </c>
      <c r="D37" s="21">
        <v>4</v>
      </c>
      <c r="E37" s="22">
        <v>17</v>
      </c>
      <c r="F37" s="22">
        <v>0</v>
      </c>
      <c r="G37" s="22">
        <f t="shared" si="0"/>
        <v>21</v>
      </c>
      <c r="H37" s="20">
        <v>2</v>
      </c>
      <c r="I37" s="20">
        <v>26</v>
      </c>
      <c r="J37" s="23">
        <f t="shared" si="1"/>
        <v>0.80769230769230771</v>
      </c>
    </row>
    <row r="38" spans="1:22" x14ac:dyDescent="0.2">
      <c r="A38" s="18" t="s">
        <v>107</v>
      </c>
      <c r="B38" s="19" t="s">
        <v>108</v>
      </c>
      <c r="C38" s="20" t="s">
        <v>109</v>
      </c>
      <c r="D38" s="21">
        <v>0</v>
      </c>
      <c r="E38" s="22">
        <v>16</v>
      </c>
      <c r="F38" s="22">
        <v>0</v>
      </c>
      <c r="G38" s="22">
        <f t="shared" si="0"/>
        <v>16</v>
      </c>
      <c r="H38" s="20">
        <v>0</v>
      </c>
      <c r="I38" s="20">
        <v>19</v>
      </c>
      <c r="J38" s="23">
        <f t="shared" si="1"/>
        <v>0.84210526315789469</v>
      </c>
      <c r="M38" s="17" t="s">
        <v>94</v>
      </c>
    </row>
    <row r="39" spans="1:22" x14ac:dyDescent="0.2">
      <c r="A39" s="26" t="s">
        <v>110</v>
      </c>
      <c r="B39" s="19" t="s">
        <v>111</v>
      </c>
      <c r="C39" s="20" t="s">
        <v>112</v>
      </c>
      <c r="D39" s="21">
        <v>0</v>
      </c>
      <c r="E39" s="22">
        <v>12</v>
      </c>
      <c r="F39" s="22">
        <v>0</v>
      </c>
      <c r="G39" s="22">
        <f t="shared" si="0"/>
        <v>12</v>
      </c>
      <c r="H39" s="20">
        <v>0</v>
      </c>
      <c r="I39" s="20">
        <v>12</v>
      </c>
      <c r="J39" s="23">
        <f t="shared" si="1"/>
        <v>1</v>
      </c>
    </row>
    <row r="40" spans="1:22" x14ac:dyDescent="0.2">
      <c r="A40" s="26" t="s">
        <v>113</v>
      </c>
      <c r="B40" s="19" t="s">
        <v>114</v>
      </c>
      <c r="C40" s="20" t="s">
        <v>115</v>
      </c>
      <c r="D40" s="21">
        <v>5</v>
      </c>
      <c r="E40" s="22">
        <v>49</v>
      </c>
      <c r="F40" s="22">
        <v>0</v>
      </c>
      <c r="G40" s="22">
        <f t="shared" si="0"/>
        <v>54</v>
      </c>
      <c r="H40" s="20">
        <v>5</v>
      </c>
      <c r="I40" s="20">
        <v>40</v>
      </c>
      <c r="J40" s="23">
        <f t="shared" si="1"/>
        <v>1.35</v>
      </c>
    </row>
    <row r="41" spans="1:22" x14ac:dyDescent="0.2">
      <c r="A41" s="18" t="s">
        <v>116</v>
      </c>
      <c r="B41" s="19" t="s">
        <v>117</v>
      </c>
      <c r="C41" s="20" t="s">
        <v>118</v>
      </c>
      <c r="D41" s="21">
        <v>3</v>
      </c>
      <c r="E41" s="22">
        <v>46</v>
      </c>
      <c r="F41" s="22">
        <v>0</v>
      </c>
      <c r="G41" s="22">
        <f t="shared" si="0"/>
        <v>49</v>
      </c>
      <c r="H41" s="20">
        <v>3</v>
      </c>
      <c r="I41" s="20">
        <v>50</v>
      </c>
      <c r="J41" s="23">
        <f t="shared" si="1"/>
        <v>0.98</v>
      </c>
    </row>
    <row r="42" spans="1:22" x14ac:dyDescent="0.2">
      <c r="A42" s="121" t="s">
        <v>119</v>
      </c>
      <c r="B42" s="116" t="s">
        <v>120</v>
      </c>
      <c r="C42" s="117" t="s">
        <v>121</v>
      </c>
      <c r="D42" s="118">
        <v>10</v>
      </c>
      <c r="E42" s="119">
        <v>76</v>
      </c>
      <c r="F42" s="119">
        <v>0</v>
      </c>
      <c r="G42" s="119">
        <f t="shared" si="0"/>
        <v>86</v>
      </c>
      <c r="H42" s="117">
        <v>1</v>
      </c>
      <c r="I42" s="117">
        <v>123</v>
      </c>
      <c r="J42" s="120">
        <f t="shared" si="1"/>
        <v>0.69918699186991873</v>
      </c>
    </row>
    <row r="43" spans="1:22" x14ac:dyDescent="0.2">
      <c r="A43" s="18" t="s">
        <v>122</v>
      </c>
      <c r="B43" s="19" t="s">
        <v>123</v>
      </c>
      <c r="C43" s="20" t="s">
        <v>124</v>
      </c>
      <c r="D43" s="21">
        <v>1</v>
      </c>
      <c r="E43" s="22">
        <v>25</v>
      </c>
      <c r="F43" s="22">
        <v>0</v>
      </c>
      <c r="G43" s="22">
        <f t="shared" si="0"/>
        <v>26</v>
      </c>
      <c r="H43" s="20">
        <v>1</v>
      </c>
      <c r="I43" s="20">
        <v>23</v>
      </c>
      <c r="J43" s="23">
        <f t="shared" si="1"/>
        <v>1.1304347826086956</v>
      </c>
    </row>
    <row r="44" spans="1:22" x14ac:dyDescent="0.2">
      <c r="A44" s="18" t="s">
        <v>125</v>
      </c>
      <c r="B44" s="19" t="s">
        <v>126</v>
      </c>
      <c r="C44" s="20" t="s">
        <v>127</v>
      </c>
      <c r="D44" s="21">
        <v>3</v>
      </c>
      <c r="E44" s="22">
        <v>21</v>
      </c>
      <c r="F44" s="22">
        <v>0</v>
      </c>
      <c r="G44" s="22">
        <f t="shared" si="0"/>
        <v>24</v>
      </c>
      <c r="H44" s="20">
        <v>0</v>
      </c>
      <c r="I44" s="20">
        <v>22</v>
      </c>
      <c r="J44" s="23">
        <f t="shared" si="1"/>
        <v>1.0909090909090908</v>
      </c>
    </row>
    <row r="45" spans="1:22" x14ac:dyDescent="0.2">
      <c r="A45" s="18" t="s">
        <v>128</v>
      </c>
      <c r="B45" s="19" t="s">
        <v>129</v>
      </c>
      <c r="C45" s="20" t="s">
        <v>130</v>
      </c>
      <c r="D45" s="21">
        <v>20</v>
      </c>
      <c r="E45" s="22">
        <v>192</v>
      </c>
      <c r="F45" s="22">
        <v>0</v>
      </c>
      <c r="G45" s="22">
        <f t="shared" si="0"/>
        <v>212</v>
      </c>
      <c r="H45" s="20">
        <v>17</v>
      </c>
      <c r="I45" s="20">
        <v>152</v>
      </c>
      <c r="J45" s="23">
        <f t="shared" si="1"/>
        <v>1.3947368421052631</v>
      </c>
    </row>
    <row r="46" spans="1:22" x14ac:dyDescent="0.2">
      <c r="A46" s="18" t="s">
        <v>131</v>
      </c>
      <c r="B46" s="19" t="s">
        <v>129</v>
      </c>
      <c r="C46" s="20" t="s">
        <v>132</v>
      </c>
      <c r="D46" s="21">
        <v>3</v>
      </c>
      <c r="E46" s="22">
        <v>44</v>
      </c>
      <c r="F46" s="22">
        <v>1</v>
      </c>
      <c r="G46" s="22">
        <f t="shared" si="0"/>
        <v>48</v>
      </c>
      <c r="H46" s="20">
        <v>3</v>
      </c>
      <c r="I46" s="20">
        <v>50</v>
      </c>
      <c r="J46" s="23">
        <f t="shared" si="1"/>
        <v>0.96</v>
      </c>
    </row>
    <row r="47" spans="1:22" x14ac:dyDescent="0.2">
      <c r="A47" s="18" t="s">
        <v>133</v>
      </c>
      <c r="B47" s="19" t="s">
        <v>134</v>
      </c>
      <c r="C47" s="20" t="s">
        <v>134</v>
      </c>
      <c r="D47" s="21">
        <v>7</v>
      </c>
      <c r="E47" s="22">
        <v>71</v>
      </c>
      <c r="F47" s="22">
        <v>0</v>
      </c>
      <c r="G47" s="22">
        <f t="shared" si="0"/>
        <v>78</v>
      </c>
      <c r="H47" s="20">
        <v>0</v>
      </c>
      <c r="I47" s="20">
        <v>51</v>
      </c>
      <c r="J47" s="23">
        <f t="shared" si="1"/>
        <v>1.5294117647058822</v>
      </c>
    </row>
    <row r="48" spans="1:22" x14ac:dyDescent="0.2">
      <c r="A48" s="18" t="s">
        <v>135</v>
      </c>
      <c r="B48" s="19" t="s">
        <v>136</v>
      </c>
      <c r="C48" s="20" t="s">
        <v>137</v>
      </c>
      <c r="D48" s="21">
        <v>5</v>
      </c>
      <c r="E48" s="22">
        <v>44</v>
      </c>
      <c r="F48" s="22">
        <v>0</v>
      </c>
      <c r="G48" s="22">
        <f t="shared" si="0"/>
        <v>49</v>
      </c>
      <c r="H48" s="20">
        <v>1</v>
      </c>
      <c r="I48" s="20">
        <v>41</v>
      </c>
      <c r="J48" s="23">
        <f t="shared" si="1"/>
        <v>1.1951219512195121</v>
      </c>
    </row>
    <row r="49" spans="1:10" x14ac:dyDescent="0.2">
      <c r="A49" s="18" t="s">
        <v>138</v>
      </c>
      <c r="B49" s="19" t="s">
        <v>139</v>
      </c>
      <c r="C49" s="20" t="s">
        <v>140</v>
      </c>
      <c r="D49" s="21">
        <v>1</v>
      </c>
      <c r="E49" s="22">
        <v>32</v>
      </c>
      <c r="F49" s="22">
        <v>0</v>
      </c>
      <c r="G49" s="22">
        <f t="shared" si="0"/>
        <v>33</v>
      </c>
      <c r="H49" s="20">
        <v>1</v>
      </c>
      <c r="I49" s="20">
        <v>26</v>
      </c>
      <c r="J49" s="23">
        <f t="shared" si="1"/>
        <v>1.2692307692307692</v>
      </c>
    </row>
    <row r="50" spans="1:10" x14ac:dyDescent="0.2">
      <c r="A50" s="18" t="s">
        <v>141</v>
      </c>
      <c r="B50" s="19" t="s">
        <v>142</v>
      </c>
      <c r="C50" s="20" t="s">
        <v>143</v>
      </c>
      <c r="D50" s="21">
        <v>7</v>
      </c>
      <c r="E50" s="22">
        <v>141</v>
      </c>
      <c r="F50" s="22">
        <v>0</v>
      </c>
      <c r="G50" s="22">
        <f t="shared" si="0"/>
        <v>148</v>
      </c>
      <c r="H50" s="20">
        <v>5</v>
      </c>
      <c r="I50" s="20">
        <v>113</v>
      </c>
      <c r="J50" s="23">
        <f t="shared" si="1"/>
        <v>1.3097345132743363</v>
      </c>
    </row>
    <row r="51" spans="1:10" x14ac:dyDescent="0.2">
      <c r="A51" s="18" t="s">
        <v>144</v>
      </c>
      <c r="B51" s="19" t="s">
        <v>145</v>
      </c>
      <c r="C51" s="20" t="s">
        <v>146</v>
      </c>
      <c r="D51" s="21">
        <v>7</v>
      </c>
      <c r="E51" s="22">
        <v>81</v>
      </c>
      <c r="F51" s="22">
        <v>0</v>
      </c>
      <c r="G51" s="22">
        <v>88</v>
      </c>
      <c r="H51" s="20">
        <v>7</v>
      </c>
      <c r="I51" s="20">
        <v>83</v>
      </c>
      <c r="J51" s="23">
        <f t="shared" si="1"/>
        <v>1.0602409638554218</v>
      </c>
    </row>
    <row r="52" spans="1:10" x14ac:dyDescent="0.2">
      <c r="A52" s="18" t="s">
        <v>147</v>
      </c>
      <c r="B52" s="19" t="s">
        <v>148</v>
      </c>
      <c r="C52" s="20" t="s">
        <v>149</v>
      </c>
      <c r="D52" s="21">
        <v>29</v>
      </c>
      <c r="E52" s="22">
        <v>110</v>
      </c>
      <c r="F52" s="22">
        <v>0</v>
      </c>
      <c r="G52" s="22">
        <f t="shared" si="0"/>
        <v>139</v>
      </c>
      <c r="H52" s="20">
        <v>29</v>
      </c>
      <c r="I52" s="20">
        <v>130</v>
      </c>
      <c r="J52" s="23">
        <f t="shared" si="1"/>
        <v>1.0692307692307692</v>
      </c>
    </row>
    <row r="53" spans="1:10" x14ac:dyDescent="0.2">
      <c r="A53" s="26" t="s">
        <v>150</v>
      </c>
      <c r="B53" s="19" t="s">
        <v>151</v>
      </c>
      <c r="C53" s="20" t="s">
        <v>152</v>
      </c>
      <c r="D53" s="21">
        <v>3</v>
      </c>
      <c r="E53" s="22">
        <v>41</v>
      </c>
      <c r="F53" s="22">
        <v>0</v>
      </c>
      <c r="G53" s="22">
        <f t="shared" si="0"/>
        <v>44</v>
      </c>
      <c r="H53" s="20">
        <v>0</v>
      </c>
      <c r="I53" s="20">
        <v>45</v>
      </c>
      <c r="J53" s="23">
        <f t="shared" si="1"/>
        <v>0.97777777777777775</v>
      </c>
    </row>
    <row r="54" spans="1:10" x14ac:dyDescent="0.2">
      <c r="A54" s="18" t="s">
        <v>153</v>
      </c>
      <c r="B54" s="19" t="s">
        <v>154</v>
      </c>
      <c r="C54" s="20" t="s">
        <v>155</v>
      </c>
      <c r="D54" s="21">
        <v>3</v>
      </c>
      <c r="E54" s="22">
        <v>26</v>
      </c>
      <c r="F54" s="22">
        <v>0</v>
      </c>
      <c r="G54" s="22">
        <f t="shared" si="0"/>
        <v>29</v>
      </c>
      <c r="H54" s="20">
        <v>0</v>
      </c>
      <c r="I54" s="20">
        <v>29</v>
      </c>
      <c r="J54" s="23">
        <f t="shared" si="1"/>
        <v>1</v>
      </c>
    </row>
    <row r="55" spans="1:10" x14ac:dyDescent="0.2">
      <c r="A55" s="121" t="s">
        <v>156</v>
      </c>
      <c r="B55" s="116" t="s">
        <v>154</v>
      </c>
      <c r="C55" s="117" t="s">
        <v>157</v>
      </c>
      <c r="D55" s="118">
        <v>1</v>
      </c>
      <c r="E55" s="119">
        <v>36</v>
      </c>
      <c r="F55" s="119">
        <v>0</v>
      </c>
      <c r="G55" s="119">
        <f t="shared" si="0"/>
        <v>37</v>
      </c>
      <c r="H55" s="117">
        <v>0</v>
      </c>
      <c r="I55" s="117">
        <v>47</v>
      </c>
      <c r="J55" s="120">
        <f t="shared" si="1"/>
        <v>0.78723404255319152</v>
      </c>
    </row>
    <row r="56" spans="1:10" x14ac:dyDescent="0.2">
      <c r="A56" s="121" t="s">
        <v>158</v>
      </c>
      <c r="B56" s="116" t="s">
        <v>159</v>
      </c>
      <c r="C56" s="117" t="s">
        <v>160</v>
      </c>
      <c r="D56" s="118">
        <v>12</v>
      </c>
      <c r="E56" s="119">
        <v>64</v>
      </c>
      <c r="F56" s="119">
        <v>0</v>
      </c>
      <c r="G56" s="119">
        <f t="shared" si="0"/>
        <v>76</v>
      </c>
      <c r="H56" s="117">
        <v>10</v>
      </c>
      <c r="I56" s="117">
        <v>100</v>
      </c>
      <c r="J56" s="120">
        <f t="shared" si="1"/>
        <v>0.76</v>
      </c>
    </row>
    <row r="57" spans="1:10" x14ac:dyDescent="0.2">
      <c r="A57" s="18" t="s">
        <v>161</v>
      </c>
      <c r="B57" s="19" t="s">
        <v>162</v>
      </c>
      <c r="C57" s="20" t="s">
        <v>163</v>
      </c>
      <c r="D57" s="21">
        <v>6</v>
      </c>
      <c r="E57" s="22">
        <v>24</v>
      </c>
      <c r="F57" s="22">
        <v>0</v>
      </c>
      <c r="G57" s="22">
        <f t="shared" si="0"/>
        <v>30</v>
      </c>
      <c r="H57" s="20">
        <v>2</v>
      </c>
      <c r="I57" s="20">
        <v>27</v>
      </c>
      <c r="J57" s="23">
        <f t="shared" si="1"/>
        <v>1.1111111111111112</v>
      </c>
    </row>
    <row r="58" spans="1:10" x14ac:dyDescent="0.2">
      <c r="A58" s="18" t="s">
        <v>164</v>
      </c>
      <c r="B58" s="19" t="s">
        <v>162</v>
      </c>
      <c r="C58" s="20" t="s">
        <v>165</v>
      </c>
      <c r="D58" s="21">
        <v>4</v>
      </c>
      <c r="E58" s="22">
        <v>38</v>
      </c>
      <c r="F58" s="22">
        <v>0</v>
      </c>
      <c r="G58" s="22">
        <f t="shared" si="0"/>
        <v>42</v>
      </c>
      <c r="H58" s="20">
        <v>2</v>
      </c>
      <c r="I58" s="20">
        <v>35</v>
      </c>
      <c r="J58" s="23">
        <f t="shared" si="1"/>
        <v>1.2</v>
      </c>
    </row>
    <row r="59" spans="1:10" x14ac:dyDescent="0.2">
      <c r="A59" s="18" t="s">
        <v>166</v>
      </c>
      <c r="B59" s="19" t="s">
        <v>167</v>
      </c>
      <c r="C59" s="20" t="s">
        <v>168</v>
      </c>
      <c r="D59" s="21">
        <v>1</v>
      </c>
      <c r="E59" s="22">
        <v>32</v>
      </c>
      <c r="F59" s="22">
        <v>0</v>
      </c>
      <c r="G59" s="22">
        <f t="shared" si="0"/>
        <v>33</v>
      </c>
      <c r="H59" s="20">
        <v>1</v>
      </c>
      <c r="I59" s="20">
        <v>32</v>
      </c>
      <c r="J59" s="23">
        <f t="shared" si="1"/>
        <v>1.03125</v>
      </c>
    </row>
    <row r="60" spans="1:10" x14ac:dyDescent="0.2">
      <c r="A60" s="18" t="s">
        <v>169</v>
      </c>
      <c r="B60" s="19" t="s">
        <v>170</v>
      </c>
      <c r="C60" s="20" t="s">
        <v>171</v>
      </c>
      <c r="D60" s="21">
        <v>3</v>
      </c>
      <c r="E60" s="22">
        <v>96</v>
      </c>
      <c r="F60" s="22">
        <v>0</v>
      </c>
      <c r="G60" s="22">
        <f t="shared" si="0"/>
        <v>99</v>
      </c>
      <c r="H60" s="20">
        <v>3</v>
      </c>
      <c r="I60" s="20">
        <v>68</v>
      </c>
      <c r="J60" s="23">
        <f t="shared" si="1"/>
        <v>1.4558823529411764</v>
      </c>
    </row>
    <row r="61" spans="1:10" x14ac:dyDescent="0.2">
      <c r="A61" s="18" t="s">
        <v>172</v>
      </c>
      <c r="B61" s="19" t="s">
        <v>173</v>
      </c>
      <c r="C61" s="20" t="s">
        <v>174</v>
      </c>
      <c r="D61" s="21">
        <v>9</v>
      </c>
      <c r="E61" s="22">
        <v>90</v>
      </c>
      <c r="F61" s="22">
        <v>0</v>
      </c>
      <c r="G61" s="22">
        <f t="shared" si="0"/>
        <v>99</v>
      </c>
      <c r="H61" s="20">
        <v>9</v>
      </c>
      <c r="I61" s="20">
        <v>90</v>
      </c>
      <c r="J61" s="23">
        <f t="shared" si="1"/>
        <v>1.1000000000000001</v>
      </c>
    </row>
    <row r="62" spans="1:10" x14ac:dyDescent="0.2">
      <c r="A62" s="18" t="s">
        <v>175</v>
      </c>
      <c r="B62" s="19" t="s">
        <v>176</v>
      </c>
      <c r="C62" s="20" t="s">
        <v>177</v>
      </c>
      <c r="D62" s="21">
        <v>2</v>
      </c>
      <c r="E62" s="22">
        <v>29</v>
      </c>
      <c r="F62" s="22">
        <v>0</v>
      </c>
      <c r="G62" s="22">
        <f t="shared" si="0"/>
        <v>31</v>
      </c>
      <c r="H62" s="20">
        <v>0</v>
      </c>
      <c r="I62" s="20">
        <v>27</v>
      </c>
      <c r="J62" s="23">
        <f t="shared" si="1"/>
        <v>1.1481481481481481</v>
      </c>
    </row>
    <row r="63" spans="1:10" x14ac:dyDescent="0.2">
      <c r="A63" s="18" t="s">
        <v>178</v>
      </c>
      <c r="B63" s="19" t="s">
        <v>179</v>
      </c>
      <c r="C63" s="20" t="s">
        <v>179</v>
      </c>
      <c r="D63" s="21">
        <v>12</v>
      </c>
      <c r="E63" s="22">
        <v>187</v>
      </c>
      <c r="F63" s="22">
        <v>0</v>
      </c>
      <c r="G63" s="22">
        <f t="shared" si="0"/>
        <v>199</v>
      </c>
      <c r="H63" s="20">
        <v>5</v>
      </c>
      <c r="I63" s="20">
        <v>158</v>
      </c>
      <c r="J63" s="23">
        <f t="shared" si="1"/>
        <v>1.259493670886076</v>
      </c>
    </row>
    <row r="64" spans="1:10" x14ac:dyDescent="0.2">
      <c r="A64" s="18" t="s">
        <v>180</v>
      </c>
      <c r="B64" s="19" t="s">
        <v>181</v>
      </c>
      <c r="C64" s="20" t="s">
        <v>182</v>
      </c>
      <c r="D64" s="21">
        <v>3</v>
      </c>
      <c r="E64" s="22">
        <v>54</v>
      </c>
      <c r="F64" s="22">
        <v>0</v>
      </c>
      <c r="G64" s="22">
        <f t="shared" si="0"/>
        <v>57</v>
      </c>
      <c r="H64" s="20">
        <v>3</v>
      </c>
      <c r="I64" s="20">
        <v>33</v>
      </c>
      <c r="J64" s="23">
        <f t="shared" si="1"/>
        <v>1.7272727272727273</v>
      </c>
    </row>
    <row r="65" spans="1:18" x14ac:dyDescent="0.2">
      <c r="A65" s="18" t="s">
        <v>183</v>
      </c>
      <c r="B65" s="19" t="s">
        <v>184</v>
      </c>
      <c r="C65" s="20" t="s">
        <v>185</v>
      </c>
      <c r="D65" s="21">
        <v>2</v>
      </c>
      <c r="E65" s="22">
        <v>18</v>
      </c>
      <c r="F65" s="22">
        <v>0</v>
      </c>
      <c r="G65" s="22">
        <f t="shared" si="0"/>
        <v>20</v>
      </c>
      <c r="H65" s="20">
        <v>1</v>
      </c>
      <c r="I65" s="20">
        <v>19</v>
      </c>
      <c r="J65" s="23">
        <f t="shared" si="1"/>
        <v>1.0526315789473684</v>
      </c>
    </row>
    <row r="66" spans="1:18" x14ac:dyDescent="0.2">
      <c r="A66" s="18" t="s">
        <v>186</v>
      </c>
      <c r="B66" s="19" t="s">
        <v>187</v>
      </c>
      <c r="C66" s="20" t="s">
        <v>188</v>
      </c>
      <c r="D66" s="21">
        <v>24</v>
      </c>
      <c r="E66" s="22">
        <v>205</v>
      </c>
      <c r="F66" s="22">
        <v>0</v>
      </c>
      <c r="G66" s="22">
        <f t="shared" si="0"/>
        <v>229</v>
      </c>
      <c r="H66" s="20">
        <v>19</v>
      </c>
      <c r="I66" s="20">
        <v>228</v>
      </c>
      <c r="J66" s="23">
        <f t="shared" si="1"/>
        <v>1.0043859649122806</v>
      </c>
      <c r="R66" s="17" t="s">
        <v>94</v>
      </c>
    </row>
    <row r="67" spans="1:18" x14ac:dyDescent="0.2">
      <c r="A67" s="18" t="s">
        <v>189</v>
      </c>
      <c r="B67" s="19" t="s">
        <v>187</v>
      </c>
      <c r="C67" s="20" t="s">
        <v>190</v>
      </c>
      <c r="D67" s="21">
        <v>9</v>
      </c>
      <c r="E67" s="22">
        <v>140</v>
      </c>
      <c r="F67" s="22">
        <v>0</v>
      </c>
      <c r="G67" s="22">
        <f t="shared" si="0"/>
        <v>149</v>
      </c>
      <c r="H67" s="20">
        <v>3</v>
      </c>
      <c r="I67" s="20">
        <v>166</v>
      </c>
      <c r="J67" s="23">
        <f t="shared" si="1"/>
        <v>0.89759036144578308</v>
      </c>
    </row>
    <row r="68" spans="1:18" x14ac:dyDescent="0.2">
      <c r="A68" s="18" t="s">
        <v>191</v>
      </c>
      <c r="B68" s="19" t="s">
        <v>187</v>
      </c>
      <c r="C68" s="20" t="s">
        <v>192</v>
      </c>
      <c r="D68" s="21">
        <v>11</v>
      </c>
      <c r="E68" s="22">
        <v>153</v>
      </c>
      <c r="F68" s="22">
        <v>0</v>
      </c>
      <c r="G68" s="22">
        <f t="shared" ref="G68:G113" si="2">D68+E68+F68</f>
        <v>164</v>
      </c>
      <c r="H68" s="20">
        <v>12</v>
      </c>
      <c r="I68" s="20">
        <v>164</v>
      </c>
      <c r="J68" s="23">
        <f t="shared" ref="J68:J114" si="3">G68/I68</f>
        <v>1</v>
      </c>
    </row>
    <row r="69" spans="1:18" x14ac:dyDescent="0.2">
      <c r="A69" s="26" t="s">
        <v>193</v>
      </c>
      <c r="B69" s="19" t="s">
        <v>187</v>
      </c>
      <c r="C69" s="20" t="s">
        <v>194</v>
      </c>
      <c r="D69" s="21">
        <v>10</v>
      </c>
      <c r="E69" s="22">
        <v>274</v>
      </c>
      <c r="F69" s="22">
        <v>0</v>
      </c>
      <c r="G69" s="22">
        <f t="shared" si="2"/>
        <v>284</v>
      </c>
      <c r="H69" s="20">
        <v>7</v>
      </c>
      <c r="I69" s="20">
        <v>295</v>
      </c>
      <c r="J69" s="23">
        <f t="shared" si="3"/>
        <v>0.96271186440677969</v>
      </c>
    </row>
    <row r="70" spans="1:18" x14ac:dyDescent="0.2">
      <c r="A70" s="18" t="s">
        <v>195</v>
      </c>
      <c r="B70" s="19" t="s">
        <v>187</v>
      </c>
      <c r="C70" s="20" t="s">
        <v>196</v>
      </c>
      <c r="D70" s="21">
        <v>6</v>
      </c>
      <c r="E70" s="22">
        <v>63</v>
      </c>
      <c r="F70" s="22">
        <v>0</v>
      </c>
      <c r="G70" s="22">
        <f t="shared" si="2"/>
        <v>69</v>
      </c>
      <c r="H70" s="20">
        <v>6</v>
      </c>
      <c r="I70" s="20">
        <v>64</v>
      </c>
      <c r="J70" s="23">
        <f t="shared" si="3"/>
        <v>1.078125</v>
      </c>
    </row>
    <row r="71" spans="1:18" x14ac:dyDescent="0.2">
      <c r="A71" s="26" t="s">
        <v>197</v>
      </c>
      <c r="B71" s="19" t="s">
        <v>187</v>
      </c>
      <c r="C71" s="20" t="s">
        <v>198</v>
      </c>
      <c r="D71" s="21">
        <v>12</v>
      </c>
      <c r="E71" s="22">
        <v>113</v>
      </c>
      <c r="F71" s="22">
        <v>0</v>
      </c>
      <c r="G71" s="22">
        <f t="shared" si="2"/>
        <v>125</v>
      </c>
      <c r="H71" s="20">
        <v>10</v>
      </c>
      <c r="I71" s="20">
        <v>132</v>
      </c>
      <c r="J71" s="23">
        <f t="shared" si="3"/>
        <v>0.94696969696969702</v>
      </c>
    </row>
    <row r="72" spans="1:18" x14ac:dyDescent="0.2">
      <c r="A72" s="18" t="s">
        <v>199</v>
      </c>
      <c r="B72" s="19" t="s">
        <v>187</v>
      </c>
      <c r="C72" s="20" t="s">
        <v>200</v>
      </c>
      <c r="D72" s="21">
        <v>4</v>
      </c>
      <c r="E72" s="22">
        <v>55</v>
      </c>
      <c r="F72" s="22">
        <v>0</v>
      </c>
      <c r="G72" s="22">
        <f t="shared" si="2"/>
        <v>59</v>
      </c>
      <c r="H72" s="20">
        <v>2</v>
      </c>
      <c r="I72" s="20">
        <v>54</v>
      </c>
      <c r="J72" s="23">
        <f t="shared" si="3"/>
        <v>1.0925925925925926</v>
      </c>
    </row>
    <row r="73" spans="1:18" x14ac:dyDescent="0.2">
      <c r="A73" s="26" t="s">
        <v>201</v>
      </c>
      <c r="B73" s="19" t="s">
        <v>187</v>
      </c>
      <c r="C73" s="20" t="s">
        <v>202</v>
      </c>
      <c r="D73" s="21">
        <v>7</v>
      </c>
      <c r="E73" s="22">
        <v>44</v>
      </c>
      <c r="F73" s="22">
        <v>0</v>
      </c>
      <c r="G73" s="22">
        <f t="shared" si="2"/>
        <v>51</v>
      </c>
      <c r="H73" s="20">
        <v>1</v>
      </c>
      <c r="I73" s="20">
        <v>45</v>
      </c>
      <c r="J73" s="23">
        <f t="shared" si="3"/>
        <v>1.1333333333333333</v>
      </c>
    </row>
    <row r="74" spans="1:18" x14ac:dyDescent="0.2">
      <c r="A74" s="18" t="s">
        <v>203</v>
      </c>
      <c r="B74" s="19" t="s">
        <v>187</v>
      </c>
      <c r="C74" s="20" t="s">
        <v>204</v>
      </c>
      <c r="D74" s="21">
        <v>14</v>
      </c>
      <c r="E74" s="22">
        <v>147</v>
      </c>
      <c r="F74" s="22">
        <v>1</v>
      </c>
      <c r="G74" s="22">
        <f t="shared" si="2"/>
        <v>162</v>
      </c>
      <c r="H74" s="20">
        <v>13</v>
      </c>
      <c r="I74" s="20">
        <v>186</v>
      </c>
      <c r="J74" s="23">
        <f t="shared" si="3"/>
        <v>0.87096774193548387</v>
      </c>
    </row>
    <row r="75" spans="1:18" x14ac:dyDescent="0.2">
      <c r="A75" s="18" t="s">
        <v>205</v>
      </c>
      <c r="B75" s="19" t="s">
        <v>187</v>
      </c>
      <c r="C75" s="20" t="s">
        <v>206</v>
      </c>
      <c r="D75" s="21">
        <v>27</v>
      </c>
      <c r="E75" s="22">
        <v>524</v>
      </c>
      <c r="F75" s="22">
        <v>0</v>
      </c>
      <c r="G75" s="22">
        <f t="shared" si="2"/>
        <v>551</v>
      </c>
      <c r="H75" s="20">
        <v>27</v>
      </c>
      <c r="I75" s="20">
        <v>632</v>
      </c>
      <c r="J75" s="23">
        <f t="shared" si="3"/>
        <v>0.87183544303797467</v>
      </c>
    </row>
    <row r="76" spans="1:18" x14ac:dyDescent="0.2">
      <c r="A76" s="26" t="s">
        <v>207</v>
      </c>
      <c r="B76" s="19" t="s">
        <v>187</v>
      </c>
      <c r="C76" s="20" t="s">
        <v>208</v>
      </c>
      <c r="D76" s="21">
        <v>10</v>
      </c>
      <c r="E76" s="22">
        <v>175</v>
      </c>
      <c r="F76" s="22">
        <v>0</v>
      </c>
      <c r="G76" s="22">
        <f t="shared" si="2"/>
        <v>185</v>
      </c>
      <c r="H76" s="20">
        <v>1</v>
      </c>
      <c r="I76" s="20">
        <v>193</v>
      </c>
      <c r="J76" s="23">
        <f t="shared" si="3"/>
        <v>0.95854922279792742</v>
      </c>
    </row>
    <row r="77" spans="1:18" x14ac:dyDescent="0.2">
      <c r="A77" s="18" t="s">
        <v>209</v>
      </c>
      <c r="B77" s="19" t="s">
        <v>187</v>
      </c>
      <c r="C77" s="20" t="s">
        <v>210</v>
      </c>
      <c r="D77" s="21">
        <v>28</v>
      </c>
      <c r="E77" s="22">
        <v>502</v>
      </c>
      <c r="F77" s="22">
        <v>0</v>
      </c>
      <c r="G77" s="22">
        <f t="shared" si="2"/>
        <v>530</v>
      </c>
      <c r="H77" s="20">
        <v>19</v>
      </c>
      <c r="I77" s="20">
        <v>602</v>
      </c>
      <c r="J77" s="23">
        <f t="shared" si="3"/>
        <v>0.88039867109634551</v>
      </c>
    </row>
    <row r="78" spans="1:18" x14ac:dyDescent="0.2">
      <c r="A78" s="18" t="s">
        <v>211</v>
      </c>
      <c r="B78" s="19" t="s">
        <v>187</v>
      </c>
      <c r="C78" s="20" t="s">
        <v>212</v>
      </c>
      <c r="D78" s="21">
        <v>17</v>
      </c>
      <c r="E78" s="22">
        <v>290</v>
      </c>
      <c r="F78" s="22">
        <v>0</v>
      </c>
      <c r="G78" s="22">
        <f t="shared" si="2"/>
        <v>307</v>
      </c>
      <c r="H78" s="20">
        <v>14</v>
      </c>
      <c r="I78" s="20">
        <v>265</v>
      </c>
      <c r="J78" s="23">
        <f t="shared" si="3"/>
        <v>1.1584905660377358</v>
      </c>
    </row>
    <row r="79" spans="1:18" x14ac:dyDescent="0.2">
      <c r="A79" s="26" t="s">
        <v>213</v>
      </c>
      <c r="B79" s="19" t="s">
        <v>187</v>
      </c>
      <c r="C79" s="20" t="s">
        <v>214</v>
      </c>
      <c r="D79" s="21">
        <v>6</v>
      </c>
      <c r="E79" s="22">
        <v>87</v>
      </c>
      <c r="F79" s="22">
        <v>0</v>
      </c>
      <c r="G79" s="22">
        <f t="shared" si="2"/>
        <v>93</v>
      </c>
      <c r="H79" s="20">
        <v>6</v>
      </c>
      <c r="I79" s="20">
        <v>97</v>
      </c>
      <c r="J79" s="23">
        <f t="shared" si="3"/>
        <v>0.95876288659793818</v>
      </c>
    </row>
    <row r="80" spans="1:18" x14ac:dyDescent="0.2">
      <c r="A80" s="26" t="s">
        <v>215</v>
      </c>
      <c r="B80" s="19" t="s">
        <v>216</v>
      </c>
      <c r="C80" s="20" t="s">
        <v>216</v>
      </c>
      <c r="D80" s="21">
        <v>76</v>
      </c>
      <c r="E80" s="22">
        <v>7</v>
      </c>
      <c r="F80" s="22">
        <v>0</v>
      </c>
      <c r="G80" s="22">
        <f t="shared" si="2"/>
        <v>83</v>
      </c>
      <c r="H80" s="20">
        <v>3</v>
      </c>
      <c r="I80" s="20">
        <v>85</v>
      </c>
      <c r="J80" s="23">
        <f t="shared" si="3"/>
        <v>0.97647058823529409</v>
      </c>
    </row>
    <row r="81" spans="1:10" x14ac:dyDescent="0.2">
      <c r="A81" s="18" t="s">
        <v>217</v>
      </c>
      <c r="B81" s="19" t="s">
        <v>218</v>
      </c>
      <c r="C81" s="20" t="s">
        <v>219</v>
      </c>
      <c r="D81" s="21">
        <v>1</v>
      </c>
      <c r="E81" s="22">
        <v>11</v>
      </c>
      <c r="F81" s="22">
        <v>0</v>
      </c>
      <c r="G81" s="22">
        <f t="shared" si="2"/>
        <v>12</v>
      </c>
      <c r="H81" s="20">
        <v>1</v>
      </c>
      <c r="I81" s="20">
        <v>13</v>
      </c>
      <c r="J81" s="23">
        <f t="shared" si="3"/>
        <v>0.92307692307692313</v>
      </c>
    </row>
    <row r="82" spans="1:10" x14ac:dyDescent="0.2">
      <c r="A82" s="18" t="s">
        <v>220</v>
      </c>
      <c r="B82" s="19" t="s">
        <v>221</v>
      </c>
      <c r="C82" s="20" t="s">
        <v>222</v>
      </c>
      <c r="D82" s="21">
        <v>3</v>
      </c>
      <c r="E82" s="22">
        <v>49</v>
      </c>
      <c r="F82" s="22">
        <v>0</v>
      </c>
      <c r="G82" s="22">
        <f t="shared" si="2"/>
        <v>52</v>
      </c>
      <c r="H82" s="20">
        <v>3</v>
      </c>
      <c r="I82" s="20">
        <v>55</v>
      </c>
      <c r="J82" s="23">
        <f t="shared" si="3"/>
        <v>0.94545454545454544</v>
      </c>
    </row>
    <row r="83" spans="1:10" x14ac:dyDescent="0.2">
      <c r="A83" s="18" t="s">
        <v>223</v>
      </c>
      <c r="B83" s="19" t="s">
        <v>224</v>
      </c>
      <c r="C83" s="20" t="s">
        <v>224</v>
      </c>
      <c r="D83" s="21">
        <v>3</v>
      </c>
      <c r="E83" s="22">
        <v>14</v>
      </c>
      <c r="F83" s="22">
        <v>0</v>
      </c>
      <c r="G83" s="22">
        <f t="shared" si="2"/>
        <v>17</v>
      </c>
      <c r="H83" s="20">
        <v>3</v>
      </c>
      <c r="I83" s="20">
        <v>12</v>
      </c>
      <c r="J83" s="23">
        <f t="shared" si="3"/>
        <v>1.4166666666666667</v>
      </c>
    </row>
    <row r="84" spans="1:10" ht="12" customHeight="1" x14ac:dyDescent="0.2">
      <c r="A84" s="18" t="s">
        <v>225</v>
      </c>
      <c r="B84" s="19" t="s">
        <v>224</v>
      </c>
      <c r="C84" s="20" t="s">
        <v>54</v>
      </c>
      <c r="D84" s="21">
        <v>4</v>
      </c>
      <c r="E84" s="22">
        <v>40</v>
      </c>
      <c r="F84" s="22">
        <v>7</v>
      </c>
      <c r="G84" s="22">
        <f>D84+E84+F84</f>
        <v>51</v>
      </c>
      <c r="H84" s="20">
        <v>4</v>
      </c>
      <c r="I84" s="20">
        <v>39</v>
      </c>
      <c r="J84" s="23">
        <f t="shared" si="3"/>
        <v>1.3076923076923077</v>
      </c>
    </row>
    <row r="85" spans="1:10" x14ac:dyDescent="0.2">
      <c r="A85" s="18" t="s">
        <v>226</v>
      </c>
      <c r="B85" s="19" t="s">
        <v>227</v>
      </c>
      <c r="C85" s="20" t="s">
        <v>228</v>
      </c>
      <c r="D85" s="21">
        <v>33</v>
      </c>
      <c r="E85" s="22">
        <v>438</v>
      </c>
      <c r="F85" s="22">
        <v>0</v>
      </c>
      <c r="G85" s="22">
        <f t="shared" si="2"/>
        <v>471</v>
      </c>
      <c r="H85" s="20">
        <v>33</v>
      </c>
      <c r="I85" s="20">
        <v>135</v>
      </c>
      <c r="J85" s="23">
        <f t="shared" si="3"/>
        <v>3.4888888888888889</v>
      </c>
    </row>
    <row r="86" spans="1:10" x14ac:dyDescent="0.2">
      <c r="A86" s="18" t="s">
        <v>229</v>
      </c>
      <c r="B86" s="19" t="s">
        <v>227</v>
      </c>
      <c r="C86" s="20" t="s">
        <v>230</v>
      </c>
      <c r="D86" s="21">
        <v>2</v>
      </c>
      <c r="E86" s="22">
        <v>71</v>
      </c>
      <c r="F86" s="22">
        <v>1</v>
      </c>
      <c r="G86" s="22">
        <f t="shared" si="2"/>
        <v>74</v>
      </c>
      <c r="H86" s="20">
        <v>2</v>
      </c>
      <c r="I86" s="20">
        <v>48</v>
      </c>
      <c r="J86" s="23">
        <f t="shared" si="3"/>
        <v>1.5416666666666667</v>
      </c>
    </row>
    <row r="87" spans="1:10" x14ac:dyDescent="0.2">
      <c r="A87" s="18" t="s">
        <v>231</v>
      </c>
      <c r="B87" s="19" t="s">
        <v>232</v>
      </c>
      <c r="C87" s="20" t="s">
        <v>233</v>
      </c>
      <c r="D87" s="21">
        <v>7</v>
      </c>
      <c r="E87" s="22">
        <v>141</v>
      </c>
      <c r="F87" s="22">
        <v>2</v>
      </c>
      <c r="G87" s="22">
        <f t="shared" si="2"/>
        <v>150</v>
      </c>
      <c r="H87" s="20">
        <v>7</v>
      </c>
      <c r="I87" s="20">
        <v>110</v>
      </c>
      <c r="J87" s="23">
        <f t="shared" si="3"/>
        <v>1.3636363636363635</v>
      </c>
    </row>
    <row r="88" spans="1:10" x14ac:dyDescent="0.2">
      <c r="A88" s="18" t="s">
        <v>234</v>
      </c>
      <c r="B88" s="19" t="s">
        <v>235</v>
      </c>
      <c r="C88" s="20" t="s">
        <v>236</v>
      </c>
      <c r="D88" s="21">
        <v>4</v>
      </c>
      <c r="E88" s="22">
        <v>62</v>
      </c>
      <c r="F88" s="22">
        <v>0</v>
      </c>
      <c r="G88" s="22">
        <f t="shared" si="2"/>
        <v>66</v>
      </c>
      <c r="H88" s="20">
        <v>2</v>
      </c>
      <c r="I88" s="20">
        <v>63</v>
      </c>
      <c r="J88" s="23">
        <f t="shared" si="3"/>
        <v>1.0476190476190477</v>
      </c>
    </row>
    <row r="89" spans="1:10" x14ac:dyDescent="0.2">
      <c r="A89" s="18" t="s">
        <v>237</v>
      </c>
      <c r="B89" s="19" t="s">
        <v>238</v>
      </c>
      <c r="C89" s="20" t="s">
        <v>239</v>
      </c>
      <c r="D89" s="21">
        <v>16</v>
      </c>
      <c r="E89" s="22">
        <v>157</v>
      </c>
      <c r="F89" s="22">
        <v>0</v>
      </c>
      <c r="G89" s="22">
        <f t="shared" si="2"/>
        <v>173</v>
      </c>
      <c r="H89" s="20">
        <v>12</v>
      </c>
      <c r="I89" s="20">
        <v>189</v>
      </c>
      <c r="J89" s="23">
        <f t="shared" si="3"/>
        <v>0.91534391534391535</v>
      </c>
    </row>
    <row r="90" spans="1:10" x14ac:dyDescent="0.2">
      <c r="A90" s="18" t="s">
        <v>240</v>
      </c>
      <c r="B90" s="19" t="s">
        <v>241</v>
      </c>
      <c r="C90" s="20" t="s">
        <v>242</v>
      </c>
      <c r="D90" s="21">
        <v>2</v>
      </c>
      <c r="E90" s="22">
        <v>42</v>
      </c>
      <c r="F90" s="22">
        <v>0</v>
      </c>
      <c r="G90" s="22">
        <f t="shared" si="2"/>
        <v>44</v>
      </c>
      <c r="H90" s="20">
        <v>2</v>
      </c>
      <c r="I90" s="20">
        <v>31</v>
      </c>
      <c r="J90" s="23">
        <f t="shared" si="3"/>
        <v>1.4193548387096775</v>
      </c>
    </row>
    <row r="91" spans="1:10" x14ac:dyDescent="0.2">
      <c r="A91" s="18" t="s">
        <v>243</v>
      </c>
      <c r="B91" s="19" t="s">
        <v>244</v>
      </c>
      <c r="C91" s="20" t="s">
        <v>245</v>
      </c>
      <c r="D91" s="21">
        <v>0</v>
      </c>
      <c r="E91" s="22">
        <v>4</v>
      </c>
      <c r="F91" s="22">
        <v>0</v>
      </c>
      <c r="G91" s="22">
        <f t="shared" si="2"/>
        <v>4</v>
      </c>
      <c r="H91" s="20">
        <v>0</v>
      </c>
      <c r="I91" s="20">
        <v>4</v>
      </c>
      <c r="J91" s="23">
        <f t="shared" si="3"/>
        <v>1</v>
      </c>
    </row>
    <row r="92" spans="1:10" x14ac:dyDescent="0.2">
      <c r="A92" s="18" t="s">
        <v>246</v>
      </c>
      <c r="B92" s="19" t="s">
        <v>247</v>
      </c>
      <c r="C92" s="20" t="s">
        <v>248</v>
      </c>
      <c r="D92" s="21">
        <v>12</v>
      </c>
      <c r="E92" s="22">
        <v>124</v>
      </c>
      <c r="F92" s="22">
        <v>1</v>
      </c>
      <c r="G92" s="22">
        <f t="shared" si="2"/>
        <v>137</v>
      </c>
      <c r="H92" s="20">
        <v>7</v>
      </c>
      <c r="I92" s="20">
        <v>125</v>
      </c>
      <c r="J92" s="23">
        <f t="shared" si="3"/>
        <v>1.0960000000000001</v>
      </c>
    </row>
    <row r="93" spans="1:10" x14ac:dyDescent="0.2">
      <c r="A93" s="18" t="s">
        <v>249</v>
      </c>
      <c r="B93" s="19" t="s">
        <v>250</v>
      </c>
      <c r="C93" s="20" t="s">
        <v>251</v>
      </c>
      <c r="D93" s="21">
        <v>1</v>
      </c>
      <c r="E93" s="22">
        <v>5</v>
      </c>
      <c r="F93" s="22">
        <v>0</v>
      </c>
      <c r="G93" s="22">
        <f t="shared" si="2"/>
        <v>6</v>
      </c>
      <c r="H93" s="20">
        <v>1</v>
      </c>
      <c r="I93" s="20">
        <v>6</v>
      </c>
      <c r="J93" s="23">
        <f t="shared" si="3"/>
        <v>1</v>
      </c>
    </row>
    <row r="94" spans="1:10" x14ac:dyDescent="0.2">
      <c r="A94" s="18" t="s">
        <v>252</v>
      </c>
      <c r="B94" s="19" t="s">
        <v>250</v>
      </c>
      <c r="C94" s="20" t="s">
        <v>250</v>
      </c>
      <c r="D94" s="21">
        <v>14</v>
      </c>
      <c r="E94" s="22">
        <v>88</v>
      </c>
      <c r="F94" s="22">
        <v>0</v>
      </c>
      <c r="G94" s="22">
        <f t="shared" si="2"/>
        <v>102</v>
      </c>
      <c r="H94" s="20">
        <v>14</v>
      </c>
      <c r="I94" s="20">
        <v>99</v>
      </c>
      <c r="J94" s="23">
        <f t="shared" si="3"/>
        <v>1.0303030303030303</v>
      </c>
    </row>
    <row r="95" spans="1:10" x14ac:dyDescent="0.2">
      <c r="A95" s="18" t="s">
        <v>253</v>
      </c>
      <c r="B95" s="19" t="s">
        <v>254</v>
      </c>
      <c r="C95" s="20" t="s">
        <v>255</v>
      </c>
      <c r="D95" s="21">
        <v>22</v>
      </c>
      <c r="E95" s="22">
        <v>121</v>
      </c>
      <c r="F95" s="22">
        <v>0</v>
      </c>
      <c r="G95" s="22">
        <f t="shared" si="2"/>
        <v>143</v>
      </c>
      <c r="H95" s="20">
        <v>1</v>
      </c>
      <c r="I95" s="20">
        <v>151</v>
      </c>
      <c r="J95" s="23">
        <f t="shared" si="3"/>
        <v>0.94701986754966883</v>
      </c>
    </row>
    <row r="96" spans="1:10" x14ac:dyDescent="0.2">
      <c r="A96" s="18" t="s">
        <v>256</v>
      </c>
      <c r="B96" s="19" t="s">
        <v>257</v>
      </c>
      <c r="C96" s="20" t="s">
        <v>258</v>
      </c>
      <c r="D96" s="21">
        <v>4</v>
      </c>
      <c r="E96" s="22">
        <v>87</v>
      </c>
      <c r="F96" s="22">
        <v>0</v>
      </c>
      <c r="G96" s="22">
        <f t="shared" si="2"/>
        <v>91</v>
      </c>
      <c r="H96" s="20">
        <v>4</v>
      </c>
      <c r="I96" s="20">
        <v>90</v>
      </c>
      <c r="J96" s="23">
        <f t="shared" si="3"/>
        <v>1.0111111111111111</v>
      </c>
    </row>
    <row r="97" spans="1:20" x14ac:dyDescent="0.2">
      <c r="A97" s="18" t="s">
        <v>259</v>
      </c>
      <c r="B97" s="19" t="s">
        <v>260</v>
      </c>
      <c r="C97" s="20" t="s">
        <v>261</v>
      </c>
      <c r="D97" s="21">
        <v>10</v>
      </c>
      <c r="E97" s="22">
        <v>77</v>
      </c>
      <c r="F97" s="22">
        <v>0</v>
      </c>
      <c r="G97" s="22">
        <f t="shared" si="2"/>
        <v>87</v>
      </c>
      <c r="H97" s="20">
        <v>0</v>
      </c>
      <c r="I97" s="20">
        <v>88</v>
      </c>
      <c r="J97" s="23">
        <f t="shared" si="3"/>
        <v>0.98863636363636365</v>
      </c>
    </row>
    <row r="98" spans="1:20" x14ac:dyDescent="0.2">
      <c r="A98" s="18" t="s">
        <v>262</v>
      </c>
      <c r="B98" s="19" t="s">
        <v>263</v>
      </c>
      <c r="C98" s="20" t="s">
        <v>264</v>
      </c>
      <c r="D98" s="21">
        <v>2</v>
      </c>
      <c r="E98" s="22">
        <v>26</v>
      </c>
      <c r="F98" s="22">
        <v>0</v>
      </c>
      <c r="G98" s="22">
        <f t="shared" si="2"/>
        <v>28</v>
      </c>
      <c r="H98" s="20">
        <v>0</v>
      </c>
      <c r="I98" s="20">
        <v>32</v>
      </c>
      <c r="J98" s="23">
        <f t="shared" si="3"/>
        <v>0.875</v>
      </c>
      <c r="O98" s="17" t="s">
        <v>94</v>
      </c>
      <c r="T98" s="17" t="s">
        <v>463</v>
      </c>
    </row>
    <row r="99" spans="1:20" x14ac:dyDescent="0.2">
      <c r="A99" s="18" t="s">
        <v>265</v>
      </c>
      <c r="B99" s="19" t="s">
        <v>266</v>
      </c>
      <c r="C99" s="20" t="s">
        <v>267</v>
      </c>
      <c r="D99" s="21">
        <v>13</v>
      </c>
      <c r="E99" s="22">
        <v>140</v>
      </c>
      <c r="F99" s="22">
        <v>0</v>
      </c>
      <c r="G99" s="22">
        <f t="shared" si="2"/>
        <v>153</v>
      </c>
      <c r="H99" s="20">
        <v>1</v>
      </c>
      <c r="I99" s="20">
        <v>147</v>
      </c>
      <c r="J99" s="23">
        <f t="shared" si="3"/>
        <v>1.0408163265306123</v>
      </c>
    </row>
    <row r="100" spans="1:20" x14ac:dyDescent="0.2">
      <c r="A100" s="18" t="s">
        <v>268</v>
      </c>
      <c r="B100" s="19" t="s">
        <v>266</v>
      </c>
      <c r="C100" s="20" t="s">
        <v>269</v>
      </c>
      <c r="D100" s="21">
        <v>10</v>
      </c>
      <c r="E100" s="22">
        <v>287</v>
      </c>
      <c r="F100" s="22">
        <v>0</v>
      </c>
      <c r="G100" s="22">
        <f t="shared" si="2"/>
        <v>297</v>
      </c>
      <c r="H100" s="20">
        <v>9</v>
      </c>
      <c r="I100" s="20">
        <v>311</v>
      </c>
      <c r="J100" s="23">
        <f t="shared" si="3"/>
        <v>0.954983922829582</v>
      </c>
    </row>
    <row r="101" spans="1:20" x14ac:dyDescent="0.2">
      <c r="A101" s="18" t="s">
        <v>270</v>
      </c>
      <c r="B101" s="19" t="s">
        <v>266</v>
      </c>
      <c r="C101" s="20" t="s">
        <v>271</v>
      </c>
      <c r="D101" s="21">
        <v>4</v>
      </c>
      <c r="E101" s="22">
        <v>50</v>
      </c>
      <c r="F101" s="22">
        <v>0</v>
      </c>
      <c r="G101" s="22">
        <f t="shared" si="2"/>
        <v>54</v>
      </c>
      <c r="H101" s="20">
        <v>4</v>
      </c>
      <c r="I101" s="20">
        <v>46</v>
      </c>
      <c r="J101" s="23">
        <f t="shared" si="3"/>
        <v>1.173913043478261</v>
      </c>
    </row>
    <row r="102" spans="1:20" x14ac:dyDescent="0.2">
      <c r="A102" s="18" t="s">
        <v>272</v>
      </c>
      <c r="B102" s="19" t="s">
        <v>266</v>
      </c>
      <c r="C102" s="20" t="s">
        <v>273</v>
      </c>
      <c r="D102" s="21">
        <v>26</v>
      </c>
      <c r="E102" s="22">
        <v>364</v>
      </c>
      <c r="F102" s="22">
        <v>0</v>
      </c>
      <c r="G102" s="22">
        <f t="shared" si="2"/>
        <v>390</v>
      </c>
      <c r="H102" s="20">
        <v>14</v>
      </c>
      <c r="I102" s="20">
        <v>392</v>
      </c>
      <c r="J102" s="23">
        <f t="shared" si="3"/>
        <v>0.99489795918367352</v>
      </c>
    </row>
    <row r="103" spans="1:20" x14ac:dyDescent="0.2">
      <c r="A103" s="18" t="s">
        <v>274</v>
      </c>
      <c r="B103" s="19" t="s">
        <v>266</v>
      </c>
      <c r="C103" s="20" t="s">
        <v>275</v>
      </c>
      <c r="D103" s="21">
        <v>5</v>
      </c>
      <c r="E103" s="22">
        <v>108</v>
      </c>
      <c r="F103" s="22">
        <v>0</v>
      </c>
      <c r="G103" s="22">
        <f t="shared" si="2"/>
        <v>113</v>
      </c>
      <c r="H103" s="20">
        <v>5</v>
      </c>
      <c r="I103" s="20">
        <v>108</v>
      </c>
      <c r="J103" s="23">
        <f t="shared" si="3"/>
        <v>1.0462962962962963</v>
      </c>
    </row>
    <row r="104" spans="1:20" x14ac:dyDescent="0.2">
      <c r="A104" s="18" t="s">
        <v>276</v>
      </c>
      <c r="B104" s="19" t="s">
        <v>266</v>
      </c>
      <c r="C104" s="20" t="s">
        <v>277</v>
      </c>
      <c r="D104" s="21">
        <v>29</v>
      </c>
      <c r="E104" s="22">
        <v>107</v>
      </c>
      <c r="F104" s="22">
        <v>0</v>
      </c>
      <c r="G104" s="22">
        <f t="shared" si="2"/>
        <v>136</v>
      </c>
      <c r="H104" s="20">
        <v>27</v>
      </c>
      <c r="I104" s="20">
        <v>139</v>
      </c>
      <c r="J104" s="23">
        <f t="shared" si="3"/>
        <v>0.97841726618705038</v>
      </c>
    </row>
    <row r="105" spans="1:20" x14ac:dyDescent="0.2">
      <c r="A105" s="18" t="s">
        <v>278</v>
      </c>
      <c r="B105" s="19" t="s">
        <v>266</v>
      </c>
      <c r="C105" s="20" t="s">
        <v>279</v>
      </c>
      <c r="D105" s="21">
        <v>17</v>
      </c>
      <c r="E105" s="22">
        <v>104</v>
      </c>
      <c r="F105" s="22">
        <v>3</v>
      </c>
      <c r="G105" s="22">
        <f t="shared" si="2"/>
        <v>124</v>
      </c>
      <c r="H105" s="20">
        <v>12</v>
      </c>
      <c r="I105" s="20">
        <v>119</v>
      </c>
      <c r="J105" s="23">
        <f t="shared" si="3"/>
        <v>1.0420168067226891</v>
      </c>
    </row>
    <row r="106" spans="1:20" x14ac:dyDescent="0.2">
      <c r="A106" s="18" t="s">
        <v>280</v>
      </c>
      <c r="B106" s="19" t="s">
        <v>266</v>
      </c>
      <c r="C106" s="20" t="s">
        <v>281</v>
      </c>
      <c r="D106" s="17">
        <v>27</v>
      </c>
      <c r="E106" s="22">
        <v>461</v>
      </c>
      <c r="F106" s="22">
        <v>0</v>
      </c>
      <c r="G106" s="22">
        <f t="shared" si="2"/>
        <v>488</v>
      </c>
      <c r="H106" s="20">
        <v>7</v>
      </c>
      <c r="I106" s="20">
        <v>452</v>
      </c>
      <c r="J106" s="23">
        <f t="shared" si="3"/>
        <v>1.0796460176991149</v>
      </c>
    </row>
    <row r="107" spans="1:20" x14ac:dyDescent="0.2">
      <c r="A107" s="18" t="s">
        <v>282</v>
      </c>
      <c r="B107" s="19" t="s">
        <v>266</v>
      </c>
      <c r="C107" s="20" t="s">
        <v>283</v>
      </c>
      <c r="D107" s="21">
        <v>21</v>
      </c>
      <c r="E107" s="22">
        <v>340</v>
      </c>
      <c r="F107" s="22">
        <v>0</v>
      </c>
      <c r="G107" s="22">
        <f t="shared" si="2"/>
        <v>361</v>
      </c>
      <c r="H107" s="20">
        <v>15</v>
      </c>
      <c r="I107" s="20">
        <v>376</v>
      </c>
      <c r="J107" s="23">
        <f t="shared" si="3"/>
        <v>0.96010638297872342</v>
      </c>
    </row>
    <row r="108" spans="1:20" x14ac:dyDescent="0.2">
      <c r="A108" s="18" t="s">
        <v>304</v>
      </c>
      <c r="B108" s="19" t="s">
        <v>266</v>
      </c>
      <c r="C108" s="20" t="s">
        <v>443</v>
      </c>
      <c r="D108" s="21">
        <v>13</v>
      </c>
      <c r="E108" s="22">
        <v>54</v>
      </c>
      <c r="F108" s="22">
        <v>0</v>
      </c>
      <c r="G108" s="22">
        <f t="shared" si="2"/>
        <v>67</v>
      </c>
      <c r="H108" s="20">
        <v>8</v>
      </c>
      <c r="I108" s="20">
        <v>61</v>
      </c>
      <c r="J108" s="23">
        <f t="shared" si="3"/>
        <v>1.098360655737705</v>
      </c>
    </row>
    <row r="109" spans="1:20" x14ac:dyDescent="0.2">
      <c r="A109" s="18" t="s">
        <v>284</v>
      </c>
      <c r="B109" s="19" t="s">
        <v>285</v>
      </c>
      <c r="C109" s="20" t="s">
        <v>285</v>
      </c>
      <c r="D109" s="21">
        <v>2</v>
      </c>
      <c r="E109" s="22">
        <v>37</v>
      </c>
      <c r="F109" s="22">
        <v>1</v>
      </c>
      <c r="G109" s="22">
        <f t="shared" si="2"/>
        <v>40</v>
      </c>
      <c r="H109" s="20">
        <v>0</v>
      </c>
      <c r="I109" s="20">
        <v>44</v>
      </c>
      <c r="J109" s="23">
        <f t="shared" si="3"/>
        <v>0.90909090909090906</v>
      </c>
    </row>
    <row r="110" spans="1:20" x14ac:dyDescent="0.2">
      <c r="A110" s="18" t="s">
        <v>286</v>
      </c>
      <c r="B110" s="19" t="s">
        <v>285</v>
      </c>
      <c r="C110" s="20" t="s">
        <v>287</v>
      </c>
      <c r="D110" s="21">
        <v>7</v>
      </c>
      <c r="E110" s="22">
        <v>54</v>
      </c>
      <c r="F110" s="22">
        <v>2</v>
      </c>
      <c r="G110" s="22">
        <f t="shared" si="2"/>
        <v>63</v>
      </c>
      <c r="H110" s="20">
        <v>4</v>
      </c>
      <c r="I110" s="20">
        <v>62</v>
      </c>
      <c r="J110" s="23">
        <f t="shared" si="3"/>
        <v>1.0161290322580645</v>
      </c>
    </row>
    <row r="111" spans="1:20" x14ac:dyDescent="0.2">
      <c r="A111" s="18" t="s">
        <v>288</v>
      </c>
      <c r="B111" s="19" t="s">
        <v>289</v>
      </c>
      <c r="C111" s="20" t="s">
        <v>290</v>
      </c>
      <c r="D111" s="21">
        <v>15</v>
      </c>
      <c r="E111" s="22">
        <v>106</v>
      </c>
      <c r="F111" s="22">
        <v>0</v>
      </c>
      <c r="G111" s="22">
        <f t="shared" si="2"/>
        <v>121</v>
      </c>
      <c r="H111" s="20">
        <v>6</v>
      </c>
      <c r="I111" s="20">
        <v>119</v>
      </c>
      <c r="J111" s="23">
        <f t="shared" si="3"/>
        <v>1.0168067226890756</v>
      </c>
    </row>
    <row r="112" spans="1:20" x14ac:dyDescent="0.2">
      <c r="A112" s="18" t="s">
        <v>291</v>
      </c>
      <c r="B112" s="19" t="s">
        <v>292</v>
      </c>
      <c r="C112" s="20" t="s">
        <v>293</v>
      </c>
      <c r="D112" s="21">
        <v>4</v>
      </c>
      <c r="E112" s="22">
        <v>15</v>
      </c>
      <c r="F112" s="22">
        <v>0</v>
      </c>
      <c r="G112" s="22">
        <f t="shared" si="2"/>
        <v>19</v>
      </c>
      <c r="H112" s="20">
        <v>3</v>
      </c>
      <c r="I112" s="20">
        <v>20</v>
      </c>
      <c r="J112" s="23">
        <f t="shared" si="3"/>
        <v>0.95</v>
      </c>
    </row>
    <row r="113" spans="1:14" ht="13.5" thickBot="1" x14ac:dyDescent="0.25">
      <c r="A113" s="27" t="s">
        <v>294</v>
      </c>
      <c r="B113" s="28" t="s">
        <v>295</v>
      </c>
      <c r="C113" s="29" t="s">
        <v>295</v>
      </c>
      <c r="D113" s="30">
        <v>6</v>
      </c>
      <c r="E113" s="28">
        <v>56</v>
      </c>
      <c r="F113" s="28">
        <v>0</v>
      </c>
      <c r="G113" s="28">
        <f t="shared" si="2"/>
        <v>62</v>
      </c>
      <c r="H113" s="29">
        <v>2</v>
      </c>
      <c r="I113" s="29">
        <v>63</v>
      </c>
      <c r="J113" s="95">
        <f t="shared" si="3"/>
        <v>0.98412698412698407</v>
      </c>
    </row>
    <row r="114" spans="1:14" ht="13.5" thickTop="1" x14ac:dyDescent="0.2">
      <c r="A114" s="32" t="s">
        <v>296</v>
      </c>
      <c r="B114" s="22"/>
      <c r="C114" s="20"/>
      <c r="D114" s="21">
        <f>SUM(D3:D113)</f>
        <v>1042</v>
      </c>
      <c r="E114" s="22">
        <f>SUM(E3:E113)</f>
        <v>11482</v>
      </c>
      <c r="F114" s="22">
        <f>SUM(F3:F113)</f>
        <v>27</v>
      </c>
      <c r="G114" s="22">
        <f>D114+E114+F114</f>
        <v>12551</v>
      </c>
      <c r="H114" s="33">
        <f>SUM(H3:H113)</f>
        <v>662</v>
      </c>
      <c r="I114" s="33">
        <f>SUM(I3:I113)</f>
        <v>11543</v>
      </c>
      <c r="J114" s="23">
        <f t="shared" si="3"/>
        <v>1.0873256519102485</v>
      </c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N115" s="17" t="s">
        <v>297</v>
      </c>
    </row>
    <row r="116" spans="1:14" x14ac:dyDescent="0.2">
      <c r="A116" s="35"/>
      <c r="B116" s="22"/>
      <c r="C116" s="20"/>
      <c r="D116" s="21"/>
      <c r="E116" s="22"/>
      <c r="F116" s="22"/>
      <c r="G116" s="22"/>
      <c r="H116" s="22"/>
      <c r="I116" s="22"/>
      <c r="J116" s="34"/>
      <c r="K116" s="36"/>
    </row>
    <row r="117" spans="1:14" x14ac:dyDescent="0.2">
      <c r="A117" s="32" t="s">
        <v>298</v>
      </c>
      <c r="B117" s="19"/>
      <c r="C117" s="20"/>
      <c r="D117" s="37"/>
      <c r="E117" s="38"/>
      <c r="F117" s="38"/>
      <c r="G117" s="38"/>
      <c r="H117" s="38"/>
      <c r="I117" s="38"/>
      <c r="J117" s="34"/>
      <c r="K117" s="36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6"/>
    </row>
    <row r="119" spans="1:14" ht="14.45" customHeight="1" x14ac:dyDescent="0.2">
      <c r="A119" s="32" t="s">
        <v>299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40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1"/>
      <c r="B135" s="42"/>
      <c r="C135" s="42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zoomScaleNormal="100" workbookViewId="0">
      <pane xSplit="1" ySplit="2" topLeftCell="B39" activePane="bottomRight" state="frozen"/>
      <selection activeCell="H101" sqref="H101"/>
      <selection pane="topRight" activeCell="H101" sqref="H101"/>
      <selection pane="bottomLeft" activeCell="H101" sqref="H101"/>
      <selection pane="bottomRight" activeCell="N69" sqref="N69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4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9" customWidth="1"/>
    <col min="9" max="9" width="8.42578125" style="24" bestFit="1" customWidth="1"/>
    <col min="10" max="16384" width="5.7109375" style="17"/>
  </cols>
  <sheetData>
    <row r="1" spans="1:9" s="6" customFormat="1" x14ac:dyDescent="0.2">
      <c r="A1" s="2"/>
      <c r="B1" s="125">
        <v>43221</v>
      </c>
      <c r="C1" s="126"/>
      <c r="D1" s="126"/>
      <c r="E1" s="126"/>
      <c r="F1" s="126"/>
      <c r="G1" s="127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">
      <c r="A3" s="19" t="s">
        <v>11</v>
      </c>
      <c r="B3" s="21">
        <v>4</v>
      </c>
      <c r="C3" s="22">
        <v>30</v>
      </c>
      <c r="D3" s="22">
        <v>0</v>
      </c>
      <c r="E3" s="22">
        <f>B3+C3+D3</f>
        <v>34</v>
      </c>
      <c r="F3" s="20">
        <v>4</v>
      </c>
      <c r="G3" s="20">
        <v>39</v>
      </c>
      <c r="H3" s="23">
        <f>E3/G3</f>
        <v>0.87179487179487181</v>
      </c>
    </row>
    <row r="4" spans="1:9" x14ac:dyDescent="0.2">
      <c r="A4" s="19" t="s">
        <v>17</v>
      </c>
      <c r="B4" s="21">
        <v>0</v>
      </c>
      <c r="C4" s="22">
        <v>32</v>
      </c>
      <c r="D4" s="22">
        <v>0</v>
      </c>
      <c r="E4" s="22">
        <f t="shared" ref="E4:E53" si="0">B4+C4+D4</f>
        <v>32</v>
      </c>
      <c r="F4" s="20">
        <v>0</v>
      </c>
      <c r="G4" s="20">
        <v>35</v>
      </c>
      <c r="H4" s="23">
        <f t="shared" ref="H4:H53" si="1">E4/G4</f>
        <v>0.91428571428571426</v>
      </c>
    </row>
    <row r="5" spans="1:9" x14ac:dyDescent="0.2">
      <c r="A5" s="19" t="s">
        <v>19</v>
      </c>
      <c r="B5" s="21">
        <v>1</v>
      </c>
      <c r="C5" s="22">
        <v>6</v>
      </c>
      <c r="D5" s="22">
        <v>0</v>
      </c>
      <c r="E5" s="22">
        <f t="shared" si="0"/>
        <v>7</v>
      </c>
      <c r="F5" s="20">
        <v>0</v>
      </c>
      <c r="G5" s="20">
        <v>7</v>
      </c>
      <c r="H5" s="23">
        <f t="shared" si="1"/>
        <v>1</v>
      </c>
    </row>
    <row r="6" spans="1:9" x14ac:dyDescent="0.2">
      <c r="A6" s="19" t="s">
        <v>21</v>
      </c>
      <c r="B6" s="21">
        <v>13</v>
      </c>
      <c r="C6" s="22">
        <v>112</v>
      </c>
      <c r="D6" s="22">
        <v>0</v>
      </c>
      <c r="E6" s="22">
        <v>125</v>
      </c>
      <c r="F6" s="20">
        <v>13</v>
      </c>
      <c r="G6" s="20">
        <v>74</v>
      </c>
      <c r="H6" s="23">
        <v>1.6891891891891893</v>
      </c>
    </row>
    <row r="7" spans="1:9" x14ac:dyDescent="0.2">
      <c r="A7" s="19" t="s">
        <v>26</v>
      </c>
      <c r="B7" s="21">
        <v>0</v>
      </c>
      <c r="C7" s="22">
        <v>46</v>
      </c>
      <c r="D7" s="22">
        <v>0</v>
      </c>
      <c r="E7" s="22">
        <f t="shared" si="0"/>
        <v>46</v>
      </c>
      <c r="F7" s="20">
        <v>0</v>
      </c>
      <c r="G7" s="20">
        <v>19</v>
      </c>
      <c r="H7" s="107">
        <f t="shared" si="1"/>
        <v>2.4210526315789473</v>
      </c>
    </row>
    <row r="8" spans="1:9" x14ac:dyDescent="0.2">
      <c r="A8" s="19" t="s">
        <v>29</v>
      </c>
      <c r="B8" s="21">
        <v>13</v>
      </c>
      <c r="C8" s="22">
        <v>94</v>
      </c>
      <c r="D8" s="22">
        <v>0</v>
      </c>
      <c r="E8" s="22">
        <f t="shared" si="0"/>
        <v>107</v>
      </c>
      <c r="F8" s="20">
        <v>5</v>
      </c>
      <c r="G8" s="20">
        <v>122</v>
      </c>
      <c r="H8" s="107">
        <f t="shared" si="1"/>
        <v>0.87704918032786883</v>
      </c>
    </row>
    <row r="9" spans="1:9" x14ac:dyDescent="0.2">
      <c r="A9" s="19" t="s">
        <v>32</v>
      </c>
      <c r="B9" s="21">
        <v>2</v>
      </c>
      <c r="C9" s="22">
        <v>31</v>
      </c>
      <c r="D9" s="22">
        <v>0</v>
      </c>
      <c r="E9" s="22">
        <f t="shared" si="0"/>
        <v>33</v>
      </c>
      <c r="F9" s="20">
        <v>1</v>
      </c>
      <c r="G9" s="20">
        <v>35</v>
      </c>
      <c r="H9" s="107">
        <f t="shared" si="1"/>
        <v>0.94285714285714284</v>
      </c>
    </row>
    <row r="10" spans="1:9" x14ac:dyDescent="0.2">
      <c r="A10" s="19" t="s">
        <v>35</v>
      </c>
      <c r="B10" s="21">
        <v>22</v>
      </c>
      <c r="C10" s="22">
        <v>230</v>
      </c>
      <c r="D10" s="22">
        <v>0</v>
      </c>
      <c r="E10" s="22">
        <v>252</v>
      </c>
      <c r="F10" s="20">
        <v>13</v>
      </c>
      <c r="G10" s="20">
        <v>267</v>
      </c>
      <c r="H10" s="107">
        <v>0.9438202247191011</v>
      </c>
    </row>
    <row r="11" spans="1:9" x14ac:dyDescent="0.2">
      <c r="A11" s="19" t="s">
        <v>40</v>
      </c>
      <c r="B11" s="21">
        <v>22</v>
      </c>
      <c r="C11" s="22">
        <v>140</v>
      </c>
      <c r="D11" s="22">
        <v>0</v>
      </c>
      <c r="E11" s="22">
        <v>162</v>
      </c>
      <c r="F11" s="20">
        <v>20</v>
      </c>
      <c r="G11" s="20">
        <v>104</v>
      </c>
      <c r="H11" s="107">
        <v>1.5576923076923077</v>
      </c>
    </row>
    <row r="12" spans="1:9" x14ac:dyDescent="0.2">
      <c r="A12" s="19" t="s">
        <v>45</v>
      </c>
      <c r="B12" s="21">
        <v>7</v>
      </c>
      <c r="C12" s="22">
        <v>56</v>
      </c>
      <c r="D12" s="22">
        <v>0</v>
      </c>
      <c r="E12" s="22">
        <f t="shared" si="0"/>
        <v>63</v>
      </c>
      <c r="F12" s="20">
        <v>3</v>
      </c>
      <c r="G12" s="20">
        <v>61</v>
      </c>
      <c r="H12" s="107">
        <f t="shared" si="1"/>
        <v>1.0327868852459017</v>
      </c>
    </row>
    <row r="13" spans="1:9" x14ac:dyDescent="0.2">
      <c r="A13" s="19" t="s">
        <v>48</v>
      </c>
      <c r="B13" s="21">
        <v>2</v>
      </c>
      <c r="C13" s="22">
        <v>34</v>
      </c>
      <c r="D13" s="22">
        <v>0</v>
      </c>
      <c r="E13" s="22">
        <f t="shared" si="0"/>
        <v>36</v>
      </c>
      <c r="F13" s="20">
        <v>2</v>
      </c>
      <c r="G13" s="20">
        <v>42</v>
      </c>
      <c r="H13" s="107">
        <f t="shared" si="1"/>
        <v>0.8571428571428571</v>
      </c>
    </row>
    <row r="14" spans="1:9" x14ac:dyDescent="0.2">
      <c r="A14" s="19" t="s">
        <v>54</v>
      </c>
      <c r="B14" s="21">
        <v>50</v>
      </c>
      <c r="C14" s="22">
        <v>494</v>
      </c>
      <c r="D14" s="22">
        <v>2</v>
      </c>
      <c r="E14" s="22">
        <v>546</v>
      </c>
      <c r="F14" s="20">
        <v>22</v>
      </c>
      <c r="G14" s="20">
        <v>547</v>
      </c>
      <c r="H14" s="107">
        <v>0.9981718464351006</v>
      </c>
    </row>
    <row r="15" spans="1:9" x14ac:dyDescent="0.2">
      <c r="A15" s="19" t="s">
        <v>59</v>
      </c>
      <c r="B15" s="21">
        <v>1</v>
      </c>
      <c r="C15" s="22">
        <v>9</v>
      </c>
      <c r="D15" s="22">
        <v>0</v>
      </c>
      <c r="E15" s="22">
        <f t="shared" si="0"/>
        <v>10</v>
      </c>
      <c r="F15" s="20">
        <v>1</v>
      </c>
      <c r="G15" s="20">
        <v>12</v>
      </c>
      <c r="H15" s="107">
        <f t="shared" si="1"/>
        <v>0.83333333333333337</v>
      </c>
    </row>
    <row r="16" spans="1:9" x14ac:dyDescent="0.2">
      <c r="A16" s="19" t="s">
        <v>62</v>
      </c>
      <c r="B16" s="21">
        <v>47</v>
      </c>
      <c r="C16" s="22">
        <v>597</v>
      </c>
      <c r="D16" s="22">
        <v>2</v>
      </c>
      <c r="E16" s="22">
        <v>646</v>
      </c>
      <c r="F16" s="20">
        <v>38</v>
      </c>
      <c r="G16" s="96">
        <v>363</v>
      </c>
      <c r="H16" s="107">
        <v>1.7796143250688705</v>
      </c>
    </row>
    <row r="17" spans="1:20" x14ac:dyDescent="0.2">
      <c r="A17" s="19" t="s">
        <v>67</v>
      </c>
      <c r="B17" s="21">
        <v>3</v>
      </c>
      <c r="C17" s="22">
        <v>9</v>
      </c>
      <c r="D17" s="22">
        <v>0</v>
      </c>
      <c r="E17" s="22">
        <f t="shared" si="0"/>
        <v>12</v>
      </c>
      <c r="F17" s="20">
        <v>2</v>
      </c>
      <c r="G17" s="20">
        <v>13</v>
      </c>
      <c r="H17" s="107">
        <f t="shared" si="1"/>
        <v>0.92307692307692313</v>
      </c>
    </row>
    <row r="18" spans="1:20" x14ac:dyDescent="0.2">
      <c r="A18" s="19" t="s">
        <v>70</v>
      </c>
      <c r="B18" s="21">
        <v>10</v>
      </c>
      <c r="C18" s="22">
        <v>46</v>
      </c>
      <c r="D18" s="22">
        <v>0</v>
      </c>
      <c r="E18" s="22">
        <f t="shared" si="0"/>
        <v>56</v>
      </c>
      <c r="F18" s="20">
        <v>8</v>
      </c>
      <c r="G18" s="20">
        <v>42</v>
      </c>
      <c r="H18" s="107">
        <f t="shared" si="1"/>
        <v>1.3333333333333333</v>
      </c>
    </row>
    <row r="19" spans="1:20" x14ac:dyDescent="0.2">
      <c r="A19" s="19" t="s">
        <v>73</v>
      </c>
      <c r="B19" s="21">
        <v>19</v>
      </c>
      <c r="C19" s="22">
        <v>119</v>
      </c>
      <c r="D19" s="22">
        <v>0</v>
      </c>
      <c r="E19" s="22">
        <v>138</v>
      </c>
      <c r="F19" s="20">
        <v>11</v>
      </c>
      <c r="G19" s="20">
        <v>188</v>
      </c>
      <c r="H19" s="107">
        <v>0.73404255319148937</v>
      </c>
    </row>
    <row r="20" spans="1:20" x14ac:dyDescent="0.2">
      <c r="A20" s="19" t="s">
        <v>78</v>
      </c>
      <c r="B20" s="21">
        <v>13</v>
      </c>
      <c r="C20" s="22">
        <v>147</v>
      </c>
      <c r="D20" s="22">
        <v>0</v>
      </c>
      <c r="E20" s="22">
        <v>160</v>
      </c>
      <c r="F20" s="20">
        <v>9</v>
      </c>
      <c r="G20" s="20">
        <v>104</v>
      </c>
      <c r="H20" s="107">
        <v>1.5384615384615385</v>
      </c>
    </row>
    <row r="21" spans="1:20" x14ac:dyDescent="0.2">
      <c r="A21" s="19" t="s">
        <v>83</v>
      </c>
      <c r="B21" s="21">
        <v>9</v>
      </c>
      <c r="C21" s="22">
        <v>52</v>
      </c>
      <c r="D21" s="22">
        <v>0</v>
      </c>
      <c r="E21" s="22">
        <f t="shared" si="0"/>
        <v>61</v>
      </c>
      <c r="F21" s="20">
        <v>9</v>
      </c>
      <c r="G21" s="20">
        <v>53</v>
      </c>
      <c r="H21" s="107">
        <f t="shared" si="1"/>
        <v>1.1509433962264151</v>
      </c>
    </row>
    <row r="22" spans="1:20" x14ac:dyDescent="0.2">
      <c r="A22" s="19" t="s">
        <v>86</v>
      </c>
      <c r="B22" s="21">
        <v>1</v>
      </c>
      <c r="C22" s="22">
        <v>4</v>
      </c>
      <c r="D22" s="22">
        <v>0</v>
      </c>
      <c r="E22" s="22">
        <f t="shared" si="0"/>
        <v>5</v>
      </c>
      <c r="F22" s="20">
        <v>1</v>
      </c>
      <c r="G22" s="20">
        <v>3</v>
      </c>
      <c r="H22" s="107">
        <f t="shared" si="1"/>
        <v>1.6666666666666667</v>
      </c>
    </row>
    <row r="23" spans="1:20" x14ac:dyDescent="0.2">
      <c r="A23" s="19" t="s">
        <v>89</v>
      </c>
      <c r="B23" s="21">
        <v>0</v>
      </c>
      <c r="C23" s="22">
        <v>3</v>
      </c>
      <c r="D23" s="22">
        <v>0</v>
      </c>
      <c r="E23" s="22">
        <f t="shared" si="0"/>
        <v>3</v>
      </c>
      <c r="F23" s="20">
        <v>0</v>
      </c>
      <c r="G23" s="20">
        <v>3</v>
      </c>
      <c r="H23" s="107">
        <f t="shared" si="1"/>
        <v>1</v>
      </c>
    </row>
    <row r="24" spans="1:20" x14ac:dyDescent="0.2">
      <c r="A24" s="19" t="s">
        <v>92</v>
      </c>
      <c r="B24" s="21">
        <v>18</v>
      </c>
      <c r="C24" s="22">
        <v>253</v>
      </c>
      <c r="D24" s="22">
        <v>0</v>
      </c>
      <c r="E24" s="22">
        <f t="shared" si="0"/>
        <v>271</v>
      </c>
      <c r="F24" s="20">
        <v>9</v>
      </c>
      <c r="G24" s="20">
        <v>248</v>
      </c>
      <c r="H24" s="107">
        <f t="shared" si="1"/>
        <v>1.092741935483871</v>
      </c>
      <c r="T24" s="17" t="s">
        <v>94</v>
      </c>
    </row>
    <row r="25" spans="1:20" x14ac:dyDescent="0.2">
      <c r="A25" s="19" t="s">
        <v>96</v>
      </c>
      <c r="B25" s="21">
        <v>11</v>
      </c>
      <c r="C25" s="22">
        <v>69</v>
      </c>
      <c r="D25" s="22">
        <v>0</v>
      </c>
      <c r="E25" s="22">
        <f t="shared" si="0"/>
        <v>80</v>
      </c>
      <c r="F25" s="20">
        <v>8</v>
      </c>
      <c r="G25" s="20">
        <v>79</v>
      </c>
      <c r="H25" s="107">
        <f t="shared" si="1"/>
        <v>1.0126582278481013</v>
      </c>
    </row>
    <row r="26" spans="1:20" s="24" customFormat="1" x14ac:dyDescent="0.2">
      <c r="A26" s="19" t="s">
        <v>99</v>
      </c>
      <c r="B26" s="21">
        <v>20</v>
      </c>
      <c r="C26" s="22">
        <v>122</v>
      </c>
      <c r="D26" s="22">
        <v>0</v>
      </c>
      <c r="E26" s="22">
        <f t="shared" si="0"/>
        <v>142</v>
      </c>
      <c r="F26" s="20">
        <v>20</v>
      </c>
      <c r="G26" s="20">
        <v>106</v>
      </c>
      <c r="H26" s="107">
        <f t="shared" si="1"/>
        <v>1.3396226415094339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1:20" s="24" customFormat="1" x14ac:dyDescent="0.2">
      <c r="A27" s="19" t="s">
        <v>102</v>
      </c>
      <c r="B27" s="21">
        <v>0</v>
      </c>
      <c r="C27" s="22">
        <v>5</v>
      </c>
      <c r="D27" s="22">
        <v>0</v>
      </c>
      <c r="E27" s="22">
        <f t="shared" si="0"/>
        <v>5</v>
      </c>
      <c r="F27" s="20">
        <v>0</v>
      </c>
      <c r="G27" s="20">
        <v>5</v>
      </c>
      <c r="H27" s="107">
        <f t="shared" si="1"/>
        <v>1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1:20" s="24" customFormat="1" x14ac:dyDescent="0.2">
      <c r="A28" s="19" t="s">
        <v>105</v>
      </c>
      <c r="B28" s="21">
        <v>3</v>
      </c>
      <c r="C28" s="22">
        <v>10</v>
      </c>
      <c r="D28" s="22">
        <v>0</v>
      </c>
      <c r="E28" s="22">
        <f t="shared" si="0"/>
        <v>13</v>
      </c>
      <c r="F28" s="20">
        <v>2</v>
      </c>
      <c r="G28" s="20">
        <v>12</v>
      </c>
      <c r="H28" s="107">
        <f t="shared" si="1"/>
        <v>1.0833333333333333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1:20" s="24" customFormat="1" x14ac:dyDescent="0.2">
      <c r="A29" s="19" t="s">
        <v>108</v>
      </c>
      <c r="B29" s="21">
        <v>1</v>
      </c>
      <c r="C29" s="22">
        <v>9</v>
      </c>
      <c r="D29" s="22">
        <v>0</v>
      </c>
      <c r="E29" s="22">
        <f t="shared" si="0"/>
        <v>10</v>
      </c>
      <c r="F29" s="20">
        <v>0</v>
      </c>
      <c r="G29" s="20">
        <v>11</v>
      </c>
      <c r="H29" s="107">
        <f t="shared" si="1"/>
        <v>0.90909090909090906</v>
      </c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1:20" s="24" customFormat="1" x14ac:dyDescent="0.2">
      <c r="A30" s="19" t="s">
        <v>111</v>
      </c>
      <c r="B30" s="21">
        <v>0</v>
      </c>
      <c r="C30" s="22">
        <v>8</v>
      </c>
      <c r="D30" s="22">
        <v>0</v>
      </c>
      <c r="E30" s="22">
        <f t="shared" si="0"/>
        <v>8</v>
      </c>
      <c r="F30" s="20">
        <v>0</v>
      </c>
      <c r="G30" s="20">
        <v>9</v>
      </c>
      <c r="H30" s="107">
        <f t="shared" si="1"/>
        <v>0.88888888888888884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20" s="24" customFormat="1" x14ac:dyDescent="0.2">
      <c r="A31" s="19" t="s">
        <v>114</v>
      </c>
      <c r="B31" s="21">
        <v>1</v>
      </c>
      <c r="C31" s="22">
        <v>41</v>
      </c>
      <c r="D31" s="22">
        <v>0</v>
      </c>
      <c r="E31" s="22">
        <f t="shared" si="0"/>
        <v>42</v>
      </c>
      <c r="F31" s="20">
        <v>1</v>
      </c>
      <c r="G31" s="20">
        <v>40</v>
      </c>
      <c r="H31" s="107">
        <f t="shared" si="1"/>
        <v>1.05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s="24" customFormat="1" x14ac:dyDescent="0.2">
      <c r="A32" s="19" t="s">
        <v>117</v>
      </c>
      <c r="B32" s="21">
        <v>9</v>
      </c>
      <c r="C32" s="22">
        <v>43</v>
      </c>
      <c r="D32" s="22">
        <v>0</v>
      </c>
      <c r="E32" s="22">
        <f t="shared" si="0"/>
        <v>52</v>
      </c>
      <c r="F32" s="20">
        <v>5</v>
      </c>
      <c r="G32" s="20">
        <v>51</v>
      </c>
      <c r="H32" s="107">
        <f t="shared" si="1"/>
        <v>1.0196078431372548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1:20" s="24" customFormat="1" x14ac:dyDescent="0.2">
      <c r="A33" s="19" t="s">
        <v>120</v>
      </c>
      <c r="B33" s="21">
        <v>5</v>
      </c>
      <c r="C33" s="22">
        <v>90</v>
      </c>
      <c r="D33" s="22">
        <v>0</v>
      </c>
      <c r="E33" s="22">
        <f t="shared" si="0"/>
        <v>95</v>
      </c>
      <c r="F33" s="20">
        <v>2</v>
      </c>
      <c r="G33" s="20">
        <v>108</v>
      </c>
      <c r="H33" s="107">
        <f t="shared" si="1"/>
        <v>0.87962962962962965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1:20" s="24" customFormat="1" x14ac:dyDescent="0.2">
      <c r="A34" s="19" t="s">
        <v>123</v>
      </c>
      <c r="B34" s="21">
        <v>4</v>
      </c>
      <c r="C34" s="22">
        <v>10</v>
      </c>
      <c r="D34" s="22">
        <v>0</v>
      </c>
      <c r="E34" s="22">
        <f t="shared" si="0"/>
        <v>14</v>
      </c>
      <c r="F34" s="20">
        <v>4</v>
      </c>
      <c r="G34" s="20">
        <v>11</v>
      </c>
      <c r="H34" s="107">
        <f t="shared" si="1"/>
        <v>1.2727272727272727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spans="1:20" s="24" customFormat="1" x14ac:dyDescent="0.2">
      <c r="A35" s="19" t="s">
        <v>126</v>
      </c>
      <c r="B35" s="21">
        <v>1</v>
      </c>
      <c r="C35" s="22">
        <v>44</v>
      </c>
      <c r="D35" s="22">
        <v>0</v>
      </c>
      <c r="E35" s="22">
        <f t="shared" si="0"/>
        <v>45</v>
      </c>
      <c r="F35" s="20">
        <v>1</v>
      </c>
      <c r="G35" s="20">
        <v>24</v>
      </c>
      <c r="H35" s="107">
        <f t="shared" si="1"/>
        <v>1.875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spans="1:20" s="24" customFormat="1" x14ac:dyDescent="0.2">
      <c r="A36" s="19" t="s">
        <v>129</v>
      </c>
      <c r="B36" s="21">
        <v>24</v>
      </c>
      <c r="C36" s="22">
        <v>204</v>
      </c>
      <c r="D36" s="22">
        <v>1</v>
      </c>
      <c r="E36" s="22">
        <v>229</v>
      </c>
      <c r="F36" s="20">
        <v>26</v>
      </c>
      <c r="G36" s="20">
        <v>157</v>
      </c>
      <c r="H36" s="107">
        <v>1.4585987261146496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</row>
    <row r="37" spans="1:20" s="24" customFormat="1" x14ac:dyDescent="0.2">
      <c r="A37" s="19" t="s">
        <v>134</v>
      </c>
      <c r="B37" s="21">
        <v>3</v>
      </c>
      <c r="C37" s="22">
        <v>38</v>
      </c>
      <c r="D37" s="22">
        <v>0</v>
      </c>
      <c r="E37" s="22">
        <f t="shared" si="0"/>
        <v>41</v>
      </c>
      <c r="F37" s="20">
        <v>2</v>
      </c>
      <c r="G37" s="20">
        <v>38</v>
      </c>
      <c r="H37" s="107">
        <f t="shared" si="1"/>
        <v>1.0789473684210527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1:20" s="24" customFormat="1" x14ac:dyDescent="0.2">
      <c r="A38" s="19" t="s">
        <v>136</v>
      </c>
      <c r="B38" s="21">
        <v>2</v>
      </c>
      <c r="C38" s="22">
        <v>29</v>
      </c>
      <c r="D38" s="22">
        <v>1</v>
      </c>
      <c r="E38" s="22">
        <f t="shared" si="0"/>
        <v>32</v>
      </c>
      <c r="F38" s="20">
        <v>2</v>
      </c>
      <c r="G38" s="20">
        <v>33</v>
      </c>
      <c r="H38" s="107">
        <f t="shared" si="1"/>
        <v>0.96969696969696972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</row>
    <row r="39" spans="1:20" s="24" customFormat="1" x14ac:dyDescent="0.2">
      <c r="A39" s="19" t="s">
        <v>139</v>
      </c>
      <c r="B39" s="21">
        <v>5</v>
      </c>
      <c r="C39" s="22">
        <v>26</v>
      </c>
      <c r="D39" s="22">
        <v>0</v>
      </c>
      <c r="E39" s="22">
        <f t="shared" si="0"/>
        <v>31</v>
      </c>
      <c r="F39" s="20">
        <v>1</v>
      </c>
      <c r="G39" s="20">
        <v>30</v>
      </c>
      <c r="H39" s="107">
        <f t="shared" si="1"/>
        <v>1.0333333333333334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1:20" s="24" customFormat="1" x14ac:dyDescent="0.2">
      <c r="A40" s="19" t="s">
        <v>142</v>
      </c>
      <c r="B40" s="21">
        <v>10</v>
      </c>
      <c r="C40" s="22">
        <v>130</v>
      </c>
      <c r="D40" s="22">
        <v>0</v>
      </c>
      <c r="E40" s="22">
        <f t="shared" si="0"/>
        <v>140</v>
      </c>
      <c r="F40" s="20">
        <v>10</v>
      </c>
      <c r="G40" s="20">
        <v>127</v>
      </c>
      <c r="H40" s="107">
        <f t="shared" si="1"/>
        <v>1.1023622047244095</v>
      </c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1:20" s="24" customFormat="1" x14ac:dyDescent="0.2">
      <c r="A41" s="19" t="s">
        <v>145</v>
      </c>
      <c r="B41" s="21">
        <v>8</v>
      </c>
      <c r="C41" s="22">
        <v>58</v>
      </c>
      <c r="D41" s="22">
        <v>0</v>
      </c>
      <c r="E41" s="22">
        <v>66</v>
      </c>
      <c r="F41" s="20">
        <v>8</v>
      </c>
      <c r="G41" s="20">
        <v>66</v>
      </c>
      <c r="H41" s="107">
        <f t="shared" si="1"/>
        <v>1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">
      <c r="A42" s="19" t="s">
        <v>148</v>
      </c>
      <c r="B42" s="21">
        <v>18</v>
      </c>
      <c r="C42" s="22">
        <v>120</v>
      </c>
      <c r="D42" s="22">
        <v>0</v>
      </c>
      <c r="E42" s="22">
        <f t="shared" si="0"/>
        <v>138</v>
      </c>
      <c r="F42" s="20">
        <v>16</v>
      </c>
      <c r="G42" s="20">
        <v>112</v>
      </c>
      <c r="H42" s="107">
        <f t="shared" si="1"/>
        <v>1.2321428571428572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">
      <c r="A43" s="19" t="s">
        <v>151</v>
      </c>
      <c r="B43" s="21">
        <v>2</v>
      </c>
      <c r="C43" s="22">
        <v>35</v>
      </c>
      <c r="D43" s="22">
        <v>0</v>
      </c>
      <c r="E43" s="22">
        <f t="shared" si="0"/>
        <v>37</v>
      </c>
      <c r="F43" s="20">
        <v>1</v>
      </c>
      <c r="G43" s="20">
        <v>38</v>
      </c>
      <c r="H43" s="107">
        <f t="shared" si="1"/>
        <v>0.97368421052631582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24" customFormat="1" x14ac:dyDescent="0.2">
      <c r="A44" s="19" t="s">
        <v>154</v>
      </c>
      <c r="B44" s="21">
        <v>6</v>
      </c>
      <c r="C44" s="22">
        <v>52</v>
      </c>
      <c r="D44" s="22">
        <v>0</v>
      </c>
      <c r="E44" s="22">
        <v>58</v>
      </c>
      <c r="F44" s="20">
        <v>3</v>
      </c>
      <c r="G44" s="20">
        <v>65</v>
      </c>
      <c r="H44" s="107">
        <v>0.89230769230769236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s="24" customFormat="1" x14ac:dyDescent="0.2">
      <c r="A45" s="19" t="s">
        <v>159</v>
      </c>
      <c r="B45" s="21">
        <v>4</v>
      </c>
      <c r="C45" s="22">
        <v>192</v>
      </c>
      <c r="D45" s="22">
        <v>0</v>
      </c>
      <c r="E45" s="22">
        <f t="shared" si="0"/>
        <v>196</v>
      </c>
      <c r="F45" s="20">
        <v>4</v>
      </c>
      <c r="G45" s="20">
        <v>85</v>
      </c>
      <c r="H45" s="107">
        <f t="shared" si="1"/>
        <v>2.3058823529411763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s="24" customFormat="1" x14ac:dyDescent="0.2">
      <c r="A46" s="19" t="s">
        <v>162</v>
      </c>
      <c r="B46" s="21">
        <v>6</v>
      </c>
      <c r="C46" s="22">
        <v>50</v>
      </c>
      <c r="D46" s="22">
        <v>0</v>
      </c>
      <c r="E46" s="22">
        <v>56</v>
      </c>
      <c r="F46" s="20">
        <v>3</v>
      </c>
      <c r="G46" s="20">
        <v>51</v>
      </c>
      <c r="H46" s="107">
        <v>1.0980392156862746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24" customFormat="1" x14ac:dyDescent="0.2">
      <c r="A47" s="19" t="s">
        <v>167</v>
      </c>
      <c r="B47" s="21">
        <v>0</v>
      </c>
      <c r="C47" s="22">
        <v>16</v>
      </c>
      <c r="D47" s="22">
        <v>0</v>
      </c>
      <c r="E47" s="22">
        <f t="shared" si="0"/>
        <v>16</v>
      </c>
      <c r="F47" s="20">
        <v>0</v>
      </c>
      <c r="G47" s="20">
        <v>16</v>
      </c>
      <c r="H47" s="107">
        <f t="shared" si="1"/>
        <v>1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s="24" customFormat="1" x14ac:dyDescent="0.2">
      <c r="A48" s="19" t="s">
        <v>170</v>
      </c>
      <c r="B48" s="21">
        <v>2</v>
      </c>
      <c r="C48" s="22">
        <v>71</v>
      </c>
      <c r="D48" s="22">
        <v>0</v>
      </c>
      <c r="E48" s="22">
        <f t="shared" si="0"/>
        <v>73</v>
      </c>
      <c r="F48" s="20">
        <v>2</v>
      </c>
      <c r="G48" s="20">
        <v>57</v>
      </c>
      <c r="H48" s="107">
        <f t="shared" si="1"/>
        <v>1.2807017543859649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s="24" customFormat="1" x14ac:dyDescent="0.2">
      <c r="A49" s="19" t="s">
        <v>173</v>
      </c>
      <c r="B49" s="21">
        <v>8</v>
      </c>
      <c r="C49" s="22">
        <v>73</v>
      </c>
      <c r="D49" s="22">
        <v>0</v>
      </c>
      <c r="E49" s="22">
        <f t="shared" si="0"/>
        <v>81</v>
      </c>
      <c r="F49" s="20">
        <v>5</v>
      </c>
      <c r="G49" s="20">
        <v>81</v>
      </c>
      <c r="H49" s="107">
        <f t="shared" si="1"/>
        <v>1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">
      <c r="A50" s="19" t="s">
        <v>176</v>
      </c>
      <c r="B50" s="21">
        <v>6</v>
      </c>
      <c r="C50" s="22">
        <v>32</v>
      </c>
      <c r="D50" s="22">
        <v>0</v>
      </c>
      <c r="E50" s="22">
        <f t="shared" si="0"/>
        <v>38</v>
      </c>
      <c r="F50" s="20">
        <v>4</v>
      </c>
      <c r="G50" s="20">
        <v>37</v>
      </c>
      <c r="H50" s="107">
        <f t="shared" si="1"/>
        <v>1.027027027027027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s="24" customFormat="1" x14ac:dyDescent="0.2">
      <c r="A51" s="19" t="s">
        <v>179</v>
      </c>
      <c r="B51" s="21">
        <v>12</v>
      </c>
      <c r="C51" s="22">
        <v>105</v>
      </c>
      <c r="D51" s="22">
        <v>0</v>
      </c>
      <c r="E51" s="22">
        <f t="shared" si="0"/>
        <v>117</v>
      </c>
      <c r="F51" s="20">
        <v>2</v>
      </c>
      <c r="G51" s="20">
        <v>148</v>
      </c>
      <c r="H51" s="107">
        <f t="shared" si="1"/>
        <v>0.79054054054054057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24" customFormat="1" x14ac:dyDescent="0.2">
      <c r="A52" s="19" t="s">
        <v>181</v>
      </c>
      <c r="B52" s="21">
        <v>3</v>
      </c>
      <c r="C52" s="22">
        <v>22</v>
      </c>
      <c r="D52" s="22">
        <v>0</v>
      </c>
      <c r="E52" s="22">
        <f t="shared" si="0"/>
        <v>25</v>
      </c>
      <c r="F52" s="20">
        <v>3</v>
      </c>
      <c r="G52" s="20">
        <v>15</v>
      </c>
      <c r="H52" s="107">
        <f t="shared" si="1"/>
        <v>1.6666666666666667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">
      <c r="A53" s="19" t="s">
        <v>184</v>
      </c>
      <c r="B53" s="21">
        <v>3</v>
      </c>
      <c r="C53" s="22">
        <v>31</v>
      </c>
      <c r="D53" s="22">
        <v>0</v>
      </c>
      <c r="E53" s="22">
        <f t="shared" si="0"/>
        <v>34</v>
      </c>
      <c r="F53" s="20">
        <v>0</v>
      </c>
      <c r="G53" s="20">
        <v>34</v>
      </c>
      <c r="H53" s="107">
        <f t="shared" si="1"/>
        <v>1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s="24" customFormat="1" x14ac:dyDescent="0.2">
      <c r="A54" s="19" t="s">
        <v>187</v>
      </c>
      <c r="B54" s="21">
        <v>226</v>
      </c>
      <c r="C54" s="22">
        <v>2786</v>
      </c>
      <c r="D54" s="22">
        <v>1</v>
      </c>
      <c r="E54" s="22">
        <v>3012</v>
      </c>
      <c r="F54" s="20">
        <v>135</v>
      </c>
      <c r="G54" s="20">
        <v>2900</v>
      </c>
      <c r="H54" s="107">
        <v>1.0386206896551724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">
      <c r="A55" s="19" t="s">
        <v>216</v>
      </c>
      <c r="B55" s="21">
        <v>9</v>
      </c>
      <c r="C55" s="22">
        <v>53</v>
      </c>
      <c r="D55" s="22">
        <v>0</v>
      </c>
      <c r="E55" s="22">
        <f t="shared" ref="E55:E76" si="2">B55+C55+D55</f>
        <v>62</v>
      </c>
      <c r="F55" s="20">
        <v>5</v>
      </c>
      <c r="G55" s="20">
        <v>63</v>
      </c>
      <c r="H55" s="107">
        <f t="shared" ref="H55:H77" si="3">E55/G55</f>
        <v>0.98412698412698407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">
      <c r="A56" s="19" t="s">
        <v>218</v>
      </c>
      <c r="B56" s="21">
        <v>1</v>
      </c>
      <c r="C56" s="22">
        <v>11</v>
      </c>
      <c r="D56" s="22">
        <v>0</v>
      </c>
      <c r="E56" s="22">
        <f t="shared" si="2"/>
        <v>12</v>
      </c>
      <c r="F56" s="20">
        <v>1</v>
      </c>
      <c r="G56" s="20">
        <v>10</v>
      </c>
      <c r="H56" s="107">
        <f t="shared" si="3"/>
        <v>1.2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s="24" customFormat="1" x14ac:dyDescent="0.2">
      <c r="A57" s="19" t="s">
        <v>221</v>
      </c>
      <c r="B57" s="21">
        <v>2</v>
      </c>
      <c r="C57" s="22">
        <v>51</v>
      </c>
      <c r="D57" s="22">
        <v>0</v>
      </c>
      <c r="E57" s="22">
        <f t="shared" si="2"/>
        <v>53</v>
      </c>
      <c r="F57" s="20">
        <v>2</v>
      </c>
      <c r="G57" s="20">
        <v>51</v>
      </c>
      <c r="H57" s="107">
        <f t="shared" si="3"/>
        <v>1.0392156862745099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s="24" customFormat="1" ht="12" customHeight="1" x14ac:dyDescent="0.2">
      <c r="A58" s="19" t="s">
        <v>224</v>
      </c>
      <c r="B58" s="21">
        <v>7</v>
      </c>
      <c r="C58" s="22">
        <v>61</v>
      </c>
      <c r="D58" s="22">
        <v>0</v>
      </c>
      <c r="E58" s="22">
        <v>68</v>
      </c>
      <c r="F58" s="20">
        <v>6</v>
      </c>
      <c r="G58" s="20">
        <v>37</v>
      </c>
      <c r="H58" s="107">
        <v>1.8378378378378379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s="24" customFormat="1" x14ac:dyDescent="0.2">
      <c r="A59" s="19" t="s">
        <v>227</v>
      </c>
      <c r="B59" s="21">
        <v>46</v>
      </c>
      <c r="C59" s="22">
        <v>347</v>
      </c>
      <c r="D59" s="22">
        <v>0</v>
      </c>
      <c r="E59" s="22">
        <f t="shared" si="2"/>
        <v>393</v>
      </c>
      <c r="F59" s="20">
        <v>42</v>
      </c>
      <c r="G59" s="20">
        <v>121</v>
      </c>
      <c r="H59" s="107">
        <f t="shared" si="3"/>
        <v>3.2479338842975207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s="24" customFormat="1" x14ac:dyDescent="0.2">
      <c r="A60" s="19" t="s">
        <v>227</v>
      </c>
      <c r="B60" s="21">
        <v>9</v>
      </c>
      <c r="C60" s="22">
        <v>56</v>
      </c>
      <c r="D60" s="22">
        <v>0</v>
      </c>
      <c r="E60" s="22">
        <f t="shared" si="2"/>
        <v>65</v>
      </c>
      <c r="F60" s="20">
        <v>9</v>
      </c>
      <c r="G60" s="20">
        <v>34</v>
      </c>
      <c r="H60" s="107">
        <f t="shared" si="3"/>
        <v>1.911764705882353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4" customFormat="1" x14ac:dyDescent="0.2">
      <c r="A61" s="19" t="s">
        <v>232</v>
      </c>
      <c r="B61" s="21">
        <v>15</v>
      </c>
      <c r="C61" s="22">
        <v>70</v>
      </c>
      <c r="D61" s="22">
        <v>1</v>
      </c>
      <c r="E61" s="22">
        <f t="shared" si="2"/>
        <v>86</v>
      </c>
      <c r="F61" s="20">
        <v>15</v>
      </c>
      <c r="G61" s="20">
        <v>82</v>
      </c>
      <c r="H61" s="107">
        <f t="shared" si="3"/>
        <v>1.0487804878048781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s="24" customFormat="1" x14ac:dyDescent="0.2">
      <c r="A62" s="19" t="s">
        <v>235</v>
      </c>
      <c r="B62" s="21">
        <v>13</v>
      </c>
      <c r="C62" s="22">
        <v>50</v>
      </c>
      <c r="D62" s="22">
        <v>0</v>
      </c>
      <c r="E62" s="22">
        <f t="shared" si="2"/>
        <v>63</v>
      </c>
      <c r="F62" s="20">
        <v>13</v>
      </c>
      <c r="G62" s="20">
        <v>57</v>
      </c>
      <c r="H62" s="107">
        <f t="shared" si="3"/>
        <v>1.1052631578947369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s="24" customFormat="1" x14ac:dyDescent="0.2">
      <c r="A63" s="19" t="s">
        <v>238</v>
      </c>
      <c r="B63" s="21">
        <v>20</v>
      </c>
      <c r="C63" s="22">
        <v>153</v>
      </c>
      <c r="D63" s="22">
        <v>0</v>
      </c>
      <c r="E63" s="22">
        <f t="shared" si="2"/>
        <v>173</v>
      </c>
      <c r="F63" s="20">
        <v>20</v>
      </c>
      <c r="G63" s="20">
        <v>185</v>
      </c>
      <c r="H63" s="107">
        <f t="shared" si="3"/>
        <v>0.93513513513513513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s="24" customFormat="1" x14ac:dyDescent="0.2">
      <c r="A64" s="19" t="s">
        <v>241</v>
      </c>
      <c r="B64" s="21">
        <v>3</v>
      </c>
      <c r="C64" s="22">
        <v>53</v>
      </c>
      <c r="D64" s="22">
        <v>0</v>
      </c>
      <c r="E64" s="22">
        <f t="shared" si="2"/>
        <v>56</v>
      </c>
      <c r="F64" s="20">
        <v>3</v>
      </c>
      <c r="G64" s="20">
        <v>17</v>
      </c>
      <c r="H64" s="107">
        <f t="shared" si="3"/>
        <v>3.2941176470588234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s="24" customFormat="1" x14ac:dyDescent="0.2">
      <c r="A65" s="19" t="s">
        <v>244</v>
      </c>
      <c r="B65" s="21">
        <v>0</v>
      </c>
      <c r="C65" s="22">
        <v>1</v>
      </c>
      <c r="D65" s="22">
        <v>0</v>
      </c>
      <c r="E65" s="22">
        <f t="shared" si="2"/>
        <v>1</v>
      </c>
      <c r="F65" s="20">
        <v>0</v>
      </c>
      <c r="G65" s="20">
        <v>1</v>
      </c>
      <c r="H65" s="107">
        <f t="shared" si="3"/>
        <v>1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s="24" customFormat="1" x14ac:dyDescent="0.2">
      <c r="A66" s="19" t="s">
        <v>247</v>
      </c>
      <c r="B66" s="21">
        <v>10</v>
      </c>
      <c r="C66" s="22">
        <v>99</v>
      </c>
      <c r="D66" s="22">
        <v>2</v>
      </c>
      <c r="E66" s="22">
        <f t="shared" si="2"/>
        <v>111</v>
      </c>
      <c r="F66" s="20">
        <v>4</v>
      </c>
      <c r="G66" s="20">
        <v>104</v>
      </c>
      <c r="H66" s="107">
        <f t="shared" si="3"/>
        <v>1.0673076923076923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s="24" customFormat="1" x14ac:dyDescent="0.2">
      <c r="A67" s="19" t="s">
        <v>250</v>
      </c>
      <c r="B67" s="21">
        <v>13</v>
      </c>
      <c r="C67" s="22">
        <v>98</v>
      </c>
      <c r="D67" s="22">
        <v>0</v>
      </c>
      <c r="E67" s="22">
        <v>111</v>
      </c>
      <c r="F67" s="20">
        <v>13</v>
      </c>
      <c r="G67" s="20">
        <v>105</v>
      </c>
      <c r="H67" s="107">
        <v>1.0285714285714285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s="24" customFormat="1" x14ac:dyDescent="0.2">
      <c r="A68" s="19" t="s">
        <v>254</v>
      </c>
      <c r="B68" s="21">
        <v>11</v>
      </c>
      <c r="C68" s="22">
        <v>97</v>
      </c>
      <c r="D68" s="22">
        <v>0</v>
      </c>
      <c r="E68" s="22">
        <f t="shared" si="2"/>
        <v>108</v>
      </c>
      <c r="F68" s="20">
        <v>2</v>
      </c>
      <c r="G68" s="20">
        <v>112</v>
      </c>
      <c r="H68" s="107">
        <f t="shared" si="3"/>
        <v>0.9642857142857143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4" customFormat="1" x14ac:dyDescent="0.2">
      <c r="A69" s="19" t="s">
        <v>257</v>
      </c>
      <c r="B69" s="21">
        <v>2</v>
      </c>
      <c r="C69" s="22">
        <v>61</v>
      </c>
      <c r="D69" s="22">
        <v>0</v>
      </c>
      <c r="E69" s="22">
        <f t="shared" si="2"/>
        <v>63</v>
      </c>
      <c r="F69" s="20">
        <v>2</v>
      </c>
      <c r="G69" s="20">
        <v>65</v>
      </c>
      <c r="H69" s="107">
        <f t="shared" si="3"/>
        <v>0.96923076923076923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s="24" customFormat="1" x14ac:dyDescent="0.2">
      <c r="A70" s="19" t="s">
        <v>260</v>
      </c>
      <c r="B70" s="21">
        <v>4</v>
      </c>
      <c r="C70" s="22">
        <v>57</v>
      </c>
      <c r="D70" s="22">
        <v>0</v>
      </c>
      <c r="E70" s="22">
        <f t="shared" si="2"/>
        <v>61</v>
      </c>
      <c r="F70" s="20">
        <v>0</v>
      </c>
      <c r="G70" s="20">
        <v>54</v>
      </c>
      <c r="H70" s="107">
        <f t="shared" si="3"/>
        <v>1.1296296296296295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s="24" customFormat="1" x14ac:dyDescent="0.2">
      <c r="A71" s="19" t="s">
        <v>263</v>
      </c>
      <c r="B71" s="21">
        <v>1</v>
      </c>
      <c r="C71" s="22">
        <v>29</v>
      </c>
      <c r="D71" s="22">
        <v>0</v>
      </c>
      <c r="E71" s="22">
        <f t="shared" si="2"/>
        <v>30</v>
      </c>
      <c r="F71" s="20">
        <v>0</v>
      </c>
      <c r="G71" s="20">
        <v>26</v>
      </c>
      <c r="H71" s="107">
        <f t="shared" si="3"/>
        <v>1.1538461538461537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">
      <c r="A72" s="19" t="s">
        <v>266</v>
      </c>
      <c r="B72" s="21">
        <v>192</v>
      </c>
      <c r="C72" s="22">
        <v>1775</v>
      </c>
      <c r="D72" s="22">
        <v>2</v>
      </c>
      <c r="E72" s="22">
        <v>1969</v>
      </c>
      <c r="F72" s="20">
        <v>126</v>
      </c>
      <c r="G72" s="20">
        <v>1937</v>
      </c>
      <c r="H72" s="107">
        <v>1.0165203923593185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">
      <c r="A73" s="19" t="s">
        <v>285</v>
      </c>
      <c r="B73" s="21">
        <v>16</v>
      </c>
      <c r="C73" s="22">
        <v>92</v>
      </c>
      <c r="D73" s="22">
        <v>2</v>
      </c>
      <c r="E73" s="22">
        <v>110</v>
      </c>
      <c r="F73" s="20">
        <v>9</v>
      </c>
      <c r="G73" s="20">
        <v>104</v>
      </c>
      <c r="H73" s="107">
        <v>1.0576923076923077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">
      <c r="A74" s="19" t="s">
        <v>289</v>
      </c>
      <c r="B74" s="21">
        <v>14</v>
      </c>
      <c r="C74" s="22">
        <v>101</v>
      </c>
      <c r="D74" s="22">
        <v>0</v>
      </c>
      <c r="E74" s="22">
        <f t="shared" si="2"/>
        <v>115</v>
      </c>
      <c r="F74" s="20">
        <v>11</v>
      </c>
      <c r="G74" s="20">
        <v>116</v>
      </c>
      <c r="H74" s="107">
        <f t="shared" si="3"/>
        <v>0.99137931034482762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s="24" customFormat="1" x14ac:dyDescent="0.2">
      <c r="A75" s="19" t="s">
        <v>292</v>
      </c>
      <c r="B75" s="21">
        <v>2</v>
      </c>
      <c r="C75" s="22">
        <v>13</v>
      </c>
      <c r="D75" s="22">
        <v>0</v>
      </c>
      <c r="E75" s="22">
        <f t="shared" si="2"/>
        <v>15</v>
      </c>
      <c r="F75" s="20">
        <v>2</v>
      </c>
      <c r="G75" s="20">
        <v>15</v>
      </c>
      <c r="H75" s="107">
        <f t="shared" si="3"/>
        <v>1</v>
      </c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</row>
    <row r="76" spans="1:20" s="24" customFormat="1" ht="13.5" thickBot="1" x14ac:dyDescent="0.25">
      <c r="A76" s="28" t="s">
        <v>295</v>
      </c>
      <c r="B76" s="30">
        <v>5</v>
      </c>
      <c r="C76" s="28">
        <v>35</v>
      </c>
      <c r="D76" s="28">
        <v>0</v>
      </c>
      <c r="E76" s="28">
        <f t="shared" si="2"/>
        <v>40</v>
      </c>
      <c r="F76" s="29">
        <v>2</v>
      </c>
      <c r="G76" s="29">
        <v>38</v>
      </c>
      <c r="H76" s="95">
        <f t="shared" si="3"/>
        <v>1.0526315789473684</v>
      </c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</row>
    <row r="77" spans="1:20" ht="13.5" thickTop="1" x14ac:dyDescent="0.2">
      <c r="A77" s="22"/>
      <c r="B77" s="21">
        <f t="shared" ref="B77:G77" si="4">SUM(B3:B76)</f>
        <v>1055</v>
      </c>
      <c r="C77" s="22">
        <f t="shared" si="4"/>
        <v>10428</v>
      </c>
      <c r="D77" s="22">
        <f t="shared" si="4"/>
        <v>14</v>
      </c>
      <c r="E77" s="22">
        <f t="shared" si="4"/>
        <v>11496</v>
      </c>
      <c r="F77" s="33">
        <f t="shared" si="4"/>
        <v>728</v>
      </c>
      <c r="G77" s="33">
        <f t="shared" si="4"/>
        <v>10261</v>
      </c>
      <c r="H77" s="107">
        <f t="shared" si="3"/>
        <v>1.1203586395088199</v>
      </c>
    </row>
    <row r="78" spans="1:20" x14ac:dyDescent="0.2">
      <c r="A78" s="22"/>
      <c r="B78" s="21"/>
      <c r="C78" s="22"/>
      <c r="D78" s="22"/>
      <c r="E78" s="22"/>
      <c r="F78" s="22"/>
      <c r="G78" s="22"/>
      <c r="H78" s="34"/>
      <c r="L78" s="17" t="s">
        <v>297</v>
      </c>
    </row>
    <row r="79" spans="1:20" x14ac:dyDescent="0.2">
      <c r="A79" s="22"/>
      <c r="B79" s="21"/>
      <c r="C79" s="22"/>
      <c r="D79" s="22"/>
      <c r="E79" s="22"/>
      <c r="F79" s="22"/>
      <c r="G79" s="22"/>
      <c r="H79" s="34"/>
      <c r="I79" s="36"/>
    </row>
    <row r="80" spans="1:20" x14ac:dyDescent="0.2">
      <c r="A80" s="19"/>
      <c r="B80" s="37"/>
      <c r="C80" s="38"/>
      <c r="D80" s="38"/>
      <c r="E80" s="38"/>
      <c r="F80" s="38"/>
      <c r="G80" s="38"/>
      <c r="H80" s="34"/>
      <c r="I80" s="36"/>
    </row>
    <row r="81" spans="1:20" x14ac:dyDescent="0.2">
      <c r="A81" s="19"/>
      <c r="B81" s="19"/>
      <c r="C81" s="19"/>
      <c r="D81" s="22"/>
      <c r="E81" s="19"/>
      <c r="F81" s="19"/>
      <c r="G81" s="19"/>
      <c r="I81" s="36"/>
    </row>
    <row r="82" spans="1:20" ht="14.45" customHeight="1" x14ac:dyDescent="0.2">
      <c r="A82" s="19"/>
      <c r="B82" s="19"/>
      <c r="C82" s="19"/>
      <c r="D82" s="22"/>
      <c r="E82" s="19"/>
      <c r="F82" s="19"/>
      <c r="G82" s="19"/>
    </row>
    <row r="83" spans="1:20" x14ac:dyDescent="0.2">
      <c r="A83" s="19"/>
      <c r="B83" s="19"/>
      <c r="C83" s="19"/>
      <c r="D83" s="22"/>
      <c r="E83" s="19"/>
      <c r="F83" s="19"/>
      <c r="G83" s="19"/>
    </row>
    <row r="84" spans="1:20" x14ac:dyDescent="0.2">
      <c r="A84" s="19"/>
      <c r="B84" s="19"/>
      <c r="C84" s="19"/>
      <c r="D84" s="22"/>
      <c r="E84" s="19"/>
      <c r="F84" s="19"/>
      <c r="G84" s="19"/>
    </row>
    <row r="85" spans="1:20" x14ac:dyDescent="0.2">
      <c r="A85" s="19"/>
      <c r="B85" s="19"/>
      <c r="C85" s="19"/>
      <c r="D85" s="22"/>
      <c r="E85" s="19"/>
      <c r="F85" s="19"/>
      <c r="G85" s="19"/>
    </row>
    <row r="86" spans="1:20" x14ac:dyDescent="0.2">
      <c r="A86" s="19"/>
      <c r="B86" s="19"/>
      <c r="C86" s="19"/>
      <c r="D86" s="22"/>
      <c r="E86" s="19"/>
      <c r="F86" s="19"/>
      <c r="G86" s="19"/>
    </row>
    <row r="87" spans="1:20" x14ac:dyDescent="0.2">
      <c r="A87" s="19"/>
      <c r="B87" s="19"/>
      <c r="C87" s="19"/>
      <c r="D87" s="22"/>
      <c r="E87" s="19"/>
      <c r="F87" s="19"/>
      <c r="G87" s="19"/>
    </row>
    <row r="88" spans="1:20" x14ac:dyDescent="0.2">
      <c r="A88" s="19"/>
      <c r="B88" s="19"/>
      <c r="C88" s="19"/>
      <c r="D88" s="22"/>
      <c r="E88" s="19"/>
      <c r="F88" s="19"/>
      <c r="G88" s="19"/>
    </row>
    <row r="89" spans="1:20" x14ac:dyDescent="0.2">
      <c r="A89" s="19"/>
      <c r="B89" s="19"/>
      <c r="C89" s="19"/>
      <c r="D89" s="22"/>
      <c r="E89" s="19"/>
      <c r="F89" s="19"/>
      <c r="G89" s="19"/>
    </row>
    <row r="90" spans="1:20" x14ac:dyDescent="0.2">
      <c r="A90" s="19"/>
      <c r="B90" s="19"/>
      <c r="C90" s="19"/>
      <c r="D90" s="22"/>
      <c r="E90" s="19"/>
      <c r="F90" s="19"/>
      <c r="G90" s="19"/>
    </row>
    <row r="91" spans="1:20" x14ac:dyDescent="0.2">
      <c r="A91" s="19"/>
      <c r="B91" s="19"/>
      <c r="C91" s="19"/>
      <c r="D91" s="22"/>
      <c r="E91" s="19"/>
      <c r="F91" s="19"/>
      <c r="G91" s="19"/>
    </row>
    <row r="92" spans="1:20" x14ac:dyDescent="0.2">
      <c r="A92" s="19"/>
      <c r="B92" s="19"/>
      <c r="C92" s="19"/>
      <c r="D92" s="22"/>
      <c r="E92" s="19"/>
      <c r="F92" s="19"/>
      <c r="G92" s="19"/>
    </row>
    <row r="93" spans="1:20" s="39" customFormat="1" x14ac:dyDescent="0.2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9" customFormat="1" x14ac:dyDescent="0.2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9" customFormat="1" x14ac:dyDescent="0.2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9" customFormat="1" x14ac:dyDescent="0.2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9" customFormat="1" x14ac:dyDescent="0.2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1:20" s="39" customFormat="1" x14ac:dyDescent="0.2">
      <c r="A98" s="42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99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93" sqref="A93:J93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25">
        <v>43252</v>
      </c>
      <c r="E1" s="126"/>
      <c r="F1" s="126"/>
      <c r="G1" s="126"/>
      <c r="H1" s="126"/>
      <c r="I1" s="12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>
        <v>3</v>
      </c>
      <c r="E3" s="22">
        <v>24</v>
      </c>
      <c r="F3" s="22">
        <v>0</v>
      </c>
      <c r="G3" s="22">
        <f>D3+E3+F3</f>
        <v>27</v>
      </c>
      <c r="H3" s="20">
        <v>4</v>
      </c>
      <c r="I3" s="20">
        <v>30</v>
      </c>
      <c r="J3" s="23">
        <f>G3/I3</f>
        <v>0.9</v>
      </c>
    </row>
    <row r="4" spans="1:11" x14ac:dyDescent="0.2">
      <c r="A4" s="18" t="s">
        <v>16</v>
      </c>
      <c r="B4" s="19" t="s">
        <v>17</v>
      </c>
      <c r="C4" s="20" t="s">
        <v>17</v>
      </c>
      <c r="D4" s="21">
        <v>0</v>
      </c>
      <c r="E4" s="22">
        <v>28</v>
      </c>
      <c r="F4" s="22">
        <v>0</v>
      </c>
      <c r="G4" s="22">
        <f t="shared" ref="G4:G67" si="0">D4+E4+F4</f>
        <v>28</v>
      </c>
      <c r="H4" s="20">
        <v>0</v>
      </c>
      <c r="I4" s="20">
        <v>31</v>
      </c>
      <c r="J4" s="23">
        <f t="shared" ref="J4:J67" si="1">G4/I4</f>
        <v>0.90322580645161288</v>
      </c>
    </row>
    <row r="5" spans="1:11" x14ac:dyDescent="0.2">
      <c r="A5" s="18" t="s">
        <v>18</v>
      </c>
      <c r="B5" s="19" t="s">
        <v>19</v>
      </c>
      <c r="C5" s="20" t="s">
        <v>19</v>
      </c>
      <c r="D5" s="21">
        <v>3</v>
      </c>
      <c r="E5" s="22">
        <v>5</v>
      </c>
      <c r="F5" s="22">
        <v>0</v>
      </c>
      <c r="G5" s="22">
        <f t="shared" si="0"/>
        <v>8</v>
      </c>
      <c r="H5" s="20">
        <v>3</v>
      </c>
      <c r="I5" s="20">
        <v>8</v>
      </c>
      <c r="J5" s="23">
        <f t="shared" si="1"/>
        <v>1</v>
      </c>
    </row>
    <row r="6" spans="1:11" x14ac:dyDescent="0.2">
      <c r="A6" s="18" t="s">
        <v>20</v>
      </c>
      <c r="B6" s="19" t="s">
        <v>21</v>
      </c>
      <c r="C6" s="20" t="s">
        <v>22</v>
      </c>
      <c r="D6" s="21">
        <v>3</v>
      </c>
      <c r="E6" s="22">
        <v>27</v>
      </c>
      <c r="F6" s="22">
        <v>0</v>
      </c>
      <c r="G6" s="22">
        <f t="shared" si="0"/>
        <v>30</v>
      </c>
      <c r="H6" s="20">
        <v>3</v>
      </c>
      <c r="I6" s="20">
        <v>13</v>
      </c>
      <c r="J6" s="23">
        <f t="shared" si="1"/>
        <v>2.3076923076923075</v>
      </c>
    </row>
    <row r="7" spans="1:11" x14ac:dyDescent="0.2">
      <c r="A7" s="18" t="s">
        <v>23</v>
      </c>
      <c r="B7" s="19" t="s">
        <v>21</v>
      </c>
      <c r="C7" s="20" t="s">
        <v>24</v>
      </c>
      <c r="D7" s="21">
        <v>6</v>
      </c>
      <c r="E7" s="22">
        <v>67</v>
      </c>
      <c r="F7" s="22">
        <v>0</v>
      </c>
      <c r="G7" s="22">
        <f t="shared" si="0"/>
        <v>73</v>
      </c>
      <c r="H7" s="20">
        <v>5</v>
      </c>
      <c r="I7" s="20">
        <v>56</v>
      </c>
      <c r="J7" s="23">
        <f t="shared" si="1"/>
        <v>1.3035714285714286</v>
      </c>
    </row>
    <row r="8" spans="1:11" x14ac:dyDescent="0.2">
      <c r="A8" s="18" t="s">
        <v>25</v>
      </c>
      <c r="B8" s="19" t="s">
        <v>26</v>
      </c>
      <c r="C8" s="20" t="s">
        <v>27</v>
      </c>
      <c r="D8" s="21">
        <v>0</v>
      </c>
      <c r="E8" s="22">
        <v>25</v>
      </c>
      <c r="F8" s="22">
        <v>0</v>
      </c>
      <c r="G8" s="22">
        <f t="shared" si="0"/>
        <v>25</v>
      </c>
      <c r="H8" s="20">
        <v>0</v>
      </c>
      <c r="I8" s="20">
        <v>20</v>
      </c>
      <c r="J8" s="23">
        <f t="shared" si="1"/>
        <v>1.25</v>
      </c>
    </row>
    <row r="9" spans="1:11" x14ac:dyDescent="0.2">
      <c r="A9" s="18" t="s">
        <v>28</v>
      </c>
      <c r="B9" s="19" t="s">
        <v>29</v>
      </c>
      <c r="C9" s="20" t="s">
        <v>30</v>
      </c>
      <c r="D9" s="21">
        <v>10</v>
      </c>
      <c r="E9" s="22">
        <v>76</v>
      </c>
      <c r="F9" s="22">
        <v>0</v>
      </c>
      <c r="G9" s="22">
        <f t="shared" si="0"/>
        <v>86</v>
      </c>
      <c r="H9" s="20">
        <v>7</v>
      </c>
      <c r="I9" s="20">
        <v>102</v>
      </c>
      <c r="J9" s="23">
        <f t="shared" si="1"/>
        <v>0.84313725490196079</v>
      </c>
    </row>
    <row r="10" spans="1:11" x14ac:dyDescent="0.2">
      <c r="A10" s="18" t="s">
        <v>31</v>
      </c>
      <c r="B10" s="19" t="s">
        <v>32</v>
      </c>
      <c r="C10" s="20" t="s">
        <v>33</v>
      </c>
      <c r="D10" s="21">
        <v>1</v>
      </c>
      <c r="E10" s="22">
        <v>24</v>
      </c>
      <c r="F10" s="22">
        <v>0</v>
      </c>
      <c r="G10" s="22">
        <f t="shared" si="0"/>
        <v>25</v>
      </c>
      <c r="H10" s="20">
        <v>1</v>
      </c>
      <c r="I10" s="20">
        <v>30</v>
      </c>
      <c r="J10" s="23">
        <f t="shared" si="1"/>
        <v>0.83333333333333337</v>
      </c>
    </row>
    <row r="11" spans="1:11" x14ac:dyDescent="0.2">
      <c r="A11" s="121" t="s">
        <v>34</v>
      </c>
      <c r="B11" s="116" t="s">
        <v>35</v>
      </c>
      <c r="C11" s="117" t="s">
        <v>36</v>
      </c>
      <c r="D11" s="118">
        <v>9</v>
      </c>
      <c r="E11" s="119">
        <v>67</v>
      </c>
      <c r="F11" s="119">
        <v>0</v>
      </c>
      <c r="G11" s="119">
        <f t="shared" si="0"/>
        <v>76</v>
      </c>
      <c r="H11" s="117">
        <v>6</v>
      </c>
      <c r="I11" s="117">
        <v>97</v>
      </c>
      <c r="J11" s="120">
        <f t="shared" si="1"/>
        <v>0.78350515463917525</v>
      </c>
    </row>
    <row r="12" spans="1:11" x14ac:dyDescent="0.2">
      <c r="A12" s="18" t="s">
        <v>37</v>
      </c>
      <c r="B12" s="19" t="s">
        <v>35</v>
      </c>
      <c r="C12" s="20" t="s">
        <v>38</v>
      </c>
      <c r="D12" s="21">
        <v>25</v>
      </c>
      <c r="E12" s="22">
        <v>263</v>
      </c>
      <c r="F12" s="22">
        <v>0</v>
      </c>
      <c r="G12" s="22">
        <f t="shared" si="0"/>
        <v>288</v>
      </c>
      <c r="H12" s="20">
        <v>23</v>
      </c>
      <c r="I12" s="20">
        <v>134</v>
      </c>
      <c r="J12" s="23">
        <f t="shared" si="1"/>
        <v>2.1492537313432836</v>
      </c>
    </row>
    <row r="13" spans="1:11" x14ac:dyDescent="0.2">
      <c r="A13" s="18" t="s">
        <v>39</v>
      </c>
      <c r="B13" s="19" t="s">
        <v>40</v>
      </c>
      <c r="C13" s="20" t="s">
        <v>41</v>
      </c>
      <c r="D13" s="21">
        <v>7</v>
      </c>
      <c r="E13" s="22">
        <v>79</v>
      </c>
      <c r="F13" s="22">
        <v>0</v>
      </c>
      <c r="G13" s="22">
        <f t="shared" si="0"/>
        <v>86</v>
      </c>
      <c r="H13" s="20">
        <v>6</v>
      </c>
      <c r="I13" s="20">
        <v>93</v>
      </c>
      <c r="J13" s="23">
        <f t="shared" si="1"/>
        <v>0.92473118279569888</v>
      </c>
    </row>
    <row r="14" spans="1:11" x14ac:dyDescent="0.2">
      <c r="A14" s="18" t="s">
        <v>42</v>
      </c>
      <c r="B14" s="19" t="s">
        <v>40</v>
      </c>
      <c r="C14" s="20" t="s">
        <v>43</v>
      </c>
      <c r="D14" s="21">
        <v>5</v>
      </c>
      <c r="E14" s="22">
        <v>15</v>
      </c>
      <c r="F14" s="22">
        <v>0</v>
      </c>
      <c r="G14" s="22">
        <f t="shared" si="0"/>
        <v>20</v>
      </c>
      <c r="H14" s="20">
        <v>5</v>
      </c>
      <c r="I14" s="20">
        <v>10</v>
      </c>
      <c r="J14" s="23">
        <f t="shared" si="1"/>
        <v>2</v>
      </c>
    </row>
    <row r="15" spans="1:11" x14ac:dyDescent="0.2">
      <c r="A15" s="18" t="s">
        <v>44</v>
      </c>
      <c r="B15" s="19" t="s">
        <v>45</v>
      </c>
      <c r="C15" s="20" t="s">
        <v>46</v>
      </c>
      <c r="D15" s="21">
        <v>2</v>
      </c>
      <c r="E15" s="22">
        <v>58</v>
      </c>
      <c r="F15" s="22">
        <v>0</v>
      </c>
      <c r="G15" s="22">
        <f t="shared" si="0"/>
        <v>60</v>
      </c>
      <c r="H15" s="20">
        <v>1</v>
      </c>
      <c r="I15" s="20">
        <v>58</v>
      </c>
      <c r="J15" s="23">
        <f t="shared" si="1"/>
        <v>1.0344827586206897</v>
      </c>
    </row>
    <row r="16" spans="1:11" x14ac:dyDescent="0.2">
      <c r="A16" s="121" t="s">
        <v>47</v>
      </c>
      <c r="B16" s="116" t="s">
        <v>48</v>
      </c>
      <c r="C16" s="117" t="s">
        <v>49</v>
      </c>
      <c r="D16" s="118">
        <v>8</v>
      </c>
      <c r="E16" s="119">
        <v>22</v>
      </c>
      <c r="F16" s="119">
        <v>0</v>
      </c>
      <c r="G16" s="119">
        <f t="shared" si="0"/>
        <v>30</v>
      </c>
      <c r="H16" s="117">
        <v>8</v>
      </c>
      <c r="I16" s="117">
        <v>41</v>
      </c>
      <c r="J16" s="120">
        <f t="shared" si="1"/>
        <v>0.73170731707317072</v>
      </c>
    </row>
    <row r="17" spans="1:22" x14ac:dyDescent="0.2">
      <c r="A17" s="18" t="s">
        <v>53</v>
      </c>
      <c r="B17" s="19" t="s">
        <v>54</v>
      </c>
      <c r="C17" s="20" t="s">
        <v>55</v>
      </c>
      <c r="D17" s="21">
        <v>27</v>
      </c>
      <c r="E17" s="22">
        <v>254</v>
      </c>
      <c r="F17" s="22">
        <v>0</v>
      </c>
      <c r="G17" s="22">
        <f t="shared" si="0"/>
        <v>281</v>
      </c>
      <c r="H17" s="20">
        <v>13</v>
      </c>
      <c r="I17" s="20">
        <v>287</v>
      </c>
      <c r="J17" s="23">
        <f t="shared" si="1"/>
        <v>0.97909407665505221</v>
      </c>
    </row>
    <row r="18" spans="1:22" x14ac:dyDescent="0.2">
      <c r="A18" s="18" t="s">
        <v>56</v>
      </c>
      <c r="B18" s="19" t="s">
        <v>54</v>
      </c>
      <c r="C18" s="20" t="s">
        <v>57</v>
      </c>
      <c r="D18" s="21">
        <v>15</v>
      </c>
      <c r="E18" s="22">
        <v>119</v>
      </c>
      <c r="F18" s="22">
        <v>2</v>
      </c>
      <c r="G18" s="22">
        <f t="shared" si="0"/>
        <v>136</v>
      </c>
      <c r="H18" s="20">
        <v>13</v>
      </c>
      <c r="I18" s="20">
        <v>144</v>
      </c>
      <c r="J18" s="23">
        <f t="shared" si="1"/>
        <v>0.94444444444444442</v>
      </c>
    </row>
    <row r="19" spans="1:22" x14ac:dyDescent="0.2">
      <c r="A19" s="121" t="s">
        <v>58</v>
      </c>
      <c r="B19" s="116" t="s">
        <v>59</v>
      </c>
      <c r="C19" s="117" t="s">
        <v>60</v>
      </c>
      <c r="D19" s="118">
        <v>0</v>
      </c>
      <c r="E19" s="119">
        <v>9</v>
      </c>
      <c r="F19" s="119">
        <v>0</v>
      </c>
      <c r="G19" s="119">
        <f t="shared" si="0"/>
        <v>9</v>
      </c>
      <c r="H19" s="117">
        <v>0</v>
      </c>
      <c r="I19" s="117">
        <v>13</v>
      </c>
      <c r="J19" s="120">
        <f t="shared" si="1"/>
        <v>0.69230769230769229</v>
      </c>
    </row>
    <row r="20" spans="1:22" x14ac:dyDescent="0.2">
      <c r="A20" s="18" t="s">
        <v>61</v>
      </c>
      <c r="B20" s="19" t="s">
        <v>62</v>
      </c>
      <c r="C20" s="20" t="s">
        <v>63</v>
      </c>
      <c r="D20" s="21">
        <v>71</v>
      </c>
      <c r="E20" s="22">
        <v>585</v>
      </c>
      <c r="F20" s="22">
        <v>8</v>
      </c>
      <c r="G20" s="22">
        <f t="shared" si="0"/>
        <v>664</v>
      </c>
      <c r="H20" s="20">
        <v>44</v>
      </c>
      <c r="I20" s="20">
        <v>353</v>
      </c>
      <c r="J20" s="23">
        <f t="shared" si="1"/>
        <v>1.8810198300283285</v>
      </c>
    </row>
    <row r="21" spans="1:22" x14ac:dyDescent="0.2">
      <c r="A21" s="18" t="s">
        <v>64</v>
      </c>
      <c r="B21" s="19" t="s">
        <v>62</v>
      </c>
      <c r="C21" s="20" t="s">
        <v>65</v>
      </c>
      <c r="D21" s="21">
        <v>1</v>
      </c>
      <c r="E21" s="22">
        <v>27</v>
      </c>
      <c r="F21" s="22">
        <v>0</v>
      </c>
      <c r="G21" s="22">
        <f t="shared" si="0"/>
        <v>28</v>
      </c>
      <c r="H21" s="20">
        <v>1</v>
      </c>
      <c r="I21" s="45">
        <v>24</v>
      </c>
      <c r="J21" s="23">
        <f t="shared" si="1"/>
        <v>1.1666666666666667</v>
      </c>
    </row>
    <row r="22" spans="1:22" x14ac:dyDescent="0.2">
      <c r="A22" s="18" t="s">
        <v>66</v>
      </c>
      <c r="B22" s="19" t="s">
        <v>67</v>
      </c>
      <c r="C22" s="20" t="s">
        <v>68</v>
      </c>
      <c r="D22" s="21">
        <v>6</v>
      </c>
      <c r="E22" s="22">
        <v>12</v>
      </c>
      <c r="F22" s="22">
        <v>0</v>
      </c>
      <c r="G22" s="22">
        <f t="shared" si="0"/>
        <v>18</v>
      </c>
      <c r="H22" s="20">
        <v>5</v>
      </c>
      <c r="I22" s="20">
        <v>15</v>
      </c>
      <c r="J22" s="23">
        <f t="shared" si="1"/>
        <v>1.2</v>
      </c>
    </row>
    <row r="23" spans="1:22" x14ac:dyDescent="0.2">
      <c r="A23" s="18" t="s">
        <v>69</v>
      </c>
      <c r="B23" s="19" t="s">
        <v>70</v>
      </c>
      <c r="C23" s="20" t="s">
        <v>71</v>
      </c>
      <c r="D23" s="21">
        <v>4</v>
      </c>
      <c r="E23" s="22">
        <v>47</v>
      </c>
      <c r="F23" s="22">
        <v>0</v>
      </c>
      <c r="G23" s="22">
        <f t="shared" si="0"/>
        <v>51</v>
      </c>
      <c r="H23" s="20">
        <v>4</v>
      </c>
      <c r="I23" s="20">
        <v>41</v>
      </c>
      <c r="J23" s="23">
        <f t="shared" si="1"/>
        <v>1.2439024390243902</v>
      </c>
    </row>
    <row r="24" spans="1:22" x14ac:dyDescent="0.2">
      <c r="A24" s="121" t="s">
        <v>72</v>
      </c>
      <c r="B24" s="116" t="s">
        <v>73</v>
      </c>
      <c r="C24" s="117" t="s">
        <v>74</v>
      </c>
      <c r="D24" s="118">
        <v>15</v>
      </c>
      <c r="E24" s="119">
        <v>71</v>
      </c>
      <c r="F24" s="119">
        <v>0</v>
      </c>
      <c r="G24" s="119">
        <f t="shared" si="0"/>
        <v>86</v>
      </c>
      <c r="H24" s="117">
        <v>7</v>
      </c>
      <c r="I24" s="117">
        <v>116</v>
      </c>
      <c r="J24" s="120">
        <f t="shared" si="1"/>
        <v>0.74137931034482762</v>
      </c>
    </row>
    <row r="25" spans="1:22" x14ac:dyDescent="0.2">
      <c r="A25" s="18" t="s">
        <v>75</v>
      </c>
      <c r="B25" s="19" t="s">
        <v>73</v>
      </c>
      <c r="C25" s="20" t="s">
        <v>76</v>
      </c>
      <c r="D25" s="21">
        <v>4</v>
      </c>
      <c r="E25" s="22">
        <v>43</v>
      </c>
      <c r="F25" s="22">
        <v>0</v>
      </c>
      <c r="G25" s="22">
        <f t="shared" si="0"/>
        <v>47</v>
      </c>
      <c r="H25" s="20">
        <v>4</v>
      </c>
      <c r="I25" s="20">
        <v>40</v>
      </c>
      <c r="J25" s="23">
        <f t="shared" si="1"/>
        <v>1.175</v>
      </c>
    </row>
    <row r="26" spans="1:22" x14ac:dyDescent="0.2">
      <c r="A26" s="18" t="s">
        <v>77</v>
      </c>
      <c r="B26" s="19" t="s">
        <v>78</v>
      </c>
      <c r="C26" s="20" t="s">
        <v>79</v>
      </c>
      <c r="D26" s="21">
        <v>8</v>
      </c>
      <c r="E26" s="22">
        <v>78</v>
      </c>
      <c r="F26" s="22">
        <v>0</v>
      </c>
      <c r="G26" s="22">
        <f t="shared" si="0"/>
        <v>86</v>
      </c>
      <c r="H26" s="20">
        <v>3</v>
      </c>
      <c r="I26" s="20">
        <v>62</v>
      </c>
      <c r="J26" s="23">
        <f t="shared" si="1"/>
        <v>1.3870967741935485</v>
      </c>
    </row>
    <row r="27" spans="1:22" x14ac:dyDescent="0.2">
      <c r="A27" s="18" t="s">
        <v>80</v>
      </c>
      <c r="B27" s="19" t="s">
        <v>78</v>
      </c>
      <c r="C27" s="20" t="s">
        <v>81</v>
      </c>
      <c r="D27" s="21">
        <v>5</v>
      </c>
      <c r="E27" s="22">
        <v>52</v>
      </c>
      <c r="F27" s="22">
        <v>0</v>
      </c>
      <c r="G27" s="22">
        <f t="shared" si="0"/>
        <v>57</v>
      </c>
      <c r="H27" s="20">
        <v>4</v>
      </c>
      <c r="I27" s="20">
        <v>47</v>
      </c>
      <c r="J27" s="23">
        <f t="shared" si="1"/>
        <v>1.2127659574468086</v>
      </c>
    </row>
    <row r="28" spans="1:22" x14ac:dyDescent="0.2">
      <c r="A28" s="18" t="s">
        <v>82</v>
      </c>
      <c r="B28" s="19" t="s">
        <v>83</v>
      </c>
      <c r="C28" s="20" t="s">
        <v>84</v>
      </c>
      <c r="D28" s="21">
        <v>12</v>
      </c>
      <c r="E28" s="22">
        <v>56</v>
      </c>
      <c r="F28" s="22">
        <v>0</v>
      </c>
      <c r="G28" s="22">
        <f t="shared" si="0"/>
        <v>68</v>
      </c>
      <c r="H28" s="20">
        <v>12</v>
      </c>
      <c r="I28" s="20">
        <v>60</v>
      </c>
      <c r="J28" s="23">
        <f t="shared" si="1"/>
        <v>1.1333333333333333</v>
      </c>
    </row>
    <row r="29" spans="1:22" x14ac:dyDescent="0.2">
      <c r="A29" s="18" t="s">
        <v>85</v>
      </c>
      <c r="B29" s="19" t="s">
        <v>86</v>
      </c>
      <c r="C29" s="20" t="s">
        <v>87</v>
      </c>
      <c r="D29" s="21">
        <v>0</v>
      </c>
      <c r="E29" s="22">
        <v>4</v>
      </c>
      <c r="F29" s="22">
        <v>0</v>
      </c>
      <c r="G29" s="22">
        <f t="shared" si="0"/>
        <v>4</v>
      </c>
      <c r="H29" s="20">
        <v>0</v>
      </c>
      <c r="I29" s="20">
        <v>4</v>
      </c>
      <c r="J29" s="23">
        <f t="shared" si="1"/>
        <v>1</v>
      </c>
    </row>
    <row r="30" spans="1:22" x14ac:dyDescent="0.2">
      <c r="A30" s="18" t="s">
        <v>88</v>
      </c>
      <c r="B30" s="19" t="s">
        <v>89</v>
      </c>
      <c r="C30" s="20" t="s">
        <v>90</v>
      </c>
      <c r="D30" s="21">
        <v>0</v>
      </c>
      <c r="E30" s="22">
        <v>3</v>
      </c>
      <c r="F30" s="22">
        <v>0</v>
      </c>
      <c r="G30" s="22">
        <f t="shared" si="0"/>
        <v>3</v>
      </c>
      <c r="H30" s="20">
        <v>0</v>
      </c>
      <c r="I30" s="20">
        <v>0</v>
      </c>
      <c r="J30" s="23">
        <v>1</v>
      </c>
    </row>
    <row r="31" spans="1:22" x14ac:dyDescent="0.2">
      <c r="A31" s="18" t="s">
        <v>91</v>
      </c>
      <c r="B31" s="19" t="s">
        <v>92</v>
      </c>
      <c r="C31" s="20" t="s">
        <v>93</v>
      </c>
      <c r="D31" s="21">
        <v>23</v>
      </c>
      <c r="E31" s="22">
        <v>163</v>
      </c>
      <c r="F31" s="22">
        <v>0</v>
      </c>
      <c r="G31" s="22">
        <f t="shared" si="0"/>
        <v>186</v>
      </c>
      <c r="H31" s="20">
        <v>17</v>
      </c>
      <c r="I31" s="20">
        <v>194</v>
      </c>
      <c r="J31" s="23">
        <f t="shared" si="1"/>
        <v>0.95876288659793818</v>
      </c>
      <c r="V31" s="17" t="s">
        <v>94</v>
      </c>
    </row>
    <row r="32" spans="1:22" x14ac:dyDescent="0.2">
      <c r="A32" s="18" t="s">
        <v>95</v>
      </c>
      <c r="B32" s="19" t="s">
        <v>96</v>
      </c>
      <c r="C32" s="20" t="s">
        <v>97</v>
      </c>
      <c r="D32" s="21">
        <v>6</v>
      </c>
      <c r="E32" s="22">
        <v>46</v>
      </c>
      <c r="F32" s="22">
        <v>0</v>
      </c>
      <c r="G32" s="22">
        <f t="shared" si="0"/>
        <v>52</v>
      </c>
      <c r="H32" s="20">
        <v>5</v>
      </c>
      <c r="I32" s="20">
        <v>46</v>
      </c>
      <c r="J32" s="23">
        <f t="shared" si="1"/>
        <v>1.1304347826086956</v>
      </c>
    </row>
    <row r="33" spans="1:10" x14ac:dyDescent="0.2">
      <c r="A33" s="18" t="s">
        <v>98</v>
      </c>
      <c r="B33" s="19" t="s">
        <v>99</v>
      </c>
      <c r="C33" s="20" t="s">
        <v>100</v>
      </c>
      <c r="D33" s="21">
        <v>22</v>
      </c>
      <c r="E33" s="22">
        <v>90</v>
      </c>
      <c r="F33" s="22">
        <v>0</v>
      </c>
      <c r="G33" s="22">
        <f t="shared" si="0"/>
        <v>112</v>
      </c>
      <c r="H33" s="20">
        <v>22</v>
      </c>
      <c r="I33" s="20">
        <v>74</v>
      </c>
      <c r="J33" s="23">
        <f t="shared" si="1"/>
        <v>1.5135135135135136</v>
      </c>
    </row>
    <row r="34" spans="1:10" x14ac:dyDescent="0.2">
      <c r="A34" s="18" t="s">
        <v>101</v>
      </c>
      <c r="B34" s="19" t="s">
        <v>102</v>
      </c>
      <c r="C34" s="20" t="s">
        <v>103</v>
      </c>
      <c r="D34" s="21">
        <v>0</v>
      </c>
      <c r="E34" s="22">
        <v>11</v>
      </c>
      <c r="F34" s="22">
        <v>0</v>
      </c>
      <c r="G34" s="22">
        <f t="shared" si="0"/>
        <v>11</v>
      </c>
      <c r="H34" s="20">
        <v>0</v>
      </c>
      <c r="I34" s="20">
        <v>10</v>
      </c>
      <c r="J34" s="23">
        <f t="shared" si="1"/>
        <v>1.1000000000000001</v>
      </c>
    </row>
    <row r="35" spans="1:10" x14ac:dyDescent="0.2">
      <c r="A35" s="18" t="s">
        <v>104</v>
      </c>
      <c r="B35" s="19" t="s">
        <v>105</v>
      </c>
      <c r="C35" s="20" t="s">
        <v>106</v>
      </c>
      <c r="D35" s="21">
        <v>1</v>
      </c>
      <c r="E35" s="22">
        <v>10</v>
      </c>
      <c r="F35" s="22">
        <v>0</v>
      </c>
      <c r="G35" s="22">
        <f t="shared" si="0"/>
        <v>11</v>
      </c>
      <c r="H35" s="20">
        <v>2</v>
      </c>
      <c r="I35" s="20">
        <v>11</v>
      </c>
      <c r="J35" s="23">
        <f t="shared" si="1"/>
        <v>1</v>
      </c>
    </row>
    <row r="36" spans="1:10" x14ac:dyDescent="0.2">
      <c r="A36" s="18" t="s">
        <v>107</v>
      </c>
      <c r="B36" s="19" t="s">
        <v>108</v>
      </c>
      <c r="C36" s="20" t="s">
        <v>109</v>
      </c>
      <c r="D36" s="21">
        <v>0</v>
      </c>
      <c r="E36" s="22">
        <v>15</v>
      </c>
      <c r="F36" s="22">
        <v>0</v>
      </c>
      <c r="G36" s="22">
        <f t="shared" si="0"/>
        <v>15</v>
      </c>
      <c r="H36" s="20">
        <v>0</v>
      </c>
      <c r="I36" s="20">
        <v>15</v>
      </c>
      <c r="J36" s="23">
        <f t="shared" si="1"/>
        <v>1</v>
      </c>
    </row>
    <row r="37" spans="1:10" x14ac:dyDescent="0.2">
      <c r="A37" s="26" t="s">
        <v>110</v>
      </c>
      <c r="B37" s="19" t="s">
        <v>111</v>
      </c>
      <c r="C37" s="20" t="s">
        <v>112</v>
      </c>
      <c r="D37" s="21">
        <v>0</v>
      </c>
      <c r="E37" s="22">
        <v>5</v>
      </c>
      <c r="F37" s="22">
        <v>0</v>
      </c>
      <c r="G37" s="22">
        <f t="shared" si="0"/>
        <v>5</v>
      </c>
      <c r="H37" s="20">
        <v>0</v>
      </c>
      <c r="I37" s="20">
        <v>4</v>
      </c>
      <c r="J37" s="23">
        <f t="shared" si="1"/>
        <v>1.25</v>
      </c>
    </row>
    <row r="38" spans="1:10" x14ac:dyDescent="0.2">
      <c r="A38" s="26" t="s">
        <v>113</v>
      </c>
      <c r="B38" s="19" t="s">
        <v>114</v>
      </c>
      <c r="C38" s="20" t="s">
        <v>115</v>
      </c>
      <c r="D38" s="21">
        <v>3</v>
      </c>
      <c r="E38" s="22">
        <v>38</v>
      </c>
      <c r="F38" s="22">
        <v>0</v>
      </c>
      <c r="G38" s="22">
        <f t="shared" si="0"/>
        <v>41</v>
      </c>
      <c r="H38" s="20">
        <v>3</v>
      </c>
      <c r="I38" s="20">
        <v>34</v>
      </c>
      <c r="J38" s="23">
        <f t="shared" si="1"/>
        <v>1.2058823529411764</v>
      </c>
    </row>
    <row r="39" spans="1:10" x14ac:dyDescent="0.2">
      <c r="A39" s="18" t="s">
        <v>116</v>
      </c>
      <c r="B39" s="19" t="s">
        <v>117</v>
      </c>
      <c r="C39" s="20" t="s">
        <v>118</v>
      </c>
      <c r="D39" s="21">
        <v>5</v>
      </c>
      <c r="E39" s="22">
        <v>43</v>
      </c>
      <c r="F39" s="22">
        <v>0</v>
      </c>
      <c r="G39" s="22">
        <f t="shared" si="0"/>
        <v>48</v>
      </c>
      <c r="H39" s="20">
        <v>4</v>
      </c>
      <c r="I39" s="20">
        <v>47</v>
      </c>
      <c r="J39" s="23">
        <f t="shared" si="1"/>
        <v>1.0212765957446808</v>
      </c>
    </row>
    <row r="40" spans="1:10" x14ac:dyDescent="0.2">
      <c r="A40" s="18" t="s">
        <v>119</v>
      </c>
      <c r="B40" s="19" t="s">
        <v>120</v>
      </c>
      <c r="C40" s="20" t="s">
        <v>121</v>
      </c>
      <c r="D40" s="21">
        <v>10</v>
      </c>
      <c r="E40" s="22">
        <v>90</v>
      </c>
      <c r="F40" s="22">
        <v>0</v>
      </c>
      <c r="G40" s="22">
        <f t="shared" si="0"/>
        <v>100</v>
      </c>
      <c r="H40" s="20">
        <v>2</v>
      </c>
      <c r="I40" s="20">
        <v>100</v>
      </c>
      <c r="J40" s="23">
        <f t="shared" si="1"/>
        <v>1</v>
      </c>
    </row>
    <row r="41" spans="1:10" x14ac:dyDescent="0.2">
      <c r="A41" s="18" t="s">
        <v>122</v>
      </c>
      <c r="B41" s="19" t="s">
        <v>123</v>
      </c>
      <c r="C41" s="20" t="s">
        <v>124</v>
      </c>
      <c r="D41" s="21">
        <v>2</v>
      </c>
      <c r="E41" s="22">
        <v>22</v>
      </c>
      <c r="F41" s="22">
        <v>0</v>
      </c>
      <c r="G41" s="22">
        <f t="shared" si="0"/>
        <v>24</v>
      </c>
      <c r="H41" s="20">
        <v>1</v>
      </c>
      <c r="I41" s="20">
        <v>27</v>
      </c>
      <c r="J41" s="23">
        <f t="shared" si="1"/>
        <v>0.88888888888888884</v>
      </c>
    </row>
    <row r="42" spans="1:10" x14ac:dyDescent="0.2">
      <c r="A42" s="18" t="s">
        <v>125</v>
      </c>
      <c r="B42" s="19" t="s">
        <v>126</v>
      </c>
      <c r="C42" s="20" t="s">
        <v>127</v>
      </c>
      <c r="D42" s="21">
        <v>1</v>
      </c>
      <c r="E42" s="22">
        <v>32</v>
      </c>
      <c r="F42" s="22">
        <v>0</v>
      </c>
      <c r="G42" s="22">
        <f t="shared" si="0"/>
        <v>33</v>
      </c>
      <c r="H42" s="20">
        <v>1</v>
      </c>
      <c r="I42" s="20">
        <v>27</v>
      </c>
      <c r="J42" s="23">
        <f t="shared" si="1"/>
        <v>1.2222222222222223</v>
      </c>
    </row>
    <row r="43" spans="1:10" x14ac:dyDescent="0.2">
      <c r="A43" s="18" t="s">
        <v>128</v>
      </c>
      <c r="B43" s="19" t="s">
        <v>129</v>
      </c>
      <c r="C43" s="20" t="s">
        <v>130</v>
      </c>
      <c r="D43" s="21">
        <v>18</v>
      </c>
      <c r="E43" s="22">
        <v>124</v>
      </c>
      <c r="F43" s="22">
        <v>0</v>
      </c>
      <c r="G43" s="22">
        <f t="shared" si="0"/>
        <v>142</v>
      </c>
      <c r="H43" s="20">
        <v>20</v>
      </c>
      <c r="I43" s="20">
        <v>101</v>
      </c>
      <c r="J43" s="23">
        <f t="shared" si="1"/>
        <v>1.4059405940594059</v>
      </c>
    </row>
    <row r="44" spans="1:10" x14ac:dyDescent="0.2">
      <c r="A44" s="18" t="s">
        <v>131</v>
      </c>
      <c r="B44" s="19" t="s">
        <v>129</v>
      </c>
      <c r="C44" s="20" t="s">
        <v>132</v>
      </c>
      <c r="D44" s="21">
        <v>2</v>
      </c>
      <c r="E44" s="22">
        <v>18</v>
      </c>
      <c r="F44" s="22">
        <v>1</v>
      </c>
      <c r="G44" s="22">
        <f t="shared" si="0"/>
        <v>21</v>
      </c>
      <c r="H44" s="20">
        <v>2</v>
      </c>
      <c r="I44" s="20">
        <v>14</v>
      </c>
      <c r="J44" s="23">
        <f t="shared" si="1"/>
        <v>1.5</v>
      </c>
    </row>
    <row r="45" spans="1:10" x14ac:dyDescent="0.2">
      <c r="A45" s="18" t="s">
        <v>133</v>
      </c>
      <c r="B45" s="19" t="s">
        <v>134</v>
      </c>
      <c r="C45" s="20" t="s">
        <v>134</v>
      </c>
      <c r="D45" s="21">
        <v>3</v>
      </c>
      <c r="E45" s="22">
        <v>32</v>
      </c>
      <c r="F45" s="22">
        <v>0</v>
      </c>
      <c r="G45" s="22">
        <f t="shared" si="0"/>
        <v>35</v>
      </c>
      <c r="H45" s="20">
        <v>0</v>
      </c>
      <c r="I45" s="20">
        <v>31</v>
      </c>
      <c r="J45" s="23">
        <f t="shared" si="1"/>
        <v>1.1290322580645162</v>
      </c>
    </row>
    <row r="46" spans="1:10" x14ac:dyDescent="0.2">
      <c r="A46" s="18" t="s">
        <v>135</v>
      </c>
      <c r="B46" s="19" t="s">
        <v>136</v>
      </c>
      <c r="C46" s="20" t="s">
        <v>137</v>
      </c>
      <c r="D46" s="21">
        <v>4</v>
      </c>
      <c r="E46" s="22">
        <v>38</v>
      </c>
      <c r="F46" s="22">
        <v>0</v>
      </c>
      <c r="G46" s="22">
        <f t="shared" si="0"/>
        <v>42</v>
      </c>
      <c r="H46" s="20">
        <v>1</v>
      </c>
      <c r="I46" s="20">
        <v>34</v>
      </c>
      <c r="J46" s="23">
        <f t="shared" si="1"/>
        <v>1.2352941176470589</v>
      </c>
    </row>
    <row r="47" spans="1:10" x14ac:dyDescent="0.2">
      <c r="A47" s="18" t="s">
        <v>138</v>
      </c>
      <c r="B47" s="19" t="s">
        <v>139</v>
      </c>
      <c r="C47" s="20" t="s">
        <v>140</v>
      </c>
      <c r="D47" s="21">
        <v>1</v>
      </c>
      <c r="E47" s="22">
        <v>21</v>
      </c>
      <c r="F47" s="22">
        <v>0</v>
      </c>
      <c r="G47" s="22">
        <f t="shared" si="0"/>
        <v>22</v>
      </c>
      <c r="H47" s="20">
        <v>0</v>
      </c>
      <c r="I47" s="20">
        <v>21</v>
      </c>
      <c r="J47" s="23">
        <f t="shared" si="1"/>
        <v>1.0476190476190477</v>
      </c>
    </row>
    <row r="48" spans="1:10" x14ac:dyDescent="0.2">
      <c r="A48" s="18" t="s">
        <v>141</v>
      </c>
      <c r="B48" s="19" t="s">
        <v>142</v>
      </c>
      <c r="C48" s="20" t="s">
        <v>143</v>
      </c>
      <c r="D48" s="21">
        <v>3</v>
      </c>
      <c r="E48" s="22">
        <v>133</v>
      </c>
      <c r="F48" s="22">
        <v>0</v>
      </c>
      <c r="G48" s="22">
        <f t="shared" si="0"/>
        <v>136</v>
      </c>
      <c r="H48" s="20">
        <v>3</v>
      </c>
      <c r="I48" s="20">
        <v>122</v>
      </c>
      <c r="J48" s="23">
        <f t="shared" si="1"/>
        <v>1.1147540983606556</v>
      </c>
    </row>
    <row r="49" spans="1:10" x14ac:dyDescent="0.2">
      <c r="A49" s="18" t="s">
        <v>144</v>
      </c>
      <c r="B49" s="19" t="s">
        <v>145</v>
      </c>
      <c r="C49" s="20" t="s">
        <v>146</v>
      </c>
      <c r="D49" s="21">
        <v>4</v>
      </c>
      <c r="E49" s="22">
        <v>62</v>
      </c>
      <c r="F49" s="22">
        <v>0</v>
      </c>
      <c r="G49" s="22">
        <f t="shared" si="0"/>
        <v>66</v>
      </c>
      <c r="H49" s="20">
        <v>4</v>
      </c>
      <c r="I49" s="20">
        <v>69</v>
      </c>
      <c r="J49" s="23">
        <f t="shared" si="1"/>
        <v>0.95652173913043481</v>
      </c>
    </row>
    <row r="50" spans="1:10" x14ac:dyDescent="0.2">
      <c r="A50" s="18" t="s">
        <v>147</v>
      </c>
      <c r="B50" s="19" t="s">
        <v>148</v>
      </c>
      <c r="C50" s="20" t="s">
        <v>149</v>
      </c>
      <c r="D50" s="21">
        <v>11</v>
      </c>
      <c r="E50" s="22">
        <v>100</v>
      </c>
      <c r="F50" s="22">
        <v>0</v>
      </c>
      <c r="G50" s="22">
        <f t="shared" si="0"/>
        <v>111</v>
      </c>
      <c r="H50" s="20">
        <v>9</v>
      </c>
      <c r="I50" s="20">
        <v>101</v>
      </c>
      <c r="J50" s="23">
        <f t="shared" si="1"/>
        <v>1.0990099009900991</v>
      </c>
    </row>
    <row r="51" spans="1:10" x14ac:dyDescent="0.2">
      <c r="A51" s="26" t="s">
        <v>150</v>
      </c>
      <c r="B51" s="19" t="s">
        <v>151</v>
      </c>
      <c r="C51" s="20" t="s">
        <v>152</v>
      </c>
      <c r="D51" s="21">
        <v>3</v>
      </c>
      <c r="E51" s="22">
        <v>29</v>
      </c>
      <c r="F51" s="22">
        <v>0</v>
      </c>
      <c r="G51" s="22">
        <f t="shared" si="0"/>
        <v>32</v>
      </c>
      <c r="H51" s="20">
        <v>0</v>
      </c>
      <c r="I51" s="20">
        <v>21</v>
      </c>
      <c r="J51" s="23">
        <f t="shared" si="1"/>
        <v>1.5238095238095237</v>
      </c>
    </row>
    <row r="52" spans="1:10" x14ac:dyDescent="0.2">
      <c r="A52" s="18" t="s">
        <v>153</v>
      </c>
      <c r="B52" s="19" t="s">
        <v>154</v>
      </c>
      <c r="C52" s="20" t="s">
        <v>155</v>
      </c>
      <c r="D52" s="21">
        <v>5</v>
      </c>
      <c r="E52" s="22">
        <v>18</v>
      </c>
      <c r="F52" s="22">
        <v>0</v>
      </c>
      <c r="G52" s="22">
        <f t="shared" si="0"/>
        <v>23</v>
      </c>
      <c r="H52" s="20">
        <v>2</v>
      </c>
      <c r="I52" s="20">
        <v>24</v>
      </c>
      <c r="J52" s="23">
        <f t="shared" si="1"/>
        <v>0.95833333333333337</v>
      </c>
    </row>
    <row r="53" spans="1:10" x14ac:dyDescent="0.2">
      <c r="A53" s="18" t="s">
        <v>156</v>
      </c>
      <c r="B53" s="19" t="s">
        <v>154</v>
      </c>
      <c r="C53" s="20" t="s">
        <v>157</v>
      </c>
      <c r="D53" s="21">
        <v>12</v>
      </c>
      <c r="E53" s="22">
        <v>44</v>
      </c>
      <c r="F53" s="22">
        <v>0</v>
      </c>
      <c r="G53" s="22">
        <f t="shared" si="0"/>
        <v>56</v>
      </c>
      <c r="H53" s="20">
        <v>4</v>
      </c>
      <c r="I53" s="20">
        <v>45</v>
      </c>
      <c r="J53" s="23">
        <f t="shared" si="1"/>
        <v>1.2444444444444445</v>
      </c>
    </row>
    <row r="54" spans="1:10" x14ac:dyDescent="0.2">
      <c r="A54" s="18" t="s">
        <v>158</v>
      </c>
      <c r="B54" s="19" t="s">
        <v>159</v>
      </c>
      <c r="C54" s="20" t="s">
        <v>160</v>
      </c>
      <c r="D54" s="21">
        <v>14</v>
      </c>
      <c r="E54" s="22">
        <v>146</v>
      </c>
      <c r="F54" s="22">
        <v>0</v>
      </c>
      <c r="G54" s="22">
        <f t="shared" si="0"/>
        <v>160</v>
      </c>
      <c r="H54" s="20">
        <v>14</v>
      </c>
      <c r="I54" s="20">
        <v>80</v>
      </c>
      <c r="J54" s="23">
        <f t="shared" si="1"/>
        <v>2</v>
      </c>
    </row>
    <row r="55" spans="1:10" x14ac:dyDescent="0.2">
      <c r="A55" s="18" t="s">
        <v>161</v>
      </c>
      <c r="B55" s="19" t="s">
        <v>162</v>
      </c>
      <c r="C55" s="20" t="s">
        <v>163</v>
      </c>
      <c r="D55" s="21">
        <v>3</v>
      </c>
      <c r="E55" s="22">
        <v>19</v>
      </c>
      <c r="F55" s="22">
        <v>0</v>
      </c>
      <c r="G55" s="22">
        <f t="shared" si="0"/>
        <v>22</v>
      </c>
      <c r="H55" s="20">
        <v>2</v>
      </c>
      <c r="I55" s="20">
        <v>20</v>
      </c>
      <c r="J55" s="23">
        <f t="shared" si="1"/>
        <v>1.1000000000000001</v>
      </c>
    </row>
    <row r="56" spans="1:10" x14ac:dyDescent="0.2">
      <c r="A56" s="18" t="s">
        <v>164</v>
      </c>
      <c r="B56" s="19" t="s">
        <v>162</v>
      </c>
      <c r="C56" s="20" t="s">
        <v>165</v>
      </c>
      <c r="D56" s="21">
        <v>2</v>
      </c>
      <c r="E56" s="22">
        <v>29</v>
      </c>
      <c r="F56" s="22">
        <v>0</v>
      </c>
      <c r="G56" s="22">
        <f t="shared" si="0"/>
        <v>31</v>
      </c>
      <c r="H56" s="20">
        <v>1</v>
      </c>
      <c r="I56" s="20">
        <v>31</v>
      </c>
      <c r="J56" s="23">
        <f t="shared" si="1"/>
        <v>1</v>
      </c>
    </row>
    <row r="57" spans="1:10" x14ac:dyDescent="0.2">
      <c r="A57" s="18" t="s">
        <v>166</v>
      </c>
      <c r="B57" s="19" t="s">
        <v>167</v>
      </c>
      <c r="C57" s="20" t="s">
        <v>168</v>
      </c>
      <c r="D57" s="21">
        <v>4</v>
      </c>
      <c r="E57" s="22">
        <v>16</v>
      </c>
      <c r="F57" s="22">
        <v>0</v>
      </c>
      <c r="G57" s="22">
        <f t="shared" si="0"/>
        <v>20</v>
      </c>
      <c r="H57" s="20">
        <v>1</v>
      </c>
      <c r="I57" s="20">
        <v>20</v>
      </c>
      <c r="J57" s="23">
        <f t="shared" si="1"/>
        <v>1</v>
      </c>
    </row>
    <row r="58" spans="1:10" x14ac:dyDescent="0.2">
      <c r="A58" s="18" t="s">
        <v>169</v>
      </c>
      <c r="B58" s="19" t="s">
        <v>170</v>
      </c>
      <c r="C58" s="20" t="s">
        <v>171</v>
      </c>
      <c r="D58" s="21">
        <v>8</v>
      </c>
      <c r="E58" s="22">
        <v>94</v>
      </c>
      <c r="F58" s="22">
        <v>0</v>
      </c>
      <c r="G58" s="22">
        <f t="shared" si="0"/>
        <v>102</v>
      </c>
      <c r="H58" s="20">
        <v>8</v>
      </c>
      <c r="I58" s="20">
        <v>63</v>
      </c>
      <c r="J58" s="23">
        <f t="shared" si="1"/>
        <v>1.6190476190476191</v>
      </c>
    </row>
    <row r="59" spans="1:10" x14ac:dyDescent="0.2">
      <c r="A59" s="18" t="s">
        <v>172</v>
      </c>
      <c r="B59" s="19" t="s">
        <v>173</v>
      </c>
      <c r="C59" s="20" t="s">
        <v>174</v>
      </c>
      <c r="D59" s="21">
        <v>10</v>
      </c>
      <c r="E59" s="22">
        <v>56</v>
      </c>
      <c r="F59" s="22">
        <v>0</v>
      </c>
      <c r="G59" s="22">
        <f t="shared" si="0"/>
        <v>66</v>
      </c>
      <c r="H59" s="20">
        <v>10</v>
      </c>
      <c r="I59" s="20">
        <v>65</v>
      </c>
      <c r="J59" s="23">
        <f t="shared" si="1"/>
        <v>1.0153846153846153</v>
      </c>
    </row>
    <row r="60" spans="1:10" x14ac:dyDescent="0.2">
      <c r="A60" s="18" t="s">
        <v>175</v>
      </c>
      <c r="B60" s="19" t="s">
        <v>176</v>
      </c>
      <c r="C60" s="20" t="s">
        <v>177</v>
      </c>
      <c r="D60" s="21">
        <v>3</v>
      </c>
      <c r="E60" s="22">
        <v>26</v>
      </c>
      <c r="F60" s="22">
        <v>0</v>
      </c>
      <c r="G60" s="22">
        <f t="shared" si="0"/>
        <v>29</v>
      </c>
      <c r="H60" s="20">
        <v>1</v>
      </c>
      <c r="I60" s="20">
        <v>29</v>
      </c>
      <c r="J60" s="23">
        <f t="shared" si="1"/>
        <v>1</v>
      </c>
    </row>
    <row r="61" spans="1:10" x14ac:dyDescent="0.2">
      <c r="A61" s="18" t="s">
        <v>178</v>
      </c>
      <c r="B61" s="19" t="s">
        <v>179</v>
      </c>
      <c r="C61" s="20" t="s">
        <v>179</v>
      </c>
      <c r="D61" s="21">
        <v>20</v>
      </c>
      <c r="E61" s="22">
        <v>119</v>
      </c>
      <c r="F61" s="22">
        <v>0</v>
      </c>
      <c r="G61" s="22">
        <f t="shared" si="0"/>
        <v>139</v>
      </c>
      <c r="H61" s="20">
        <v>3</v>
      </c>
      <c r="I61" s="20">
        <v>134</v>
      </c>
      <c r="J61" s="23">
        <f t="shared" si="1"/>
        <v>1.0373134328358209</v>
      </c>
    </row>
    <row r="62" spans="1:10" x14ac:dyDescent="0.2">
      <c r="A62" s="18" t="s">
        <v>180</v>
      </c>
      <c r="B62" s="19" t="s">
        <v>181</v>
      </c>
      <c r="C62" s="20" t="s">
        <v>182</v>
      </c>
      <c r="D62" s="21">
        <v>3</v>
      </c>
      <c r="E62" s="22">
        <v>28</v>
      </c>
      <c r="F62" s="22">
        <v>0</v>
      </c>
      <c r="G62" s="22">
        <f t="shared" si="0"/>
        <v>31</v>
      </c>
      <c r="H62" s="20">
        <v>3</v>
      </c>
      <c r="I62" s="20">
        <v>27</v>
      </c>
      <c r="J62" s="23">
        <f t="shared" si="1"/>
        <v>1.1481481481481481</v>
      </c>
    </row>
    <row r="63" spans="1:10" x14ac:dyDescent="0.2">
      <c r="A63" s="18" t="s">
        <v>183</v>
      </c>
      <c r="B63" s="19" t="s">
        <v>184</v>
      </c>
      <c r="C63" s="20" t="s">
        <v>185</v>
      </c>
      <c r="D63" s="21">
        <v>0</v>
      </c>
      <c r="E63" s="22">
        <v>23</v>
      </c>
      <c r="F63" s="22">
        <v>0</v>
      </c>
      <c r="G63" s="22">
        <f t="shared" si="0"/>
        <v>23</v>
      </c>
      <c r="H63" s="20">
        <v>0</v>
      </c>
      <c r="I63" s="20">
        <v>23</v>
      </c>
      <c r="J63" s="23">
        <f t="shared" si="1"/>
        <v>1</v>
      </c>
    </row>
    <row r="64" spans="1:10" x14ac:dyDescent="0.2">
      <c r="A64" s="18" t="s">
        <v>186</v>
      </c>
      <c r="B64" s="19" t="s">
        <v>187</v>
      </c>
      <c r="C64" s="20" t="s">
        <v>188</v>
      </c>
      <c r="D64" s="21">
        <v>23</v>
      </c>
      <c r="E64" s="22">
        <v>155</v>
      </c>
      <c r="F64" s="22">
        <v>0</v>
      </c>
      <c r="G64" s="22">
        <f t="shared" si="0"/>
        <v>178</v>
      </c>
      <c r="H64" s="20">
        <v>18</v>
      </c>
      <c r="I64" s="20">
        <v>168</v>
      </c>
      <c r="J64" s="23">
        <f t="shared" si="1"/>
        <v>1.0595238095238095</v>
      </c>
    </row>
    <row r="65" spans="1:10" x14ac:dyDescent="0.2">
      <c r="A65" s="18" t="s">
        <v>189</v>
      </c>
      <c r="B65" s="19" t="s">
        <v>187</v>
      </c>
      <c r="C65" s="20" t="s">
        <v>190</v>
      </c>
      <c r="D65" s="21">
        <v>18</v>
      </c>
      <c r="E65" s="22">
        <v>143</v>
      </c>
      <c r="F65" s="22">
        <v>0</v>
      </c>
      <c r="G65" s="22">
        <f t="shared" si="0"/>
        <v>161</v>
      </c>
      <c r="H65" s="20">
        <v>9</v>
      </c>
      <c r="I65" s="20">
        <v>160</v>
      </c>
      <c r="J65" s="23">
        <f t="shared" si="1"/>
        <v>1.0062500000000001</v>
      </c>
    </row>
    <row r="66" spans="1:10" x14ac:dyDescent="0.2">
      <c r="A66" s="18" t="s">
        <v>191</v>
      </c>
      <c r="B66" s="19" t="s">
        <v>187</v>
      </c>
      <c r="C66" s="20" t="s">
        <v>192</v>
      </c>
      <c r="D66" s="21">
        <v>24</v>
      </c>
      <c r="E66" s="22">
        <v>145</v>
      </c>
      <c r="F66" s="22">
        <v>0</v>
      </c>
      <c r="G66" s="22">
        <f t="shared" si="0"/>
        <v>169</v>
      </c>
      <c r="H66" s="20">
        <v>17</v>
      </c>
      <c r="I66" s="20">
        <v>160</v>
      </c>
      <c r="J66" s="23">
        <f t="shared" si="1"/>
        <v>1.0562499999999999</v>
      </c>
    </row>
    <row r="67" spans="1:10" x14ac:dyDescent="0.2">
      <c r="A67" s="26" t="s">
        <v>193</v>
      </c>
      <c r="B67" s="19" t="s">
        <v>187</v>
      </c>
      <c r="C67" s="20" t="s">
        <v>194</v>
      </c>
      <c r="D67" s="21">
        <v>6</v>
      </c>
      <c r="E67" s="22">
        <v>202</v>
      </c>
      <c r="F67" s="22">
        <v>0</v>
      </c>
      <c r="G67" s="22">
        <f t="shared" si="0"/>
        <v>208</v>
      </c>
      <c r="H67" s="20">
        <v>7</v>
      </c>
      <c r="I67" s="20">
        <v>228</v>
      </c>
      <c r="J67" s="23">
        <f t="shared" si="1"/>
        <v>0.91228070175438591</v>
      </c>
    </row>
    <row r="68" spans="1:10" x14ac:dyDescent="0.2">
      <c r="A68" s="18" t="s">
        <v>195</v>
      </c>
      <c r="B68" s="19" t="s">
        <v>187</v>
      </c>
      <c r="C68" s="20" t="s">
        <v>196</v>
      </c>
      <c r="D68" s="21">
        <v>3</v>
      </c>
      <c r="E68" s="22">
        <v>48</v>
      </c>
      <c r="F68" s="22">
        <v>0</v>
      </c>
      <c r="G68" s="22">
        <f t="shared" ref="G68:G113" si="2">D68+E68+F68</f>
        <v>51</v>
      </c>
      <c r="H68" s="20">
        <v>1</v>
      </c>
      <c r="I68" s="20">
        <v>53</v>
      </c>
      <c r="J68" s="23">
        <f t="shared" ref="J68:J113" si="3">G68/I68</f>
        <v>0.96226415094339623</v>
      </c>
    </row>
    <row r="69" spans="1:10" x14ac:dyDescent="0.2">
      <c r="A69" s="26" t="s">
        <v>197</v>
      </c>
      <c r="B69" s="19" t="s">
        <v>187</v>
      </c>
      <c r="C69" s="20" t="s">
        <v>198</v>
      </c>
      <c r="D69" s="21">
        <v>16</v>
      </c>
      <c r="E69" s="22">
        <v>91</v>
      </c>
      <c r="F69" s="22">
        <v>0</v>
      </c>
      <c r="G69" s="22">
        <f t="shared" si="2"/>
        <v>107</v>
      </c>
      <c r="H69" s="20">
        <v>14</v>
      </c>
      <c r="I69" s="20">
        <v>113</v>
      </c>
      <c r="J69" s="23">
        <f t="shared" si="3"/>
        <v>0.94690265486725667</v>
      </c>
    </row>
    <row r="70" spans="1:10" x14ac:dyDescent="0.2">
      <c r="A70" s="18" t="s">
        <v>199</v>
      </c>
      <c r="B70" s="19" t="s">
        <v>187</v>
      </c>
      <c r="C70" s="20" t="s">
        <v>200</v>
      </c>
      <c r="D70" s="21">
        <v>5</v>
      </c>
      <c r="E70" s="22">
        <v>54</v>
      </c>
      <c r="F70" s="22">
        <v>0</v>
      </c>
      <c r="G70" s="22">
        <f t="shared" si="2"/>
        <v>59</v>
      </c>
      <c r="H70" s="20">
        <v>1</v>
      </c>
      <c r="I70" s="20">
        <v>50</v>
      </c>
      <c r="J70" s="23">
        <f t="shared" si="3"/>
        <v>1.18</v>
      </c>
    </row>
    <row r="71" spans="1:10" x14ac:dyDescent="0.2">
      <c r="A71" s="26" t="s">
        <v>201</v>
      </c>
      <c r="B71" s="19" t="s">
        <v>187</v>
      </c>
      <c r="C71" s="20" t="s">
        <v>202</v>
      </c>
      <c r="D71" s="21">
        <v>12</v>
      </c>
      <c r="E71" s="22">
        <v>55</v>
      </c>
      <c r="F71" s="22">
        <v>0</v>
      </c>
      <c r="G71" s="22">
        <f t="shared" si="2"/>
        <v>67</v>
      </c>
      <c r="H71" s="20">
        <v>1</v>
      </c>
      <c r="I71" s="20">
        <v>70</v>
      </c>
      <c r="J71" s="23">
        <f t="shared" si="3"/>
        <v>0.95714285714285718</v>
      </c>
    </row>
    <row r="72" spans="1:10" x14ac:dyDescent="0.2">
      <c r="A72" s="18" t="s">
        <v>203</v>
      </c>
      <c r="B72" s="19" t="s">
        <v>187</v>
      </c>
      <c r="C72" s="20" t="s">
        <v>204</v>
      </c>
      <c r="D72" s="21">
        <v>10</v>
      </c>
      <c r="E72" s="22">
        <v>116</v>
      </c>
      <c r="F72" s="22">
        <v>0</v>
      </c>
      <c r="G72" s="22">
        <f t="shared" si="2"/>
        <v>126</v>
      </c>
      <c r="H72" s="20">
        <v>10</v>
      </c>
      <c r="I72" s="20">
        <v>146</v>
      </c>
      <c r="J72" s="23">
        <f t="shared" si="3"/>
        <v>0.86301369863013699</v>
      </c>
    </row>
    <row r="73" spans="1:10" x14ac:dyDescent="0.2">
      <c r="A73" s="18" t="s">
        <v>205</v>
      </c>
      <c r="B73" s="19" t="s">
        <v>187</v>
      </c>
      <c r="C73" s="20" t="s">
        <v>206</v>
      </c>
      <c r="D73" s="21">
        <v>72</v>
      </c>
      <c r="E73" s="22">
        <v>635</v>
      </c>
      <c r="F73" s="22">
        <v>0</v>
      </c>
      <c r="G73" s="22">
        <f t="shared" si="2"/>
        <v>707</v>
      </c>
      <c r="H73" s="20">
        <v>64</v>
      </c>
      <c r="I73" s="20">
        <v>605</v>
      </c>
      <c r="J73" s="23">
        <f t="shared" si="3"/>
        <v>1.1685950413223141</v>
      </c>
    </row>
    <row r="74" spans="1:10" x14ac:dyDescent="0.2">
      <c r="A74" s="26" t="s">
        <v>207</v>
      </c>
      <c r="B74" s="19" t="s">
        <v>187</v>
      </c>
      <c r="C74" s="20" t="s">
        <v>208</v>
      </c>
      <c r="D74" s="21">
        <v>20</v>
      </c>
      <c r="E74" s="22">
        <v>135</v>
      </c>
      <c r="F74" s="22">
        <v>0</v>
      </c>
      <c r="G74" s="22">
        <f t="shared" si="2"/>
        <v>155</v>
      </c>
      <c r="H74" s="20">
        <v>20</v>
      </c>
      <c r="I74" s="20">
        <v>164</v>
      </c>
      <c r="J74" s="23">
        <f t="shared" si="3"/>
        <v>0.94512195121951215</v>
      </c>
    </row>
    <row r="75" spans="1:10" x14ac:dyDescent="0.2">
      <c r="A75" s="18" t="s">
        <v>209</v>
      </c>
      <c r="B75" s="19" t="s">
        <v>187</v>
      </c>
      <c r="C75" s="20" t="s">
        <v>210</v>
      </c>
      <c r="D75" s="21">
        <v>29</v>
      </c>
      <c r="E75" s="22">
        <v>502</v>
      </c>
      <c r="F75" s="22">
        <v>0</v>
      </c>
      <c r="G75" s="22">
        <f t="shared" si="2"/>
        <v>531</v>
      </c>
      <c r="H75" s="20">
        <v>17</v>
      </c>
      <c r="I75" s="20">
        <v>542</v>
      </c>
      <c r="J75" s="23">
        <f t="shared" si="3"/>
        <v>0.97970479704797053</v>
      </c>
    </row>
    <row r="76" spans="1:10" x14ac:dyDescent="0.2">
      <c r="A76" s="18" t="s">
        <v>211</v>
      </c>
      <c r="B76" s="19" t="s">
        <v>187</v>
      </c>
      <c r="C76" s="20" t="s">
        <v>212</v>
      </c>
      <c r="D76" s="21">
        <v>9</v>
      </c>
      <c r="E76" s="22">
        <v>251</v>
      </c>
      <c r="F76" s="22">
        <v>0</v>
      </c>
      <c r="G76" s="22">
        <f t="shared" si="2"/>
        <v>260</v>
      </c>
      <c r="H76" s="20">
        <v>6</v>
      </c>
      <c r="I76" s="20">
        <v>258</v>
      </c>
      <c r="J76" s="23">
        <f t="shared" si="3"/>
        <v>1.0077519379844961</v>
      </c>
    </row>
    <row r="77" spans="1:10" x14ac:dyDescent="0.2">
      <c r="A77" s="26" t="s">
        <v>213</v>
      </c>
      <c r="B77" s="19" t="s">
        <v>187</v>
      </c>
      <c r="C77" s="20" t="s">
        <v>214</v>
      </c>
      <c r="D77" s="21">
        <v>11</v>
      </c>
      <c r="E77" s="22">
        <v>58</v>
      </c>
      <c r="F77" s="22">
        <v>0</v>
      </c>
      <c r="G77" s="22">
        <f t="shared" si="2"/>
        <v>69</v>
      </c>
      <c r="H77" s="20">
        <v>0</v>
      </c>
      <c r="I77" s="20">
        <v>74</v>
      </c>
      <c r="J77" s="23">
        <f t="shared" si="3"/>
        <v>0.93243243243243246</v>
      </c>
    </row>
    <row r="78" spans="1:10" x14ac:dyDescent="0.2">
      <c r="A78" s="26" t="s">
        <v>215</v>
      </c>
      <c r="B78" s="19" t="s">
        <v>216</v>
      </c>
      <c r="C78" s="20" t="s">
        <v>216</v>
      </c>
      <c r="D78" s="21">
        <v>5</v>
      </c>
      <c r="E78" s="22">
        <v>56</v>
      </c>
      <c r="F78" s="22">
        <v>0</v>
      </c>
      <c r="G78" s="22">
        <f t="shared" si="2"/>
        <v>61</v>
      </c>
      <c r="H78" s="20">
        <v>5</v>
      </c>
      <c r="I78" s="20">
        <v>67</v>
      </c>
      <c r="J78" s="23">
        <f t="shared" si="3"/>
        <v>0.91044776119402981</v>
      </c>
    </row>
    <row r="79" spans="1:10" x14ac:dyDescent="0.2">
      <c r="A79" s="18" t="s">
        <v>217</v>
      </c>
      <c r="B79" s="19" t="s">
        <v>218</v>
      </c>
      <c r="C79" s="20" t="s">
        <v>219</v>
      </c>
      <c r="D79" s="21">
        <v>2</v>
      </c>
      <c r="E79" s="22">
        <v>5</v>
      </c>
      <c r="F79" s="22">
        <v>0</v>
      </c>
      <c r="G79" s="22">
        <f t="shared" si="2"/>
        <v>7</v>
      </c>
      <c r="H79" s="20">
        <v>2</v>
      </c>
      <c r="I79" s="20">
        <v>7</v>
      </c>
      <c r="J79" s="23">
        <f t="shared" si="3"/>
        <v>1</v>
      </c>
    </row>
    <row r="80" spans="1:10" x14ac:dyDescent="0.2">
      <c r="A80" s="18" t="s">
        <v>220</v>
      </c>
      <c r="B80" s="19" t="s">
        <v>221</v>
      </c>
      <c r="C80" s="20" t="s">
        <v>222</v>
      </c>
      <c r="D80" s="21">
        <v>6</v>
      </c>
      <c r="E80" s="22">
        <v>48</v>
      </c>
      <c r="F80" s="22">
        <v>0</v>
      </c>
      <c r="G80" s="22">
        <f t="shared" si="2"/>
        <v>54</v>
      </c>
      <c r="H80" s="20">
        <v>6</v>
      </c>
      <c r="I80" s="20">
        <v>55</v>
      </c>
      <c r="J80" s="23">
        <f t="shared" si="3"/>
        <v>0.98181818181818181</v>
      </c>
    </row>
    <row r="81" spans="1:10" x14ac:dyDescent="0.2">
      <c r="A81" s="18" t="s">
        <v>223</v>
      </c>
      <c r="B81" s="19" t="s">
        <v>224</v>
      </c>
      <c r="C81" s="20" t="s">
        <v>224</v>
      </c>
      <c r="D81" s="21">
        <v>2</v>
      </c>
      <c r="E81" s="22">
        <v>14</v>
      </c>
      <c r="F81" s="22">
        <v>0</v>
      </c>
      <c r="G81" s="22">
        <f t="shared" si="2"/>
        <v>16</v>
      </c>
      <c r="H81" s="20">
        <v>2</v>
      </c>
      <c r="I81" s="20">
        <v>10</v>
      </c>
      <c r="J81" s="23">
        <f t="shared" si="3"/>
        <v>1.6</v>
      </c>
    </row>
    <row r="82" spans="1:10" ht="12" customHeight="1" x14ac:dyDescent="0.2">
      <c r="A82" s="18" t="s">
        <v>225</v>
      </c>
      <c r="B82" s="19" t="s">
        <v>224</v>
      </c>
      <c r="C82" s="20" t="s">
        <v>54</v>
      </c>
      <c r="D82" s="21">
        <v>4</v>
      </c>
      <c r="E82" s="22">
        <v>34</v>
      </c>
      <c r="F82" s="22">
        <v>0</v>
      </c>
      <c r="G82" s="22">
        <f t="shared" si="2"/>
        <v>38</v>
      </c>
      <c r="H82" s="20">
        <v>4</v>
      </c>
      <c r="I82" s="20">
        <v>26</v>
      </c>
      <c r="J82" s="23">
        <f t="shared" si="3"/>
        <v>1.4615384615384615</v>
      </c>
    </row>
    <row r="83" spans="1:10" x14ac:dyDescent="0.2">
      <c r="A83" s="18" t="s">
        <v>226</v>
      </c>
      <c r="B83" s="19" t="s">
        <v>227</v>
      </c>
      <c r="C83" s="20" t="s">
        <v>228</v>
      </c>
      <c r="D83" s="21">
        <v>24</v>
      </c>
      <c r="E83" s="22">
        <v>218</v>
      </c>
      <c r="F83" s="22">
        <v>0</v>
      </c>
      <c r="G83" s="22">
        <f t="shared" si="2"/>
        <v>242</v>
      </c>
      <c r="H83" s="20">
        <v>20</v>
      </c>
      <c r="I83" s="20">
        <v>103</v>
      </c>
      <c r="J83" s="23">
        <f t="shared" si="3"/>
        <v>2.349514563106796</v>
      </c>
    </row>
    <row r="84" spans="1:10" x14ac:dyDescent="0.2">
      <c r="A84" s="18" t="s">
        <v>229</v>
      </c>
      <c r="B84" s="19" t="s">
        <v>227</v>
      </c>
      <c r="C84" s="20" t="s">
        <v>230</v>
      </c>
      <c r="D84" s="21">
        <v>8</v>
      </c>
      <c r="E84" s="22">
        <v>36</v>
      </c>
      <c r="F84" s="22">
        <v>0</v>
      </c>
      <c r="G84" s="22">
        <f t="shared" si="2"/>
        <v>44</v>
      </c>
      <c r="H84" s="20">
        <v>8</v>
      </c>
      <c r="I84" s="20">
        <v>40</v>
      </c>
      <c r="J84" s="23">
        <f t="shared" si="3"/>
        <v>1.1000000000000001</v>
      </c>
    </row>
    <row r="85" spans="1:10" x14ac:dyDescent="0.2">
      <c r="A85" s="18" t="s">
        <v>231</v>
      </c>
      <c r="B85" s="19" t="s">
        <v>232</v>
      </c>
      <c r="C85" s="20" t="s">
        <v>233</v>
      </c>
      <c r="D85" s="21">
        <v>27</v>
      </c>
      <c r="E85" s="22">
        <v>103</v>
      </c>
      <c r="F85" s="22">
        <v>0</v>
      </c>
      <c r="G85" s="22">
        <f t="shared" si="2"/>
        <v>130</v>
      </c>
      <c r="H85" s="20">
        <v>17</v>
      </c>
      <c r="I85" s="20">
        <v>97</v>
      </c>
      <c r="J85" s="23">
        <f t="shared" si="3"/>
        <v>1.3402061855670102</v>
      </c>
    </row>
    <row r="86" spans="1:10" x14ac:dyDescent="0.2">
      <c r="A86" s="18" t="s">
        <v>234</v>
      </c>
      <c r="B86" s="19" t="s">
        <v>235</v>
      </c>
      <c r="C86" s="20" t="s">
        <v>236</v>
      </c>
      <c r="D86" s="21">
        <v>18</v>
      </c>
      <c r="E86" s="22">
        <v>64</v>
      </c>
      <c r="F86" s="22">
        <v>0</v>
      </c>
      <c r="G86" s="22">
        <f t="shared" si="2"/>
        <v>82</v>
      </c>
      <c r="H86" s="20">
        <v>18</v>
      </c>
      <c r="I86" s="20">
        <v>51</v>
      </c>
      <c r="J86" s="23">
        <f t="shared" si="3"/>
        <v>1.607843137254902</v>
      </c>
    </row>
    <row r="87" spans="1:10" x14ac:dyDescent="0.2">
      <c r="A87" s="18" t="s">
        <v>237</v>
      </c>
      <c r="B87" s="19" t="s">
        <v>238</v>
      </c>
      <c r="C87" s="20" t="s">
        <v>239</v>
      </c>
      <c r="D87" s="21">
        <v>21</v>
      </c>
      <c r="E87" s="22">
        <v>133</v>
      </c>
      <c r="F87" s="22">
        <v>0</v>
      </c>
      <c r="G87" s="22">
        <f t="shared" si="2"/>
        <v>154</v>
      </c>
      <c r="H87" s="20">
        <v>21</v>
      </c>
      <c r="I87" s="20">
        <v>165</v>
      </c>
      <c r="J87" s="23">
        <f t="shared" si="3"/>
        <v>0.93333333333333335</v>
      </c>
    </row>
    <row r="88" spans="1:10" x14ac:dyDescent="0.2">
      <c r="A88" s="18" t="s">
        <v>240</v>
      </c>
      <c r="B88" s="19" t="s">
        <v>241</v>
      </c>
      <c r="C88" s="20" t="s">
        <v>242</v>
      </c>
      <c r="D88" s="21">
        <v>8</v>
      </c>
      <c r="E88" s="22">
        <v>51</v>
      </c>
      <c r="F88" s="22">
        <v>0</v>
      </c>
      <c r="G88" s="22">
        <f t="shared" si="2"/>
        <v>59</v>
      </c>
      <c r="H88" s="20">
        <v>5</v>
      </c>
      <c r="I88" s="20">
        <v>37</v>
      </c>
      <c r="J88" s="23">
        <f t="shared" si="3"/>
        <v>1.5945945945945945</v>
      </c>
    </row>
    <row r="89" spans="1:10" x14ac:dyDescent="0.2">
      <c r="A89" s="121" t="s">
        <v>243</v>
      </c>
      <c r="B89" s="116" t="s">
        <v>244</v>
      </c>
      <c r="C89" s="117" t="s">
        <v>245</v>
      </c>
      <c r="D89" s="118">
        <v>0</v>
      </c>
      <c r="E89" s="119">
        <v>0</v>
      </c>
      <c r="F89" s="119">
        <v>0</v>
      </c>
      <c r="G89" s="119">
        <v>0</v>
      </c>
      <c r="H89" s="117">
        <v>0</v>
      </c>
      <c r="I89" s="117">
        <v>4</v>
      </c>
      <c r="J89" s="120">
        <f t="shared" si="3"/>
        <v>0</v>
      </c>
    </row>
    <row r="90" spans="1:10" x14ac:dyDescent="0.2">
      <c r="A90" s="18" t="s">
        <v>246</v>
      </c>
      <c r="B90" s="19" t="s">
        <v>247</v>
      </c>
      <c r="C90" s="20" t="s">
        <v>248</v>
      </c>
      <c r="D90" s="21">
        <v>8</v>
      </c>
      <c r="E90" s="22">
        <v>101</v>
      </c>
      <c r="F90" s="22">
        <v>2</v>
      </c>
      <c r="G90" s="22">
        <f t="shared" si="2"/>
        <v>111</v>
      </c>
      <c r="H90" s="20">
        <v>5</v>
      </c>
      <c r="I90" s="20">
        <v>102</v>
      </c>
      <c r="J90" s="23">
        <f t="shared" si="3"/>
        <v>1.088235294117647</v>
      </c>
    </row>
    <row r="91" spans="1:10" x14ac:dyDescent="0.2">
      <c r="A91" s="18" t="s">
        <v>249</v>
      </c>
      <c r="B91" s="19" t="s">
        <v>250</v>
      </c>
      <c r="C91" s="20" t="s">
        <v>251</v>
      </c>
      <c r="D91" s="21">
        <v>0</v>
      </c>
      <c r="E91" s="22">
        <v>4</v>
      </c>
      <c r="F91" s="22">
        <v>0</v>
      </c>
      <c r="G91" s="22">
        <f t="shared" si="2"/>
        <v>4</v>
      </c>
      <c r="H91" s="20">
        <v>0</v>
      </c>
      <c r="I91" s="20">
        <v>3</v>
      </c>
      <c r="J91" s="23">
        <f t="shared" si="3"/>
        <v>1.3333333333333333</v>
      </c>
    </row>
    <row r="92" spans="1:10" x14ac:dyDescent="0.2">
      <c r="A92" s="18" t="s">
        <v>252</v>
      </c>
      <c r="B92" s="19" t="s">
        <v>250</v>
      </c>
      <c r="C92" s="20" t="s">
        <v>250</v>
      </c>
      <c r="D92" s="21">
        <v>13</v>
      </c>
      <c r="E92" s="22">
        <v>77</v>
      </c>
      <c r="F92" s="22">
        <v>0</v>
      </c>
      <c r="G92" s="22">
        <f t="shared" si="2"/>
        <v>90</v>
      </c>
      <c r="H92" s="20">
        <v>13</v>
      </c>
      <c r="I92" s="20">
        <v>89</v>
      </c>
      <c r="J92" s="23">
        <f t="shared" si="3"/>
        <v>1.0112359550561798</v>
      </c>
    </row>
    <row r="93" spans="1:10" x14ac:dyDescent="0.2">
      <c r="A93" s="121" t="s">
        <v>253</v>
      </c>
      <c r="B93" s="116" t="s">
        <v>254</v>
      </c>
      <c r="C93" s="117" t="s">
        <v>255</v>
      </c>
      <c r="D93" s="118">
        <v>12</v>
      </c>
      <c r="E93" s="119">
        <v>71</v>
      </c>
      <c r="F93" s="119">
        <v>0</v>
      </c>
      <c r="G93" s="119">
        <f t="shared" si="2"/>
        <v>83</v>
      </c>
      <c r="H93" s="117">
        <v>0</v>
      </c>
      <c r="I93" s="117">
        <v>105</v>
      </c>
      <c r="J93" s="120">
        <f t="shared" si="3"/>
        <v>0.79047619047619044</v>
      </c>
    </row>
    <row r="94" spans="1:10" x14ac:dyDescent="0.2">
      <c r="A94" s="18" t="s">
        <v>256</v>
      </c>
      <c r="B94" s="19" t="s">
        <v>257</v>
      </c>
      <c r="C94" s="20" t="s">
        <v>258</v>
      </c>
      <c r="D94" s="21">
        <v>10</v>
      </c>
      <c r="E94" s="22">
        <v>59</v>
      </c>
      <c r="F94" s="22">
        <v>0</v>
      </c>
      <c r="G94" s="22">
        <f t="shared" si="2"/>
        <v>69</v>
      </c>
      <c r="H94" s="20">
        <v>8</v>
      </c>
      <c r="I94" s="20">
        <v>71</v>
      </c>
      <c r="J94" s="23">
        <f t="shared" si="3"/>
        <v>0.971830985915493</v>
      </c>
    </row>
    <row r="95" spans="1:10" x14ac:dyDescent="0.2">
      <c r="A95" s="18" t="s">
        <v>259</v>
      </c>
      <c r="B95" s="19" t="s">
        <v>260</v>
      </c>
      <c r="C95" s="20" t="s">
        <v>261</v>
      </c>
      <c r="D95" s="21">
        <v>6</v>
      </c>
      <c r="E95" s="22">
        <v>47</v>
      </c>
      <c r="F95" s="22">
        <v>0</v>
      </c>
      <c r="G95" s="22">
        <f t="shared" si="2"/>
        <v>53</v>
      </c>
      <c r="H95" s="20">
        <v>0</v>
      </c>
      <c r="I95" s="20">
        <v>53</v>
      </c>
      <c r="J95" s="23">
        <f t="shared" si="3"/>
        <v>1</v>
      </c>
    </row>
    <row r="96" spans="1:10" x14ac:dyDescent="0.2">
      <c r="A96" s="18" t="s">
        <v>262</v>
      </c>
      <c r="B96" s="19" t="s">
        <v>263</v>
      </c>
      <c r="C96" s="20" t="s">
        <v>264</v>
      </c>
      <c r="D96" s="21">
        <v>1</v>
      </c>
      <c r="E96" s="22">
        <v>36</v>
      </c>
      <c r="F96" s="22">
        <v>0</v>
      </c>
      <c r="G96" s="22">
        <f t="shared" si="2"/>
        <v>37</v>
      </c>
      <c r="H96" s="20">
        <v>0</v>
      </c>
      <c r="I96" s="20">
        <v>33</v>
      </c>
      <c r="J96" s="23">
        <f t="shared" si="3"/>
        <v>1.1212121212121211</v>
      </c>
    </row>
    <row r="97" spans="1:10" x14ac:dyDescent="0.2">
      <c r="A97" s="18" t="s">
        <v>265</v>
      </c>
      <c r="B97" s="19" t="s">
        <v>266</v>
      </c>
      <c r="C97" s="20" t="s">
        <v>267</v>
      </c>
      <c r="D97" s="21">
        <v>13</v>
      </c>
      <c r="E97" s="22">
        <v>127</v>
      </c>
      <c r="F97" s="22">
        <v>0</v>
      </c>
      <c r="G97" s="22">
        <f t="shared" si="2"/>
        <v>140</v>
      </c>
      <c r="H97" s="20">
        <v>3</v>
      </c>
      <c r="I97" s="20">
        <v>133</v>
      </c>
      <c r="J97" s="23">
        <f t="shared" si="3"/>
        <v>1.0526315789473684</v>
      </c>
    </row>
    <row r="98" spans="1:10" x14ac:dyDescent="0.2">
      <c r="A98" s="18" t="s">
        <v>268</v>
      </c>
      <c r="B98" s="19" t="s">
        <v>266</v>
      </c>
      <c r="C98" s="20" t="s">
        <v>269</v>
      </c>
      <c r="D98" s="21">
        <v>41</v>
      </c>
      <c r="E98" s="22">
        <v>280</v>
      </c>
      <c r="F98" s="22">
        <v>0</v>
      </c>
      <c r="G98" s="22">
        <f t="shared" si="2"/>
        <v>321</v>
      </c>
      <c r="H98" s="20">
        <v>36</v>
      </c>
      <c r="I98" s="20">
        <v>303</v>
      </c>
      <c r="J98" s="23">
        <f t="shared" si="3"/>
        <v>1.0594059405940595</v>
      </c>
    </row>
    <row r="99" spans="1:10" x14ac:dyDescent="0.2">
      <c r="A99" s="18" t="s">
        <v>270</v>
      </c>
      <c r="B99" s="19" t="s">
        <v>266</v>
      </c>
      <c r="C99" s="20" t="s">
        <v>271</v>
      </c>
      <c r="D99" s="21">
        <v>3</v>
      </c>
      <c r="E99" s="22">
        <v>38</v>
      </c>
      <c r="F99" s="22">
        <v>0</v>
      </c>
      <c r="G99" s="22">
        <f t="shared" si="2"/>
        <v>41</v>
      </c>
      <c r="H99" s="20">
        <v>3</v>
      </c>
      <c r="I99" s="20">
        <v>37</v>
      </c>
      <c r="J99" s="23">
        <f t="shared" si="3"/>
        <v>1.1081081081081081</v>
      </c>
    </row>
    <row r="100" spans="1:10" x14ac:dyDescent="0.2">
      <c r="A100" s="18" t="s">
        <v>272</v>
      </c>
      <c r="B100" s="19" t="s">
        <v>266</v>
      </c>
      <c r="C100" s="20" t="s">
        <v>273</v>
      </c>
      <c r="D100" s="21">
        <v>35</v>
      </c>
      <c r="E100" s="22">
        <v>284</v>
      </c>
      <c r="F100" s="22">
        <v>1</v>
      </c>
      <c r="G100" s="22">
        <f t="shared" si="2"/>
        <v>320</v>
      </c>
      <c r="H100" s="20">
        <v>19</v>
      </c>
      <c r="I100" s="20">
        <v>325</v>
      </c>
      <c r="J100" s="23">
        <f t="shared" si="3"/>
        <v>0.98461538461538467</v>
      </c>
    </row>
    <row r="101" spans="1:10" x14ac:dyDescent="0.2">
      <c r="A101" s="18" t="s">
        <v>274</v>
      </c>
      <c r="B101" s="19" t="s">
        <v>266</v>
      </c>
      <c r="C101" s="20" t="s">
        <v>275</v>
      </c>
      <c r="D101" s="21">
        <v>6</v>
      </c>
      <c r="E101" s="22">
        <v>83</v>
      </c>
      <c r="F101" s="22">
        <v>0</v>
      </c>
      <c r="G101" s="22">
        <f t="shared" si="2"/>
        <v>89</v>
      </c>
      <c r="H101" s="20">
        <v>6</v>
      </c>
      <c r="I101" s="20">
        <v>82</v>
      </c>
      <c r="J101" s="23">
        <f t="shared" si="3"/>
        <v>1.0853658536585367</v>
      </c>
    </row>
    <row r="102" spans="1:10" x14ac:dyDescent="0.2">
      <c r="A102" s="18" t="s">
        <v>276</v>
      </c>
      <c r="B102" s="19" t="s">
        <v>266</v>
      </c>
      <c r="C102" s="20" t="s">
        <v>277</v>
      </c>
      <c r="D102" s="21">
        <v>17</v>
      </c>
      <c r="E102" s="22">
        <v>87</v>
      </c>
      <c r="F102" s="22">
        <v>0</v>
      </c>
      <c r="G102" s="22">
        <f t="shared" si="2"/>
        <v>104</v>
      </c>
      <c r="H102" s="20">
        <v>15</v>
      </c>
      <c r="I102" s="20">
        <v>119</v>
      </c>
      <c r="J102" s="23">
        <f t="shared" si="3"/>
        <v>0.87394957983193278</v>
      </c>
    </row>
    <row r="103" spans="1:10" x14ac:dyDescent="0.2">
      <c r="A103" s="18" t="s">
        <v>278</v>
      </c>
      <c r="B103" s="19" t="s">
        <v>266</v>
      </c>
      <c r="C103" s="20" t="s">
        <v>279</v>
      </c>
      <c r="D103" s="21">
        <v>11</v>
      </c>
      <c r="E103" s="22">
        <v>78</v>
      </c>
      <c r="F103" s="22">
        <v>3</v>
      </c>
      <c r="G103" s="22">
        <f t="shared" si="2"/>
        <v>92</v>
      </c>
      <c r="H103" s="20">
        <v>10</v>
      </c>
      <c r="I103" s="20">
        <v>103</v>
      </c>
      <c r="J103" s="23">
        <f t="shared" si="3"/>
        <v>0.89320388349514568</v>
      </c>
    </row>
    <row r="104" spans="1:10" x14ac:dyDescent="0.2">
      <c r="A104" s="18" t="s">
        <v>280</v>
      </c>
      <c r="B104" s="19" t="s">
        <v>266</v>
      </c>
      <c r="C104" s="20" t="s">
        <v>281</v>
      </c>
      <c r="D104" s="17">
        <v>157</v>
      </c>
      <c r="E104" s="22">
        <v>387</v>
      </c>
      <c r="F104" s="22">
        <v>0</v>
      </c>
      <c r="G104" s="22">
        <f t="shared" si="2"/>
        <v>544</v>
      </c>
      <c r="H104" s="20">
        <v>15</v>
      </c>
      <c r="I104" s="20">
        <v>362</v>
      </c>
      <c r="J104" s="23">
        <f t="shared" si="3"/>
        <v>1.5027624309392265</v>
      </c>
    </row>
    <row r="105" spans="1:10" x14ac:dyDescent="0.2">
      <c r="A105" s="18" t="s">
        <v>282</v>
      </c>
      <c r="B105" s="19" t="s">
        <v>266</v>
      </c>
      <c r="C105" s="20" t="s">
        <v>283</v>
      </c>
      <c r="D105" s="21">
        <v>27</v>
      </c>
      <c r="E105" s="22">
        <v>300</v>
      </c>
      <c r="F105" s="22">
        <v>0</v>
      </c>
      <c r="G105" s="22">
        <f t="shared" si="2"/>
        <v>327</v>
      </c>
      <c r="H105" s="20">
        <v>18</v>
      </c>
      <c r="I105" s="20">
        <v>351</v>
      </c>
      <c r="J105" s="23">
        <f t="shared" si="3"/>
        <v>0.93162393162393164</v>
      </c>
    </row>
    <row r="106" spans="1:10" x14ac:dyDescent="0.2">
      <c r="A106" s="18" t="s">
        <v>304</v>
      </c>
      <c r="B106" s="19" t="s">
        <v>266</v>
      </c>
      <c r="C106" s="20" t="s">
        <v>443</v>
      </c>
      <c r="D106" s="21">
        <v>16</v>
      </c>
      <c r="E106" s="22">
        <v>37</v>
      </c>
      <c r="F106" s="22">
        <v>0</v>
      </c>
      <c r="G106" s="22">
        <f t="shared" si="2"/>
        <v>53</v>
      </c>
      <c r="H106" s="20">
        <v>10</v>
      </c>
      <c r="I106" s="20">
        <v>57</v>
      </c>
      <c r="J106" s="23">
        <f t="shared" si="3"/>
        <v>0.92982456140350878</v>
      </c>
    </row>
    <row r="107" spans="1:10" x14ac:dyDescent="0.2">
      <c r="A107" s="39" t="s">
        <v>478</v>
      </c>
      <c r="B107" s="17" t="s">
        <v>266</v>
      </c>
      <c r="C107" s="17" t="s">
        <v>477</v>
      </c>
      <c r="D107" s="17">
        <v>2</v>
      </c>
      <c r="E107" s="17">
        <v>17</v>
      </c>
      <c r="F107" s="22">
        <v>0</v>
      </c>
      <c r="G107" s="22">
        <f t="shared" si="2"/>
        <v>19</v>
      </c>
      <c r="H107" s="20">
        <v>2</v>
      </c>
      <c r="I107" s="20">
        <v>17</v>
      </c>
      <c r="J107" s="23">
        <f t="shared" si="3"/>
        <v>1.1176470588235294</v>
      </c>
    </row>
    <row r="108" spans="1:10" x14ac:dyDescent="0.2">
      <c r="A108" s="18" t="s">
        <v>284</v>
      </c>
      <c r="B108" s="19" t="s">
        <v>285</v>
      </c>
      <c r="C108" s="20" t="s">
        <v>285</v>
      </c>
      <c r="D108" s="21">
        <v>30</v>
      </c>
      <c r="E108" s="22">
        <v>7</v>
      </c>
      <c r="F108" s="22">
        <v>0</v>
      </c>
      <c r="G108" s="22">
        <f t="shared" si="2"/>
        <v>37</v>
      </c>
      <c r="H108" s="20">
        <v>0</v>
      </c>
      <c r="I108" s="20">
        <v>38</v>
      </c>
      <c r="J108" s="23">
        <f>G108/I108</f>
        <v>0.97368421052631582</v>
      </c>
    </row>
    <row r="109" spans="1:10" x14ac:dyDescent="0.2">
      <c r="A109" s="18" t="s">
        <v>286</v>
      </c>
      <c r="B109" s="19" t="s">
        <v>285</v>
      </c>
      <c r="C109" s="20" t="s">
        <v>287</v>
      </c>
      <c r="D109" s="21">
        <v>10</v>
      </c>
      <c r="E109" s="22">
        <v>44</v>
      </c>
      <c r="F109" s="22">
        <v>0</v>
      </c>
      <c r="G109" s="22">
        <v>54</v>
      </c>
      <c r="H109" s="20">
        <v>0</v>
      </c>
      <c r="I109" s="20">
        <v>54</v>
      </c>
      <c r="J109" s="23">
        <f>G109/I109</f>
        <v>1</v>
      </c>
    </row>
    <row r="110" spans="1:10" x14ac:dyDescent="0.2">
      <c r="A110" s="18" t="s">
        <v>288</v>
      </c>
      <c r="B110" s="19" t="s">
        <v>289</v>
      </c>
      <c r="C110" s="20" t="s">
        <v>290</v>
      </c>
      <c r="D110" s="21">
        <v>15</v>
      </c>
      <c r="E110" s="22">
        <v>69</v>
      </c>
      <c r="F110" s="22">
        <v>0</v>
      </c>
      <c r="G110" s="22">
        <f t="shared" si="2"/>
        <v>84</v>
      </c>
      <c r="H110" s="20">
        <v>9</v>
      </c>
      <c r="I110" s="20">
        <v>85</v>
      </c>
      <c r="J110" s="23">
        <f t="shared" si="3"/>
        <v>0.9882352941176471</v>
      </c>
    </row>
    <row r="111" spans="1:10" x14ac:dyDescent="0.2">
      <c r="A111" s="18" t="s">
        <v>291</v>
      </c>
      <c r="B111" s="19" t="s">
        <v>292</v>
      </c>
      <c r="C111" s="20" t="s">
        <v>293</v>
      </c>
      <c r="D111" s="21">
        <v>2</v>
      </c>
      <c r="E111" s="22">
        <v>12</v>
      </c>
      <c r="F111" s="22">
        <v>0</v>
      </c>
      <c r="G111" s="22">
        <f t="shared" si="2"/>
        <v>14</v>
      </c>
      <c r="H111" s="20">
        <v>1</v>
      </c>
      <c r="I111" s="20">
        <v>14</v>
      </c>
      <c r="J111" s="23">
        <f t="shared" si="3"/>
        <v>1</v>
      </c>
    </row>
    <row r="112" spans="1:10" ht="13.5" thickBot="1" x14ac:dyDescent="0.25">
      <c r="A112" s="27" t="s">
        <v>294</v>
      </c>
      <c r="B112" s="28" t="s">
        <v>295</v>
      </c>
      <c r="C112" s="29" t="s">
        <v>295</v>
      </c>
      <c r="D112" s="30">
        <v>5</v>
      </c>
      <c r="E112" s="28">
        <v>33</v>
      </c>
      <c r="F112" s="28">
        <v>0</v>
      </c>
      <c r="G112" s="28">
        <f t="shared" si="2"/>
        <v>38</v>
      </c>
      <c r="H112" s="29">
        <v>2</v>
      </c>
      <c r="I112" s="29">
        <v>33</v>
      </c>
      <c r="J112" s="95">
        <f t="shared" si="3"/>
        <v>1.1515151515151516</v>
      </c>
    </row>
    <row r="113" spans="1:14" ht="13.5" thickTop="1" x14ac:dyDescent="0.2">
      <c r="A113" s="32" t="s">
        <v>296</v>
      </c>
      <c r="B113" s="22"/>
      <c r="C113" s="20"/>
      <c r="D113" s="21">
        <f>SUM(D3:D112)</f>
        <v>1279</v>
      </c>
      <c r="E113" s="22">
        <f>SUM(E3:E112)</f>
        <v>9510</v>
      </c>
      <c r="F113" s="22">
        <f>SUM(F3:F112)</f>
        <v>17</v>
      </c>
      <c r="G113" s="22">
        <f t="shared" si="2"/>
        <v>10806</v>
      </c>
      <c r="H113" s="33">
        <f>SUM(H3:H112)</f>
        <v>795</v>
      </c>
      <c r="I113" s="33">
        <f>SUM(I3:I112)</f>
        <v>9615</v>
      </c>
      <c r="J113" s="23">
        <f t="shared" si="3"/>
        <v>1.1238689547581904</v>
      </c>
    </row>
    <row r="114" spans="1:14" x14ac:dyDescent="0.2">
      <c r="A114" s="35"/>
      <c r="B114" s="22"/>
      <c r="C114" s="20"/>
      <c r="D114" s="21"/>
      <c r="E114" s="22"/>
      <c r="F114" s="22"/>
      <c r="G114" s="22"/>
      <c r="H114" s="22"/>
      <c r="I114" s="22"/>
      <c r="J114" s="34"/>
      <c r="N114" s="17" t="s">
        <v>297</v>
      </c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K115" s="36"/>
    </row>
    <row r="116" spans="1:14" x14ac:dyDescent="0.2">
      <c r="A116" s="32"/>
      <c r="B116" s="19"/>
      <c r="C116" s="20"/>
      <c r="D116" s="37"/>
      <c r="E116" s="38"/>
      <c r="F116" s="38"/>
      <c r="G116" s="38"/>
      <c r="H116" s="38"/>
      <c r="I116" s="38"/>
      <c r="J116" s="34"/>
      <c r="K116" s="36"/>
    </row>
    <row r="117" spans="1:14" x14ac:dyDescent="0.2">
      <c r="A117" s="18"/>
      <c r="B117" s="19"/>
      <c r="C117" s="19"/>
      <c r="D117" s="19"/>
      <c r="E117" s="19"/>
      <c r="F117" s="22"/>
      <c r="G117" s="19"/>
      <c r="H117" s="19"/>
      <c r="I117" s="19"/>
      <c r="K117" s="36"/>
    </row>
    <row r="118" spans="1:14" ht="14.45" customHeight="1" x14ac:dyDescent="0.2">
      <c r="A118" s="32"/>
      <c r="B118" s="19"/>
      <c r="C118" s="19"/>
      <c r="D118" s="19"/>
      <c r="E118" s="19"/>
      <c r="F118" s="22"/>
      <c r="G118" s="19"/>
      <c r="H118" s="19"/>
      <c r="I118" s="19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40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41"/>
      <c r="B134" s="42"/>
      <c r="C134" s="42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5"/>
  <sheetViews>
    <sheetView zoomScaleNormal="100" workbookViewId="0">
      <pane xSplit="1" ySplit="2" topLeftCell="B54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J99" sqref="J99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4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9" customWidth="1"/>
    <col min="9" max="9" width="8.42578125" style="24" bestFit="1" customWidth="1"/>
    <col min="10" max="16384" width="5.7109375" style="17"/>
  </cols>
  <sheetData>
    <row r="1" spans="1:9" s="6" customFormat="1" x14ac:dyDescent="0.2">
      <c r="A1" s="2"/>
      <c r="B1" s="125">
        <v>43252</v>
      </c>
      <c r="C1" s="126"/>
      <c r="D1" s="126"/>
      <c r="E1" s="126"/>
      <c r="F1" s="126"/>
      <c r="G1" s="127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">
      <c r="A3" s="19" t="s">
        <v>11</v>
      </c>
      <c r="B3" s="21">
        <v>3</v>
      </c>
      <c r="C3" s="22">
        <v>24</v>
      </c>
      <c r="D3" s="22">
        <v>0</v>
      </c>
      <c r="E3" s="22">
        <f>B3+C3+D3</f>
        <v>27</v>
      </c>
      <c r="F3" s="20">
        <v>4</v>
      </c>
      <c r="G3" s="20">
        <v>30</v>
      </c>
      <c r="H3" s="23">
        <f>E3/G3</f>
        <v>0.9</v>
      </c>
    </row>
    <row r="4" spans="1:9" x14ac:dyDescent="0.2">
      <c r="A4" s="19" t="s">
        <v>17</v>
      </c>
      <c r="B4" s="21">
        <v>0</v>
      </c>
      <c r="C4" s="22">
        <v>28</v>
      </c>
      <c r="D4" s="22">
        <v>0</v>
      </c>
      <c r="E4" s="22">
        <f t="shared" ref="E4:E53" si="0">B4+C4+D4</f>
        <v>28</v>
      </c>
      <c r="F4" s="20">
        <v>0</v>
      </c>
      <c r="G4" s="20">
        <v>31</v>
      </c>
      <c r="H4" s="23">
        <f t="shared" ref="H4:H53" si="1">E4/G4</f>
        <v>0.90322580645161288</v>
      </c>
    </row>
    <row r="5" spans="1:9" x14ac:dyDescent="0.2">
      <c r="A5" s="19" t="s">
        <v>19</v>
      </c>
      <c r="B5" s="21">
        <v>3</v>
      </c>
      <c r="C5" s="22">
        <v>5</v>
      </c>
      <c r="D5" s="22">
        <v>0</v>
      </c>
      <c r="E5" s="22">
        <f t="shared" si="0"/>
        <v>8</v>
      </c>
      <c r="F5" s="20">
        <v>3</v>
      </c>
      <c r="G5" s="20">
        <v>8</v>
      </c>
      <c r="H5" s="23">
        <f t="shared" si="1"/>
        <v>1</v>
      </c>
    </row>
    <row r="6" spans="1:9" x14ac:dyDescent="0.2">
      <c r="A6" s="19" t="s">
        <v>21</v>
      </c>
      <c r="B6" s="21">
        <v>9</v>
      </c>
      <c r="C6" s="22">
        <v>94</v>
      </c>
      <c r="D6" s="22">
        <v>0</v>
      </c>
      <c r="E6" s="22">
        <v>103</v>
      </c>
      <c r="F6" s="20">
        <v>8</v>
      </c>
      <c r="G6" s="20">
        <v>69</v>
      </c>
      <c r="H6" s="23">
        <v>1.4927536231884058</v>
      </c>
    </row>
    <row r="7" spans="1:9" x14ac:dyDescent="0.2">
      <c r="A7" s="19" t="s">
        <v>26</v>
      </c>
      <c r="B7" s="21">
        <v>0</v>
      </c>
      <c r="C7" s="22">
        <v>25</v>
      </c>
      <c r="D7" s="22">
        <v>0</v>
      </c>
      <c r="E7" s="22">
        <f t="shared" si="0"/>
        <v>25</v>
      </c>
      <c r="F7" s="20">
        <v>0</v>
      </c>
      <c r="G7" s="20">
        <v>20</v>
      </c>
      <c r="H7" s="23">
        <f t="shared" si="1"/>
        <v>1.25</v>
      </c>
    </row>
    <row r="8" spans="1:9" x14ac:dyDescent="0.2">
      <c r="A8" s="19" t="s">
        <v>29</v>
      </c>
      <c r="B8" s="21">
        <v>10</v>
      </c>
      <c r="C8" s="22">
        <v>76</v>
      </c>
      <c r="D8" s="22">
        <v>0</v>
      </c>
      <c r="E8" s="22">
        <f t="shared" si="0"/>
        <v>86</v>
      </c>
      <c r="F8" s="20">
        <v>7</v>
      </c>
      <c r="G8" s="20">
        <v>102</v>
      </c>
      <c r="H8" s="23">
        <f t="shared" si="1"/>
        <v>0.84313725490196079</v>
      </c>
    </row>
    <row r="9" spans="1:9" x14ac:dyDescent="0.2">
      <c r="A9" s="19" t="s">
        <v>32</v>
      </c>
      <c r="B9" s="21">
        <v>1</v>
      </c>
      <c r="C9" s="22">
        <v>24</v>
      </c>
      <c r="D9" s="22">
        <v>0</v>
      </c>
      <c r="E9" s="22">
        <f t="shared" si="0"/>
        <v>25</v>
      </c>
      <c r="F9" s="20">
        <v>1</v>
      </c>
      <c r="G9" s="20">
        <v>30</v>
      </c>
      <c r="H9" s="23">
        <f t="shared" si="1"/>
        <v>0.83333333333333337</v>
      </c>
    </row>
    <row r="10" spans="1:9" x14ac:dyDescent="0.2">
      <c r="A10" s="19" t="s">
        <v>35</v>
      </c>
      <c r="B10" s="21">
        <v>34</v>
      </c>
      <c r="C10" s="22">
        <v>330</v>
      </c>
      <c r="D10" s="22">
        <v>0</v>
      </c>
      <c r="E10" s="22">
        <v>364</v>
      </c>
      <c r="F10" s="20">
        <v>29</v>
      </c>
      <c r="G10" s="20">
        <v>231</v>
      </c>
      <c r="H10" s="23">
        <v>1.5757575757575757</v>
      </c>
    </row>
    <row r="11" spans="1:9" x14ac:dyDescent="0.2">
      <c r="A11" s="19" t="s">
        <v>40</v>
      </c>
      <c r="B11" s="21">
        <v>12</v>
      </c>
      <c r="C11" s="22">
        <v>94</v>
      </c>
      <c r="D11" s="22">
        <v>0</v>
      </c>
      <c r="E11" s="22">
        <v>106</v>
      </c>
      <c r="F11" s="20">
        <v>11</v>
      </c>
      <c r="G11" s="20">
        <v>103</v>
      </c>
      <c r="H11" s="23">
        <v>1.029126213592233</v>
      </c>
    </row>
    <row r="12" spans="1:9" x14ac:dyDescent="0.2">
      <c r="A12" s="19" t="s">
        <v>45</v>
      </c>
      <c r="B12" s="21">
        <v>2</v>
      </c>
      <c r="C12" s="22">
        <v>58</v>
      </c>
      <c r="D12" s="22">
        <v>0</v>
      </c>
      <c r="E12" s="22">
        <f t="shared" si="0"/>
        <v>60</v>
      </c>
      <c r="F12" s="20">
        <v>1</v>
      </c>
      <c r="G12" s="20">
        <v>58</v>
      </c>
      <c r="H12" s="23">
        <f t="shared" si="1"/>
        <v>1.0344827586206897</v>
      </c>
    </row>
    <row r="13" spans="1:9" x14ac:dyDescent="0.2">
      <c r="A13" s="19" t="s">
        <v>48</v>
      </c>
      <c r="B13" s="21">
        <v>8</v>
      </c>
      <c r="C13" s="22">
        <v>22</v>
      </c>
      <c r="D13" s="22">
        <v>0</v>
      </c>
      <c r="E13" s="22">
        <f t="shared" si="0"/>
        <v>30</v>
      </c>
      <c r="F13" s="20">
        <v>8</v>
      </c>
      <c r="G13" s="20">
        <v>41</v>
      </c>
      <c r="H13" s="23">
        <f t="shared" si="1"/>
        <v>0.73170731707317072</v>
      </c>
    </row>
    <row r="14" spans="1:9" x14ac:dyDescent="0.2">
      <c r="A14" s="19" t="s">
        <v>54</v>
      </c>
      <c r="B14" s="21">
        <v>42</v>
      </c>
      <c r="C14" s="22">
        <v>373</v>
      </c>
      <c r="D14" s="22">
        <v>2</v>
      </c>
      <c r="E14" s="22">
        <v>417</v>
      </c>
      <c r="F14" s="20">
        <v>26</v>
      </c>
      <c r="G14" s="20">
        <v>431</v>
      </c>
      <c r="H14" s="23">
        <v>0.9675174013921114</v>
      </c>
    </row>
    <row r="15" spans="1:9" x14ac:dyDescent="0.2">
      <c r="A15" s="19" t="s">
        <v>59</v>
      </c>
      <c r="B15" s="21">
        <v>0</v>
      </c>
      <c r="C15" s="22">
        <v>9</v>
      </c>
      <c r="D15" s="22">
        <v>0</v>
      </c>
      <c r="E15" s="22">
        <f t="shared" si="0"/>
        <v>9</v>
      </c>
      <c r="F15" s="20">
        <v>0</v>
      </c>
      <c r="G15" s="20">
        <v>13</v>
      </c>
      <c r="H15" s="23">
        <f t="shared" si="1"/>
        <v>0.69230769230769229</v>
      </c>
    </row>
    <row r="16" spans="1:9" x14ac:dyDescent="0.2">
      <c r="A16" s="19" t="s">
        <v>62</v>
      </c>
      <c r="B16" s="21">
        <v>72</v>
      </c>
      <c r="C16" s="22">
        <v>612</v>
      </c>
      <c r="D16" s="22">
        <v>8</v>
      </c>
      <c r="E16" s="22">
        <v>692</v>
      </c>
      <c r="F16" s="20">
        <v>45</v>
      </c>
      <c r="G16" s="96">
        <v>377</v>
      </c>
      <c r="H16" s="23">
        <v>1.8355437665782492</v>
      </c>
    </row>
    <row r="17" spans="1:20" x14ac:dyDescent="0.2">
      <c r="A17" s="19" t="s">
        <v>67</v>
      </c>
      <c r="B17" s="21">
        <v>6</v>
      </c>
      <c r="C17" s="22">
        <v>12</v>
      </c>
      <c r="D17" s="22">
        <v>0</v>
      </c>
      <c r="E17" s="22">
        <f t="shared" si="0"/>
        <v>18</v>
      </c>
      <c r="F17" s="20">
        <v>5</v>
      </c>
      <c r="G17" s="20">
        <v>15</v>
      </c>
      <c r="H17" s="23">
        <f t="shared" si="1"/>
        <v>1.2</v>
      </c>
    </row>
    <row r="18" spans="1:20" x14ac:dyDescent="0.2">
      <c r="A18" s="19" t="s">
        <v>70</v>
      </c>
      <c r="B18" s="21">
        <v>4</v>
      </c>
      <c r="C18" s="22">
        <v>47</v>
      </c>
      <c r="D18" s="22">
        <v>0</v>
      </c>
      <c r="E18" s="22">
        <f t="shared" si="0"/>
        <v>51</v>
      </c>
      <c r="F18" s="20">
        <v>4</v>
      </c>
      <c r="G18" s="20">
        <v>41</v>
      </c>
      <c r="H18" s="23">
        <f t="shared" si="1"/>
        <v>1.2439024390243902</v>
      </c>
    </row>
    <row r="19" spans="1:20" x14ac:dyDescent="0.2">
      <c r="A19" s="19" t="s">
        <v>73</v>
      </c>
      <c r="B19" s="21">
        <v>19</v>
      </c>
      <c r="C19" s="22">
        <v>114</v>
      </c>
      <c r="D19" s="22">
        <v>0</v>
      </c>
      <c r="E19" s="22">
        <v>133</v>
      </c>
      <c r="F19" s="20">
        <v>11</v>
      </c>
      <c r="G19" s="20">
        <v>156</v>
      </c>
      <c r="H19" s="23">
        <v>0.85256410256410253</v>
      </c>
    </row>
    <row r="20" spans="1:20" x14ac:dyDescent="0.2">
      <c r="A20" s="19" t="s">
        <v>78</v>
      </c>
      <c r="B20" s="21">
        <v>13</v>
      </c>
      <c r="C20" s="22">
        <v>130</v>
      </c>
      <c r="D20" s="22">
        <v>0</v>
      </c>
      <c r="E20" s="22">
        <v>143</v>
      </c>
      <c r="F20" s="20">
        <v>7</v>
      </c>
      <c r="G20" s="20">
        <v>109</v>
      </c>
      <c r="H20" s="23">
        <v>1.3119266055045871</v>
      </c>
    </row>
    <row r="21" spans="1:20" x14ac:dyDescent="0.2">
      <c r="A21" s="19" t="s">
        <v>83</v>
      </c>
      <c r="B21" s="21">
        <v>12</v>
      </c>
      <c r="C21" s="22">
        <v>56</v>
      </c>
      <c r="D21" s="22">
        <v>0</v>
      </c>
      <c r="E21" s="22">
        <f t="shared" si="0"/>
        <v>68</v>
      </c>
      <c r="F21" s="20">
        <v>12</v>
      </c>
      <c r="G21" s="20">
        <v>60</v>
      </c>
      <c r="H21" s="23">
        <f t="shared" si="1"/>
        <v>1.1333333333333333</v>
      </c>
    </row>
    <row r="22" spans="1:20" x14ac:dyDescent="0.2">
      <c r="A22" s="19" t="s">
        <v>86</v>
      </c>
      <c r="B22" s="21">
        <v>0</v>
      </c>
      <c r="C22" s="22">
        <v>4</v>
      </c>
      <c r="D22" s="22">
        <v>0</v>
      </c>
      <c r="E22" s="22">
        <f t="shared" si="0"/>
        <v>4</v>
      </c>
      <c r="F22" s="20">
        <v>0</v>
      </c>
      <c r="G22" s="20">
        <v>4</v>
      </c>
      <c r="H22" s="23">
        <f t="shared" si="1"/>
        <v>1</v>
      </c>
    </row>
    <row r="23" spans="1:20" x14ac:dyDescent="0.2">
      <c r="A23" s="19" t="s">
        <v>89</v>
      </c>
      <c r="B23" s="21">
        <v>0</v>
      </c>
      <c r="C23" s="22">
        <v>3</v>
      </c>
      <c r="D23" s="22">
        <v>0</v>
      </c>
      <c r="E23" s="22">
        <f t="shared" si="0"/>
        <v>3</v>
      </c>
      <c r="F23" s="20">
        <v>0</v>
      </c>
      <c r="G23" s="20">
        <v>0</v>
      </c>
      <c r="H23" s="23" t="e">
        <f t="shared" si="1"/>
        <v>#DIV/0!</v>
      </c>
    </row>
    <row r="24" spans="1:20" x14ac:dyDescent="0.2">
      <c r="A24" s="19" t="s">
        <v>92</v>
      </c>
      <c r="B24" s="21">
        <v>23</v>
      </c>
      <c r="C24" s="22">
        <v>163</v>
      </c>
      <c r="D24" s="22">
        <v>0</v>
      </c>
      <c r="E24" s="22">
        <f t="shared" si="0"/>
        <v>186</v>
      </c>
      <c r="F24" s="20">
        <v>17</v>
      </c>
      <c r="G24" s="20">
        <v>194</v>
      </c>
      <c r="H24" s="23">
        <f t="shared" si="1"/>
        <v>0.95876288659793818</v>
      </c>
      <c r="T24" s="17" t="s">
        <v>94</v>
      </c>
    </row>
    <row r="25" spans="1:20" x14ac:dyDescent="0.2">
      <c r="A25" s="19" t="s">
        <v>96</v>
      </c>
      <c r="B25" s="21">
        <v>6</v>
      </c>
      <c r="C25" s="22">
        <v>46</v>
      </c>
      <c r="D25" s="22">
        <v>0</v>
      </c>
      <c r="E25" s="22">
        <f t="shared" si="0"/>
        <v>52</v>
      </c>
      <c r="F25" s="20">
        <v>5</v>
      </c>
      <c r="G25" s="20">
        <v>46</v>
      </c>
      <c r="H25" s="23">
        <f t="shared" si="1"/>
        <v>1.1304347826086956</v>
      </c>
    </row>
    <row r="26" spans="1:20" s="24" customFormat="1" x14ac:dyDescent="0.2">
      <c r="A26" s="19" t="s">
        <v>99</v>
      </c>
      <c r="B26" s="21">
        <v>22</v>
      </c>
      <c r="C26" s="22">
        <v>90</v>
      </c>
      <c r="D26" s="22">
        <v>0</v>
      </c>
      <c r="E26" s="22">
        <f t="shared" si="0"/>
        <v>112</v>
      </c>
      <c r="F26" s="20">
        <v>22</v>
      </c>
      <c r="G26" s="20">
        <v>74</v>
      </c>
      <c r="H26" s="23">
        <f t="shared" si="1"/>
        <v>1.5135135135135136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1:20" s="24" customFormat="1" x14ac:dyDescent="0.2">
      <c r="A27" s="19" t="s">
        <v>102</v>
      </c>
      <c r="B27" s="21">
        <v>0</v>
      </c>
      <c r="C27" s="22">
        <v>11</v>
      </c>
      <c r="D27" s="22">
        <v>0</v>
      </c>
      <c r="E27" s="22">
        <f t="shared" si="0"/>
        <v>11</v>
      </c>
      <c r="F27" s="20">
        <v>0</v>
      </c>
      <c r="G27" s="20">
        <v>10</v>
      </c>
      <c r="H27" s="23">
        <f t="shared" si="1"/>
        <v>1.1000000000000001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1:20" s="24" customFormat="1" x14ac:dyDescent="0.2">
      <c r="A28" s="19" t="s">
        <v>105</v>
      </c>
      <c r="B28" s="21">
        <v>1</v>
      </c>
      <c r="C28" s="22">
        <v>10</v>
      </c>
      <c r="D28" s="22">
        <v>0</v>
      </c>
      <c r="E28" s="22">
        <f t="shared" si="0"/>
        <v>11</v>
      </c>
      <c r="F28" s="20">
        <v>2</v>
      </c>
      <c r="G28" s="20">
        <v>11</v>
      </c>
      <c r="H28" s="23">
        <f t="shared" si="1"/>
        <v>1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1:20" s="24" customFormat="1" x14ac:dyDescent="0.2">
      <c r="A29" s="19" t="s">
        <v>108</v>
      </c>
      <c r="B29" s="21">
        <v>0</v>
      </c>
      <c r="C29" s="22">
        <v>15</v>
      </c>
      <c r="D29" s="22">
        <v>0</v>
      </c>
      <c r="E29" s="22">
        <f t="shared" si="0"/>
        <v>15</v>
      </c>
      <c r="F29" s="20">
        <v>0</v>
      </c>
      <c r="G29" s="20">
        <v>15</v>
      </c>
      <c r="H29" s="23">
        <f t="shared" si="1"/>
        <v>1</v>
      </c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1:20" s="24" customFormat="1" x14ac:dyDescent="0.2">
      <c r="A30" s="19" t="s">
        <v>111</v>
      </c>
      <c r="B30" s="21">
        <v>0</v>
      </c>
      <c r="C30" s="22">
        <v>5</v>
      </c>
      <c r="D30" s="22">
        <v>0</v>
      </c>
      <c r="E30" s="22">
        <f t="shared" si="0"/>
        <v>5</v>
      </c>
      <c r="F30" s="20">
        <v>0</v>
      </c>
      <c r="G30" s="20">
        <v>4</v>
      </c>
      <c r="H30" s="23">
        <f t="shared" si="1"/>
        <v>1.25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20" s="24" customFormat="1" x14ac:dyDescent="0.2">
      <c r="A31" s="19" t="s">
        <v>114</v>
      </c>
      <c r="B31" s="21">
        <v>3</v>
      </c>
      <c r="C31" s="22">
        <v>38</v>
      </c>
      <c r="D31" s="22">
        <v>0</v>
      </c>
      <c r="E31" s="22">
        <f t="shared" si="0"/>
        <v>41</v>
      </c>
      <c r="F31" s="20">
        <v>3</v>
      </c>
      <c r="G31" s="20">
        <v>34</v>
      </c>
      <c r="H31" s="23">
        <f t="shared" si="1"/>
        <v>1.2058823529411764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s="24" customFormat="1" x14ac:dyDescent="0.2">
      <c r="A32" s="19" t="s">
        <v>117</v>
      </c>
      <c r="B32" s="21">
        <v>5</v>
      </c>
      <c r="C32" s="22">
        <v>43</v>
      </c>
      <c r="D32" s="22">
        <v>0</v>
      </c>
      <c r="E32" s="22">
        <f t="shared" si="0"/>
        <v>48</v>
      </c>
      <c r="F32" s="20">
        <v>4</v>
      </c>
      <c r="G32" s="20">
        <v>47</v>
      </c>
      <c r="H32" s="23">
        <f t="shared" si="1"/>
        <v>1.0212765957446808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1:20" s="24" customFormat="1" x14ac:dyDescent="0.2">
      <c r="A33" s="19" t="s">
        <v>120</v>
      </c>
      <c r="B33" s="21">
        <v>10</v>
      </c>
      <c r="C33" s="22">
        <v>90</v>
      </c>
      <c r="D33" s="22">
        <v>0</v>
      </c>
      <c r="E33" s="22">
        <f t="shared" si="0"/>
        <v>100</v>
      </c>
      <c r="F33" s="20">
        <v>2</v>
      </c>
      <c r="G33" s="20">
        <v>100</v>
      </c>
      <c r="H33" s="23">
        <f t="shared" si="1"/>
        <v>1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1:20" s="24" customFormat="1" x14ac:dyDescent="0.2">
      <c r="A34" s="19" t="s">
        <v>123</v>
      </c>
      <c r="B34" s="21">
        <v>2</v>
      </c>
      <c r="C34" s="22">
        <v>22</v>
      </c>
      <c r="D34" s="22">
        <v>0</v>
      </c>
      <c r="E34" s="22">
        <f t="shared" si="0"/>
        <v>24</v>
      </c>
      <c r="F34" s="20">
        <v>1</v>
      </c>
      <c r="G34" s="20">
        <v>27</v>
      </c>
      <c r="H34" s="23">
        <f t="shared" si="1"/>
        <v>0.88888888888888884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spans="1:20" s="24" customFormat="1" x14ac:dyDescent="0.2">
      <c r="A35" s="19" t="s">
        <v>126</v>
      </c>
      <c r="B35" s="21">
        <v>1</v>
      </c>
      <c r="C35" s="22">
        <v>32</v>
      </c>
      <c r="D35" s="22">
        <v>0</v>
      </c>
      <c r="E35" s="22">
        <f t="shared" si="0"/>
        <v>33</v>
      </c>
      <c r="F35" s="20">
        <v>1</v>
      </c>
      <c r="G35" s="20">
        <v>27</v>
      </c>
      <c r="H35" s="23">
        <f t="shared" si="1"/>
        <v>1.2222222222222223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spans="1:20" s="24" customFormat="1" x14ac:dyDescent="0.2">
      <c r="A36" s="19" t="s">
        <v>129</v>
      </c>
      <c r="B36" s="21">
        <v>20</v>
      </c>
      <c r="C36" s="22">
        <v>142</v>
      </c>
      <c r="D36" s="22">
        <v>1</v>
      </c>
      <c r="E36" s="22">
        <v>163</v>
      </c>
      <c r="F36" s="20">
        <v>22</v>
      </c>
      <c r="G36" s="20">
        <v>115</v>
      </c>
      <c r="H36" s="23">
        <v>1.4173913043478261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</row>
    <row r="37" spans="1:20" s="24" customFormat="1" x14ac:dyDescent="0.2">
      <c r="A37" s="19" t="s">
        <v>134</v>
      </c>
      <c r="B37" s="21">
        <v>3</v>
      </c>
      <c r="C37" s="22">
        <v>32</v>
      </c>
      <c r="D37" s="22">
        <v>0</v>
      </c>
      <c r="E37" s="22">
        <f t="shared" si="0"/>
        <v>35</v>
      </c>
      <c r="F37" s="20">
        <v>0</v>
      </c>
      <c r="G37" s="20">
        <v>31</v>
      </c>
      <c r="H37" s="23">
        <f t="shared" si="1"/>
        <v>1.1290322580645162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1:20" s="24" customFormat="1" x14ac:dyDescent="0.2">
      <c r="A38" s="19" t="s">
        <v>136</v>
      </c>
      <c r="B38" s="21">
        <v>4</v>
      </c>
      <c r="C38" s="22">
        <v>38</v>
      </c>
      <c r="D38" s="22">
        <v>0</v>
      </c>
      <c r="E38" s="22">
        <f t="shared" si="0"/>
        <v>42</v>
      </c>
      <c r="F38" s="20">
        <v>1</v>
      </c>
      <c r="G38" s="20">
        <v>34</v>
      </c>
      <c r="H38" s="23">
        <f t="shared" si="1"/>
        <v>1.2352941176470589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</row>
    <row r="39" spans="1:20" s="24" customFormat="1" x14ac:dyDescent="0.2">
      <c r="A39" s="19" t="s">
        <v>139</v>
      </c>
      <c r="B39" s="21">
        <v>1</v>
      </c>
      <c r="C39" s="22">
        <v>21</v>
      </c>
      <c r="D39" s="22">
        <v>0</v>
      </c>
      <c r="E39" s="22">
        <f t="shared" si="0"/>
        <v>22</v>
      </c>
      <c r="F39" s="20">
        <v>0</v>
      </c>
      <c r="G39" s="20">
        <v>21</v>
      </c>
      <c r="H39" s="23">
        <f t="shared" si="1"/>
        <v>1.0476190476190477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1:20" s="24" customFormat="1" x14ac:dyDescent="0.2">
      <c r="A40" s="19" t="s">
        <v>142</v>
      </c>
      <c r="B40" s="21">
        <v>3</v>
      </c>
      <c r="C40" s="22">
        <v>133</v>
      </c>
      <c r="D40" s="22">
        <v>0</v>
      </c>
      <c r="E40" s="22">
        <f t="shared" si="0"/>
        <v>136</v>
      </c>
      <c r="F40" s="20">
        <v>3</v>
      </c>
      <c r="G40" s="20">
        <v>122</v>
      </c>
      <c r="H40" s="23">
        <f t="shared" si="1"/>
        <v>1.1147540983606556</v>
      </c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1:20" s="24" customFormat="1" x14ac:dyDescent="0.2">
      <c r="A41" s="19" t="s">
        <v>145</v>
      </c>
      <c r="B41" s="21">
        <v>4</v>
      </c>
      <c r="C41" s="22">
        <v>62</v>
      </c>
      <c r="D41" s="22">
        <v>0</v>
      </c>
      <c r="E41" s="22">
        <f t="shared" si="0"/>
        <v>66</v>
      </c>
      <c r="F41" s="20">
        <v>4</v>
      </c>
      <c r="G41" s="20">
        <v>69</v>
      </c>
      <c r="H41" s="23">
        <f t="shared" si="1"/>
        <v>0.95652173913043481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">
      <c r="A42" s="19" t="s">
        <v>148</v>
      </c>
      <c r="B42" s="21">
        <v>11</v>
      </c>
      <c r="C42" s="22">
        <v>100</v>
      </c>
      <c r="D42" s="22">
        <v>0</v>
      </c>
      <c r="E42" s="22">
        <f t="shared" si="0"/>
        <v>111</v>
      </c>
      <c r="F42" s="20">
        <v>9</v>
      </c>
      <c r="G42" s="20">
        <v>101</v>
      </c>
      <c r="H42" s="23">
        <f t="shared" si="1"/>
        <v>1.0990099009900991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">
      <c r="A43" s="19" t="s">
        <v>151</v>
      </c>
      <c r="B43" s="21">
        <v>3</v>
      </c>
      <c r="C43" s="22">
        <v>29</v>
      </c>
      <c r="D43" s="22">
        <v>0</v>
      </c>
      <c r="E43" s="22">
        <f t="shared" si="0"/>
        <v>32</v>
      </c>
      <c r="F43" s="20">
        <v>0</v>
      </c>
      <c r="G43" s="20">
        <v>21</v>
      </c>
      <c r="H43" s="23">
        <f t="shared" si="1"/>
        <v>1.5238095238095237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24" customFormat="1" x14ac:dyDescent="0.2">
      <c r="A44" s="19" t="s">
        <v>154</v>
      </c>
      <c r="B44" s="21">
        <v>17</v>
      </c>
      <c r="C44" s="22">
        <v>62</v>
      </c>
      <c r="D44" s="22">
        <v>0</v>
      </c>
      <c r="E44" s="22">
        <v>79</v>
      </c>
      <c r="F44" s="20">
        <v>6</v>
      </c>
      <c r="G44" s="20">
        <v>69</v>
      </c>
      <c r="H44" s="23">
        <v>1.144927536231884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s="24" customFormat="1" x14ac:dyDescent="0.2">
      <c r="A45" s="19" t="s">
        <v>159</v>
      </c>
      <c r="B45" s="21">
        <v>14</v>
      </c>
      <c r="C45" s="22">
        <v>146</v>
      </c>
      <c r="D45" s="22">
        <v>0</v>
      </c>
      <c r="E45" s="22">
        <f t="shared" si="0"/>
        <v>160</v>
      </c>
      <c r="F45" s="20">
        <v>14</v>
      </c>
      <c r="G45" s="20">
        <v>80</v>
      </c>
      <c r="H45" s="23">
        <f t="shared" si="1"/>
        <v>2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s="24" customFormat="1" x14ac:dyDescent="0.2">
      <c r="A46" s="19" t="s">
        <v>162</v>
      </c>
      <c r="B46" s="21">
        <v>5</v>
      </c>
      <c r="C46" s="22">
        <v>48</v>
      </c>
      <c r="D46" s="22">
        <v>0</v>
      </c>
      <c r="E46" s="22">
        <v>53</v>
      </c>
      <c r="F46" s="20">
        <v>3</v>
      </c>
      <c r="G46" s="20">
        <v>51</v>
      </c>
      <c r="H46" s="23">
        <v>1.0392156862745099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24" customFormat="1" x14ac:dyDescent="0.2">
      <c r="A47" s="19" t="s">
        <v>167</v>
      </c>
      <c r="B47" s="21">
        <v>4</v>
      </c>
      <c r="C47" s="22">
        <v>16</v>
      </c>
      <c r="D47" s="22">
        <v>0</v>
      </c>
      <c r="E47" s="22">
        <f t="shared" si="0"/>
        <v>20</v>
      </c>
      <c r="F47" s="20">
        <v>1</v>
      </c>
      <c r="G47" s="20">
        <v>20</v>
      </c>
      <c r="H47" s="23">
        <f t="shared" si="1"/>
        <v>1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s="24" customFormat="1" x14ac:dyDescent="0.2">
      <c r="A48" s="19" t="s">
        <v>170</v>
      </c>
      <c r="B48" s="21">
        <v>8</v>
      </c>
      <c r="C48" s="22">
        <v>94</v>
      </c>
      <c r="D48" s="22">
        <v>0</v>
      </c>
      <c r="E48" s="22">
        <f t="shared" si="0"/>
        <v>102</v>
      </c>
      <c r="F48" s="20">
        <v>8</v>
      </c>
      <c r="G48" s="20">
        <v>63</v>
      </c>
      <c r="H48" s="23">
        <f t="shared" si="1"/>
        <v>1.6190476190476191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s="24" customFormat="1" x14ac:dyDescent="0.2">
      <c r="A49" s="19" t="s">
        <v>173</v>
      </c>
      <c r="B49" s="21">
        <v>10</v>
      </c>
      <c r="C49" s="22">
        <v>56</v>
      </c>
      <c r="D49" s="22">
        <v>0</v>
      </c>
      <c r="E49" s="22">
        <f t="shared" si="0"/>
        <v>66</v>
      </c>
      <c r="F49" s="20">
        <v>10</v>
      </c>
      <c r="G49" s="20">
        <v>65</v>
      </c>
      <c r="H49" s="23">
        <f t="shared" si="1"/>
        <v>1.0153846153846153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">
      <c r="A50" s="19" t="s">
        <v>176</v>
      </c>
      <c r="B50" s="21">
        <v>3</v>
      </c>
      <c r="C50" s="22">
        <v>26</v>
      </c>
      <c r="D50" s="22">
        <v>0</v>
      </c>
      <c r="E50" s="22">
        <f t="shared" si="0"/>
        <v>29</v>
      </c>
      <c r="F50" s="20">
        <v>1</v>
      </c>
      <c r="G50" s="20">
        <v>29</v>
      </c>
      <c r="H50" s="23">
        <f t="shared" si="1"/>
        <v>1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s="24" customFormat="1" x14ac:dyDescent="0.2">
      <c r="A51" s="19" t="s">
        <v>179</v>
      </c>
      <c r="B51" s="21">
        <v>20</v>
      </c>
      <c r="C51" s="22">
        <v>119</v>
      </c>
      <c r="D51" s="22">
        <v>0</v>
      </c>
      <c r="E51" s="22">
        <f t="shared" si="0"/>
        <v>139</v>
      </c>
      <c r="F51" s="20">
        <v>3</v>
      </c>
      <c r="G51" s="20">
        <v>134</v>
      </c>
      <c r="H51" s="23">
        <f t="shared" si="1"/>
        <v>1.0373134328358209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24" customFormat="1" x14ac:dyDescent="0.2">
      <c r="A52" s="19" t="s">
        <v>181</v>
      </c>
      <c r="B52" s="21">
        <v>3</v>
      </c>
      <c r="C52" s="22">
        <v>28</v>
      </c>
      <c r="D52" s="22">
        <v>0</v>
      </c>
      <c r="E52" s="22">
        <f t="shared" si="0"/>
        <v>31</v>
      </c>
      <c r="F52" s="20">
        <v>3</v>
      </c>
      <c r="G52" s="20">
        <v>27</v>
      </c>
      <c r="H52" s="23">
        <f t="shared" si="1"/>
        <v>1.1481481481481481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">
      <c r="A53" s="19" t="s">
        <v>184</v>
      </c>
      <c r="B53" s="21">
        <v>0</v>
      </c>
      <c r="C53" s="22">
        <v>23</v>
      </c>
      <c r="D53" s="22">
        <v>0</v>
      </c>
      <c r="E53" s="22">
        <f t="shared" si="0"/>
        <v>23</v>
      </c>
      <c r="F53" s="20">
        <v>0</v>
      </c>
      <c r="G53" s="20">
        <v>23</v>
      </c>
      <c r="H53" s="23">
        <f t="shared" si="1"/>
        <v>1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s="24" customFormat="1" x14ac:dyDescent="0.2">
      <c r="A54" s="19" t="s">
        <v>187</v>
      </c>
      <c r="B54" s="21">
        <v>258</v>
      </c>
      <c r="C54" s="22">
        <v>2590</v>
      </c>
      <c r="D54" s="22">
        <v>0</v>
      </c>
      <c r="E54" s="22">
        <v>2848</v>
      </c>
      <c r="F54" s="20">
        <v>185</v>
      </c>
      <c r="G54" s="20">
        <v>2791</v>
      </c>
      <c r="H54" s="23">
        <v>1.0204227875313507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">
      <c r="A55" s="19" t="s">
        <v>216</v>
      </c>
      <c r="B55" s="21">
        <v>5</v>
      </c>
      <c r="C55" s="22">
        <v>56</v>
      </c>
      <c r="D55" s="22">
        <v>0</v>
      </c>
      <c r="E55" s="22">
        <f t="shared" ref="E55:E76" si="2">B55+C55+D55</f>
        <v>61</v>
      </c>
      <c r="F55" s="20">
        <v>5</v>
      </c>
      <c r="G55" s="20">
        <v>67</v>
      </c>
      <c r="H55" s="23">
        <f t="shared" ref="H55:H76" si="3">E55/G55</f>
        <v>0.91044776119402981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">
      <c r="A56" s="19" t="s">
        <v>218</v>
      </c>
      <c r="B56" s="21">
        <v>2</v>
      </c>
      <c r="C56" s="22">
        <v>5</v>
      </c>
      <c r="D56" s="22">
        <v>0</v>
      </c>
      <c r="E56" s="22">
        <f t="shared" si="2"/>
        <v>7</v>
      </c>
      <c r="F56" s="20">
        <v>2</v>
      </c>
      <c r="G56" s="20">
        <v>7</v>
      </c>
      <c r="H56" s="23">
        <f t="shared" si="3"/>
        <v>1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s="24" customFormat="1" x14ac:dyDescent="0.2">
      <c r="A57" s="19" t="s">
        <v>221</v>
      </c>
      <c r="B57" s="21">
        <v>6</v>
      </c>
      <c r="C57" s="22">
        <v>48</v>
      </c>
      <c r="D57" s="22">
        <v>0</v>
      </c>
      <c r="E57" s="22">
        <f t="shared" si="2"/>
        <v>54</v>
      </c>
      <c r="F57" s="20">
        <v>6</v>
      </c>
      <c r="G57" s="20">
        <v>55</v>
      </c>
      <c r="H57" s="23">
        <f t="shared" si="3"/>
        <v>0.98181818181818181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s="24" customFormat="1" ht="12" customHeight="1" x14ac:dyDescent="0.2">
      <c r="A58" s="19" t="s">
        <v>224</v>
      </c>
      <c r="B58" s="21">
        <v>6</v>
      </c>
      <c r="C58" s="22">
        <v>48</v>
      </c>
      <c r="D58" s="22">
        <v>0</v>
      </c>
      <c r="E58" s="22">
        <v>54</v>
      </c>
      <c r="F58" s="20">
        <v>6</v>
      </c>
      <c r="G58" s="20">
        <v>36</v>
      </c>
      <c r="H58" s="23">
        <v>1.5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s="24" customFormat="1" x14ac:dyDescent="0.2">
      <c r="A59" s="19" t="s">
        <v>227</v>
      </c>
      <c r="B59" s="21">
        <v>32</v>
      </c>
      <c r="C59" s="22">
        <v>254</v>
      </c>
      <c r="D59" s="22">
        <v>0</v>
      </c>
      <c r="E59" s="22">
        <v>286</v>
      </c>
      <c r="F59" s="20">
        <v>28</v>
      </c>
      <c r="G59" s="20">
        <v>143</v>
      </c>
      <c r="H59" s="23">
        <v>2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s="24" customFormat="1" x14ac:dyDescent="0.2">
      <c r="A60" s="19" t="s">
        <v>232</v>
      </c>
      <c r="B60" s="21">
        <v>27</v>
      </c>
      <c r="C60" s="22">
        <v>103</v>
      </c>
      <c r="D60" s="22">
        <v>0</v>
      </c>
      <c r="E60" s="22">
        <f t="shared" si="2"/>
        <v>130</v>
      </c>
      <c r="F60" s="20">
        <v>17</v>
      </c>
      <c r="G60" s="20">
        <v>97</v>
      </c>
      <c r="H60" s="23">
        <f t="shared" si="3"/>
        <v>1.3402061855670102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4" customFormat="1" x14ac:dyDescent="0.2">
      <c r="A61" s="19" t="s">
        <v>235</v>
      </c>
      <c r="B61" s="21">
        <v>18</v>
      </c>
      <c r="C61" s="22">
        <v>64</v>
      </c>
      <c r="D61" s="22">
        <v>0</v>
      </c>
      <c r="E61" s="22">
        <f t="shared" si="2"/>
        <v>82</v>
      </c>
      <c r="F61" s="20">
        <v>18</v>
      </c>
      <c r="G61" s="20">
        <v>51</v>
      </c>
      <c r="H61" s="23">
        <f t="shared" si="3"/>
        <v>1.607843137254902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s="24" customFormat="1" x14ac:dyDescent="0.2">
      <c r="A62" s="19" t="s">
        <v>238</v>
      </c>
      <c r="B62" s="21">
        <v>21</v>
      </c>
      <c r="C62" s="22">
        <v>133</v>
      </c>
      <c r="D62" s="22">
        <v>0</v>
      </c>
      <c r="E62" s="22">
        <f t="shared" si="2"/>
        <v>154</v>
      </c>
      <c r="F62" s="20">
        <v>21</v>
      </c>
      <c r="G62" s="20">
        <v>165</v>
      </c>
      <c r="H62" s="23">
        <f t="shared" si="3"/>
        <v>0.93333333333333335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s="24" customFormat="1" x14ac:dyDescent="0.2">
      <c r="A63" s="19" t="s">
        <v>241</v>
      </c>
      <c r="B63" s="21">
        <v>8</v>
      </c>
      <c r="C63" s="22">
        <v>51</v>
      </c>
      <c r="D63" s="22">
        <v>0</v>
      </c>
      <c r="E63" s="22">
        <f t="shared" si="2"/>
        <v>59</v>
      </c>
      <c r="F63" s="20">
        <v>5</v>
      </c>
      <c r="G63" s="20">
        <v>37</v>
      </c>
      <c r="H63" s="23">
        <f t="shared" si="3"/>
        <v>1.5945945945945945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s="24" customFormat="1" x14ac:dyDescent="0.2">
      <c r="A64" s="19" t="s">
        <v>244</v>
      </c>
      <c r="B64" s="21">
        <v>0</v>
      </c>
      <c r="C64" s="22">
        <v>0</v>
      </c>
      <c r="D64" s="22">
        <v>0</v>
      </c>
      <c r="E64" s="22">
        <v>0</v>
      </c>
      <c r="F64" s="20">
        <v>0</v>
      </c>
      <c r="G64" s="20">
        <v>4</v>
      </c>
      <c r="H64" s="23">
        <f t="shared" si="3"/>
        <v>0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s="24" customFormat="1" x14ac:dyDescent="0.2">
      <c r="A65" s="19" t="s">
        <v>247</v>
      </c>
      <c r="B65" s="21">
        <v>8</v>
      </c>
      <c r="C65" s="22">
        <v>101</v>
      </c>
      <c r="D65" s="22">
        <v>2</v>
      </c>
      <c r="E65" s="22">
        <f t="shared" si="2"/>
        <v>111</v>
      </c>
      <c r="F65" s="20">
        <v>5</v>
      </c>
      <c r="G65" s="20">
        <v>102</v>
      </c>
      <c r="H65" s="23">
        <f t="shared" si="3"/>
        <v>1.088235294117647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s="24" customFormat="1" x14ac:dyDescent="0.2">
      <c r="A66" s="19" t="s">
        <v>250</v>
      </c>
      <c r="B66" s="21">
        <v>13</v>
      </c>
      <c r="C66" s="22">
        <v>81</v>
      </c>
      <c r="D66" s="22">
        <v>0</v>
      </c>
      <c r="E66" s="22">
        <v>94</v>
      </c>
      <c r="F66" s="20">
        <v>13</v>
      </c>
      <c r="G66" s="20">
        <v>92</v>
      </c>
      <c r="H66" s="23">
        <v>1.0217391304347827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s="24" customFormat="1" x14ac:dyDescent="0.2">
      <c r="A67" s="19" t="s">
        <v>254</v>
      </c>
      <c r="B67" s="21">
        <v>12</v>
      </c>
      <c r="C67" s="22">
        <v>71</v>
      </c>
      <c r="D67" s="22">
        <v>0</v>
      </c>
      <c r="E67" s="22">
        <f t="shared" si="2"/>
        <v>83</v>
      </c>
      <c r="F67" s="20">
        <v>0</v>
      </c>
      <c r="G67" s="20">
        <v>105</v>
      </c>
      <c r="H67" s="23">
        <f t="shared" si="3"/>
        <v>0.79047619047619044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s="24" customFormat="1" x14ac:dyDescent="0.2">
      <c r="A68" s="19" t="s">
        <v>257</v>
      </c>
      <c r="B68" s="21">
        <v>10</v>
      </c>
      <c r="C68" s="22">
        <v>59</v>
      </c>
      <c r="D68" s="22">
        <v>0</v>
      </c>
      <c r="E68" s="22">
        <f t="shared" si="2"/>
        <v>69</v>
      </c>
      <c r="F68" s="20">
        <v>8</v>
      </c>
      <c r="G68" s="20">
        <v>71</v>
      </c>
      <c r="H68" s="23">
        <f t="shared" si="3"/>
        <v>0.971830985915493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4" customFormat="1" x14ac:dyDescent="0.2">
      <c r="A69" s="19" t="s">
        <v>260</v>
      </c>
      <c r="B69" s="21">
        <v>6</v>
      </c>
      <c r="C69" s="22">
        <v>47</v>
      </c>
      <c r="D69" s="22">
        <v>0</v>
      </c>
      <c r="E69" s="22">
        <f t="shared" si="2"/>
        <v>53</v>
      </c>
      <c r="F69" s="20">
        <v>0</v>
      </c>
      <c r="G69" s="20">
        <v>53</v>
      </c>
      <c r="H69" s="23">
        <f t="shared" si="3"/>
        <v>1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s="24" customFormat="1" x14ac:dyDescent="0.2">
      <c r="A70" s="19" t="s">
        <v>263</v>
      </c>
      <c r="B70" s="21">
        <v>1</v>
      </c>
      <c r="C70" s="22">
        <v>36</v>
      </c>
      <c r="D70" s="22">
        <v>0</v>
      </c>
      <c r="E70" s="22">
        <f t="shared" si="2"/>
        <v>37</v>
      </c>
      <c r="F70" s="20">
        <v>0</v>
      </c>
      <c r="G70" s="20">
        <v>33</v>
      </c>
      <c r="H70" s="23">
        <f t="shared" si="3"/>
        <v>1.1212121212121211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s="24" customFormat="1" x14ac:dyDescent="0.2">
      <c r="A71" s="17" t="s">
        <v>266</v>
      </c>
      <c r="B71" s="108">
        <v>328</v>
      </c>
      <c r="C71" s="108">
        <v>1718</v>
      </c>
      <c r="D71" s="22">
        <v>4</v>
      </c>
      <c r="E71" s="22">
        <v>2050</v>
      </c>
      <c r="F71" s="20">
        <v>137</v>
      </c>
      <c r="G71" s="20">
        <v>1889</v>
      </c>
      <c r="H71" s="23">
        <v>1.0852302805717311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">
      <c r="A72" s="19" t="s">
        <v>285</v>
      </c>
      <c r="B72" s="21">
        <v>40</v>
      </c>
      <c r="C72" s="22">
        <v>51</v>
      </c>
      <c r="D72" s="22">
        <v>0</v>
      </c>
      <c r="E72" s="22">
        <v>91</v>
      </c>
      <c r="F72" s="20">
        <v>0</v>
      </c>
      <c r="G72" s="20">
        <v>92</v>
      </c>
      <c r="H72" s="23">
        <v>0.98913043478260865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">
      <c r="A73" s="19" t="s">
        <v>289</v>
      </c>
      <c r="B73" s="21">
        <v>15</v>
      </c>
      <c r="C73" s="22">
        <v>69</v>
      </c>
      <c r="D73" s="22">
        <v>0</v>
      </c>
      <c r="E73" s="22">
        <f t="shared" si="2"/>
        <v>84</v>
      </c>
      <c r="F73" s="20">
        <v>9</v>
      </c>
      <c r="G73" s="20">
        <v>85</v>
      </c>
      <c r="H73" s="23">
        <f t="shared" si="3"/>
        <v>0.9882352941176471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">
      <c r="A74" s="19" t="s">
        <v>292</v>
      </c>
      <c r="B74" s="21">
        <v>2</v>
      </c>
      <c r="C74" s="22">
        <v>12</v>
      </c>
      <c r="D74" s="22">
        <v>0</v>
      </c>
      <c r="E74" s="22">
        <f t="shared" si="2"/>
        <v>14</v>
      </c>
      <c r="F74" s="20">
        <v>1</v>
      </c>
      <c r="G74" s="20">
        <v>14</v>
      </c>
      <c r="H74" s="23">
        <f t="shared" si="3"/>
        <v>1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s="24" customFormat="1" ht="13.5" thickBot="1" x14ac:dyDescent="0.25">
      <c r="A75" s="28" t="s">
        <v>295</v>
      </c>
      <c r="B75" s="30">
        <v>5</v>
      </c>
      <c r="C75" s="28">
        <v>33</v>
      </c>
      <c r="D75" s="28">
        <v>0</v>
      </c>
      <c r="E75" s="28">
        <f t="shared" si="2"/>
        <v>38</v>
      </c>
      <c r="F75" s="29">
        <v>2</v>
      </c>
      <c r="G75" s="29">
        <v>33</v>
      </c>
      <c r="H75" s="95">
        <f t="shared" si="3"/>
        <v>1.1515151515151516</v>
      </c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</row>
    <row r="76" spans="1:20" ht="13.5" thickTop="1" x14ac:dyDescent="0.2">
      <c r="A76" s="22"/>
      <c r="B76" s="21">
        <f>SUM(B3:B75)</f>
        <v>1279</v>
      </c>
      <c r="C76" s="22">
        <f>SUM(C3:C75)</f>
        <v>9510</v>
      </c>
      <c r="D76" s="22">
        <f>SUM(D3:D75)</f>
        <v>17</v>
      </c>
      <c r="E76" s="22">
        <f t="shared" si="2"/>
        <v>10806</v>
      </c>
      <c r="F76" s="33">
        <f>SUM(F3:F75)</f>
        <v>795</v>
      </c>
      <c r="G76" s="33">
        <f>SUM(G3:G75)</f>
        <v>9615</v>
      </c>
      <c r="H76" s="23">
        <f t="shared" si="3"/>
        <v>1.1238689547581904</v>
      </c>
    </row>
    <row r="77" spans="1:20" x14ac:dyDescent="0.2">
      <c r="A77" s="22"/>
      <c r="B77" s="21"/>
      <c r="C77" s="22"/>
      <c r="D77" s="22"/>
      <c r="E77" s="22"/>
      <c r="F77" s="22"/>
      <c r="G77" s="22"/>
      <c r="H77" s="34"/>
      <c r="L77" s="17" t="s">
        <v>297</v>
      </c>
    </row>
    <row r="78" spans="1:20" x14ac:dyDescent="0.2">
      <c r="A78" s="19"/>
      <c r="B78" s="19"/>
      <c r="C78" s="19"/>
      <c r="D78" s="22"/>
      <c r="E78" s="19"/>
      <c r="F78" s="19"/>
      <c r="G78" s="19"/>
      <c r="I78" s="36"/>
    </row>
    <row r="79" spans="1:20" ht="14.45" customHeight="1" x14ac:dyDescent="0.2">
      <c r="A79" s="19"/>
      <c r="B79" s="19"/>
      <c r="C79" s="19"/>
      <c r="D79" s="22"/>
      <c r="E79" s="19"/>
      <c r="F79" s="19"/>
      <c r="G79" s="19"/>
    </row>
    <row r="80" spans="1:20" x14ac:dyDescent="0.2">
      <c r="A80" s="19"/>
      <c r="B80" s="19"/>
      <c r="C80" s="19"/>
      <c r="D80" s="22"/>
      <c r="E80" s="19"/>
      <c r="F80" s="19"/>
      <c r="G80" s="19"/>
    </row>
    <row r="81" spans="1:20" x14ac:dyDescent="0.2">
      <c r="A81" s="19"/>
      <c r="B81" s="19"/>
      <c r="C81" s="19"/>
      <c r="D81" s="22"/>
      <c r="E81" s="19"/>
      <c r="F81" s="19"/>
      <c r="G81" s="19"/>
    </row>
    <row r="82" spans="1:20" x14ac:dyDescent="0.2">
      <c r="A82" s="19"/>
      <c r="B82" s="19"/>
      <c r="C82" s="19"/>
      <c r="D82" s="22"/>
      <c r="E82" s="19"/>
      <c r="F82" s="19"/>
      <c r="G82" s="19"/>
    </row>
    <row r="83" spans="1:20" x14ac:dyDescent="0.2">
      <c r="A83" s="19"/>
      <c r="B83" s="19"/>
      <c r="C83" s="19"/>
      <c r="D83" s="22"/>
      <c r="E83" s="19"/>
      <c r="F83" s="19"/>
      <c r="G83" s="19"/>
    </row>
    <row r="84" spans="1:20" x14ac:dyDescent="0.2">
      <c r="A84" s="19"/>
      <c r="B84" s="19"/>
      <c r="C84" s="19"/>
      <c r="D84" s="22"/>
      <c r="E84" s="19"/>
      <c r="F84" s="19"/>
      <c r="G84" s="19"/>
    </row>
    <row r="85" spans="1:20" x14ac:dyDescent="0.2">
      <c r="A85" s="19"/>
      <c r="B85" s="19"/>
      <c r="C85" s="19"/>
      <c r="D85" s="22"/>
      <c r="E85" s="19"/>
      <c r="F85" s="19"/>
      <c r="G85" s="19"/>
    </row>
    <row r="86" spans="1:20" x14ac:dyDescent="0.2">
      <c r="A86" s="19"/>
      <c r="B86" s="19"/>
      <c r="C86" s="19"/>
      <c r="D86" s="22"/>
      <c r="E86" s="19"/>
      <c r="F86" s="19"/>
      <c r="G86" s="19"/>
    </row>
    <row r="87" spans="1:20" x14ac:dyDescent="0.2">
      <c r="A87" s="19"/>
      <c r="B87" s="19"/>
      <c r="C87" s="19"/>
      <c r="D87" s="22"/>
      <c r="E87" s="19"/>
      <c r="F87" s="19"/>
      <c r="G87" s="19"/>
    </row>
    <row r="88" spans="1:20" x14ac:dyDescent="0.2">
      <c r="A88" s="19"/>
      <c r="B88" s="19"/>
      <c r="C88" s="19"/>
      <c r="D88" s="22"/>
      <c r="E88" s="19"/>
      <c r="F88" s="19"/>
      <c r="G88" s="19"/>
    </row>
    <row r="89" spans="1:20" x14ac:dyDescent="0.2">
      <c r="A89" s="19"/>
      <c r="B89" s="19"/>
      <c r="C89" s="19"/>
      <c r="D89" s="22"/>
      <c r="E89" s="19"/>
      <c r="F89" s="19"/>
      <c r="G89" s="19"/>
    </row>
    <row r="90" spans="1:20" s="39" customFormat="1" x14ac:dyDescent="0.2">
      <c r="A90" s="19"/>
      <c r="B90" s="19"/>
      <c r="C90" s="19"/>
      <c r="D90" s="22"/>
      <c r="E90" s="19"/>
      <c r="F90" s="19"/>
      <c r="G90" s="19"/>
      <c r="I90" s="24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</row>
    <row r="91" spans="1:20" s="39" customFormat="1" x14ac:dyDescent="0.2">
      <c r="A91" s="19"/>
      <c r="B91" s="19"/>
      <c r="C91" s="19"/>
      <c r="D91" s="22"/>
      <c r="E91" s="19"/>
      <c r="F91" s="19"/>
      <c r="G91" s="19"/>
      <c r="I91" s="24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1:20" s="39" customFormat="1" x14ac:dyDescent="0.2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9" customFormat="1" x14ac:dyDescent="0.2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9" customFormat="1" x14ac:dyDescent="0.2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9" customFormat="1" x14ac:dyDescent="0.2">
      <c r="A95" s="42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111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108" sqref="A108:J108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25">
        <v>43282</v>
      </c>
      <c r="E1" s="126"/>
      <c r="F1" s="126"/>
      <c r="G1" s="126"/>
      <c r="H1" s="126"/>
      <c r="I1" s="12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>
        <v>4</v>
      </c>
      <c r="E3" s="22">
        <v>49</v>
      </c>
      <c r="F3" s="22">
        <v>0</v>
      </c>
      <c r="G3" s="22">
        <f>D3+E3+F3</f>
        <v>53</v>
      </c>
      <c r="H3" s="20">
        <v>4</v>
      </c>
      <c r="I3" s="20">
        <v>45</v>
      </c>
      <c r="J3" s="23">
        <f>G3/I3</f>
        <v>1.1777777777777778</v>
      </c>
    </row>
    <row r="4" spans="1:11" x14ac:dyDescent="0.2">
      <c r="A4" s="18" t="s">
        <v>16</v>
      </c>
      <c r="B4" s="19" t="s">
        <v>17</v>
      </c>
      <c r="C4" s="20" t="s">
        <v>17</v>
      </c>
      <c r="D4" s="21">
        <v>5</v>
      </c>
      <c r="E4" s="22">
        <v>27</v>
      </c>
      <c r="F4" s="22">
        <v>0</v>
      </c>
      <c r="G4" s="22">
        <f t="shared" ref="G4:G67" si="0">D4+E4+F4</f>
        <v>32</v>
      </c>
      <c r="H4" s="20">
        <v>5</v>
      </c>
      <c r="I4" s="20">
        <v>30</v>
      </c>
      <c r="J4" s="23">
        <f t="shared" ref="J4:J67" si="1">G4/I4</f>
        <v>1.0666666666666667</v>
      </c>
    </row>
    <row r="5" spans="1:11" x14ac:dyDescent="0.2">
      <c r="A5" s="18" t="s">
        <v>18</v>
      </c>
      <c r="B5" s="19" t="s">
        <v>19</v>
      </c>
      <c r="C5" s="20" t="s">
        <v>19</v>
      </c>
      <c r="D5" s="21">
        <v>0</v>
      </c>
      <c r="E5" s="22">
        <v>12</v>
      </c>
      <c r="F5" s="22">
        <v>0</v>
      </c>
      <c r="G5" s="22">
        <f t="shared" si="0"/>
        <v>12</v>
      </c>
      <c r="H5" s="20">
        <v>0</v>
      </c>
      <c r="I5" s="20">
        <v>10</v>
      </c>
      <c r="J5" s="23">
        <f t="shared" si="1"/>
        <v>1.2</v>
      </c>
    </row>
    <row r="6" spans="1:11" x14ac:dyDescent="0.2">
      <c r="A6" s="18" t="s">
        <v>20</v>
      </c>
      <c r="B6" s="19" t="s">
        <v>21</v>
      </c>
      <c r="C6" s="20" t="s">
        <v>22</v>
      </c>
      <c r="D6" s="21">
        <v>6</v>
      </c>
      <c r="E6" s="22">
        <v>35</v>
      </c>
      <c r="F6" s="22">
        <v>0</v>
      </c>
      <c r="G6" s="22">
        <f t="shared" si="0"/>
        <v>41</v>
      </c>
      <c r="H6" s="20">
        <v>3</v>
      </c>
      <c r="I6" s="20">
        <v>24</v>
      </c>
      <c r="J6" s="23">
        <f t="shared" si="1"/>
        <v>1.7083333333333333</v>
      </c>
    </row>
    <row r="7" spans="1:11" x14ac:dyDescent="0.2">
      <c r="A7" s="18" t="s">
        <v>23</v>
      </c>
      <c r="B7" s="19" t="s">
        <v>21</v>
      </c>
      <c r="C7" s="20" t="s">
        <v>24</v>
      </c>
      <c r="D7" s="21">
        <v>4</v>
      </c>
      <c r="E7" s="22">
        <v>47</v>
      </c>
      <c r="F7" s="22">
        <v>0</v>
      </c>
      <c r="G7" s="22">
        <f>D7+E7+F7</f>
        <v>51</v>
      </c>
      <c r="H7" s="20">
        <v>3</v>
      </c>
      <c r="I7" s="20">
        <v>21</v>
      </c>
      <c r="J7" s="23">
        <f t="shared" si="1"/>
        <v>2.4285714285714284</v>
      </c>
    </row>
    <row r="8" spans="1:11" x14ac:dyDescent="0.2">
      <c r="A8" s="121" t="s">
        <v>25</v>
      </c>
      <c r="B8" s="116" t="s">
        <v>26</v>
      </c>
      <c r="C8" s="117" t="s">
        <v>27</v>
      </c>
      <c r="D8" s="118">
        <v>15</v>
      </c>
      <c r="E8" s="119">
        <v>1</v>
      </c>
      <c r="F8" s="119">
        <v>0</v>
      </c>
      <c r="G8" s="119">
        <f t="shared" si="0"/>
        <v>16</v>
      </c>
      <c r="H8" s="117">
        <v>0</v>
      </c>
      <c r="I8" s="117">
        <v>21</v>
      </c>
      <c r="J8" s="120">
        <f t="shared" si="1"/>
        <v>0.76190476190476186</v>
      </c>
    </row>
    <row r="9" spans="1:11" x14ac:dyDescent="0.2">
      <c r="A9" s="18" t="s">
        <v>28</v>
      </c>
      <c r="B9" s="19" t="s">
        <v>29</v>
      </c>
      <c r="C9" s="20" t="s">
        <v>30</v>
      </c>
      <c r="D9" s="21">
        <v>16</v>
      </c>
      <c r="E9" s="22">
        <v>106</v>
      </c>
      <c r="F9" s="22">
        <v>0</v>
      </c>
      <c r="G9" s="22">
        <f t="shared" si="0"/>
        <v>122</v>
      </c>
      <c r="H9" s="20">
        <v>6</v>
      </c>
      <c r="I9" s="20">
        <v>110</v>
      </c>
      <c r="J9" s="23">
        <f t="shared" si="1"/>
        <v>1.1090909090909091</v>
      </c>
    </row>
    <row r="10" spans="1:11" x14ac:dyDescent="0.2">
      <c r="A10" s="18" t="s">
        <v>31</v>
      </c>
      <c r="B10" s="19" t="s">
        <v>32</v>
      </c>
      <c r="C10" s="20" t="s">
        <v>33</v>
      </c>
      <c r="D10" s="21">
        <v>4</v>
      </c>
      <c r="E10" s="22">
        <v>35</v>
      </c>
      <c r="F10" s="22">
        <v>0</v>
      </c>
      <c r="G10" s="22">
        <f t="shared" si="0"/>
        <v>39</v>
      </c>
      <c r="H10" s="20">
        <v>3</v>
      </c>
      <c r="I10" s="20">
        <v>32</v>
      </c>
      <c r="J10" s="23">
        <f t="shared" si="1"/>
        <v>1.21875</v>
      </c>
    </row>
    <row r="11" spans="1:11" x14ac:dyDescent="0.2">
      <c r="A11" s="18" t="s">
        <v>34</v>
      </c>
      <c r="B11" s="19" t="s">
        <v>35</v>
      </c>
      <c r="C11" s="20" t="s">
        <v>36</v>
      </c>
      <c r="D11" s="21">
        <v>10</v>
      </c>
      <c r="E11" s="22">
        <v>78</v>
      </c>
      <c r="F11" s="22">
        <v>0</v>
      </c>
      <c r="G11" s="22">
        <f t="shared" si="0"/>
        <v>88</v>
      </c>
      <c r="H11" s="20">
        <v>7</v>
      </c>
      <c r="I11" s="20">
        <v>84</v>
      </c>
      <c r="J11" s="23">
        <f t="shared" si="1"/>
        <v>1.0476190476190477</v>
      </c>
    </row>
    <row r="12" spans="1:11" x14ac:dyDescent="0.2">
      <c r="A12" s="18" t="s">
        <v>37</v>
      </c>
      <c r="B12" s="19" t="s">
        <v>35</v>
      </c>
      <c r="C12" s="20" t="s">
        <v>38</v>
      </c>
      <c r="D12" s="21">
        <v>62</v>
      </c>
      <c r="E12" s="22">
        <v>306</v>
      </c>
      <c r="F12" s="22">
        <v>0</v>
      </c>
      <c r="G12" s="22">
        <f t="shared" si="0"/>
        <v>368</v>
      </c>
      <c r="H12" s="20">
        <v>39</v>
      </c>
      <c r="I12" s="20">
        <v>90</v>
      </c>
      <c r="J12" s="23">
        <f t="shared" si="1"/>
        <v>4.0888888888888886</v>
      </c>
    </row>
    <row r="13" spans="1:11" x14ac:dyDescent="0.2">
      <c r="A13" s="18" t="s">
        <v>39</v>
      </c>
      <c r="B13" s="19" t="s">
        <v>40</v>
      </c>
      <c r="C13" s="20" t="s">
        <v>41</v>
      </c>
      <c r="D13" s="21">
        <v>14</v>
      </c>
      <c r="E13" s="22">
        <v>65</v>
      </c>
      <c r="F13" s="22">
        <v>0</v>
      </c>
      <c r="G13" s="22">
        <f t="shared" si="0"/>
        <v>79</v>
      </c>
      <c r="H13" s="20">
        <v>14</v>
      </c>
      <c r="I13" s="20">
        <v>61</v>
      </c>
      <c r="J13" s="23">
        <f t="shared" si="1"/>
        <v>1.2950819672131149</v>
      </c>
    </row>
    <row r="14" spans="1:11" x14ac:dyDescent="0.2">
      <c r="A14" s="18" t="s">
        <v>42</v>
      </c>
      <c r="B14" s="19" t="s">
        <v>40</v>
      </c>
      <c r="C14" s="20" t="s">
        <v>43</v>
      </c>
      <c r="D14" s="21">
        <v>1</v>
      </c>
      <c r="E14" s="22">
        <v>10</v>
      </c>
      <c r="F14" s="22">
        <v>0</v>
      </c>
      <c r="G14" s="22">
        <f t="shared" si="0"/>
        <v>11</v>
      </c>
      <c r="H14" s="20">
        <v>1</v>
      </c>
      <c r="I14" s="20">
        <v>9</v>
      </c>
      <c r="J14" s="23">
        <f t="shared" si="1"/>
        <v>1.2222222222222223</v>
      </c>
    </row>
    <row r="15" spans="1:11" x14ac:dyDescent="0.2">
      <c r="A15" s="18" t="s">
        <v>44</v>
      </c>
      <c r="B15" s="19" t="s">
        <v>45</v>
      </c>
      <c r="C15" s="20" t="s">
        <v>46</v>
      </c>
      <c r="D15" s="21">
        <v>4</v>
      </c>
      <c r="E15" s="22">
        <v>41</v>
      </c>
      <c r="F15" s="22">
        <v>0</v>
      </c>
      <c r="G15" s="22">
        <f t="shared" si="0"/>
        <v>45</v>
      </c>
      <c r="H15" s="20">
        <v>0</v>
      </c>
      <c r="I15" s="20">
        <v>40</v>
      </c>
      <c r="J15" s="23">
        <f t="shared" si="1"/>
        <v>1.125</v>
      </c>
    </row>
    <row r="16" spans="1:11" x14ac:dyDescent="0.2">
      <c r="A16" s="18" t="s">
        <v>47</v>
      </c>
      <c r="B16" s="19" t="s">
        <v>48</v>
      </c>
      <c r="C16" s="20" t="s">
        <v>49</v>
      </c>
      <c r="D16" s="21">
        <v>7</v>
      </c>
      <c r="E16" s="22">
        <v>28</v>
      </c>
      <c r="F16" s="22">
        <v>0</v>
      </c>
      <c r="G16" s="22">
        <f t="shared" si="0"/>
        <v>35</v>
      </c>
      <c r="H16" s="20">
        <v>6</v>
      </c>
      <c r="I16" s="20">
        <v>41</v>
      </c>
      <c r="J16" s="23">
        <f t="shared" si="1"/>
        <v>0.85365853658536583</v>
      </c>
    </row>
    <row r="17" spans="1:22" x14ac:dyDescent="0.2">
      <c r="A17" s="18" t="s">
        <v>53</v>
      </c>
      <c r="B17" s="19" t="s">
        <v>54</v>
      </c>
      <c r="C17" s="20" t="s">
        <v>55</v>
      </c>
      <c r="D17" s="21">
        <v>27</v>
      </c>
      <c r="E17" s="22">
        <v>224</v>
      </c>
      <c r="F17" s="22">
        <v>0</v>
      </c>
      <c r="G17" s="22">
        <f t="shared" si="0"/>
        <v>251</v>
      </c>
      <c r="H17" s="20">
        <v>15</v>
      </c>
      <c r="I17" s="20">
        <v>263</v>
      </c>
      <c r="J17" s="23">
        <f t="shared" si="1"/>
        <v>0.95437262357414454</v>
      </c>
    </row>
    <row r="18" spans="1:22" x14ac:dyDescent="0.2">
      <c r="A18" s="18" t="s">
        <v>56</v>
      </c>
      <c r="B18" s="19" t="s">
        <v>54</v>
      </c>
      <c r="C18" s="20" t="s">
        <v>57</v>
      </c>
      <c r="D18" s="21">
        <v>27</v>
      </c>
      <c r="E18" s="22">
        <v>151</v>
      </c>
      <c r="F18" s="22">
        <v>2</v>
      </c>
      <c r="G18" s="22">
        <f t="shared" si="0"/>
        <v>180</v>
      </c>
      <c r="H18" s="20">
        <v>17</v>
      </c>
      <c r="I18" s="20">
        <v>163</v>
      </c>
      <c r="J18" s="23">
        <f t="shared" si="1"/>
        <v>1.1042944785276074</v>
      </c>
    </row>
    <row r="19" spans="1:22" x14ac:dyDescent="0.2">
      <c r="A19" s="18" t="s">
        <v>58</v>
      </c>
      <c r="B19" s="19" t="s">
        <v>59</v>
      </c>
      <c r="C19" s="20" t="s">
        <v>60</v>
      </c>
      <c r="D19" s="21">
        <v>3</v>
      </c>
      <c r="E19" s="22">
        <v>9</v>
      </c>
      <c r="F19" s="22">
        <v>0</v>
      </c>
      <c r="G19" s="22">
        <f t="shared" si="0"/>
        <v>12</v>
      </c>
      <c r="H19" s="20">
        <v>3</v>
      </c>
      <c r="I19" s="20">
        <v>10</v>
      </c>
      <c r="J19" s="23">
        <f t="shared" si="1"/>
        <v>1.2</v>
      </c>
    </row>
    <row r="20" spans="1:22" x14ac:dyDescent="0.2">
      <c r="A20" s="18" t="s">
        <v>61</v>
      </c>
      <c r="B20" s="19" t="s">
        <v>62</v>
      </c>
      <c r="C20" s="20" t="s">
        <v>63</v>
      </c>
      <c r="D20" s="21">
        <v>57</v>
      </c>
      <c r="E20" s="22">
        <v>626</v>
      </c>
      <c r="F20" s="22">
        <v>5</v>
      </c>
      <c r="G20" s="22">
        <f t="shared" si="0"/>
        <v>688</v>
      </c>
      <c r="H20" s="20">
        <v>32</v>
      </c>
      <c r="I20" s="20">
        <v>323</v>
      </c>
      <c r="J20" s="23">
        <f t="shared" si="1"/>
        <v>2.1300309597523222</v>
      </c>
    </row>
    <row r="21" spans="1:22" x14ac:dyDescent="0.2">
      <c r="A21" s="18" t="s">
        <v>64</v>
      </c>
      <c r="B21" s="19" t="s">
        <v>62</v>
      </c>
      <c r="C21" s="20" t="s">
        <v>65</v>
      </c>
      <c r="D21" s="21">
        <v>3</v>
      </c>
      <c r="E21" s="22">
        <v>32</v>
      </c>
      <c r="F21" s="22">
        <v>1</v>
      </c>
      <c r="G21" s="22">
        <f t="shared" si="0"/>
        <v>36</v>
      </c>
      <c r="H21" s="20">
        <v>3</v>
      </c>
      <c r="I21" s="45">
        <v>32</v>
      </c>
      <c r="J21" s="23">
        <f t="shared" si="1"/>
        <v>1.125</v>
      </c>
    </row>
    <row r="22" spans="1:22" x14ac:dyDescent="0.2">
      <c r="A22" s="18" t="s">
        <v>66</v>
      </c>
      <c r="B22" s="19" t="s">
        <v>67</v>
      </c>
      <c r="C22" s="20" t="s">
        <v>68</v>
      </c>
      <c r="D22" s="21">
        <v>7</v>
      </c>
      <c r="E22" s="22">
        <v>17</v>
      </c>
      <c r="F22" s="22">
        <v>0</v>
      </c>
      <c r="G22" s="22">
        <f t="shared" si="0"/>
        <v>24</v>
      </c>
      <c r="H22" s="20">
        <v>5</v>
      </c>
      <c r="I22" s="20">
        <v>20</v>
      </c>
      <c r="J22" s="23">
        <f t="shared" si="1"/>
        <v>1.2</v>
      </c>
    </row>
    <row r="23" spans="1:22" x14ac:dyDescent="0.2">
      <c r="A23" s="18" t="s">
        <v>69</v>
      </c>
      <c r="B23" s="19" t="s">
        <v>70</v>
      </c>
      <c r="C23" s="20" t="s">
        <v>71</v>
      </c>
      <c r="D23" s="21">
        <v>5</v>
      </c>
      <c r="E23" s="22">
        <v>42</v>
      </c>
      <c r="F23" s="22">
        <v>0</v>
      </c>
      <c r="G23" s="22">
        <f t="shared" si="0"/>
        <v>47</v>
      </c>
      <c r="H23" s="20">
        <v>5</v>
      </c>
      <c r="I23" s="20">
        <v>39</v>
      </c>
      <c r="J23" s="23">
        <f t="shared" si="1"/>
        <v>1.2051282051282051</v>
      </c>
    </row>
    <row r="24" spans="1:22" x14ac:dyDescent="0.2">
      <c r="A24" s="18" t="s">
        <v>72</v>
      </c>
      <c r="B24" s="19" t="s">
        <v>73</v>
      </c>
      <c r="C24" s="20" t="s">
        <v>74</v>
      </c>
      <c r="D24" s="21">
        <v>13</v>
      </c>
      <c r="E24" s="22">
        <v>100</v>
      </c>
      <c r="F24" s="22">
        <v>6</v>
      </c>
      <c r="G24" s="22">
        <f t="shared" si="0"/>
        <v>119</v>
      </c>
      <c r="H24" s="20">
        <v>11</v>
      </c>
      <c r="I24" s="20">
        <v>119</v>
      </c>
      <c r="J24" s="23">
        <f t="shared" si="1"/>
        <v>1</v>
      </c>
    </row>
    <row r="25" spans="1:22" x14ac:dyDescent="0.2">
      <c r="A25" s="18" t="s">
        <v>75</v>
      </c>
      <c r="B25" s="19" t="s">
        <v>73</v>
      </c>
      <c r="C25" s="20" t="s">
        <v>76</v>
      </c>
      <c r="D25" s="21">
        <v>5</v>
      </c>
      <c r="E25" s="22">
        <v>41</v>
      </c>
      <c r="F25" s="22">
        <v>0</v>
      </c>
      <c r="G25" s="22">
        <f t="shared" si="0"/>
        <v>46</v>
      </c>
      <c r="H25" s="20">
        <v>5</v>
      </c>
      <c r="I25" s="20">
        <v>46</v>
      </c>
      <c r="J25" s="23">
        <f t="shared" si="1"/>
        <v>1</v>
      </c>
    </row>
    <row r="26" spans="1:22" x14ac:dyDescent="0.2">
      <c r="A26" s="18" t="s">
        <v>77</v>
      </c>
      <c r="B26" s="19" t="s">
        <v>78</v>
      </c>
      <c r="C26" s="20" t="s">
        <v>79</v>
      </c>
      <c r="D26" s="21">
        <v>8</v>
      </c>
      <c r="E26" s="22">
        <v>59</v>
      </c>
      <c r="F26" s="22">
        <v>0</v>
      </c>
      <c r="G26" s="22">
        <f t="shared" si="0"/>
        <v>67</v>
      </c>
      <c r="H26" s="20">
        <v>5</v>
      </c>
      <c r="I26" s="20">
        <v>69</v>
      </c>
      <c r="J26" s="23">
        <f t="shared" si="1"/>
        <v>0.97101449275362317</v>
      </c>
    </row>
    <row r="27" spans="1:22" x14ac:dyDescent="0.2">
      <c r="A27" s="18" t="s">
        <v>80</v>
      </c>
      <c r="B27" s="19" t="s">
        <v>78</v>
      </c>
      <c r="C27" s="20" t="s">
        <v>81</v>
      </c>
      <c r="D27" s="21">
        <v>3</v>
      </c>
      <c r="E27" s="22">
        <v>50</v>
      </c>
      <c r="F27" s="22">
        <v>0</v>
      </c>
      <c r="G27" s="22">
        <f t="shared" si="0"/>
        <v>53</v>
      </c>
      <c r="H27" s="20">
        <v>3</v>
      </c>
      <c r="I27" s="20">
        <v>41</v>
      </c>
      <c r="J27" s="23">
        <f>G27/I27</f>
        <v>1.2926829268292683</v>
      </c>
    </row>
    <row r="28" spans="1:22" x14ac:dyDescent="0.2">
      <c r="A28" s="18" t="s">
        <v>82</v>
      </c>
      <c r="B28" s="19" t="s">
        <v>83</v>
      </c>
      <c r="C28" s="20" t="s">
        <v>84</v>
      </c>
      <c r="D28" s="21">
        <v>9</v>
      </c>
      <c r="E28" s="22">
        <v>32</v>
      </c>
      <c r="F28" s="22">
        <v>0</v>
      </c>
      <c r="G28" s="22">
        <f t="shared" si="0"/>
        <v>41</v>
      </c>
      <c r="H28" s="20">
        <v>9</v>
      </c>
      <c r="I28" s="20">
        <v>36</v>
      </c>
      <c r="J28" s="23">
        <f t="shared" si="1"/>
        <v>1.1388888888888888</v>
      </c>
    </row>
    <row r="29" spans="1:22" x14ac:dyDescent="0.2">
      <c r="A29" s="18" t="s">
        <v>85</v>
      </c>
      <c r="B29" s="19" t="s">
        <v>86</v>
      </c>
      <c r="C29" s="20" t="s">
        <v>87</v>
      </c>
      <c r="D29" s="21">
        <v>0</v>
      </c>
      <c r="E29" s="22">
        <v>3</v>
      </c>
      <c r="F29" s="22">
        <v>0</v>
      </c>
      <c r="G29" s="22">
        <f t="shared" si="0"/>
        <v>3</v>
      </c>
      <c r="H29" s="20">
        <v>0</v>
      </c>
      <c r="I29" s="20">
        <v>3</v>
      </c>
      <c r="J29" s="23">
        <f t="shared" si="1"/>
        <v>1</v>
      </c>
    </row>
    <row r="30" spans="1:22" x14ac:dyDescent="0.2">
      <c r="A30" s="18" t="s">
        <v>88</v>
      </c>
      <c r="B30" s="19" t="s">
        <v>89</v>
      </c>
      <c r="C30" s="20" t="s">
        <v>90</v>
      </c>
      <c r="D30" s="21">
        <v>1</v>
      </c>
      <c r="E30" s="22">
        <v>2</v>
      </c>
      <c r="F30" s="22">
        <v>0</v>
      </c>
      <c r="G30" s="22">
        <f t="shared" si="0"/>
        <v>3</v>
      </c>
      <c r="H30" s="20">
        <v>1</v>
      </c>
      <c r="I30" s="20">
        <v>0</v>
      </c>
      <c r="J30" s="23">
        <v>1</v>
      </c>
    </row>
    <row r="31" spans="1:22" x14ac:dyDescent="0.2">
      <c r="A31" s="18" t="s">
        <v>91</v>
      </c>
      <c r="B31" s="19" t="s">
        <v>92</v>
      </c>
      <c r="C31" s="20" t="s">
        <v>93</v>
      </c>
      <c r="D31" s="21">
        <v>19</v>
      </c>
      <c r="E31" s="22">
        <v>257</v>
      </c>
      <c r="F31" s="22">
        <v>0</v>
      </c>
      <c r="G31" s="22">
        <f t="shared" si="0"/>
        <v>276</v>
      </c>
      <c r="H31" s="20">
        <v>10</v>
      </c>
      <c r="I31" s="20">
        <v>211</v>
      </c>
      <c r="J31" s="23">
        <f t="shared" si="1"/>
        <v>1.3080568720379147</v>
      </c>
      <c r="V31" s="17" t="s">
        <v>94</v>
      </c>
    </row>
    <row r="32" spans="1:22" x14ac:dyDescent="0.2">
      <c r="A32" s="18" t="s">
        <v>95</v>
      </c>
      <c r="B32" s="19" t="s">
        <v>96</v>
      </c>
      <c r="C32" s="20" t="s">
        <v>97</v>
      </c>
      <c r="D32" s="21">
        <v>4</v>
      </c>
      <c r="E32" s="22">
        <v>29</v>
      </c>
      <c r="F32" s="22">
        <v>0</v>
      </c>
      <c r="G32" s="22">
        <f t="shared" si="0"/>
        <v>33</v>
      </c>
      <c r="H32" s="20">
        <v>4</v>
      </c>
      <c r="I32" s="20">
        <v>30</v>
      </c>
      <c r="J32" s="23">
        <f t="shared" si="1"/>
        <v>1.1000000000000001</v>
      </c>
    </row>
    <row r="33" spans="1:10" x14ac:dyDescent="0.2">
      <c r="A33" s="18" t="s">
        <v>98</v>
      </c>
      <c r="B33" s="19" t="s">
        <v>99</v>
      </c>
      <c r="C33" s="20" t="s">
        <v>100</v>
      </c>
      <c r="D33" s="21">
        <v>12</v>
      </c>
      <c r="E33" s="22">
        <v>105</v>
      </c>
      <c r="F33" s="22">
        <v>0</v>
      </c>
      <c r="G33" s="22">
        <f t="shared" si="0"/>
        <v>117</v>
      </c>
      <c r="H33" s="20">
        <v>12</v>
      </c>
      <c r="I33" s="20">
        <v>79</v>
      </c>
      <c r="J33" s="23">
        <f t="shared" si="1"/>
        <v>1.481012658227848</v>
      </c>
    </row>
    <row r="34" spans="1:10" x14ac:dyDescent="0.2">
      <c r="A34" s="18" t="s">
        <v>101</v>
      </c>
      <c r="B34" s="19" t="s">
        <v>102</v>
      </c>
      <c r="C34" s="20" t="s">
        <v>103</v>
      </c>
      <c r="D34" s="21">
        <v>0</v>
      </c>
      <c r="E34" s="22">
        <v>8</v>
      </c>
      <c r="F34" s="22">
        <v>0</v>
      </c>
      <c r="G34" s="22">
        <f t="shared" si="0"/>
        <v>8</v>
      </c>
      <c r="H34" s="20">
        <v>0</v>
      </c>
      <c r="I34" s="20">
        <v>5</v>
      </c>
      <c r="J34" s="23">
        <f t="shared" si="1"/>
        <v>1.6</v>
      </c>
    </row>
    <row r="35" spans="1:10" x14ac:dyDescent="0.2">
      <c r="A35" s="18" t="s">
        <v>104</v>
      </c>
      <c r="B35" s="19" t="s">
        <v>105</v>
      </c>
      <c r="C35" s="20" t="s">
        <v>106</v>
      </c>
      <c r="D35" s="21">
        <v>7</v>
      </c>
      <c r="E35" s="22">
        <v>16</v>
      </c>
      <c r="F35" s="22">
        <v>0</v>
      </c>
      <c r="G35" s="22">
        <f t="shared" si="0"/>
        <v>23</v>
      </c>
      <c r="H35" s="20">
        <v>5</v>
      </c>
      <c r="I35" s="20">
        <v>23</v>
      </c>
      <c r="J35" s="23">
        <f>G35/I35</f>
        <v>1</v>
      </c>
    </row>
    <row r="36" spans="1:10" x14ac:dyDescent="0.2">
      <c r="A36" s="18" t="s">
        <v>107</v>
      </c>
      <c r="B36" s="19" t="s">
        <v>108</v>
      </c>
      <c r="C36" s="20" t="s">
        <v>109</v>
      </c>
      <c r="D36" s="21">
        <v>1</v>
      </c>
      <c r="E36" s="22">
        <v>19</v>
      </c>
      <c r="F36" s="22">
        <v>1</v>
      </c>
      <c r="G36" s="22">
        <f t="shared" si="0"/>
        <v>21</v>
      </c>
      <c r="H36" s="20">
        <v>0</v>
      </c>
      <c r="I36" s="20">
        <v>25</v>
      </c>
      <c r="J36" s="23">
        <f t="shared" si="1"/>
        <v>0.84</v>
      </c>
    </row>
    <row r="37" spans="1:10" x14ac:dyDescent="0.2">
      <c r="A37" s="26" t="s">
        <v>110</v>
      </c>
      <c r="B37" s="19" t="s">
        <v>111</v>
      </c>
      <c r="C37" s="20" t="s">
        <v>112</v>
      </c>
      <c r="D37" s="21">
        <v>0</v>
      </c>
      <c r="E37" s="22">
        <v>14</v>
      </c>
      <c r="F37" s="22">
        <v>0</v>
      </c>
      <c r="G37" s="22">
        <f t="shared" si="0"/>
        <v>14</v>
      </c>
      <c r="H37" s="20">
        <v>0</v>
      </c>
      <c r="I37" s="20">
        <v>12</v>
      </c>
      <c r="J37" s="23">
        <f t="shared" si="1"/>
        <v>1.1666666666666667</v>
      </c>
    </row>
    <row r="38" spans="1:10" x14ac:dyDescent="0.2">
      <c r="A38" s="26" t="s">
        <v>113</v>
      </c>
      <c r="B38" s="19" t="s">
        <v>114</v>
      </c>
      <c r="C38" s="20" t="s">
        <v>115</v>
      </c>
      <c r="D38" s="21">
        <v>3</v>
      </c>
      <c r="E38" s="22">
        <v>33</v>
      </c>
      <c r="F38" s="22">
        <v>0</v>
      </c>
      <c r="G38" s="22">
        <f t="shared" si="0"/>
        <v>36</v>
      </c>
      <c r="H38" s="20">
        <v>3</v>
      </c>
      <c r="I38" s="20">
        <v>25</v>
      </c>
      <c r="J38" s="23">
        <f t="shared" si="1"/>
        <v>1.44</v>
      </c>
    </row>
    <row r="39" spans="1:10" x14ac:dyDescent="0.2">
      <c r="A39" s="18" t="s">
        <v>116</v>
      </c>
      <c r="B39" s="19" t="s">
        <v>117</v>
      </c>
      <c r="C39" s="20" t="s">
        <v>118</v>
      </c>
      <c r="D39" s="21">
        <v>7</v>
      </c>
      <c r="E39" s="22">
        <v>40</v>
      </c>
      <c r="F39" s="22">
        <v>0</v>
      </c>
      <c r="G39" s="22">
        <f t="shared" si="0"/>
        <v>47</v>
      </c>
      <c r="H39" s="20">
        <v>4</v>
      </c>
      <c r="I39" s="20">
        <v>45</v>
      </c>
      <c r="J39" s="23">
        <f t="shared" si="1"/>
        <v>1.0444444444444445</v>
      </c>
    </row>
    <row r="40" spans="1:10" x14ac:dyDescent="0.2">
      <c r="A40" s="18" t="s">
        <v>119</v>
      </c>
      <c r="B40" s="19" t="s">
        <v>120</v>
      </c>
      <c r="C40" s="20" t="s">
        <v>121</v>
      </c>
      <c r="D40" s="21">
        <v>14</v>
      </c>
      <c r="E40" s="22">
        <v>94</v>
      </c>
      <c r="F40" s="22">
        <v>0</v>
      </c>
      <c r="G40" s="22">
        <f t="shared" si="0"/>
        <v>108</v>
      </c>
      <c r="H40" s="20">
        <v>4</v>
      </c>
      <c r="I40" s="20">
        <v>96</v>
      </c>
      <c r="J40" s="23">
        <f t="shared" si="1"/>
        <v>1.125</v>
      </c>
    </row>
    <row r="41" spans="1:10" x14ac:dyDescent="0.2">
      <c r="A41" s="18" t="s">
        <v>122</v>
      </c>
      <c r="B41" s="19" t="s">
        <v>123</v>
      </c>
      <c r="C41" s="20" t="s">
        <v>124</v>
      </c>
      <c r="D41" s="21">
        <v>0</v>
      </c>
      <c r="E41" s="22">
        <v>13</v>
      </c>
      <c r="F41" s="22">
        <v>0</v>
      </c>
      <c r="G41" s="22">
        <f t="shared" si="0"/>
        <v>13</v>
      </c>
      <c r="H41" s="20">
        <v>0</v>
      </c>
      <c r="I41" s="20">
        <v>13</v>
      </c>
      <c r="J41" s="23">
        <f t="shared" si="1"/>
        <v>1</v>
      </c>
    </row>
    <row r="42" spans="1:10" x14ac:dyDescent="0.2">
      <c r="A42" s="18" t="s">
        <v>125</v>
      </c>
      <c r="B42" s="19" t="s">
        <v>126</v>
      </c>
      <c r="C42" s="20" t="s">
        <v>127</v>
      </c>
      <c r="D42" s="21">
        <v>8</v>
      </c>
      <c r="E42" s="22">
        <v>44</v>
      </c>
      <c r="F42" s="22">
        <v>0</v>
      </c>
      <c r="G42" s="22">
        <f t="shared" si="0"/>
        <v>52</v>
      </c>
      <c r="H42" s="20">
        <v>8</v>
      </c>
      <c r="I42" s="20">
        <v>22</v>
      </c>
      <c r="J42" s="23">
        <f t="shared" si="1"/>
        <v>2.3636363636363638</v>
      </c>
    </row>
    <row r="43" spans="1:10" x14ac:dyDescent="0.2">
      <c r="A43" s="18" t="s">
        <v>128</v>
      </c>
      <c r="B43" s="19" t="s">
        <v>129</v>
      </c>
      <c r="C43" s="20" t="s">
        <v>130</v>
      </c>
      <c r="D43" s="21">
        <v>30</v>
      </c>
      <c r="E43" s="22">
        <v>112</v>
      </c>
      <c r="F43" s="22">
        <v>0</v>
      </c>
      <c r="G43" s="22">
        <f t="shared" si="0"/>
        <v>142</v>
      </c>
      <c r="H43" s="20">
        <v>25</v>
      </c>
      <c r="I43" s="20">
        <v>118</v>
      </c>
      <c r="J43" s="23">
        <f t="shared" si="1"/>
        <v>1.2033898305084745</v>
      </c>
    </row>
    <row r="44" spans="1:10" x14ac:dyDescent="0.2">
      <c r="A44" s="18" t="s">
        <v>131</v>
      </c>
      <c r="B44" s="19" t="s">
        <v>129</v>
      </c>
      <c r="C44" s="20" t="s">
        <v>132</v>
      </c>
      <c r="D44" s="21">
        <v>7</v>
      </c>
      <c r="E44" s="22">
        <v>37</v>
      </c>
      <c r="F44" s="22">
        <v>3</v>
      </c>
      <c r="G44" s="22">
        <f t="shared" si="0"/>
        <v>47</v>
      </c>
      <c r="H44" s="20">
        <v>7</v>
      </c>
      <c r="I44" s="20">
        <v>24</v>
      </c>
      <c r="J44" s="23">
        <f t="shared" si="1"/>
        <v>1.9583333333333333</v>
      </c>
    </row>
    <row r="45" spans="1:10" x14ac:dyDescent="0.2">
      <c r="A45" s="18" t="s">
        <v>133</v>
      </c>
      <c r="B45" s="19" t="s">
        <v>134</v>
      </c>
      <c r="C45" s="20" t="s">
        <v>134</v>
      </c>
      <c r="D45" s="21">
        <v>3</v>
      </c>
      <c r="E45" s="22">
        <v>32</v>
      </c>
      <c r="F45" s="22">
        <v>0</v>
      </c>
      <c r="G45" s="22">
        <f t="shared" si="0"/>
        <v>35</v>
      </c>
      <c r="H45" s="20">
        <v>0</v>
      </c>
      <c r="I45" s="20">
        <v>35</v>
      </c>
      <c r="J45" s="23">
        <f t="shared" si="1"/>
        <v>1</v>
      </c>
    </row>
    <row r="46" spans="1:10" x14ac:dyDescent="0.2">
      <c r="A46" s="18" t="s">
        <v>135</v>
      </c>
      <c r="B46" s="19" t="s">
        <v>136</v>
      </c>
      <c r="C46" s="20" t="s">
        <v>137</v>
      </c>
      <c r="D46" s="21">
        <v>1</v>
      </c>
      <c r="E46" s="22">
        <v>62</v>
      </c>
      <c r="F46" s="22">
        <v>0</v>
      </c>
      <c r="G46" s="22">
        <f t="shared" si="0"/>
        <v>63</v>
      </c>
      <c r="H46" s="20">
        <v>1</v>
      </c>
      <c r="I46" s="20">
        <v>37</v>
      </c>
      <c r="J46" s="23">
        <f t="shared" si="1"/>
        <v>1.7027027027027026</v>
      </c>
    </row>
    <row r="47" spans="1:10" x14ac:dyDescent="0.2">
      <c r="A47" s="18" t="s">
        <v>138</v>
      </c>
      <c r="B47" s="19" t="s">
        <v>139</v>
      </c>
      <c r="C47" s="20" t="s">
        <v>140</v>
      </c>
      <c r="D47" s="21">
        <v>6</v>
      </c>
      <c r="E47" s="22">
        <v>23</v>
      </c>
      <c r="F47" s="22">
        <v>0</v>
      </c>
      <c r="G47" s="22">
        <f t="shared" si="0"/>
        <v>29</v>
      </c>
      <c r="H47" s="20">
        <v>1</v>
      </c>
      <c r="I47" s="20">
        <v>20</v>
      </c>
      <c r="J47" s="23">
        <f t="shared" si="1"/>
        <v>1.45</v>
      </c>
    </row>
    <row r="48" spans="1:10" x14ac:dyDescent="0.2">
      <c r="A48" s="18" t="s">
        <v>141</v>
      </c>
      <c r="B48" s="19" t="s">
        <v>142</v>
      </c>
      <c r="C48" s="20" t="s">
        <v>143</v>
      </c>
      <c r="D48" s="21">
        <v>7</v>
      </c>
      <c r="E48" s="22">
        <v>125</v>
      </c>
      <c r="F48" s="22">
        <v>0</v>
      </c>
      <c r="G48" s="22">
        <f t="shared" si="0"/>
        <v>132</v>
      </c>
      <c r="H48" s="20">
        <v>7</v>
      </c>
      <c r="I48" s="20">
        <v>116</v>
      </c>
      <c r="J48" s="23">
        <f t="shared" si="1"/>
        <v>1.1379310344827587</v>
      </c>
    </row>
    <row r="49" spans="1:10" x14ac:dyDescent="0.2">
      <c r="A49" s="18" t="s">
        <v>144</v>
      </c>
      <c r="B49" s="19" t="s">
        <v>145</v>
      </c>
      <c r="C49" s="20" t="s">
        <v>146</v>
      </c>
      <c r="D49" s="21">
        <v>9</v>
      </c>
      <c r="E49" s="22">
        <v>55</v>
      </c>
      <c r="F49" s="22">
        <v>0</v>
      </c>
      <c r="G49" s="22">
        <f t="shared" si="0"/>
        <v>64</v>
      </c>
      <c r="H49" s="20">
        <v>9</v>
      </c>
      <c r="I49" s="20">
        <v>57</v>
      </c>
      <c r="J49" s="23">
        <f t="shared" si="1"/>
        <v>1.1228070175438596</v>
      </c>
    </row>
    <row r="50" spans="1:10" x14ac:dyDescent="0.2">
      <c r="A50" s="18" t="s">
        <v>147</v>
      </c>
      <c r="B50" s="19" t="s">
        <v>148</v>
      </c>
      <c r="C50" s="20" t="s">
        <v>149</v>
      </c>
      <c r="D50" s="21">
        <v>27</v>
      </c>
      <c r="E50" s="22">
        <v>109</v>
      </c>
      <c r="F50" s="22">
        <v>0</v>
      </c>
      <c r="G50" s="22">
        <f t="shared" si="0"/>
        <v>136</v>
      </c>
      <c r="H50" s="20">
        <v>24</v>
      </c>
      <c r="I50" s="20">
        <v>84</v>
      </c>
      <c r="J50" s="23">
        <f t="shared" si="1"/>
        <v>1.6190476190476191</v>
      </c>
    </row>
    <row r="51" spans="1:10" x14ac:dyDescent="0.2">
      <c r="A51" s="26" t="s">
        <v>150</v>
      </c>
      <c r="B51" s="19" t="s">
        <v>151</v>
      </c>
      <c r="C51" s="20" t="s">
        <v>152</v>
      </c>
      <c r="D51" s="21">
        <v>4</v>
      </c>
      <c r="E51" s="22">
        <v>31</v>
      </c>
      <c r="F51" s="22">
        <v>0</v>
      </c>
      <c r="G51" s="22">
        <f t="shared" si="0"/>
        <v>35</v>
      </c>
      <c r="H51" s="20">
        <v>2</v>
      </c>
      <c r="I51" s="20">
        <v>30</v>
      </c>
      <c r="J51" s="23">
        <f t="shared" si="1"/>
        <v>1.1666666666666667</v>
      </c>
    </row>
    <row r="52" spans="1:10" x14ac:dyDescent="0.2">
      <c r="A52" s="18" t="s">
        <v>153</v>
      </c>
      <c r="B52" s="19" t="s">
        <v>154</v>
      </c>
      <c r="C52" s="20" t="s">
        <v>155</v>
      </c>
      <c r="D52" s="21">
        <v>4</v>
      </c>
      <c r="E52" s="22">
        <v>29</v>
      </c>
      <c r="F52" s="22">
        <v>0</v>
      </c>
      <c r="G52" s="22">
        <f t="shared" si="0"/>
        <v>33</v>
      </c>
      <c r="H52" s="20">
        <v>4</v>
      </c>
      <c r="I52" s="20">
        <v>30</v>
      </c>
      <c r="J52" s="23">
        <f t="shared" si="1"/>
        <v>1.1000000000000001</v>
      </c>
    </row>
    <row r="53" spans="1:10" x14ac:dyDescent="0.2">
      <c r="A53" s="18" t="s">
        <v>156</v>
      </c>
      <c r="B53" s="19" t="s">
        <v>154</v>
      </c>
      <c r="C53" s="20" t="s">
        <v>157</v>
      </c>
      <c r="D53" s="21">
        <v>7</v>
      </c>
      <c r="E53" s="22">
        <v>45</v>
      </c>
      <c r="F53" s="22">
        <v>0</v>
      </c>
      <c r="G53" s="22">
        <f t="shared" si="0"/>
        <v>52</v>
      </c>
      <c r="H53" s="20">
        <v>7</v>
      </c>
      <c r="I53" s="20">
        <v>39</v>
      </c>
      <c r="J53" s="23">
        <f t="shared" si="1"/>
        <v>1.3333333333333333</v>
      </c>
    </row>
    <row r="54" spans="1:10" x14ac:dyDescent="0.2">
      <c r="A54" s="18" t="s">
        <v>158</v>
      </c>
      <c r="B54" s="19" t="s">
        <v>159</v>
      </c>
      <c r="C54" s="20" t="s">
        <v>160</v>
      </c>
      <c r="D54" s="21">
        <v>24</v>
      </c>
      <c r="E54" s="22">
        <v>150</v>
      </c>
      <c r="F54" s="22">
        <v>0</v>
      </c>
      <c r="G54" s="22">
        <f t="shared" si="0"/>
        <v>174</v>
      </c>
      <c r="H54" s="20">
        <v>24</v>
      </c>
      <c r="I54" s="20">
        <v>80</v>
      </c>
      <c r="J54" s="23">
        <f t="shared" si="1"/>
        <v>2.1749999999999998</v>
      </c>
    </row>
    <row r="55" spans="1:10" x14ac:dyDescent="0.2">
      <c r="A55" s="18" t="s">
        <v>161</v>
      </c>
      <c r="B55" s="19" t="s">
        <v>162</v>
      </c>
      <c r="C55" s="20" t="s">
        <v>163</v>
      </c>
      <c r="D55" s="21">
        <v>2</v>
      </c>
      <c r="E55" s="22">
        <v>24</v>
      </c>
      <c r="F55" s="22">
        <v>0</v>
      </c>
      <c r="G55" s="22">
        <f t="shared" si="0"/>
        <v>26</v>
      </c>
      <c r="H55" s="20">
        <v>0</v>
      </c>
      <c r="I55" s="20">
        <v>26</v>
      </c>
      <c r="J55" s="23">
        <f t="shared" si="1"/>
        <v>1</v>
      </c>
    </row>
    <row r="56" spans="1:10" x14ac:dyDescent="0.2">
      <c r="A56" s="18" t="s">
        <v>164</v>
      </c>
      <c r="B56" s="19" t="s">
        <v>162</v>
      </c>
      <c r="C56" s="20" t="s">
        <v>165</v>
      </c>
      <c r="D56" s="21">
        <v>11</v>
      </c>
      <c r="E56" s="22">
        <v>32</v>
      </c>
      <c r="F56" s="22">
        <v>0</v>
      </c>
      <c r="G56" s="22">
        <f t="shared" si="0"/>
        <v>43</v>
      </c>
      <c r="H56" s="20">
        <v>4</v>
      </c>
      <c r="I56" s="20">
        <v>38</v>
      </c>
      <c r="J56" s="23">
        <f t="shared" si="1"/>
        <v>1.131578947368421</v>
      </c>
    </row>
    <row r="57" spans="1:10" x14ac:dyDescent="0.2">
      <c r="A57" s="18" t="s">
        <v>166</v>
      </c>
      <c r="B57" s="19" t="s">
        <v>167</v>
      </c>
      <c r="C57" s="20" t="s">
        <v>168</v>
      </c>
      <c r="D57" s="21">
        <v>5</v>
      </c>
      <c r="E57" s="22">
        <v>24</v>
      </c>
      <c r="F57" s="22">
        <v>0</v>
      </c>
      <c r="G57" s="22">
        <f t="shared" si="0"/>
        <v>29</v>
      </c>
      <c r="H57" s="20">
        <v>0</v>
      </c>
      <c r="I57" s="20">
        <v>25</v>
      </c>
      <c r="J57" s="23">
        <f t="shared" si="1"/>
        <v>1.1599999999999999</v>
      </c>
    </row>
    <row r="58" spans="1:10" x14ac:dyDescent="0.2">
      <c r="A58" s="18" t="s">
        <v>169</v>
      </c>
      <c r="B58" s="19" t="s">
        <v>170</v>
      </c>
      <c r="C58" s="20" t="s">
        <v>171</v>
      </c>
      <c r="D58" s="21">
        <v>5</v>
      </c>
      <c r="E58" s="22">
        <v>97</v>
      </c>
      <c r="F58" s="22">
        <v>0</v>
      </c>
      <c r="G58" s="22">
        <f t="shared" si="0"/>
        <v>102</v>
      </c>
      <c r="H58" s="20">
        <v>5</v>
      </c>
      <c r="I58" s="20">
        <v>49</v>
      </c>
      <c r="J58" s="23">
        <f t="shared" si="1"/>
        <v>2.0816326530612246</v>
      </c>
    </row>
    <row r="59" spans="1:10" x14ac:dyDescent="0.2">
      <c r="A59" s="18" t="s">
        <v>172</v>
      </c>
      <c r="B59" s="19" t="s">
        <v>173</v>
      </c>
      <c r="C59" s="20" t="s">
        <v>174</v>
      </c>
      <c r="D59" s="21">
        <v>16</v>
      </c>
      <c r="E59" s="22">
        <v>79</v>
      </c>
      <c r="F59" s="22">
        <v>0</v>
      </c>
      <c r="G59" s="22">
        <f t="shared" si="0"/>
        <v>95</v>
      </c>
      <c r="H59" s="20">
        <v>15</v>
      </c>
      <c r="I59" s="20">
        <v>88</v>
      </c>
      <c r="J59" s="23">
        <f>G59/I59</f>
        <v>1.0795454545454546</v>
      </c>
    </row>
    <row r="60" spans="1:10" x14ac:dyDescent="0.2">
      <c r="A60" s="18" t="s">
        <v>175</v>
      </c>
      <c r="B60" s="19" t="s">
        <v>176</v>
      </c>
      <c r="C60" s="20" t="s">
        <v>177</v>
      </c>
      <c r="D60" s="21">
        <v>7</v>
      </c>
      <c r="E60" s="22">
        <v>25</v>
      </c>
      <c r="F60" s="22">
        <v>0</v>
      </c>
      <c r="G60" s="22">
        <f t="shared" si="0"/>
        <v>32</v>
      </c>
      <c r="H60" s="20">
        <v>6</v>
      </c>
      <c r="I60" s="20">
        <v>29</v>
      </c>
      <c r="J60" s="23">
        <f t="shared" si="1"/>
        <v>1.103448275862069</v>
      </c>
    </row>
    <row r="61" spans="1:10" x14ac:dyDescent="0.2">
      <c r="A61" s="18" t="s">
        <v>178</v>
      </c>
      <c r="B61" s="19" t="s">
        <v>179</v>
      </c>
      <c r="C61" s="20" t="s">
        <v>179</v>
      </c>
      <c r="D61" s="21">
        <v>22</v>
      </c>
      <c r="E61" s="22">
        <v>118</v>
      </c>
      <c r="F61" s="22">
        <v>0</v>
      </c>
      <c r="G61" s="22">
        <f t="shared" si="0"/>
        <v>140</v>
      </c>
      <c r="H61" s="20">
        <v>2</v>
      </c>
      <c r="I61" s="20">
        <v>143</v>
      </c>
      <c r="J61" s="23">
        <f t="shared" si="1"/>
        <v>0.97902097902097907</v>
      </c>
    </row>
    <row r="62" spans="1:10" x14ac:dyDescent="0.2">
      <c r="A62" s="18" t="s">
        <v>180</v>
      </c>
      <c r="B62" s="19" t="s">
        <v>181</v>
      </c>
      <c r="C62" s="20" t="s">
        <v>182</v>
      </c>
      <c r="D62" s="21">
        <v>3</v>
      </c>
      <c r="E62" s="22">
        <v>54</v>
      </c>
      <c r="F62" s="22">
        <v>0</v>
      </c>
      <c r="G62" s="22">
        <f t="shared" si="0"/>
        <v>57</v>
      </c>
      <c r="H62" s="20">
        <v>3</v>
      </c>
      <c r="I62" s="20">
        <v>30</v>
      </c>
      <c r="J62" s="23">
        <f t="shared" si="1"/>
        <v>1.9</v>
      </c>
    </row>
    <row r="63" spans="1:10" x14ac:dyDescent="0.2">
      <c r="A63" s="18" t="s">
        <v>183</v>
      </c>
      <c r="B63" s="19" t="s">
        <v>184</v>
      </c>
      <c r="C63" s="20" t="s">
        <v>185</v>
      </c>
      <c r="D63" s="21">
        <v>4</v>
      </c>
      <c r="E63" s="22">
        <v>28</v>
      </c>
      <c r="F63" s="22">
        <v>0</v>
      </c>
      <c r="G63" s="22">
        <f t="shared" si="0"/>
        <v>32</v>
      </c>
      <c r="H63" s="20">
        <v>0</v>
      </c>
      <c r="I63" s="20">
        <v>27</v>
      </c>
      <c r="J63" s="23">
        <f t="shared" si="1"/>
        <v>1.1851851851851851</v>
      </c>
    </row>
    <row r="64" spans="1:10" x14ac:dyDescent="0.2">
      <c r="A64" s="18" t="s">
        <v>186</v>
      </c>
      <c r="B64" s="19" t="s">
        <v>187</v>
      </c>
      <c r="C64" s="20" t="s">
        <v>188</v>
      </c>
      <c r="D64" s="21">
        <v>19</v>
      </c>
      <c r="E64" s="22">
        <v>163</v>
      </c>
      <c r="F64" s="22">
        <v>0</v>
      </c>
      <c r="G64" s="22">
        <f t="shared" si="0"/>
        <v>182</v>
      </c>
      <c r="H64" s="20">
        <v>22</v>
      </c>
      <c r="I64" s="20">
        <v>182</v>
      </c>
      <c r="J64" s="23">
        <f t="shared" si="1"/>
        <v>1</v>
      </c>
    </row>
    <row r="65" spans="1:10" x14ac:dyDescent="0.2">
      <c r="A65" s="18" t="s">
        <v>189</v>
      </c>
      <c r="B65" s="19" t="s">
        <v>187</v>
      </c>
      <c r="C65" s="20" t="s">
        <v>190</v>
      </c>
      <c r="D65" s="21">
        <v>16</v>
      </c>
      <c r="E65" s="22">
        <v>108</v>
      </c>
      <c r="F65" s="22">
        <v>0</v>
      </c>
      <c r="G65" s="22">
        <f t="shared" si="0"/>
        <v>124</v>
      </c>
      <c r="H65" s="20">
        <v>22</v>
      </c>
      <c r="I65" s="20">
        <v>123</v>
      </c>
      <c r="J65" s="23">
        <f t="shared" si="1"/>
        <v>1.0081300813008129</v>
      </c>
    </row>
    <row r="66" spans="1:10" x14ac:dyDescent="0.2">
      <c r="A66" s="18" t="s">
        <v>191</v>
      </c>
      <c r="B66" s="19" t="s">
        <v>187</v>
      </c>
      <c r="C66" s="20" t="s">
        <v>192</v>
      </c>
      <c r="D66" s="21">
        <v>14</v>
      </c>
      <c r="E66" s="22">
        <v>159</v>
      </c>
      <c r="F66" s="22">
        <v>0</v>
      </c>
      <c r="G66" s="22">
        <f t="shared" si="0"/>
        <v>173</v>
      </c>
      <c r="H66" s="20">
        <v>22</v>
      </c>
      <c r="I66" s="20">
        <v>165</v>
      </c>
      <c r="J66" s="23">
        <f t="shared" si="1"/>
        <v>1.0484848484848486</v>
      </c>
    </row>
    <row r="67" spans="1:10" x14ac:dyDescent="0.2">
      <c r="A67" s="26" t="s">
        <v>193</v>
      </c>
      <c r="B67" s="19" t="s">
        <v>187</v>
      </c>
      <c r="C67" s="20" t="s">
        <v>194</v>
      </c>
      <c r="D67" s="21">
        <v>9</v>
      </c>
      <c r="E67" s="22">
        <v>180</v>
      </c>
      <c r="F67" s="22">
        <v>0</v>
      </c>
      <c r="G67" s="22">
        <f t="shared" si="0"/>
        <v>189</v>
      </c>
      <c r="H67" s="20">
        <v>3</v>
      </c>
      <c r="I67" s="20">
        <v>211</v>
      </c>
      <c r="J67" s="23">
        <f t="shared" si="1"/>
        <v>0.89573459715639814</v>
      </c>
    </row>
    <row r="68" spans="1:10" x14ac:dyDescent="0.2">
      <c r="A68" s="18" t="s">
        <v>195</v>
      </c>
      <c r="B68" s="19" t="s">
        <v>187</v>
      </c>
      <c r="C68" s="20" t="s">
        <v>196</v>
      </c>
      <c r="D68" s="21">
        <v>3</v>
      </c>
      <c r="E68" s="22">
        <v>68</v>
      </c>
      <c r="F68" s="22">
        <v>0</v>
      </c>
      <c r="G68" s="22">
        <f t="shared" ref="G68:G112" si="2">D68+E68+F68</f>
        <v>71</v>
      </c>
      <c r="H68" s="20">
        <v>2</v>
      </c>
      <c r="I68" s="20">
        <v>68</v>
      </c>
      <c r="J68" s="23">
        <f t="shared" ref="J68:J111" si="3">G68/I68</f>
        <v>1.0441176470588236</v>
      </c>
    </row>
    <row r="69" spans="1:10" x14ac:dyDescent="0.2">
      <c r="A69" s="26" t="s">
        <v>197</v>
      </c>
      <c r="B69" s="19" t="s">
        <v>187</v>
      </c>
      <c r="C69" s="20" t="s">
        <v>198</v>
      </c>
      <c r="D69" s="21">
        <v>14</v>
      </c>
      <c r="E69" s="22">
        <v>86</v>
      </c>
      <c r="F69" s="22">
        <v>0</v>
      </c>
      <c r="G69" s="22">
        <f t="shared" si="2"/>
        <v>100</v>
      </c>
      <c r="H69" s="20">
        <v>14</v>
      </c>
      <c r="I69" s="20">
        <v>109</v>
      </c>
      <c r="J69" s="23">
        <f t="shared" si="3"/>
        <v>0.91743119266055051</v>
      </c>
    </row>
    <row r="70" spans="1:10" x14ac:dyDescent="0.2">
      <c r="A70" s="18" t="s">
        <v>199</v>
      </c>
      <c r="B70" s="19" t="s">
        <v>187</v>
      </c>
      <c r="C70" s="20" t="s">
        <v>200</v>
      </c>
      <c r="D70" s="21">
        <v>3</v>
      </c>
      <c r="E70" s="22">
        <v>57</v>
      </c>
      <c r="F70" s="22">
        <v>0</v>
      </c>
      <c r="G70" s="22">
        <f t="shared" si="2"/>
        <v>60</v>
      </c>
      <c r="H70" s="20">
        <v>6</v>
      </c>
      <c r="I70" s="20">
        <v>45</v>
      </c>
      <c r="J70" s="23">
        <f t="shared" si="3"/>
        <v>1.3333333333333333</v>
      </c>
    </row>
    <row r="71" spans="1:10" x14ac:dyDescent="0.2">
      <c r="A71" s="26" t="s">
        <v>201</v>
      </c>
      <c r="B71" s="19" t="s">
        <v>187</v>
      </c>
      <c r="C71" s="20" t="s">
        <v>202</v>
      </c>
      <c r="D71" s="21">
        <v>7</v>
      </c>
      <c r="E71" s="22">
        <v>42</v>
      </c>
      <c r="F71" s="22">
        <v>1</v>
      </c>
      <c r="G71" s="22">
        <f t="shared" si="2"/>
        <v>50</v>
      </c>
      <c r="H71" s="20">
        <v>6</v>
      </c>
      <c r="I71" s="20">
        <v>45</v>
      </c>
      <c r="J71" s="23">
        <f t="shared" si="3"/>
        <v>1.1111111111111112</v>
      </c>
    </row>
    <row r="72" spans="1:10" x14ac:dyDescent="0.2">
      <c r="A72" s="18" t="s">
        <v>203</v>
      </c>
      <c r="B72" s="19" t="s">
        <v>187</v>
      </c>
      <c r="C72" s="20" t="s">
        <v>204</v>
      </c>
      <c r="D72" s="21">
        <v>16</v>
      </c>
      <c r="E72" s="22">
        <v>140</v>
      </c>
      <c r="F72" s="22">
        <v>0</v>
      </c>
      <c r="G72" s="22">
        <f t="shared" si="2"/>
        <v>156</v>
      </c>
      <c r="H72" s="20">
        <v>14</v>
      </c>
      <c r="I72" s="20">
        <v>158</v>
      </c>
      <c r="J72" s="23">
        <f t="shared" si="3"/>
        <v>0.98734177215189878</v>
      </c>
    </row>
    <row r="73" spans="1:10" x14ac:dyDescent="0.2">
      <c r="A73" s="18" t="s">
        <v>205</v>
      </c>
      <c r="B73" s="19" t="s">
        <v>187</v>
      </c>
      <c r="C73" s="20" t="s">
        <v>206</v>
      </c>
      <c r="D73" s="21">
        <v>66</v>
      </c>
      <c r="E73" s="22">
        <v>692</v>
      </c>
      <c r="F73" s="22">
        <v>0</v>
      </c>
      <c r="G73" s="22">
        <f t="shared" si="2"/>
        <v>758</v>
      </c>
      <c r="H73" s="20">
        <v>63</v>
      </c>
      <c r="I73" s="20">
        <v>604</v>
      </c>
      <c r="J73" s="23">
        <f t="shared" si="3"/>
        <v>1.2549668874172186</v>
      </c>
    </row>
    <row r="74" spans="1:10" x14ac:dyDescent="0.2">
      <c r="A74" s="26" t="s">
        <v>207</v>
      </c>
      <c r="B74" s="19" t="s">
        <v>187</v>
      </c>
      <c r="C74" s="20" t="s">
        <v>208</v>
      </c>
      <c r="D74" s="21">
        <v>18</v>
      </c>
      <c r="E74" s="22">
        <v>177</v>
      </c>
      <c r="F74" s="22">
        <v>1</v>
      </c>
      <c r="G74" s="22">
        <f t="shared" si="2"/>
        <v>196</v>
      </c>
      <c r="H74" s="20">
        <v>18</v>
      </c>
      <c r="I74" s="20">
        <v>191</v>
      </c>
      <c r="J74" s="23">
        <f t="shared" si="3"/>
        <v>1.0261780104712042</v>
      </c>
    </row>
    <row r="75" spans="1:10" x14ac:dyDescent="0.2">
      <c r="A75" s="18" t="s">
        <v>209</v>
      </c>
      <c r="B75" s="19" t="s">
        <v>187</v>
      </c>
      <c r="C75" s="20" t="s">
        <v>210</v>
      </c>
      <c r="D75" s="21">
        <v>27</v>
      </c>
      <c r="E75" s="22">
        <v>472</v>
      </c>
      <c r="F75" s="22">
        <v>0</v>
      </c>
      <c r="G75" s="22">
        <f t="shared" si="2"/>
        <v>499</v>
      </c>
      <c r="H75" s="20">
        <v>15</v>
      </c>
      <c r="I75" s="20">
        <v>539</v>
      </c>
      <c r="J75" s="23">
        <f t="shared" si="3"/>
        <v>0.92578849721706868</v>
      </c>
    </row>
    <row r="76" spans="1:10" x14ac:dyDescent="0.2">
      <c r="A76" s="18" t="s">
        <v>211</v>
      </c>
      <c r="B76" s="19" t="s">
        <v>187</v>
      </c>
      <c r="C76" s="20" t="s">
        <v>212</v>
      </c>
      <c r="D76" s="21">
        <v>12</v>
      </c>
      <c r="E76" s="22">
        <v>211</v>
      </c>
      <c r="F76" s="22">
        <v>0</v>
      </c>
      <c r="G76" s="22">
        <f t="shared" si="2"/>
        <v>223</v>
      </c>
      <c r="H76" s="20">
        <v>6</v>
      </c>
      <c r="I76" s="20">
        <v>223</v>
      </c>
      <c r="J76" s="23">
        <f t="shared" si="3"/>
        <v>1</v>
      </c>
    </row>
    <row r="77" spans="1:10" x14ac:dyDescent="0.2">
      <c r="A77" s="26" t="s">
        <v>213</v>
      </c>
      <c r="B77" s="19" t="s">
        <v>187</v>
      </c>
      <c r="C77" s="20" t="s">
        <v>214</v>
      </c>
      <c r="D77" s="21">
        <v>6</v>
      </c>
      <c r="E77" s="22">
        <v>60</v>
      </c>
      <c r="F77" s="22">
        <v>0</v>
      </c>
      <c r="G77" s="22">
        <f t="shared" si="2"/>
        <v>66</v>
      </c>
      <c r="H77" s="20">
        <v>6</v>
      </c>
      <c r="I77" s="20">
        <v>71</v>
      </c>
      <c r="J77" s="23">
        <f t="shared" si="3"/>
        <v>0.92957746478873238</v>
      </c>
    </row>
    <row r="78" spans="1:10" x14ac:dyDescent="0.2">
      <c r="A78" s="26" t="s">
        <v>215</v>
      </c>
      <c r="B78" s="19" t="s">
        <v>216</v>
      </c>
      <c r="C78" s="20" t="s">
        <v>216</v>
      </c>
      <c r="D78" s="21">
        <v>8</v>
      </c>
      <c r="E78" s="22">
        <v>55</v>
      </c>
      <c r="F78" s="22">
        <v>0</v>
      </c>
      <c r="G78" s="22">
        <f t="shared" si="2"/>
        <v>63</v>
      </c>
      <c r="H78" s="20">
        <v>8</v>
      </c>
      <c r="I78" s="20">
        <v>57</v>
      </c>
      <c r="J78" s="23">
        <f t="shared" si="3"/>
        <v>1.1052631578947369</v>
      </c>
    </row>
    <row r="79" spans="1:10" x14ac:dyDescent="0.2">
      <c r="A79" s="18" t="s">
        <v>217</v>
      </c>
      <c r="B79" s="19" t="s">
        <v>218</v>
      </c>
      <c r="C79" s="20" t="s">
        <v>219</v>
      </c>
      <c r="D79" s="21">
        <v>2</v>
      </c>
      <c r="E79" s="22">
        <v>6</v>
      </c>
      <c r="F79" s="22">
        <v>0</v>
      </c>
      <c r="G79" s="22">
        <f t="shared" si="2"/>
        <v>8</v>
      </c>
      <c r="H79" s="20">
        <v>2</v>
      </c>
      <c r="I79" s="20">
        <v>7</v>
      </c>
      <c r="J79" s="23">
        <f t="shared" si="3"/>
        <v>1.1428571428571428</v>
      </c>
    </row>
    <row r="80" spans="1:10" x14ac:dyDescent="0.2">
      <c r="A80" s="18" t="s">
        <v>220</v>
      </c>
      <c r="B80" s="19" t="s">
        <v>221</v>
      </c>
      <c r="C80" s="20" t="s">
        <v>222</v>
      </c>
      <c r="D80" s="21">
        <v>2</v>
      </c>
      <c r="E80" s="22">
        <v>43</v>
      </c>
      <c r="F80" s="22">
        <v>0</v>
      </c>
      <c r="G80" s="22">
        <f t="shared" si="2"/>
        <v>45</v>
      </c>
      <c r="H80" s="20">
        <v>2</v>
      </c>
      <c r="I80" s="20">
        <v>48</v>
      </c>
      <c r="J80" s="23">
        <f t="shared" si="3"/>
        <v>0.9375</v>
      </c>
    </row>
    <row r="81" spans="1:10" x14ac:dyDescent="0.2">
      <c r="A81" s="18" t="s">
        <v>223</v>
      </c>
      <c r="B81" s="19" t="s">
        <v>224</v>
      </c>
      <c r="C81" s="20" t="s">
        <v>224</v>
      </c>
      <c r="D81" s="21">
        <v>0</v>
      </c>
      <c r="E81" s="22">
        <v>20</v>
      </c>
      <c r="F81" s="22">
        <v>0</v>
      </c>
      <c r="G81" s="22">
        <f t="shared" si="2"/>
        <v>20</v>
      </c>
      <c r="H81" s="20">
        <v>0</v>
      </c>
      <c r="I81" s="20">
        <v>10</v>
      </c>
      <c r="J81" s="23">
        <f t="shared" si="3"/>
        <v>2</v>
      </c>
    </row>
    <row r="82" spans="1:10" ht="12" customHeight="1" x14ac:dyDescent="0.2">
      <c r="A82" s="18" t="s">
        <v>225</v>
      </c>
      <c r="B82" s="19" t="s">
        <v>224</v>
      </c>
      <c r="C82" s="20" t="s">
        <v>54</v>
      </c>
      <c r="D82" s="21">
        <v>5</v>
      </c>
      <c r="E82" s="22">
        <v>31</v>
      </c>
      <c r="F82" s="22">
        <v>0</v>
      </c>
      <c r="G82" s="22">
        <f t="shared" si="2"/>
        <v>36</v>
      </c>
      <c r="H82" s="20">
        <v>4</v>
      </c>
      <c r="I82" s="20">
        <v>21</v>
      </c>
      <c r="J82" s="23">
        <f t="shared" si="3"/>
        <v>1.7142857142857142</v>
      </c>
    </row>
    <row r="83" spans="1:10" x14ac:dyDescent="0.2">
      <c r="A83" s="18" t="s">
        <v>226</v>
      </c>
      <c r="B83" s="19" t="s">
        <v>227</v>
      </c>
      <c r="C83" s="20" t="s">
        <v>228</v>
      </c>
      <c r="D83" s="21">
        <v>40</v>
      </c>
      <c r="E83" s="22">
        <v>388</v>
      </c>
      <c r="F83" s="22">
        <v>1</v>
      </c>
      <c r="G83" s="22">
        <f t="shared" si="2"/>
        <v>429</v>
      </c>
      <c r="H83" s="20">
        <v>35</v>
      </c>
      <c r="I83" s="20">
        <v>98</v>
      </c>
      <c r="J83" s="23">
        <f t="shared" si="3"/>
        <v>4.3775510204081636</v>
      </c>
    </row>
    <row r="84" spans="1:10" x14ac:dyDescent="0.2">
      <c r="A84" s="18" t="s">
        <v>229</v>
      </c>
      <c r="B84" s="19" t="s">
        <v>227</v>
      </c>
      <c r="C84" s="20" t="s">
        <v>230</v>
      </c>
      <c r="D84" s="21">
        <v>7</v>
      </c>
      <c r="E84" s="22">
        <v>57</v>
      </c>
      <c r="F84" s="22">
        <v>0</v>
      </c>
      <c r="G84" s="22">
        <f t="shared" si="2"/>
        <v>64</v>
      </c>
      <c r="H84" s="20">
        <v>7</v>
      </c>
      <c r="I84" s="20">
        <v>39</v>
      </c>
      <c r="J84" s="23">
        <f t="shared" si="3"/>
        <v>1.641025641025641</v>
      </c>
    </row>
    <row r="85" spans="1:10" x14ac:dyDescent="0.2">
      <c r="A85" s="18" t="s">
        <v>231</v>
      </c>
      <c r="B85" s="19" t="s">
        <v>232</v>
      </c>
      <c r="C85" s="20" t="s">
        <v>233</v>
      </c>
      <c r="D85" s="21">
        <v>31</v>
      </c>
      <c r="E85" s="22">
        <v>167</v>
      </c>
      <c r="F85" s="22">
        <v>0</v>
      </c>
      <c r="G85" s="22">
        <f t="shared" si="2"/>
        <v>198</v>
      </c>
      <c r="H85" s="20">
        <v>24</v>
      </c>
      <c r="I85" s="20">
        <v>113</v>
      </c>
      <c r="J85" s="23">
        <f t="shared" si="3"/>
        <v>1.752212389380531</v>
      </c>
    </row>
    <row r="86" spans="1:10" x14ac:dyDescent="0.2">
      <c r="A86" s="18" t="s">
        <v>234</v>
      </c>
      <c r="B86" s="19" t="s">
        <v>235</v>
      </c>
      <c r="C86" s="20" t="s">
        <v>236</v>
      </c>
      <c r="D86" s="21">
        <v>16</v>
      </c>
      <c r="E86" s="22">
        <v>53</v>
      </c>
      <c r="F86" s="22">
        <v>0</v>
      </c>
      <c r="G86" s="22">
        <f t="shared" si="2"/>
        <v>69</v>
      </c>
      <c r="H86" s="20">
        <v>16</v>
      </c>
      <c r="I86" s="20">
        <v>38</v>
      </c>
      <c r="J86" s="23">
        <f t="shared" si="3"/>
        <v>1.8157894736842106</v>
      </c>
    </row>
    <row r="87" spans="1:10" x14ac:dyDescent="0.2">
      <c r="A87" s="18" t="s">
        <v>237</v>
      </c>
      <c r="B87" s="19" t="s">
        <v>238</v>
      </c>
      <c r="C87" s="20" t="s">
        <v>239</v>
      </c>
      <c r="D87" s="21">
        <v>11</v>
      </c>
      <c r="E87" s="22">
        <v>144</v>
      </c>
      <c r="F87" s="22">
        <v>0</v>
      </c>
      <c r="G87" s="22">
        <f t="shared" si="2"/>
        <v>155</v>
      </c>
      <c r="H87" s="20">
        <v>11</v>
      </c>
      <c r="I87" s="20">
        <v>162</v>
      </c>
      <c r="J87" s="23">
        <f t="shared" si="3"/>
        <v>0.95679012345679015</v>
      </c>
    </row>
    <row r="88" spans="1:10" x14ac:dyDescent="0.2">
      <c r="A88" s="18" t="s">
        <v>240</v>
      </c>
      <c r="B88" s="19" t="s">
        <v>241</v>
      </c>
      <c r="C88" s="20" t="s">
        <v>242</v>
      </c>
      <c r="D88" s="21">
        <v>7</v>
      </c>
      <c r="E88" s="22">
        <v>59</v>
      </c>
      <c r="F88" s="22">
        <v>0</v>
      </c>
      <c r="G88" s="22">
        <f t="shared" si="2"/>
        <v>66</v>
      </c>
      <c r="H88" s="20">
        <v>6</v>
      </c>
      <c r="I88" s="20">
        <v>25</v>
      </c>
      <c r="J88" s="23">
        <f t="shared" si="3"/>
        <v>2.64</v>
      </c>
    </row>
    <row r="89" spans="1:10" x14ac:dyDescent="0.2">
      <c r="A89" s="121" t="s">
        <v>243</v>
      </c>
      <c r="B89" s="116" t="s">
        <v>244</v>
      </c>
      <c r="C89" s="117" t="s">
        <v>245</v>
      </c>
      <c r="D89" s="118">
        <v>0</v>
      </c>
      <c r="E89" s="119">
        <v>3</v>
      </c>
      <c r="F89" s="119">
        <v>0</v>
      </c>
      <c r="G89" s="119">
        <f t="shared" si="2"/>
        <v>3</v>
      </c>
      <c r="H89" s="117">
        <v>0</v>
      </c>
      <c r="I89" s="117">
        <v>4</v>
      </c>
      <c r="J89" s="120">
        <f t="shared" si="3"/>
        <v>0.75</v>
      </c>
    </row>
    <row r="90" spans="1:10" x14ac:dyDescent="0.2">
      <c r="A90" s="18" t="s">
        <v>246</v>
      </c>
      <c r="B90" s="19" t="s">
        <v>247</v>
      </c>
      <c r="C90" s="20" t="s">
        <v>248</v>
      </c>
      <c r="D90" s="21">
        <v>15</v>
      </c>
      <c r="E90" s="22">
        <v>119</v>
      </c>
      <c r="F90" s="22">
        <v>3</v>
      </c>
      <c r="G90" s="22">
        <f t="shared" si="2"/>
        <v>137</v>
      </c>
      <c r="H90" s="20">
        <v>11</v>
      </c>
      <c r="I90" s="20">
        <v>115</v>
      </c>
      <c r="J90" s="23">
        <f t="shared" si="3"/>
        <v>1.191304347826087</v>
      </c>
    </row>
    <row r="91" spans="1:10" x14ac:dyDescent="0.2">
      <c r="A91" s="18" t="s">
        <v>249</v>
      </c>
      <c r="B91" s="19" t="s">
        <v>250</v>
      </c>
      <c r="C91" s="20" t="s">
        <v>251</v>
      </c>
      <c r="D91" s="21">
        <v>1</v>
      </c>
      <c r="E91" s="22">
        <v>8</v>
      </c>
      <c r="F91" s="22">
        <v>0</v>
      </c>
      <c r="G91" s="22">
        <f t="shared" si="2"/>
        <v>9</v>
      </c>
      <c r="H91" s="20">
        <v>1</v>
      </c>
      <c r="I91" s="20">
        <v>9</v>
      </c>
      <c r="J91" s="23">
        <f t="shared" si="3"/>
        <v>1</v>
      </c>
    </row>
    <row r="92" spans="1:10" x14ac:dyDescent="0.2">
      <c r="A92" s="18" t="s">
        <v>252</v>
      </c>
      <c r="B92" s="19" t="s">
        <v>250</v>
      </c>
      <c r="C92" s="20" t="s">
        <v>250</v>
      </c>
      <c r="D92" s="21">
        <v>10</v>
      </c>
      <c r="E92" s="22">
        <v>65</v>
      </c>
      <c r="F92" s="22">
        <v>0</v>
      </c>
      <c r="G92" s="22">
        <f t="shared" si="2"/>
        <v>75</v>
      </c>
      <c r="H92" s="20">
        <v>10</v>
      </c>
      <c r="I92" s="20">
        <v>65</v>
      </c>
      <c r="J92" s="23">
        <f t="shared" si="3"/>
        <v>1.1538461538461537</v>
      </c>
    </row>
    <row r="93" spans="1:10" x14ac:dyDescent="0.2">
      <c r="A93" s="18" t="s">
        <v>253</v>
      </c>
      <c r="B93" s="19" t="s">
        <v>254</v>
      </c>
      <c r="C93" s="20" t="s">
        <v>255</v>
      </c>
      <c r="D93" s="21">
        <v>6</v>
      </c>
      <c r="E93" s="22">
        <v>70</v>
      </c>
      <c r="F93" s="22">
        <v>0</v>
      </c>
      <c r="G93" s="22">
        <f t="shared" si="2"/>
        <v>76</v>
      </c>
      <c r="H93" s="20">
        <v>3</v>
      </c>
      <c r="I93" s="20">
        <v>94</v>
      </c>
      <c r="J93" s="23">
        <f t="shared" si="3"/>
        <v>0.80851063829787229</v>
      </c>
    </row>
    <row r="94" spans="1:10" x14ac:dyDescent="0.2">
      <c r="A94" s="18" t="s">
        <v>256</v>
      </c>
      <c r="B94" s="19" t="s">
        <v>257</v>
      </c>
      <c r="C94" s="20" t="s">
        <v>258</v>
      </c>
      <c r="D94" s="21">
        <v>8</v>
      </c>
      <c r="E94" s="22">
        <v>74</v>
      </c>
      <c r="F94" s="22">
        <v>0</v>
      </c>
      <c r="G94" s="22">
        <f t="shared" si="2"/>
        <v>82</v>
      </c>
      <c r="H94" s="20">
        <v>6</v>
      </c>
      <c r="I94" s="20">
        <v>70</v>
      </c>
      <c r="J94" s="23">
        <f t="shared" si="3"/>
        <v>1.1714285714285715</v>
      </c>
    </row>
    <row r="95" spans="1:10" x14ac:dyDescent="0.2">
      <c r="A95" s="18" t="s">
        <v>259</v>
      </c>
      <c r="B95" s="19" t="s">
        <v>260</v>
      </c>
      <c r="C95" s="20" t="s">
        <v>261</v>
      </c>
      <c r="D95" s="21">
        <v>5</v>
      </c>
      <c r="E95" s="22">
        <v>50</v>
      </c>
      <c r="F95" s="22">
        <v>0</v>
      </c>
      <c r="G95" s="22">
        <f t="shared" si="2"/>
        <v>55</v>
      </c>
      <c r="H95" s="20">
        <v>1</v>
      </c>
      <c r="I95" s="20">
        <v>38</v>
      </c>
      <c r="J95" s="23">
        <f t="shared" si="3"/>
        <v>1.4473684210526316</v>
      </c>
    </row>
    <row r="96" spans="1:10" x14ac:dyDescent="0.2">
      <c r="A96" s="18" t="s">
        <v>262</v>
      </c>
      <c r="B96" s="19" t="s">
        <v>263</v>
      </c>
      <c r="C96" s="20" t="s">
        <v>264</v>
      </c>
      <c r="D96" s="21">
        <v>1</v>
      </c>
      <c r="E96" s="22">
        <v>38</v>
      </c>
      <c r="F96" s="22">
        <v>0</v>
      </c>
      <c r="G96" s="22">
        <f t="shared" si="2"/>
        <v>39</v>
      </c>
      <c r="H96" s="20">
        <v>1</v>
      </c>
      <c r="I96" s="20">
        <v>32</v>
      </c>
      <c r="J96" s="23">
        <f t="shared" si="3"/>
        <v>1.21875</v>
      </c>
    </row>
    <row r="97" spans="1:10" x14ac:dyDescent="0.2">
      <c r="A97" s="18" t="s">
        <v>265</v>
      </c>
      <c r="B97" s="19" t="s">
        <v>266</v>
      </c>
      <c r="C97" s="20" t="s">
        <v>267</v>
      </c>
      <c r="D97" s="21">
        <v>16</v>
      </c>
      <c r="E97" s="22">
        <v>115</v>
      </c>
      <c r="F97" s="22">
        <v>0</v>
      </c>
      <c r="G97" s="22">
        <f t="shared" si="2"/>
        <v>131</v>
      </c>
      <c r="H97" s="20">
        <v>2</v>
      </c>
      <c r="I97" s="20">
        <v>119</v>
      </c>
      <c r="J97" s="23">
        <f t="shared" si="3"/>
        <v>1.1008403361344539</v>
      </c>
    </row>
    <row r="98" spans="1:10" x14ac:dyDescent="0.2">
      <c r="A98" s="18" t="s">
        <v>268</v>
      </c>
      <c r="B98" s="19" t="s">
        <v>266</v>
      </c>
      <c r="C98" s="20" t="s">
        <v>269</v>
      </c>
      <c r="D98" s="21">
        <v>18</v>
      </c>
      <c r="E98" s="22">
        <v>293</v>
      </c>
      <c r="F98" s="22">
        <v>0</v>
      </c>
      <c r="G98" s="22">
        <f t="shared" si="2"/>
        <v>311</v>
      </c>
      <c r="H98" s="20">
        <v>13</v>
      </c>
      <c r="I98" s="20">
        <v>301</v>
      </c>
      <c r="J98" s="23">
        <f t="shared" si="3"/>
        <v>1.0332225913621262</v>
      </c>
    </row>
    <row r="99" spans="1:10" x14ac:dyDescent="0.2">
      <c r="A99" s="18" t="s">
        <v>270</v>
      </c>
      <c r="B99" s="19" t="s">
        <v>266</v>
      </c>
      <c r="C99" s="20" t="s">
        <v>271</v>
      </c>
      <c r="D99" s="21">
        <v>4</v>
      </c>
      <c r="E99" s="22">
        <v>25</v>
      </c>
      <c r="F99" s="22">
        <v>0</v>
      </c>
      <c r="G99" s="22">
        <f t="shared" si="2"/>
        <v>29</v>
      </c>
      <c r="H99" s="20">
        <v>3</v>
      </c>
      <c r="I99" s="20">
        <v>32</v>
      </c>
      <c r="J99" s="23">
        <f t="shared" si="3"/>
        <v>0.90625</v>
      </c>
    </row>
    <row r="100" spans="1:10" x14ac:dyDescent="0.2">
      <c r="A100" s="18" t="s">
        <v>272</v>
      </c>
      <c r="B100" s="19" t="s">
        <v>266</v>
      </c>
      <c r="C100" s="20" t="s">
        <v>273</v>
      </c>
      <c r="D100" s="21">
        <v>36</v>
      </c>
      <c r="E100" s="22">
        <v>315</v>
      </c>
      <c r="F100" s="22">
        <v>1</v>
      </c>
      <c r="G100" s="22">
        <f t="shared" si="2"/>
        <v>352</v>
      </c>
      <c r="H100" s="20">
        <v>24</v>
      </c>
      <c r="I100" s="20">
        <v>308</v>
      </c>
      <c r="J100" s="23">
        <f t="shared" si="3"/>
        <v>1.1428571428571428</v>
      </c>
    </row>
    <row r="101" spans="1:10" x14ac:dyDescent="0.2">
      <c r="A101" s="18" t="s">
        <v>274</v>
      </c>
      <c r="B101" s="19" t="s">
        <v>266</v>
      </c>
      <c r="C101" s="20" t="s">
        <v>275</v>
      </c>
      <c r="D101" s="21">
        <v>77</v>
      </c>
      <c r="E101" s="22">
        <v>6</v>
      </c>
      <c r="F101" s="22">
        <v>0</v>
      </c>
      <c r="G101" s="22">
        <f t="shared" si="2"/>
        <v>83</v>
      </c>
      <c r="H101" s="20">
        <v>6</v>
      </c>
      <c r="I101" s="20">
        <v>85</v>
      </c>
      <c r="J101" s="23">
        <f t="shared" si="3"/>
        <v>0.97647058823529409</v>
      </c>
    </row>
    <row r="102" spans="1:10" x14ac:dyDescent="0.2">
      <c r="A102" s="18" t="s">
        <v>276</v>
      </c>
      <c r="B102" s="19" t="s">
        <v>266</v>
      </c>
      <c r="C102" s="20" t="s">
        <v>277</v>
      </c>
      <c r="D102" s="21">
        <v>8</v>
      </c>
      <c r="E102" s="22">
        <v>120</v>
      </c>
      <c r="F102" s="22">
        <v>0</v>
      </c>
      <c r="G102" s="22">
        <f t="shared" si="2"/>
        <v>128</v>
      </c>
      <c r="H102" s="20">
        <v>7</v>
      </c>
      <c r="I102" s="20">
        <v>121</v>
      </c>
      <c r="J102" s="23">
        <f t="shared" si="3"/>
        <v>1.0578512396694215</v>
      </c>
    </row>
    <row r="103" spans="1:10" x14ac:dyDescent="0.2">
      <c r="A103" s="18" t="s">
        <v>278</v>
      </c>
      <c r="B103" s="19" t="s">
        <v>266</v>
      </c>
      <c r="C103" s="20" t="s">
        <v>279</v>
      </c>
      <c r="D103" s="21">
        <v>7</v>
      </c>
      <c r="E103" s="22">
        <v>91</v>
      </c>
      <c r="F103" s="22">
        <v>8</v>
      </c>
      <c r="G103" s="22">
        <f t="shared" si="2"/>
        <v>106</v>
      </c>
      <c r="H103" s="20">
        <v>6</v>
      </c>
      <c r="I103" s="20">
        <v>101</v>
      </c>
      <c r="J103" s="23">
        <f t="shared" si="3"/>
        <v>1.0495049504950495</v>
      </c>
    </row>
    <row r="104" spans="1:10" x14ac:dyDescent="0.2">
      <c r="A104" s="18" t="s">
        <v>280</v>
      </c>
      <c r="B104" s="19" t="s">
        <v>266</v>
      </c>
      <c r="C104" s="20" t="s">
        <v>281</v>
      </c>
      <c r="D104" s="17">
        <v>36</v>
      </c>
      <c r="E104" s="22">
        <v>367</v>
      </c>
      <c r="F104" s="22">
        <v>0</v>
      </c>
      <c r="G104" s="22">
        <f t="shared" si="2"/>
        <v>403</v>
      </c>
      <c r="H104" s="20">
        <v>14</v>
      </c>
      <c r="I104" s="20">
        <v>354</v>
      </c>
      <c r="J104" s="23">
        <f t="shared" si="3"/>
        <v>1.1384180790960452</v>
      </c>
    </row>
    <row r="105" spans="1:10" x14ac:dyDescent="0.2">
      <c r="A105" s="18" t="s">
        <v>282</v>
      </c>
      <c r="B105" s="19" t="s">
        <v>266</v>
      </c>
      <c r="C105" s="20" t="s">
        <v>283</v>
      </c>
      <c r="D105" s="21">
        <v>34</v>
      </c>
      <c r="E105" s="22">
        <v>414</v>
      </c>
      <c r="F105" s="22">
        <v>0</v>
      </c>
      <c r="G105" s="22">
        <f t="shared" si="2"/>
        <v>448</v>
      </c>
      <c r="H105" s="20">
        <v>28</v>
      </c>
      <c r="I105" s="20">
        <v>338</v>
      </c>
      <c r="J105" s="23">
        <f t="shared" si="3"/>
        <v>1.3254437869822486</v>
      </c>
    </row>
    <row r="106" spans="1:10" x14ac:dyDescent="0.2">
      <c r="A106" s="18" t="s">
        <v>304</v>
      </c>
      <c r="B106" s="19" t="s">
        <v>266</v>
      </c>
      <c r="C106" s="20" t="s">
        <v>443</v>
      </c>
      <c r="D106" s="21">
        <v>14</v>
      </c>
      <c r="E106" s="22">
        <v>92</v>
      </c>
      <c r="F106" s="22">
        <v>0</v>
      </c>
      <c r="G106" s="22">
        <f t="shared" si="2"/>
        <v>106</v>
      </c>
      <c r="H106" s="20">
        <v>7</v>
      </c>
      <c r="I106" s="20">
        <v>88</v>
      </c>
      <c r="J106" s="23">
        <f t="shared" si="3"/>
        <v>1.2045454545454546</v>
      </c>
    </row>
    <row r="107" spans="1:10" x14ac:dyDescent="0.2">
      <c r="A107" s="39" t="s">
        <v>478</v>
      </c>
      <c r="B107" s="17" t="s">
        <v>266</v>
      </c>
      <c r="C107" s="17" t="s">
        <v>477</v>
      </c>
      <c r="D107" s="21">
        <v>11</v>
      </c>
      <c r="E107" s="22">
        <v>20</v>
      </c>
      <c r="F107" s="22">
        <v>0</v>
      </c>
      <c r="G107" s="22">
        <f t="shared" si="2"/>
        <v>31</v>
      </c>
      <c r="H107" s="20">
        <v>11</v>
      </c>
      <c r="I107" s="20">
        <v>22</v>
      </c>
      <c r="J107" s="23">
        <f t="shared" si="3"/>
        <v>1.4090909090909092</v>
      </c>
    </row>
    <row r="108" spans="1:10" x14ac:dyDescent="0.2">
      <c r="A108" s="121" t="s">
        <v>284</v>
      </c>
      <c r="B108" s="116" t="s">
        <v>285</v>
      </c>
      <c r="C108" s="117" t="s">
        <v>285</v>
      </c>
      <c r="D108" s="118">
        <v>0</v>
      </c>
      <c r="E108" s="119">
        <v>4</v>
      </c>
      <c r="F108" s="119">
        <v>0</v>
      </c>
      <c r="G108" s="119">
        <f t="shared" si="2"/>
        <v>4</v>
      </c>
      <c r="H108" s="117">
        <v>0</v>
      </c>
      <c r="I108" s="117">
        <v>10</v>
      </c>
      <c r="J108" s="120">
        <f t="shared" si="3"/>
        <v>0.4</v>
      </c>
    </row>
    <row r="109" spans="1:10" x14ac:dyDescent="0.2">
      <c r="A109" s="18" t="s">
        <v>286</v>
      </c>
      <c r="B109" s="19" t="s">
        <v>285</v>
      </c>
      <c r="C109" s="20" t="s">
        <v>287</v>
      </c>
      <c r="D109" s="21">
        <v>6</v>
      </c>
      <c r="E109" s="22">
        <v>39</v>
      </c>
      <c r="F109" s="22">
        <v>1</v>
      </c>
      <c r="G109" s="22">
        <f t="shared" si="2"/>
        <v>46</v>
      </c>
      <c r="H109" s="20">
        <v>5</v>
      </c>
      <c r="I109" s="20">
        <v>53</v>
      </c>
      <c r="J109" s="23">
        <f t="shared" si="3"/>
        <v>0.86792452830188682</v>
      </c>
    </row>
    <row r="110" spans="1:10" x14ac:dyDescent="0.2">
      <c r="A110" s="18" t="s">
        <v>288</v>
      </c>
      <c r="B110" s="19" t="s">
        <v>289</v>
      </c>
      <c r="C110" s="20" t="s">
        <v>290</v>
      </c>
      <c r="D110" s="21">
        <v>10</v>
      </c>
      <c r="E110" s="22">
        <v>65</v>
      </c>
      <c r="F110" s="22">
        <v>0</v>
      </c>
      <c r="G110" s="22">
        <f t="shared" si="2"/>
        <v>75</v>
      </c>
      <c r="H110" s="20">
        <v>9</v>
      </c>
      <c r="I110" s="20">
        <v>77</v>
      </c>
      <c r="J110" s="23">
        <f t="shared" si="3"/>
        <v>0.97402597402597402</v>
      </c>
    </row>
    <row r="111" spans="1:10" x14ac:dyDescent="0.2">
      <c r="A111" s="18" t="s">
        <v>291</v>
      </c>
      <c r="B111" s="19" t="s">
        <v>292</v>
      </c>
      <c r="C111" s="20" t="s">
        <v>293</v>
      </c>
      <c r="D111" s="21">
        <v>2</v>
      </c>
      <c r="E111" s="22">
        <v>16</v>
      </c>
      <c r="F111" s="22">
        <v>0</v>
      </c>
      <c r="G111" s="22">
        <f t="shared" si="2"/>
        <v>18</v>
      </c>
      <c r="H111" s="20">
        <v>0</v>
      </c>
      <c r="I111" s="20">
        <v>18</v>
      </c>
      <c r="J111" s="23">
        <f t="shared" si="3"/>
        <v>1</v>
      </c>
    </row>
    <row r="112" spans="1:10" ht="13.5" thickBot="1" x14ac:dyDescent="0.25">
      <c r="A112" s="27" t="s">
        <v>294</v>
      </c>
      <c r="B112" s="28" t="s">
        <v>295</v>
      </c>
      <c r="C112" s="29" t="s">
        <v>295</v>
      </c>
      <c r="D112" s="30">
        <v>9</v>
      </c>
      <c r="E112" s="28">
        <v>22</v>
      </c>
      <c r="F112" s="28">
        <v>0</v>
      </c>
      <c r="G112" s="28">
        <f t="shared" si="2"/>
        <v>31</v>
      </c>
      <c r="H112" s="29">
        <v>5</v>
      </c>
      <c r="I112" s="29">
        <v>27</v>
      </c>
      <c r="J112" s="31">
        <f>G112/I112</f>
        <v>1.1481481481481481</v>
      </c>
    </row>
    <row r="113" spans="1:11" ht="13.5" thickTop="1" x14ac:dyDescent="0.2">
      <c r="A113" s="32" t="s">
        <v>296</v>
      </c>
      <c r="B113" s="22"/>
      <c r="C113" s="20"/>
      <c r="D113" s="21">
        <f t="shared" ref="D113:I113" si="4">SUM(D3:D112)</f>
        <v>1292</v>
      </c>
      <c r="E113" s="22">
        <f t="shared" si="4"/>
        <v>10260</v>
      </c>
      <c r="F113" s="22">
        <f t="shared" si="4"/>
        <v>34</v>
      </c>
      <c r="G113" s="22">
        <f t="shared" si="4"/>
        <v>11586</v>
      </c>
      <c r="H113" s="33">
        <f t="shared" si="4"/>
        <v>908</v>
      </c>
      <c r="I113" s="33">
        <f t="shared" si="4"/>
        <v>9326</v>
      </c>
      <c r="J113" s="111">
        <f>G113/I113</f>
        <v>1.2423332618485954</v>
      </c>
    </row>
    <row r="114" spans="1:11" x14ac:dyDescent="0.2">
      <c r="A114" s="35"/>
      <c r="B114" s="22"/>
      <c r="C114" s="20"/>
      <c r="D114" s="21"/>
      <c r="E114" s="22"/>
      <c r="F114" s="22"/>
      <c r="G114" s="22"/>
      <c r="H114" s="22"/>
      <c r="I114" s="22"/>
      <c r="J114" s="34"/>
    </row>
    <row r="115" spans="1:11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K115" s="36"/>
    </row>
    <row r="116" spans="1:11" x14ac:dyDescent="0.2">
      <c r="A116" s="32" t="s">
        <v>298</v>
      </c>
      <c r="B116" s="19"/>
      <c r="C116" s="20"/>
      <c r="D116" s="37"/>
      <c r="E116" s="38"/>
      <c r="F116" s="38"/>
      <c r="G116" s="38"/>
      <c r="H116" s="38"/>
      <c r="I116" s="38"/>
      <c r="J116" s="34"/>
      <c r="K116" s="36"/>
    </row>
    <row r="117" spans="1:11" x14ac:dyDescent="0.2">
      <c r="A117" s="18"/>
      <c r="B117" s="19"/>
      <c r="C117" s="19"/>
      <c r="D117" s="19"/>
      <c r="E117" s="19"/>
      <c r="F117" s="22"/>
      <c r="G117" s="19"/>
      <c r="H117" s="19"/>
      <c r="I117" s="19"/>
      <c r="K117" s="36"/>
    </row>
    <row r="118" spans="1:11" ht="14.45" customHeight="1" x14ac:dyDescent="0.2">
      <c r="A118" s="32" t="s">
        <v>299</v>
      </c>
      <c r="B118" s="19"/>
      <c r="C118" s="19"/>
      <c r="D118" s="19"/>
      <c r="E118" s="19"/>
      <c r="F118" s="22"/>
      <c r="G118" s="19"/>
      <c r="H118" s="19"/>
      <c r="I118" s="19"/>
    </row>
    <row r="119" spans="1:11" x14ac:dyDescent="0.2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1" x14ac:dyDescent="0.2">
      <c r="A120" s="40"/>
      <c r="B120" s="19"/>
      <c r="C120" s="19"/>
      <c r="D120" s="19"/>
      <c r="E120" s="19"/>
      <c r="F120" s="22"/>
      <c r="G120" s="19"/>
      <c r="H120" s="19"/>
      <c r="I120" s="19"/>
    </row>
    <row r="121" spans="1:11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1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1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1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1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1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1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1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41"/>
      <c r="B134" s="42"/>
      <c r="C134" s="42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7"/>
  <sheetViews>
    <sheetView zoomScaleNormal="100" workbookViewId="0">
      <pane xSplit="1" ySplit="2" topLeftCell="B3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G5" sqref="G5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4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9" customWidth="1"/>
    <col min="9" max="9" width="8.42578125" style="24" bestFit="1" customWidth="1"/>
    <col min="10" max="16384" width="5.7109375" style="17"/>
  </cols>
  <sheetData>
    <row r="1" spans="1:9" s="6" customFormat="1" x14ac:dyDescent="0.2">
      <c r="A1" s="2"/>
      <c r="B1" s="125">
        <v>43282</v>
      </c>
      <c r="C1" s="126"/>
      <c r="D1" s="126"/>
      <c r="E1" s="126"/>
      <c r="F1" s="126"/>
      <c r="G1" s="127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">
      <c r="A3" s="19" t="s">
        <v>11</v>
      </c>
      <c r="B3" s="21">
        <v>4</v>
      </c>
      <c r="C3" s="22">
        <v>49</v>
      </c>
      <c r="D3" s="22">
        <v>0</v>
      </c>
      <c r="E3" s="22">
        <f>B3+C3+D3</f>
        <v>53</v>
      </c>
      <c r="F3" s="20">
        <v>4</v>
      </c>
      <c r="G3" s="20">
        <v>45</v>
      </c>
      <c r="H3" s="23">
        <f>E3/G3</f>
        <v>1.1777777777777778</v>
      </c>
    </row>
    <row r="4" spans="1:9" x14ac:dyDescent="0.2">
      <c r="A4" s="19" t="s">
        <v>17</v>
      </c>
      <c r="B4" s="21">
        <v>5</v>
      </c>
      <c r="C4" s="22">
        <v>27</v>
      </c>
      <c r="D4" s="22">
        <v>0</v>
      </c>
      <c r="E4" s="22">
        <f t="shared" ref="E4:E53" si="0">B4+C4+D4</f>
        <v>32</v>
      </c>
      <c r="F4" s="20">
        <v>5</v>
      </c>
      <c r="G4" s="20">
        <v>30</v>
      </c>
      <c r="H4" s="23">
        <f t="shared" ref="H4:H53" si="1">E4/G4</f>
        <v>1.0666666666666667</v>
      </c>
    </row>
    <row r="5" spans="1:9" x14ac:dyDescent="0.2">
      <c r="A5" s="19" t="s">
        <v>19</v>
      </c>
      <c r="B5" s="21">
        <v>0</v>
      </c>
      <c r="C5" s="22">
        <v>12</v>
      </c>
      <c r="D5" s="22">
        <v>0</v>
      </c>
      <c r="E5" s="22">
        <f t="shared" si="0"/>
        <v>12</v>
      </c>
      <c r="F5" s="20">
        <v>0</v>
      </c>
      <c r="G5" s="20">
        <v>10</v>
      </c>
      <c r="H5" s="23">
        <f t="shared" si="1"/>
        <v>1.2</v>
      </c>
    </row>
    <row r="6" spans="1:9" x14ac:dyDescent="0.2">
      <c r="A6" s="19" t="s">
        <v>21</v>
      </c>
      <c r="B6" s="21">
        <v>10</v>
      </c>
      <c r="C6" s="22">
        <v>82</v>
      </c>
      <c r="D6" s="22">
        <v>0</v>
      </c>
      <c r="E6" s="22">
        <v>92</v>
      </c>
      <c r="F6" s="20">
        <v>6</v>
      </c>
      <c r="G6" s="20">
        <v>45</v>
      </c>
      <c r="H6" s="23">
        <v>2.0444444444444443</v>
      </c>
    </row>
    <row r="7" spans="1:9" x14ac:dyDescent="0.2">
      <c r="A7" s="19" t="s">
        <v>26</v>
      </c>
      <c r="B7" s="21">
        <v>15</v>
      </c>
      <c r="C7" s="22">
        <v>1</v>
      </c>
      <c r="D7" s="22">
        <v>0</v>
      </c>
      <c r="E7" s="22">
        <f t="shared" si="0"/>
        <v>16</v>
      </c>
      <c r="F7" s="20">
        <v>0</v>
      </c>
      <c r="G7" s="20">
        <v>21</v>
      </c>
      <c r="H7" s="23">
        <f t="shared" si="1"/>
        <v>0.76190476190476186</v>
      </c>
    </row>
    <row r="8" spans="1:9" x14ac:dyDescent="0.2">
      <c r="A8" s="19" t="s">
        <v>29</v>
      </c>
      <c r="B8" s="21">
        <v>16</v>
      </c>
      <c r="C8" s="22">
        <v>106</v>
      </c>
      <c r="D8" s="22">
        <v>0</v>
      </c>
      <c r="E8" s="22">
        <f t="shared" si="0"/>
        <v>122</v>
      </c>
      <c r="F8" s="20">
        <v>6</v>
      </c>
      <c r="G8" s="20">
        <v>110</v>
      </c>
      <c r="H8" s="23">
        <f t="shared" si="1"/>
        <v>1.1090909090909091</v>
      </c>
    </row>
    <row r="9" spans="1:9" x14ac:dyDescent="0.2">
      <c r="A9" s="19" t="s">
        <v>32</v>
      </c>
      <c r="B9" s="21">
        <v>4</v>
      </c>
      <c r="C9" s="22">
        <v>35</v>
      </c>
      <c r="D9" s="22">
        <v>0</v>
      </c>
      <c r="E9" s="22">
        <f t="shared" si="0"/>
        <v>39</v>
      </c>
      <c r="F9" s="20">
        <v>3</v>
      </c>
      <c r="G9" s="20">
        <v>32</v>
      </c>
      <c r="H9" s="23">
        <f t="shared" si="1"/>
        <v>1.21875</v>
      </c>
    </row>
    <row r="10" spans="1:9" x14ac:dyDescent="0.2">
      <c r="A10" s="19" t="s">
        <v>35</v>
      </c>
      <c r="B10" s="21">
        <v>72</v>
      </c>
      <c r="C10" s="22">
        <v>384</v>
      </c>
      <c r="D10" s="22">
        <v>0</v>
      </c>
      <c r="E10" s="22">
        <v>456</v>
      </c>
      <c r="F10" s="20">
        <v>46</v>
      </c>
      <c r="G10" s="20">
        <v>174</v>
      </c>
      <c r="H10" s="23">
        <v>2.6206896551724137</v>
      </c>
    </row>
    <row r="11" spans="1:9" x14ac:dyDescent="0.2">
      <c r="A11" s="19" t="s">
        <v>40</v>
      </c>
      <c r="B11" s="21">
        <v>15</v>
      </c>
      <c r="C11" s="22">
        <v>75</v>
      </c>
      <c r="D11" s="22">
        <v>0</v>
      </c>
      <c r="E11" s="22">
        <v>90</v>
      </c>
      <c r="F11" s="20">
        <v>15</v>
      </c>
      <c r="G11" s="20">
        <v>70</v>
      </c>
      <c r="H11" s="23">
        <v>1.2857142857142858</v>
      </c>
    </row>
    <row r="12" spans="1:9" x14ac:dyDescent="0.2">
      <c r="A12" s="19" t="s">
        <v>45</v>
      </c>
      <c r="B12" s="21">
        <v>4</v>
      </c>
      <c r="C12" s="22">
        <v>41</v>
      </c>
      <c r="D12" s="22">
        <v>0</v>
      </c>
      <c r="E12" s="22">
        <f t="shared" si="0"/>
        <v>45</v>
      </c>
      <c r="F12" s="20">
        <v>0</v>
      </c>
      <c r="G12" s="20">
        <v>40</v>
      </c>
      <c r="H12" s="23">
        <f t="shared" si="1"/>
        <v>1.125</v>
      </c>
    </row>
    <row r="13" spans="1:9" x14ac:dyDescent="0.2">
      <c r="A13" s="19" t="s">
        <v>48</v>
      </c>
      <c r="B13" s="21">
        <v>7</v>
      </c>
      <c r="C13" s="22">
        <v>28</v>
      </c>
      <c r="D13" s="22">
        <v>0</v>
      </c>
      <c r="E13" s="22">
        <f t="shared" si="0"/>
        <v>35</v>
      </c>
      <c r="F13" s="20">
        <v>6</v>
      </c>
      <c r="G13" s="20">
        <v>41</v>
      </c>
      <c r="H13" s="23">
        <f t="shared" si="1"/>
        <v>0.85365853658536583</v>
      </c>
    </row>
    <row r="14" spans="1:9" x14ac:dyDescent="0.2">
      <c r="A14" s="19" t="s">
        <v>54</v>
      </c>
      <c r="B14" s="21">
        <v>54</v>
      </c>
      <c r="C14" s="22">
        <v>375</v>
      </c>
      <c r="D14" s="22">
        <v>2</v>
      </c>
      <c r="E14" s="22">
        <v>431</v>
      </c>
      <c r="F14" s="20">
        <v>32</v>
      </c>
      <c r="G14" s="20">
        <v>426</v>
      </c>
      <c r="H14" s="23">
        <v>1.011737089201878</v>
      </c>
    </row>
    <row r="15" spans="1:9" x14ac:dyDescent="0.2">
      <c r="A15" s="19" t="s">
        <v>59</v>
      </c>
      <c r="B15" s="21">
        <v>3</v>
      </c>
      <c r="C15" s="22">
        <v>9</v>
      </c>
      <c r="D15" s="22">
        <v>0</v>
      </c>
      <c r="E15" s="22">
        <f t="shared" si="0"/>
        <v>12</v>
      </c>
      <c r="F15" s="20">
        <v>3</v>
      </c>
      <c r="G15" s="20">
        <v>10</v>
      </c>
      <c r="H15" s="23">
        <f t="shared" si="1"/>
        <v>1.2</v>
      </c>
    </row>
    <row r="16" spans="1:9" x14ac:dyDescent="0.2">
      <c r="A16" s="19" t="s">
        <v>62</v>
      </c>
      <c r="B16" s="21">
        <v>60</v>
      </c>
      <c r="C16" s="22">
        <v>658</v>
      </c>
      <c r="D16" s="22">
        <v>6</v>
      </c>
      <c r="E16" s="22">
        <v>724</v>
      </c>
      <c r="F16" s="20">
        <v>35</v>
      </c>
      <c r="G16" s="96">
        <v>355</v>
      </c>
      <c r="H16" s="23">
        <v>2.0394366197183098</v>
      </c>
    </row>
    <row r="17" spans="1:20" x14ac:dyDescent="0.2">
      <c r="A17" s="19" t="s">
        <v>67</v>
      </c>
      <c r="B17" s="21">
        <v>7</v>
      </c>
      <c r="C17" s="22">
        <v>17</v>
      </c>
      <c r="D17" s="22">
        <v>0</v>
      </c>
      <c r="E17" s="22">
        <f t="shared" si="0"/>
        <v>24</v>
      </c>
      <c r="F17" s="20">
        <v>5</v>
      </c>
      <c r="G17" s="20">
        <v>20</v>
      </c>
      <c r="H17" s="23">
        <f t="shared" si="1"/>
        <v>1.2</v>
      </c>
    </row>
    <row r="18" spans="1:20" x14ac:dyDescent="0.2">
      <c r="A18" s="19" t="s">
        <v>70</v>
      </c>
      <c r="B18" s="21">
        <v>5</v>
      </c>
      <c r="C18" s="22">
        <v>42</v>
      </c>
      <c r="D18" s="22">
        <v>0</v>
      </c>
      <c r="E18" s="22">
        <f t="shared" si="0"/>
        <v>47</v>
      </c>
      <c r="F18" s="20">
        <v>5</v>
      </c>
      <c r="G18" s="20">
        <v>39</v>
      </c>
      <c r="H18" s="23">
        <f t="shared" si="1"/>
        <v>1.2051282051282051</v>
      </c>
    </row>
    <row r="19" spans="1:20" x14ac:dyDescent="0.2">
      <c r="A19" s="19" t="s">
        <v>73</v>
      </c>
      <c r="B19" s="21">
        <v>18</v>
      </c>
      <c r="C19" s="22">
        <v>141</v>
      </c>
      <c r="D19" s="22">
        <v>6</v>
      </c>
      <c r="E19" s="22">
        <v>165</v>
      </c>
      <c r="F19" s="20">
        <v>16</v>
      </c>
      <c r="G19" s="20">
        <v>165</v>
      </c>
      <c r="H19" s="23">
        <v>1</v>
      </c>
    </row>
    <row r="20" spans="1:20" x14ac:dyDescent="0.2">
      <c r="A20" s="19" t="s">
        <v>78</v>
      </c>
      <c r="B20" s="21">
        <v>11</v>
      </c>
      <c r="C20" s="22">
        <v>109</v>
      </c>
      <c r="D20" s="22">
        <v>0</v>
      </c>
      <c r="E20" s="22">
        <v>120</v>
      </c>
      <c r="F20" s="20">
        <v>8</v>
      </c>
      <c r="G20" s="20">
        <v>110</v>
      </c>
      <c r="H20" s="23">
        <v>1.0909090909090908</v>
      </c>
    </row>
    <row r="21" spans="1:20" x14ac:dyDescent="0.2">
      <c r="A21" s="19" t="s">
        <v>83</v>
      </c>
      <c r="B21" s="21">
        <v>9</v>
      </c>
      <c r="C21" s="22">
        <v>32</v>
      </c>
      <c r="D21" s="22">
        <v>0</v>
      </c>
      <c r="E21" s="22">
        <f t="shared" si="0"/>
        <v>41</v>
      </c>
      <c r="F21" s="20">
        <v>9</v>
      </c>
      <c r="G21" s="20">
        <v>36</v>
      </c>
      <c r="H21" s="23">
        <f t="shared" si="1"/>
        <v>1.1388888888888888</v>
      </c>
    </row>
    <row r="22" spans="1:20" x14ac:dyDescent="0.2">
      <c r="A22" s="19" t="s">
        <v>86</v>
      </c>
      <c r="B22" s="21">
        <v>0</v>
      </c>
      <c r="C22" s="22">
        <v>3</v>
      </c>
      <c r="D22" s="22">
        <v>0</v>
      </c>
      <c r="E22" s="22">
        <f t="shared" si="0"/>
        <v>3</v>
      </c>
      <c r="F22" s="20">
        <v>0</v>
      </c>
      <c r="G22" s="20">
        <v>3</v>
      </c>
      <c r="H22" s="23">
        <f t="shared" si="1"/>
        <v>1</v>
      </c>
    </row>
    <row r="23" spans="1:20" x14ac:dyDescent="0.2">
      <c r="A23" s="19" t="s">
        <v>89</v>
      </c>
      <c r="B23" s="21">
        <v>1</v>
      </c>
      <c r="C23" s="22">
        <v>2</v>
      </c>
      <c r="D23" s="22">
        <v>0</v>
      </c>
      <c r="E23" s="22">
        <f t="shared" si="0"/>
        <v>3</v>
      </c>
      <c r="F23" s="20">
        <v>1</v>
      </c>
      <c r="G23" s="20">
        <v>0</v>
      </c>
      <c r="H23" s="23" t="e">
        <f t="shared" si="1"/>
        <v>#DIV/0!</v>
      </c>
    </row>
    <row r="24" spans="1:20" x14ac:dyDescent="0.2">
      <c r="A24" s="19" t="s">
        <v>92</v>
      </c>
      <c r="B24" s="21">
        <v>19</v>
      </c>
      <c r="C24" s="22">
        <v>257</v>
      </c>
      <c r="D24" s="22">
        <v>0</v>
      </c>
      <c r="E24" s="22">
        <f t="shared" si="0"/>
        <v>276</v>
      </c>
      <c r="F24" s="20">
        <v>10</v>
      </c>
      <c r="G24" s="20">
        <v>211</v>
      </c>
      <c r="H24" s="23">
        <f t="shared" si="1"/>
        <v>1.3080568720379147</v>
      </c>
      <c r="T24" s="17" t="s">
        <v>94</v>
      </c>
    </row>
    <row r="25" spans="1:20" x14ac:dyDescent="0.2">
      <c r="A25" s="19" t="s">
        <v>96</v>
      </c>
      <c r="B25" s="21">
        <v>4</v>
      </c>
      <c r="C25" s="22">
        <v>29</v>
      </c>
      <c r="D25" s="22">
        <v>0</v>
      </c>
      <c r="E25" s="22">
        <f t="shared" si="0"/>
        <v>33</v>
      </c>
      <c r="F25" s="20">
        <v>4</v>
      </c>
      <c r="G25" s="20">
        <v>30</v>
      </c>
      <c r="H25" s="23">
        <f t="shared" si="1"/>
        <v>1.1000000000000001</v>
      </c>
    </row>
    <row r="26" spans="1:20" s="24" customFormat="1" x14ac:dyDescent="0.2">
      <c r="A26" s="19" t="s">
        <v>99</v>
      </c>
      <c r="B26" s="21">
        <v>12</v>
      </c>
      <c r="C26" s="22">
        <v>105</v>
      </c>
      <c r="D26" s="22">
        <v>0</v>
      </c>
      <c r="E26" s="22">
        <f t="shared" si="0"/>
        <v>117</v>
      </c>
      <c r="F26" s="20">
        <v>12</v>
      </c>
      <c r="G26" s="20">
        <v>79</v>
      </c>
      <c r="H26" s="23">
        <f t="shared" si="1"/>
        <v>1.481012658227848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1:20" s="24" customFormat="1" x14ac:dyDescent="0.2">
      <c r="A27" s="19" t="s">
        <v>102</v>
      </c>
      <c r="B27" s="21">
        <v>0</v>
      </c>
      <c r="C27" s="22">
        <v>8</v>
      </c>
      <c r="D27" s="22">
        <v>0</v>
      </c>
      <c r="E27" s="22">
        <f t="shared" si="0"/>
        <v>8</v>
      </c>
      <c r="F27" s="20">
        <v>0</v>
      </c>
      <c r="G27" s="20">
        <v>5</v>
      </c>
      <c r="H27" s="23">
        <f t="shared" si="1"/>
        <v>1.6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1:20" s="24" customFormat="1" x14ac:dyDescent="0.2">
      <c r="A28" s="19" t="s">
        <v>105</v>
      </c>
      <c r="B28" s="21">
        <v>7</v>
      </c>
      <c r="C28" s="22">
        <v>16</v>
      </c>
      <c r="D28" s="22">
        <v>0</v>
      </c>
      <c r="E28" s="22">
        <f t="shared" si="0"/>
        <v>23</v>
      </c>
      <c r="F28" s="20">
        <v>5</v>
      </c>
      <c r="G28" s="20">
        <v>23</v>
      </c>
      <c r="H28" s="23">
        <f>E28/G28</f>
        <v>1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1:20" s="24" customFormat="1" x14ac:dyDescent="0.2">
      <c r="A29" s="19" t="s">
        <v>108</v>
      </c>
      <c r="B29" s="21">
        <v>1</v>
      </c>
      <c r="C29" s="22">
        <v>19</v>
      </c>
      <c r="D29" s="22">
        <v>1</v>
      </c>
      <c r="E29" s="22">
        <f t="shared" si="0"/>
        <v>21</v>
      </c>
      <c r="F29" s="20">
        <v>0</v>
      </c>
      <c r="G29" s="20">
        <v>25</v>
      </c>
      <c r="H29" s="23">
        <f t="shared" si="1"/>
        <v>0.84</v>
      </c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1:20" s="24" customFormat="1" x14ac:dyDescent="0.2">
      <c r="A30" s="19" t="s">
        <v>111</v>
      </c>
      <c r="B30" s="21">
        <v>0</v>
      </c>
      <c r="C30" s="22">
        <v>14</v>
      </c>
      <c r="D30" s="22">
        <v>0</v>
      </c>
      <c r="E30" s="22">
        <f t="shared" si="0"/>
        <v>14</v>
      </c>
      <c r="F30" s="20">
        <v>0</v>
      </c>
      <c r="G30" s="20">
        <v>12</v>
      </c>
      <c r="H30" s="23">
        <f t="shared" si="1"/>
        <v>1.1666666666666667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20" s="24" customFormat="1" x14ac:dyDescent="0.2">
      <c r="A31" s="19" t="s">
        <v>114</v>
      </c>
      <c r="B31" s="21">
        <v>3</v>
      </c>
      <c r="C31" s="22">
        <v>33</v>
      </c>
      <c r="D31" s="22">
        <v>0</v>
      </c>
      <c r="E31" s="22">
        <f t="shared" si="0"/>
        <v>36</v>
      </c>
      <c r="F31" s="20">
        <v>3</v>
      </c>
      <c r="G31" s="20">
        <v>25</v>
      </c>
      <c r="H31" s="23">
        <f t="shared" si="1"/>
        <v>1.44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s="24" customFormat="1" x14ac:dyDescent="0.2">
      <c r="A32" s="19" t="s">
        <v>117</v>
      </c>
      <c r="B32" s="21">
        <v>7</v>
      </c>
      <c r="C32" s="22">
        <v>40</v>
      </c>
      <c r="D32" s="22">
        <v>0</v>
      </c>
      <c r="E32" s="22">
        <f t="shared" si="0"/>
        <v>47</v>
      </c>
      <c r="F32" s="20">
        <v>4</v>
      </c>
      <c r="G32" s="20">
        <v>45</v>
      </c>
      <c r="H32" s="23">
        <f t="shared" si="1"/>
        <v>1.0444444444444445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1:20" s="24" customFormat="1" x14ac:dyDescent="0.2">
      <c r="A33" s="19" t="s">
        <v>120</v>
      </c>
      <c r="B33" s="21">
        <v>14</v>
      </c>
      <c r="C33" s="22">
        <v>94</v>
      </c>
      <c r="D33" s="22">
        <v>0</v>
      </c>
      <c r="E33" s="22">
        <f t="shared" si="0"/>
        <v>108</v>
      </c>
      <c r="F33" s="20">
        <v>4</v>
      </c>
      <c r="G33" s="20">
        <v>96</v>
      </c>
      <c r="H33" s="23">
        <f t="shared" si="1"/>
        <v>1.125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1:20" s="24" customFormat="1" x14ac:dyDescent="0.2">
      <c r="A34" s="19" t="s">
        <v>123</v>
      </c>
      <c r="B34" s="21">
        <v>0</v>
      </c>
      <c r="C34" s="22">
        <v>13</v>
      </c>
      <c r="D34" s="22">
        <v>0</v>
      </c>
      <c r="E34" s="22">
        <f t="shared" si="0"/>
        <v>13</v>
      </c>
      <c r="F34" s="20">
        <v>0</v>
      </c>
      <c r="G34" s="20">
        <v>13</v>
      </c>
      <c r="H34" s="23">
        <f t="shared" si="1"/>
        <v>1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spans="1:20" s="24" customFormat="1" x14ac:dyDescent="0.2">
      <c r="A35" s="19" t="s">
        <v>126</v>
      </c>
      <c r="B35" s="21">
        <v>8</v>
      </c>
      <c r="C35" s="22">
        <v>44</v>
      </c>
      <c r="D35" s="22">
        <v>0</v>
      </c>
      <c r="E35" s="22">
        <f t="shared" si="0"/>
        <v>52</v>
      </c>
      <c r="F35" s="20">
        <v>8</v>
      </c>
      <c r="G35" s="20">
        <v>22</v>
      </c>
      <c r="H35" s="23">
        <f t="shared" si="1"/>
        <v>2.3636363636363638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spans="1:20" s="24" customFormat="1" x14ac:dyDescent="0.2">
      <c r="A36" s="19" t="s">
        <v>129</v>
      </c>
      <c r="B36" s="21">
        <v>37</v>
      </c>
      <c r="C36" s="22">
        <v>149</v>
      </c>
      <c r="D36" s="22">
        <v>3</v>
      </c>
      <c r="E36" s="22">
        <v>189</v>
      </c>
      <c r="F36" s="20">
        <v>32</v>
      </c>
      <c r="G36" s="20">
        <v>142</v>
      </c>
      <c r="H36" s="23">
        <v>1.3309859154929577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</row>
    <row r="37" spans="1:20" s="24" customFormat="1" x14ac:dyDescent="0.2">
      <c r="A37" s="19" t="s">
        <v>134</v>
      </c>
      <c r="B37" s="21">
        <v>3</v>
      </c>
      <c r="C37" s="22">
        <v>32</v>
      </c>
      <c r="D37" s="22">
        <v>0</v>
      </c>
      <c r="E37" s="22">
        <f t="shared" si="0"/>
        <v>35</v>
      </c>
      <c r="F37" s="20">
        <v>0</v>
      </c>
      <c r="G37" s="20">
        <v>35</v>
      </c>
      <c r="H37" s="23">
        <f t="shared" si="1"/>
        <v>1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1:20" s="24" customFormat="1" x14ac:dyDescent="0.2">
      <c r="A38" s="19" t="s">
        <v>136</v>
      </c>
      <c r="B38" s="21">
        <v>1</v>
      </c>
      <c r="C38" s="22">
        <v>62</v>
      </c>
      <c r="D38" s="22">
        <v>0</v>
      </c>
      <c r="E38" s="22">
        <f t="shared" si="0"/>
        <v>63</v>
      </c>
      <c r="F38" s="20">
        <v>1</v>
      </c>
      <c r="G38" s="20">
        <v>37</v>
      </c>
      <c r="H38" s="23">
        <f t="shared" si="1"/>
        <v>1.7027027027027026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</row>
    <row r="39" spans="1:20" s="24" customFormat="1" x14ac:dyDescent="0.2">
      <c r="A39" s="19" t="s">
        <v>139</v>
      </c>
      <c r="B39" s="21">
        <v>6</v>
      </c>
      <c r="C39" s="22">
        <v>23</v>
      </c>
      <c r="D39" s="22">
        <v>0</v>
      </c>
      <c r="E39" s="22">
        <f t="shared" si="0"/>
        <v>29</v>
      </c>
      <c r="F39" s="20">
        <v>1</v>
      </c>
      <c r="G39" s="20">
        <v>20</v>
      </c>
      <c r="H39" s="23">
        <f t="shared" si="1"/>
        <v>1.45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1:20" s="24" customFormat="1" x14ac:dyDescent="0.2">
      <c r="A40" s="19" t="s">
        <v>142</v>
      </c>
      <c r="B40" s="21">
        <v>7</v>
      </c>
      <c r="C40" s="22">
        <v>125</v>
      </c>
      <c r="D40" s="22">
        <v>0</v>
      </c>
      <c r="E40" s="22">
        <f t="shared" si="0"/>
        <v>132</v>
      </c>
      <c r="F40" s="20">
        <v>7</v>
      </c>
      <c r="G40" s="20">
        <v>116</v>
      </c>
      <c r="H40" s="23">
        <f t="shared" si="1"/>
        <v>1.1379310344827587</v>
      </c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1:20" s="24" customFormat="1" x14ac:dyDescent="0.2">
      <c r="A41" s="19" t="s">
        <v>145</v>
      </c>
      <c r="B41" s="21">
        <v>9</v>
      </c>
      <c r="C41" s="22">
        <v>55</v>
      </c>
      <c r="D41" s="22">
        <v>0</v>
      </c>
      <c r="E41" s="22">
        <f t="shared" si="0"/>
        <v>64</v>
      </c>
      <c r="F41" s="20">
        <v>9</v>
      </c>
      <c r="G41" s="20">
        <v>57</v>
      </c>
      <c r="H41" s="23">
        <f t="shared" si="1"/>
        <v>1.1228070175438596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">
      <c r="A42" s="19" t="s">
        <v>148</v>
      </c>
      <c r="B42" s="21">
        <v>27</v>
      </c>
      <c r="C42" s="22">
        <v>109</v>
      </c>
      <c r="D42" s="22">
        <v>0</v>
      </c>
      <c r="E42" s="22">
        <f t="shared" si="0"/>
        <v>136</v>
      </c>
      <c r="F42" s="20">
        <v>24</v>
      </c>
      <c r="G42" s="20">
        <v>84</v>
      </c>
      <c r="H42" s="23">
        <f t="shared" si="1"/>
        <v>1.6190476190476191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">
      <c r="A43" s="19" t="s">
        <v>151</v>
      </c>
      <c r="B43" s="21">
        <v>4</v>
      </c>
      <c r="C43" s="22">
        <v>31</v>
      </c>
      <c r="D43" s="22">
        <v>0</v>
      </c>
      <c r="E43" s="22">
        <f t="shared" si="0"/>
        <v>35</v>
      </c>
      <c r="F43" s="20">
        <v>2</v>
      </c>
      <c r="G43" s="20">
        <v>30</v>
      </c>
      <c r="H43" s="23">
        <f t="shared" si="1"/>
        <v>1.1666666666666667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24" customFormat="1" x14ac:dyDescent="0.2">
      <c r="A44" s="19" t="s">
        <v>154</v>
      </c>
      <c r="B44" s="21">
        <v>11</v>
      </c>
      <c r="C44" s="22">
        <v>74</v>
      </c>
      <c r="D44" s="22">
        <v>0</v>
      </c>
      <c r="E44" s="22">
        <v>85</v>
      </c>
      <c r="F44" s="20">
        <v>11</v>
      </c>
      <c r="G44" s="20">
        <v>69</v>
      </c>
      <c r="H44" s="23">
        <v>1.2318840579710144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s="24" customFormat="1" x14ac:dyDescent="0.2">
      <c r="A45" s="19" t="s">
        <v>159</v>
      </c>
      <c r="B45" s="21">
        <v>24</v>
      </c>
      <c r="C45" s="22">
        <v>150</v>
      </c>
      <c r="D45" s="22">
        <v>0</v>
      </c>
      <c r="E45" s="22">
        <f t="shared" si="0"/>
        <v>174</v>
      </c>
      <c r="F45" s="20">
        <v>24</v>
      </c>
      <c r="G45" s="20">
        <v>80</v>
      </c>
      <c r="H45" s="23">
        <f t="shared" si="1"/>
        <v>2.1749999999999998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s="24" customFormat="1" x14ac:dyDescent="0.2">
      <c r="A46" s="19" t="s">
        <v>162</v>
      </c>
      <c r="B46" s="21">
        <v>13</v>
      </c>
      <c r="C46" s="22">
        <v>56</v>
      </c>
      <c r="D46" s="22">
        <v>0</v>
      </c>
      <c r="E46" s="22">
        <v>69</v>
      </c>
      <c r="F46" s="20">
        <v>4</v>
      </c>
      <c r="G46" s="20">
        <v>64</v>
      </c>
      <c r="H46" s="23">
        <v>1.078125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24" customFormat="1" x14ac:dyDescent="0.2">
      <c r="A47" s="19" t="s">
        <v>167</v>
      </c>
      <c r="B47" s="21">
        <v>5</v>
      </c>
      <c r="C47" s="22">
        <v>24</v>
      </c>
      <c r="D47" s="22">
        <v>0</v>
      </c>
      <c r="E47" s="22">
        <f t="shared" si="0"/>
        <v>29</v>
      </c>
      <c r="F47" s="20">
        <v>0</v>
      </c>
      <c r="G47" s="20">
        <v>25</v>
      </c>
      <c r="H47" s="23">
        <f t="shared" si="1"/>
        <v>1.1599999999999999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s="24" customFormat="1" x14ac:dyDescent="0.2">
      <c r="A48" s="19" t="s">
        <v>170</v>
      </c>
      <c r="B48" s="21">
        <v>5</v>
      </c>
      <c r="C48" s="22">
        <v>97</v>
      </c>
      <c r="D48" s="22">
        <v>0</v>
      </c>
      <c r="E48" s="22">
        <f t="shared" si="0"/>
        <v>102</v>
      </c>
      <c r="F48" s="20">
        <v>5</v>
      </c>
      <c r="G48" s="20">
        <v>49</v>
      </c>
      <c r="H48" s="23">
        <f t="shared" si="1"/>
        <v>2.0816326530612246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s="24" customFormat="1" x14ac:dyDescent="0.2">
      <c r="A49" s="19" t="s">
        <v>173</v>
      </c>
      <c r="B49" s="21">
        <v>16</v>
      </c>
      <c r="C49" s="22">
        <v>79</v>
      </c>
      <c r="D49" s="22">
        <v>0</v>
      </c>
      <c r="E49" s="22">
        <f t="shared" si="0"/>
        <v>95</v>
      </c>
      <c r="F49" s="20">
        <v>15</v>
      </c>
      <c r="G49" s="20">
        <v>88</v>
      </c>
      <c r="H49" s="23">
        <f>E49/G49</f>
        <v>1.0795454545454546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">
      <c r="A50" s="19" t="s">
        <v>176</v>
      </c>
      <c r="B50" s="21">
        <v>7</v>
      </c>
      <c r="C50" s="22">
        <v>25</v>
      </c>
      <c r="D50" s="22">
        <v>0</v>
      </c>
      <c r="E50" s="22">
        <f t="shared" si="0"/>
        <v>32</v>
      </c>
      <c r="F50" s="20">
        <v>6</v>
      </c>
      <c r="G50" s="20">
        <v>29</v>
      </c>
      <c r="H50" s="23">
        <f t="shared" si="1"/>
        <v>1.103448275862069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s="24" customFormat="1" x14ac:dyDescent="0.2">
      <c r="A51" s="19" t="s">
        <v>179</v>
      </c>
      <c r="B51" s="21">
        <v>22</v>
      </c>
      <c r="C51" s="22">
        <v>118</v>
      </c>
      <c r="D51" s="22">
        <v>0</v>
      </c>
      <c r="E51" s="22">
        <f t="shared" si="0"/>
        <v>140</v>
      </c>
      <c r="F51" s="20">
        <v>2</v>
      </c>
      <c r="G51" s="20">
        <v>143</v>
      </c>
      <c r="H51" s="23">
        <f t="shared" si="1"/>
        <v>0.97902097902097907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24" customFormat="1" x14ac:dyDescent="0.2">
      <c r="A52" s="19" t="s">
        <v>181</v>
      </c>
      <c r="B52" s="21">
        <v>3</v>
      </c>
      <c r="C52" s="22">
        <v>54</v>
      </c>
      <c r="D52" s="22">
        <v>0</v>
      </c>
      <c r="E52" s="22">
        <f t="shared" si="0"/>
        <v>57</v>
      </c>
      <c r="F52" s="20">
        <v>3</v>
      </c>
      <c r="G52" s="20">
        <v>30</v>
      </c>
      <c r="H52" s="23">
        <f t="shared" si="1"/>
        <v>1.9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">
      <c r="A53" s="19" t="s">
        <v>184</v>
      </c>
      <c r="B53" s="21">
        <v>4</v>
      </c>
      <c r="C53" s="22">
        <v>28</v>
      </c>
      <c r="D53" s="22">
        <v>0</v>
      </c>
      <c r="E53" s="22">
        <f t="shared" si="0"/>
        <v>32</v>
      </c>
      <c r="F53" s="20">
        <v>0</v>
      </c>
      <c r="G53" s="20">
        <v>27</v>
      </c>
      <c r="H53" s="23">
        <f t="shared" si="1"/>
        <v>1.1851851851851851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s="24" customFormat="1" x14ac:dyDescent="0.2">
      <c r="A54" s="19" t="s">
        <v>187</v>
      </c>
      <c r="B54" s="21">
        <v>230</v>
      </c>
      <c r="C54" s="22">
        <v>2615</v>
      </c>
      <c r="D54" s="22">
        <v>2</v>
      </c>
      <c r="E54" s="22">
        <v>2847</v>
      </c>
      <c r="F54" s="20">
        <v>219</v>
      </c>
      <c r="G54" s="20">
        <v>2734</v>
      </c>
      <c r="H54" s="23">
        <v>1.0413313825896122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">
      <c r="A55" s="19" t="s">
        <v>216</v>
      </c>
      <c r="B55" s="21">
        <v>8</v>
      </c>
      <c r="C55" s="22">
        <v>55</v>
      </c>
      <c r="D55" s="22">
        <v>0</v>
      </c>
      <c r="E55" s="22">
        <f t="shared" ref="E55:E75" si="2">B55+C55+D55</f>
        <v>63</v>
      </c>
      <c r="F55" s="20">
        <v>8</v>
      </c>
      <c r="G55" s="20">
        <v>57</v>
      </c>
      <c r="H55" s="23">
        <f t="shared" ref="H55:H74" si="3">E55/G55</f>
        <v>1.1052631578947369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">
      <c r="A56" s="19" t="s">
        <v>218</v>
      </c>
      <c r="B56" s="21">
        <v>2</v>
      </c>
      <c r="C56" s="22">
        <v>6</v>
      </c>
      <c r="D56" s="22">
        <v>0</v>
      </c>
      <c r="E56" s="22">
        <f t="shared" si="2"/>
        <v>8</v>
      </c>
      <c r="F56" s="20">
        <v>2</v>
      </c>
      <c r="G56" s="20">
        <v>7</v>
      </c>
      <c r="H56" s="23">
        <f t="shared" si="3"/>
        <v>1.1428571428571428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s="24" customFormat="1" x14ac:dyDescent="0.2">
      <c r="A57" s="19" t="s">
        <v>221</v>
      </c>
      <c r="B57" s="21">
        <v>2</v>
      </c>
      <c r="C57" s="22">
        <v>43</v>
      </c>
      <c r="D57" s="22">
        <v>0</v>
      </c>
      <c r="E57" s="22">
        <f t="shared" si="2"/>
        <v>45</v>
      </c>
      <c r="F57" s="20">
        <v>2</v>
      </c>
      <c r="G57" s="20">
        <v>48</v>
      </c>
      <c r="H57" s="23">
        <f t="shared" si="3"/>
        <v>0.9375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s="24" customFormat="1" ht="12" customHeight="1" x14ac:dyDescent="0.2">
      <c r="A58" s="19" t="s">
        <v>224</v>
      </c>
      <c r="B58" s="21">
        <v>5</v>
      </c>
      <c r="C58" s="22">
        <v>51</v>
      </c>
      <c r="D58" s="22">
        <v>0</v>
      </c>
      <c r="E58" s="22">
        <v>56</v>
      </c>
      <c r="F58" s="20">
        <v>4</v>
      </c>
      <c r="G58" s="20">
        <v>31</v>
      </c>
      <c r="H58" s="23">
        <v>1.8064516129032258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s="24" customFormat="1" x14ac:dyDescent="0.2">
      <c r="A59" s="19" t="s">
        <v>227</v>
      </c>
      <c r="B59" s="21">
        <v>47</v>
      </c>
      <c r="C59" s="22">
        <v>445</v>
      </c>
      <c r="D59" s="22">
        <v>1</v>
      </c>
      <c r="E59" s="22">
        <v>493</v>
      </c>
      <c r="F59" s="20">
        <v>42</v>
      </c>
      <c r="G59" s="20">
        <v>137</v>
      </c>
      <c r="H59" s="23">
        <v>3.5985401459854014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s="24" customFormat="1" x14ac:dyDescent="0.2">
      <c r="A60" s="19" t="s">
        <v>232</v>
      </c>
      <c r="B60" s="21">
        <v>31</v>
      </c>
      <c r="C60" s="22">
        <v>167</v>
      </c>
      <c r="D60" s="22">
        <v>0</v>
      </c>
      <c r="E60" s="22">
        <f t="shared" si="2"/>
        <v>198</v>
      </c>
      <c r="F60" s="20">
        <v>24</v>
      </c>
      <c r="G60" s="20">
        <v>113</v>
      </c>
      <c r="H60" s="23">
        <f t="shared" si="3"/>
        <v>1.752212389380531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4" customFormat="1" x14ac:dyDescent="0.2">
      <c r="A61" s="19" t="s">
        <v>235</v>
      </c>
      <c r="B61" s="21">
        <v>16</v>
      </c>
      <c r="C61" s="22">
        <v>53</v>
      </c>
      <c r="D61" s="22">
        <v>0</v>
      </c>
      <c r="E61" s="22">
        <f t="shared" si="2"/>
        <v>69</v>
      </c>
      <c r="F61" s="20">
        <v>16</v>
      </c>
      <c r="G61" s="20">
        <v>38</v>
      </c>
      <c r="H61" s="23">
        <f t="shared" si="3"/>
        <v>1.8157894736842106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s="24" customFormat="1" x14ac:dyDescent="0.2">
      <c r="A62" s="19" t="s">
        <v>238</v>
      </c>
      <c r="B62" s="21">
        <v>11</v>
      </c>
      <c r="C62" s="22">
        <v>144</v>
      </c>
      <c r="D62" s="22">
        <v>0</v>
      </c>
      <c r="E62" s="22">
        <f t="shared" si="2"/>
        <v>155</v>
      </c>
      <c r="F62" s="20">
        <v>11</v>
      </c>
      <c r="G62" s="20">
        <v>162</v>
      </c>
      <c r="H62" s="23">
        <f t="shared" si="3"/>
        <v>0.95679012345679015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s="24" customFormat="1" x14ac:dyDescent="0.2">
      <c r="A63" s="19" t="s">
        <v>241</v>
      </c>
      <c r="B63" s="21">
        <v>7</v>
      </c>
      <c r="C63" s="22">
        <v>59</v>
      </c>
      <c r="D63" s="22">
        <v>0</v>
      </c>
      <c r="E63" s="22">
        <f t="shared" si="2"/>
        <v>66</v>
      </c>
      <c r="F63" s="20">
        <v>6</v>
      </c>
      <c r="G63" s="20">
        <v>25</v>
      </c>
      <c r="H63" s="23">
        <f t="shared" si="3"/>
        <v>2.64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s="24" customFormat="1" x14ac:dyDescent="0.2">
      <c r="A64" s="19" t="s">
        <v>244</v>
      </c>
      <c r="B64" s="21">
        <v>0</v>
      </c>
      <c r="C64" s="22">
        <v>3</v>
      </c>
      <c r="D64" s="22">
        <v>0</v>
      </c>
      <c r="E64" s="22">
        <f t="shared" si="2"/>
        <v>3</v>
      </c>
      <c r="F64" s="20">
        <v>0</v>
      </c>
      <c r="G64" s="20">
        <v>4</v>
      </c>
      <c r="H64" s="23">
        <f t="shared" si="3"/>
        <v>0.75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s="24" customFormat="1" x14ac:dyDescent="0.2">
      <c r="A65" s="19" t="s">
        <v>247</v>
      </c>
      <c r="B65" s="21">
        <v>15</v>
      </c>
      <c r="C65" s="22">
        <v>119</v>
      </c>
      <c r="D65" s="22">
        <v>3</v>
      </c>
      <c r="E65" s="22">
        <f t="shared" si="2"/>
        <v>137</v>
      </c>
      <c r="F65" s="20">
        <v>11</v>
      </c>
      <c r="G65" s="20">
        <v>115</v>
      </c>
      <c r="H65" s="23">
        <f t="shared" si="3"/>
        <v>1.191304347826087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s="24" customFormat="1" x14ac:dyDescent="0.2">
      <c r="A66" s="19" t="s">
        <v>250</v>
      </c>
      <c r="B66" s="21">
        <v>11</v>
      </c>
      <c r="C66" s="22">
        <v>73</v>
      </c>
      <c r="D66" s="22">
        <v>0</v>
      </c>
      <c r="E66" s="22">
        <v>84</v>
      </c>
      <c r="F66" s="20">
        <v>11</v>
      </c>
      <c r="G66" s="20">
        <v>74</v>
      </c>
      <c r="H66" s="23">
        <v>1.1351351351351351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s="24" customFormat="1" x14ac:dyDescent="0.2">
      <c r="A67" s="19" t="s">
        <v>254</v>
      </c>
      <c r="B67" s="21">
        <v>6</v>
      </c>
      <c r="C67" s="22">
        <v>70</v>
      </c>
      <c r="D67" s="22">
        <v>0</v>
      </c>
      <c r="E67" s="22">
        <f t="shared" si="2"/>
        <v>76</v>
      </c>
      <c r="F67" s="20">
        <v>3</v>
      </c>
      <c r="G67" s="20">
        <v>94</v>
      </c>
      <c r="H67" s="23">
        <f t="shared" si="3"/>
        <v>0.80851063829787229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s="24" customFormat="1" x14ac:dyDescent="0.2">
      <c r="A68" s="19" t="s">
        <v>257</v>
      </c>
      <c r="B68" s="21">
        <v>8</v>
      </c>
      <c r="C68" s="22">
        <v>74</v>
      </c>
      <c r="D68" s="22">
        <v>0</v>
      </c>
      <c r="E68" s="22">
        <f t="shared" si="2"/>
        <v>82</v>
      </c>
      <c r="F68" s="20">
        <v>6</v>
      </c>
      <c r="G68" s="20">
        <v>70</v>
      </c>
      <c r="H68" s="23">
        <f t="shared" si="3"/>
        <v>1.1714285714285715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4" customFormat="1" x14ac:dyDescent="0.2">
      <c r="A69" s="19" t="s">
        <v>260</v>
      </c>
      <c r="B69" s="21">
        <v>5</v>
      </c>
      <c r="C69" s="22">
        <v>50</v>
      </c>
      <c r="D69" s="22">
        <v>0</v>
      </c>
      <c r="E69" s="22">
        <f t="shared" si="2"/>
        <v>55</v>
      </c>
      <c r="F69" s="20">
        <v>1</v>
      </c>
      <c r="G69" s="20">
        <v>38</v>
      </c>
      <c r="H69" s="23">
        <f t="shared" si="3"/>
        <v>1.4473684210526316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s="24" customFormat="1" x14ac:dyDescent="0.2">
      <c r="A70" s="19" t="s">
        <v>263</v>
      </c>
      <c r="B70" s="21">
        <v>1</v>
      </c>
      <c r="C70" s="22">
        <v>38</v>
      </c>
      <c r="D70" s="22">
        <v>0</v>
      </c>
      <c r="E70" s="22">
        <f t="shared" si="2"/>
        <v>39</v>
      </c>
      <c r="F70" s="20">
        <v>1</v>
      </c>
      <c r="G70" s="20">
        <v>32</v>
      </c>
      <c r="H70" s="23">
        <f t="shared" si="3"/>
        <v>1.21875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s="24" customFormat="1" x14ac:dyDescent="0.2">
      <c r="A71" s="17" t="s">
        <v>266</v>
      </c>
      <c r="B71" s="21">
        <v>261</v>
      </c>
      <c r="C71" s="22">
        <v>1858</v>
      </c>
      <c r="D71" s="22">
        <v>9</v>
      </c>
      <c r="E71" s="22">
        <v>2128</v>
      </c>
      <c r="F71" s="20">
        <v>121</v>
      </c>
      <c r="G71" s="20">
        <v>1869</v>
      </c>
      <c r="H71" s="23">
        <v>1.1385767790262171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">
      <c r="A72" s="19" t="s">
        <v>285</v>
      </c>
      <c r="B72" s="21">
        <v>6</v>
      </c>
      <c r="C72" s="22">
        <v>43</v>
      </c>
      <c r="D72" s="22">
        <v>1</v>
      </c>
      <c r="E72" s="22">
        <v>50</v>
      </c>
      <c r="F72" s="20">
        <v>5</v>
      </c>
      <c r="G72" s="20">
        <v>63</v>
      </c>
      <c r="H72" s="23">
        <v>0.79365079365079361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">
      <c r="A73" s="19" t="s">
        <v>289</v>
      </c>
      <c r="B73" s="21">
        <v>10</v>
      </c>
      <c r="C73" s="22">
        <v>65</v>
      </c>
      <c r="D73" s="22">
        <v>0</v>
      </c>
      <c r="E73" s="22">
        <f t="shared" si="2"/>
        <v>75</v>
      </c>
      <c r="F73" s="20">
        <v>9</v>
      </c>
      <c r="G73" s="20">
        <v>77</v>
      </c>
      <c r="H73" s="23">
        <f t="shared" si="3"/>
        <v>0.97402597402597402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">
      <c r="A74" s="19" t="s">
        <v>292</v>
      </c>
      <c r="B74" s="21">
        <v>2</v>
      </c>
      <c r="C74" s="22">
        <v>16</v>
      </c>
      <c r="D74" s="22">
        <v>0</v>
      </c>
      <c r="E74" s="22">
        <f t="shared" si="2"/>
        <v>18</v>
      </c>
      <c r="F74" s="20">
        <v>0</v>
      </c>
      <c r="G74" s="20">
        <v>18</v>
      </c>
      <c r="H74" s="23">
        <f t="shared" si="3"/>
        <v>1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s="24" customFormat="1" ht="13.5" thickBot="1" x14ac:dyDescent="0.25">
      <c r="A75" s="28" t="s">
        <v>295</v>
      </c>
      <c r="B75" s="30">
        <v>9</v>
      </c>
      <c r="C75" s="28">
        <v>22</v>
      </c>
      <c r="D75" s="28">
        <v>0</v>
      </c>
      <c r="E75" s="28">
        <f t="shared" si="2"/>
        <v>31</v>
      </c>
      <c r="F75" s="29">
        <v>5</v>
      </c>
      <c r="G75" s="29">
        <v>27</v>
      </c>
      <c r="H75" s="31">
        <f>E75/G75</f>
        <v>1.1481481481481481</v>
      </c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</row>
    <row r="76" spans="1:20" ht="13.5" thickTop="1" x14ac:dyDescent="0.2">
      <c r="A76" s="22"/>
      <c r="B76" s="21">
        <f t="shared" ref="B76:G76" si="4">SUM(B3:B75)</f>
        <v>1292</v>
      </c>
      <c r="C76" s="22">
        <f t="shared" si="4"/>
        <v>10260</v>
      </c>
      <c r="D76" s="22">
        <f t="shared" si="4"/>
        <v>34</v>
      </c>
      <c r="E76" s="22">
        <f t="shared" si="4"/>
        <v>11586</v>
      </c>
      <c r="F76" s="33">
        <f t="shared" si="4"/>
        <v>908</v>
      </c>
      <c r="G76" s="33">
        <f t="shared" si="4"/>
        <v>9326</v>
      </c>
      <c r="H76" s="111">
        <f>E76/G76</f>
        <v>1.2423332618485954</v>
      </c>
    </row>
    <row r="77" spans="1:20" x14ac:dyDescent="0.2">
      <c r="A77" s="22"/>
      <c r="B77" s="21"/>
      <c r="C77" s="22"/>
      <c r="D77" s="22"/>
      <c r="E77" s="22"/>
      <c r="F77" s="22"/>
      <c r="G77" s="22"/>
      <c r="H77" s="34"/>
    </row>
    <row r="78" spans="1:20" x14ac:dyDescent="0.2">
      <c r="A78" s="22"/>
      <c r="B78" s="21"/>
      <c r="C78" s="22"/>
      <c r="D78" s="22"/>
      <c r="E78" s="22"/>
      <c r="F78" s="22"/>
      <c r="G78" s="22"/>
      <c r="H78" s="34"/>
      <c r="I78" s="36"/>
    </row>
    <row r="79" spans="1:20" x14ac:dyDescent="0.2">
      <c r="A79" s="19"/>
      <c r="B79" s="37"/>
      <c r="C79" s="38"/>
      <c r="D79" s="38"/>
      <c r="E79" s="38"/>
      <c r="F79" s="38"/>
      <c r="G79" s="38"/>
      <c r="H79" s="34"/>
      <c r="I79" s="36"/>
    </row>
    <row r="80" spans="1:20" x14ac:dyDescent="0.2">
      <c r="A80" s="19"/>
      <c r="B80" s="19"/>
      <c r="C80" s="19"/>
      <c r="D80" s="22"/>
      <c r="E80" s="19"/>
      <c r="F80" s="19"/>
      <c r="G80" s="19"/>
      <c r="I80" s="36"/>
    </row>
    <row r="81" spans="1:20" ht="14.45" customHeight="1" x14ac:dyDescent="0.2">
      <c r="A81" s="19"/>
      <c r="B81" s="19"/>
      <c r="C81" s="19"/>
      <c r="D81" s="22"/>
      <c r="E81" s="19"/>
      <c r="F81" s="19"/>
      <c r="G81" s="19"/>
    </row>
    <row r="82" spans="1:20" x14ac:dyDescent="0.2">
      <c r="A82" s="19"/>
      <c r="B82" s="19"/>
      <c r="C82" s="19"/>
      <c r="D82" s="22"/>
      <c r="E82" s="19"/>
      <c r="F82" s="19"/>
      <c r="G82" s="19"/>
    </row>
    <row r="83" spans="1:20" x14ac:dyDescent="0.2">
      <c r="A83" s="19"/>
      <c r="B83" s="19"/>
      <c r="C83" s="19"/>
      <c r="D83" s="22"/>
      <c r="E83" s="19"/>
      <c r="F83" s="19"/>
      <c r="G83" s="19"/>
    </row>
    <row r="84" spans="1:20" x14ac:dyDescent="0.2">
      <c r="A84" s="19"/>
      <c r="B84" s="19"/>
      <c r="C84" s="19"/>
      <c r="D84" s="22"/>
      <c r="E84" s="19"/>
      <c r="F84" s="19"/>
      <c r="G84" s="19"/>
    </row>
    <row r="85" spans="1:20" x14ac:dyDescent="0.2">
      <c r="A85" s="19"/>
      <c r="B85" s="19"/>
      <c r="C85" s="19"/>
      <c r="D85" s="22"/>
      <c r="E85" s="19"/>
      <c r="F85" s="19"/>
      <c r="G85" s="19"/>
    </row>
    <row r="86" spans="1:20" x14ac:dyDescent="0.2">
      <c r="A86" s="19"/>
      <c r="B86" s="19"/>
      <c r="C86" s="19"/>
      <c r="D86" s="22"/>
      <c r="E86" s="19"/>
      <c r="F86" s="19"/>
      <c r="G86" s="19"/>
    </row>
    <row r="87" spans="1:20" x14ac:dyDescent="0.2">
      <c r="A87" s="19"/>
      <c r="B87" s="19"/>
      <c r="C87" s="19"/>
      <c r="D87" s="22"/>
      <c r="E87" s="19"/>
      <c r="F87" s="19"/>
      <c r="G87" s="19"/>
    </row>
    <row r="88" spans="1:20" x14ac:dyDescent="0.2">
      <c r="A88" s="19"/>
      <c r="B88" s="19"/>
      <c r="C88" s="19"/>
      <c r="D88" s="22"/>
      <c r="E88" s="19"/>
      <c r="F88" s="19"/>
      <c r="G88" s="19"/>
    </row>
    <row r="89" spans="1:20" x14ac:dyDescent="0.2">
      <c r="A89" s="19"/>
      <c r="B89" s="19"/>
      <c r="C89" s="19"/>
      <c r="D89" s="22"/>
      <c r="E89" s="19"/>
      <c r="F89" s="19"/>
      <c r="G89" s="19"/>
    </row>
    <row r="90" spans="1:20" x14ac:dyDescent="0.2">
      <c r="A90" s="19"/>
      <c r="B90" s="19"/>
      <c r="C90" s="19"/>
      <c r="D90" s="22"/>
      <c r="E90" s="19"/>
      <c r="F90" s="19"/>
      <c r="G90" s="19"/>
    </row>
    <row r="91" spans="1:20" x14ac:dyDescent="0.2">
      <c r="A91" s="19"/>
      <c r="B91" s="19"/>
      <c r="C91" s="19"/>
      <c r="D91" s="22"/>
      <c r="E91" s="19"/>
      <c r="F91" s="19"/>
      <c r="G91" s="19"/>
    </row>
    <row r="92" spans="1:20" s="39" customFormat="1" x14ac:dyDescent="0.2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9" customFormat="1" x14ac:dyDescent="0.2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9" customFormat="1" x14ac:dyDescent="0.2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9" customFormat="1" x14ac:dyDescent="0.2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9" customFormat="1" x14ac:dyDescent="0.2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9" customFormat="1" x14ac:dyDescent="0.2">
      <c r="A97" s="42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96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30" sqref="A30:J30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25">
        <v>43313</v>
      </c>
      <c r="E1" s="126"/>
      <c r="F1" s="126"/>
      <c r="G1" s="126"/>
      <c r="H1" s="126"/>
      <c r="I1" s="12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>
        <v>2</v>
      </c>
      <c r="E3" s="22">
        <v>24</v>
      </c>
      <c r="F3" s="22">
        <v>0</v>
      </c>
      <c r="G3" s="22">
        <v>26</v>
      </c>
      <c r="H3" s="20">
        <v>1</v>
      </c>
      <c r="I3" s="20">
        <v>18</v>
      </c>
      <c r="J3" s="23">
        <f>G3/I3</f>
        <v>1.4444444444444444</v>
      </c>
    </row>
    <row r="4" spans="1:11" x14ac:dyDescent="0.2">
      <c r="A4" s="18" t="s">
        <v>16</v>
      </c>
      <c r="B4" s="19" t="s">
        <v>17</v>
      </c>
      <c r="C4" s="20" t="s">
        <v>17</v>
      </c>
      <c r="D4" s="21">
        <v>4</v>
      </c>
      <c r="E4" s="22">
        <v>27</v>
      </c>
      <c r="F4" s="22">
        <v>0</v>
      </c>
      <c r="G4" s="22">
        <f t="shared" ref="G4:G67" si="0">D4+E4+F4</f>
        <v>31</v>
      </c>
      <c r="H4" s="20">
        <v>4</v>
      </c>
      <c r="I4" s="20">
        <v>22</v>
      </c>
      <c r="J4" s="23">
        <f t="shared" ref="J4:J67" si="1">G4/I4</f>
        <v>1.4090909090909092</v>
      </c>
    </row>
    <row r="5" spans="1:11" x14ac:dyDescent="0.2">
      <c r="A5" s="18" t="s">
        <v>18</v>
      </c>
      <c r="B5" s="19" t="s">
        <v>19</v>
      </c>
      <c r="C5" s="20" t="s">
        <v>19</v>
      </c>
      <c r="D5" s="21">
        <v>2</v>
      </c>
      <c r="E5" s="22">
        <v>12</v>
      </c>
      <c r="F5" s="22">
        <v>0</v>
      </c>
      <c r="G5" s="22">
        <f t="shared" si="0"/>
        <v>14</v>
      </c>
      <c r="H5" s="20">
        <v>2</v>
      </c>
      <c r="I5" s="20">
        <v>8</v>
      </c>
      <c r="J5" s="23">
        <f t="shared" si="1"/>
        <v>1.75</v>
      </c>
    </row>
    <row r="6" spans="1:11" x14ac:dyDescent="0.2">
      <c r="A6" s="18" t="s">
        <v>20</v>
      </c>
      <c r="B6" s="19" t="s">
        <v>21</v>
      </c>
      <c r="C6" s="20" t="s">
        <v>22</v>
      </c>
      <c r="D6" s="21">
        <v>5</v>
      </c>
      <c r="E6" s="22">
        <v>27</v>
      </c>
      <c r="F6" s="22">
        <v>0</v>
      </c>
      <c r="G6" s="22">
        <f t="shared" si="0"/>
        <v>32</v>
      </c>
      <c r="H6" s="20">
        <v>5</v>
      </c>
      <c r="I6" s="20">
        <v>24</v>
      </c>
      <c r="J6" s="23">
        <f t="shared" si="1"/>
        <v>1.3333333333333333</v>
      </c>
    </row>
    <row r="7" spans="1:11" x14ac:dyDescent="0.2">
      <c r="A7" s="18" t="s">
        <v>23</v>
      </c>
      <c r="B7" s="19" t="s">
        <v>21</v>
      </c>
      <c r="C7" s="20" t="s">
        <v>24</v>
      </c>
      <c r="D7" s="21">
        <v>11</v>
      </c>
      <c r="E7" s="22">
        <v>68</v>
      </c>
      <c r="F7" s="22">
        <v>0</v>
      </c>
      <c r="G7" s="22">
        <f t="shared" si="0"/>
        <v>79</v>
      </c>
      <c r="H7" s="20">
        <v>11</v>
      </c>
      <c r="I7" s="20">
        <v>83</v>
      </c>
      <c r="J7" s="23">
        <f t="shared" si="1"/>
        <v>0.95180722891566261</v>
      </c>
    </row>
    <row r="8" spans="1:11" x14ac:dyDescent="0.2">
      <c r="A8" s="121" t="s">
        <v>25</v>
      </c>
      <c r="B8" s="116" t="s">
        <v>26</v>
      </c>
      <c r="C8" s="117" t="s">
        <v>27</v>
      </c>
      <c r="D8" s="118">
        <v>0</v>
      </c>
      <c r="E8" s="119">
        <v>16</v>
      </c>
      <c r="F8" s="119">
        <v>0</v>
      </c>
      <c r="G8" s="119">
        <f t="shared" si="0"/>
        <v>16</v>
      </c>
      <c r="H8" s="117">
        <v>0</v>
      </c>
      <c r="I8" s="117">
        <v>26</v>
      </c>
      <c r="J8" s="120">
        <f>G8/I8</f>
        <v>0.61538461538461542</v>
      </c>
    </row>
    <row r="9" spans="1:11" x14ac:dyDescent="0.2">
      <c r="A9" s="121" t="s">
        <v>28</v>
      </c>
      <c r="B9" s="116" t="s">
        <v>29</v>
      </c>
      <c r="C9" s="117" t="s">
        <v>30</v>
      </c>
      <c r="D9" s="118">
        <v>9</v>
      </c>
      <c r="E9" s="119">
        <v>98</v>
      </c>
      <c r="F9" s="119">
        <v>0</v>
      </c>
      <c r="G9" s="119">
        <f t="shared" si="0"/>
        <v>107</v>
      </c>
      <c r="H9" s="117">
        <v>9</v>
      </c>
      <c r="I9" s="117">
        <v>138</v>
      </c>
      <c r="J9" s="120">
        <f t="shared" si="1"/>
        <v>0.77536231884057971</v>
      </c>
    </row>
    <row r="10" spans="1:11" x14ac:dyDescent="0.2">
      <c r="A10" s="18" t="s">
        <v>31</v>
      </c>
      <c r="B10" s="19" t="s">
        <v>32</v>
      </c>
      <c r="C10" s="20" t="s">
        <v>33</v>
      </c>
      <c r="D10" s="21">
        <v>3</v>
      </c>
      <c r="E10" s="22">
        <v>22</v>
      </c>
      <c r="F10" s="22">
        <v>0</v>
      </c>
      <c r="G10" s="22">
        <f t="shared" si="0"/>
        <v>25</v>
      </c>
      <c r="H10" s="20">
        <v>3</v>
      </c>
      <c r="I10" s="20">
        <v>21</v>
      </c>
      <c r="J10" s="23">
        <f t="shared" si="1"/>
        <v>1.1904761904761905</v>
      </c>
    </row>
    <row r="11" spans="1:11" x14ac:dyDescent="0.2">
      <c r="A11" s="18" t="s">
        <v>34</v>
      </c>
      <c r="B11" s="19" t="s">
        <v>35</v>
      </c>
      <c r="C11" s="20" t="s">
        <v>36</v>
      </c>
      <c r="D11" s="21">
        <v>19</v>
      </c>
      <c r="E11" s="22">
        <v>110</v>
      </c>
      <c r="F11" s="22">
        <v>0</v>
      </c>
      <c r="G11" s="22">
        <f t="shared" si="0"/>
        <v>129</v>
      </c>
      <c r="H11" s="20">
        <v>11</v>
      </c>
      <c r="I11" s="20">
        <v>77</v>
      </c>
      <c r="J11" s="23">
        <f t="shared" si="1"/>
        <v>1.6753246753246753</v>
      </c>
    </row>
    <row r="12" spans="1:11" x14ac:dyDescent="0.2">
      <c r="A12" s="18" t="s">
        <v>37</v>
      </c>
      <c r="B12" s="19" t="s">
        <v>35</v>
      </c>
      <c r="C12" s="20" t="s">
        <v>38</v>
      </c>
      <c r="D12" s="21">
        <v>56</v>
      </c>
      <c r="E12" s="22">
        <v>432</v>
      </c>
      <c r="F12" s="22">
        <v>0</v>
      </c>
      <c r="G12" s="22">
        <f t="shared" si="0"/>
        <v>488</v>
      </c>
      <c r="H12" s="20">
        <v>33</v>
      </c>
      <c r="I12" s="20">
        <v>99</v>
      </c>
      <c r="J12" s="23">
        <f t="shared" si="1"/>
        <v>4.9292929292929291</v>
      </c>
    </row>
    <row r="13" spans="1:11" x14ac:dyDescent="0.2">
      <c r="A13" s="18" t="s">
        <v>39</v>
      </c>
      <c r="B13" s="19" t="s">
        <v>40</v>
      </c>
      <c r="C13" s="20" t="s">
        <v>41</v>
      </c>
      <c r="D13" s="21">
        <v>7</v>
      </c>
      <c r="E13" s="22">
        <v>87</v>
      </c>
      <c r="F13" s="22">
        <v>0</v>
      </c>
      <c r="G13" s="22">
        <f t="shared" si="0"/>
        <v>94</v>
      </c>
      <c r="H13" s="20">
        <v>7</v>
      </c>
      <c r="I13" s="20">
        <v>81</v>
      </c>
      <c r="J13" s="23">
        <f t="shared" si="1"/>
        <v>1.1604938271604939</v>
      </c>
    </row>
    <row r="14" spans="1:11" x14ac:dyDescent="0.2">
      <c r="A14" s="18" t="s">
        <v>42</v>
      </c>
      <c r="B14" s="19" t="s">
        <v>40</v>
      </c>
      <c r="C14" s="20" t="s">
        <v>43</v>
      </c>
      <c r="D14" s="21">
        <v>1</v>
      </c>
      <c r="E14" s="22">
        <v>15</v>
      </c>
      <c r="F14" s="22">
        <v>0</v>
      </c>
      <c r="G14" s="22">
        <f t="shared" si="0"/>
        <v>16</v>
      </c>
      <c r="H14" s="20">
        <v>1</v>
      </c>
      <c r="I14" s="20">
        <v>14</v>
      </c>
      <c r="J14" s="23">
        <f t="shared" si="1"/>
        <v>1.1428571428571428</v>
      </c>
    </row>
    <row r="15" spans="1:11" x14ac:dyDescent="0.2">
      <c r="A15" s="18" t="s">
        <v>44</v>
      </c>
      <c r="B15" s="19" t="s">
        <v>45</v>
      </c>
      <c r="C15" s="20" t="s">
        <v>46</v>
      </c>
      <c r="D15" s="21">
        <v>9</v>
      </c>
      <c r="E15" s="22">
        <v>59</v>
      </c>
      <c r="F15" s="22">
        <v>0</v>
      </c>
      <c r="G15" s="22">
        <f t="shared" si="0"/>
        <v>68</v>
      </c>
      <c r="H15" s="20">
        <v>2</v>
      </c>
      <c r="I15" s="20">
        <v>51</v>
      </c>
      <c r="J15" s="23">
        <f t="shared" si="1"/>
        <v>1.3333333333333333</v>
      </c>
    </row>
    <row r="16" spans="1:11" x14ac:dyDescent="0.2">
      <c r="A16" s="18" t="s">
        <v>47</v>
      </c>
      <c r="B16" s="19" t="s">
        <v>48</v>
      </c>
      <c r="C16" s="20" t="s">
        <v>49</v>
      </c>
      <c r="D16" s="21">
        <v>9</v>
      </c>
      <c r="E16" s="22">
        <v>49</v>
      </c>
      <c r="F16" s="22">
        <v>0</v>
      </c>
      <c r="G16" s="22">
        <f t="shared" si="0"/>
        <v>58</v>
      </c>
      <c r="H16" s="20">
        <v>8</v>
      </c>
      <c r="I16" s="20">
        <v>46</v>
      </c>
      <c r="J16" s="23">
        <f t="shared" si="1"/>
        <v>1.2608695652173914</v>
      </c>
    </row>
    <row r="17" spans="1:22" x14ac:dyDescent="0.2">
      <c r="A17" s="18" t="s">
        <v>53</v>
      </c>
      <c r="B17" s="19" t="s">
        <v>54</v>
      </c>
      <c r="C17" s="20" t="s">
        <v>55</v>
      </c>
      <c r="D17" s="21">
        <v>37</v>
      </c>
      <c r="E17" s="22">
        <v>193</v>
      </c>
      <c r="F17" s="22">
        <v>0</v>
      </c>
      <c r="G17" s="22">
        <f t="shared" si="0"/>
        <v>230</v>
      </c>
      <c r="H17" s="20">
        <v>17</v>
      </c>
      <c r="I17" s="20">
        <v>259</v>
      </c>
      <c r="J17" s="23">
        <f t="shared" si="1"/>
        <v>0.88803088803088803</v>
      </c>
    </row>
    <row r="18" spans="1:22" x14ac:dyDescent="0.2">
      <c r="A18" s="18" t="s">
        <v>56</v>
      </c>
      <c r="B18" s="19" t="s">
        <v>54</v>
      </c>
      <c r="C18" s="20" t="s">
        <v>57</v>
      </c>
      <c r="D18" s="21">
        <v>30</v>
      </c>
      <c r="E18" s="22">
        <v>140</v>
      </c>
      <c r="F18" s="22">
        <v>6</v>
      </c>
      <c r="G18" s="22">
        <f t="shared" si="0"/>
        <v>176</v>
      </c>
      <c r="H18" s="20">
        <v>16</v>
      </c>
      <c r="I18" s="20">
        <v>151</v>
      </c>
      <c r="J18" s="23">
        <f t="shared" si="1"/>
        <v>1.1655629139072847</v>
      </c>
    </row>
    <row r="19" spans="1:22" x14ac:dyDescent="0.2">
      <c r="A19" s="18" t="s">
        <v>58</v>
      </c>
      <c r="B19" s="19" t="s">
        <v>59</v>
      </c>
      <c r="C19" s="20" t="s">
        <v>60</v>
      </c>
      <c r="D19" s="21">
        <v>1</v>
      </c>
      <c r="E19" s="22">
        <v>12</v>
      </c>
      <c r="F19" s="22">
        <v>0</v>
      </c>
      <c r="G19" s="22">
        <f t="shared" si="0"/>
        <v>13</v>
      </c>
      <c r="H19" s="20">
        <v>1</v>
      </c>
      <c r="I19" s="20">
        <v>15</v>
      </c>
      <c r="J19" s="23">
        <f t="shared" si="1"/>
        <v>0.8666666666666667</v>
      </c>
    </row>
    <row r="20" spans="1:22" x14ac:dyDescent="0.2">
      <c r="A20" s="18" t="s">
        <v>61</v>
      </c>
      <c r="B20" s="19" t="s">
        <v>62</v>
      </c>
      <c r="C20" s="20" t="s">
        <v>63</v>
      </c>
      <c r="D20" s="21">
        <v>57</v>
      </c>
      <c r="E20" s="22">
        <v>626</v>
      </c>
      <c r="F20" s="22">
        <v>5</v>
      </c>
      <c r="G20" s="22">
        <f>D20+E20+F20</f>
        <v>688</v>
      </c>
      <c r="H20" s="20">
        <v>32</v>
      </c>
      <c r="I20" s="20">
        <v>397</v>
      </c>
      <c r="J20" s="23">
        <f>G20/I20</f>
        <v>1.7329974811083124</v>
      </c>
    </row>
    <row r="21" spans="1:22" x14ac:dyDescent="0.2">
      <c r="A21" s="18" t="s">
        <v>64</v>
      </c>
      <c r="B21" s="19" t="s">
        <v>62</v>
      </c>
      <c r="C21" s="20" t="s">
        <v>65</v>
      </c>
      <c r="D21" s="21">
        <v>1</v>
      </c>
      <c r="E21" s="22">
        <v>27</v>
      </c>
      <c r="F21" s="22">
        <v>0</v>
      </c>
      <c r="G21" s="22">
        <f t="shared" si="0"/>
        <v>28</v>
      </c>
      <c r="H21" s="20">
        <v>1</v>
      </c>
      <c r="I21" s="45">
        <v>21</v>
      </c>
      <c r="J21" s="23">
        <f t="shared" si="1"/>
        <v>1.3333333333333333</v>
      </c>
    </row>
    <row r="22" spans="1:22" x14ac:dyDescent="0.2">
      <c r="A22" s="18" t="s">
        <v>66</v>
      </c>
      <c r="B22" s="19" t="s">
        <v>67</v>
      </c>
      <c r="C22" s="20" t="s">
        <v>68</v>
      </c>
      <c r="D22" s="21">
        <v>3</v>
      </c>
      <c r="E22" s="22">
        <v>18</v>
      </c>
      <c r="F22" s="22">
        <v>0</v>
      </c>
      <c r="G22" s="22">
        <f t="shared" si="0"/>
        <v>21</v>
      </c>
      <c r="H22" s="20">
        <v>3</v>
      </c>
      <c r="I22" s="20">
        <v>17</v>
      </c>
      <c r="J22" s="23">
        <f t="shared" si="1"/>
        <v>1.2352941176470589</v>
      </c>
    </row>
    <row r="23" spans="1:22" x14ac:dyDescent="0.2">
      <c r="A23" s="18" t="s">
        <v>69</v>
      </c>
      <c r="B23" s="19" t="s">
        <v>70</v>
      </c>
      <c r="C23" s="20" t="s">
        <v>71</v>
      </c>
      <c r="D23" s="21">
        <v>7</v>
      </c>
      <c r="E23" s="22">
        <v>63</v>
      </c>
      <c r="F23" s="22">
        <v>0</v>
      </c>
      <c r="G23" s="22">
        <f t="shared" si="0"/>
        <v>70</v>
      </c>
      <c r="H23" s="20">
        <v>6</v>
      </c>
      <c r="I23" s="20">
        <v>50</v>
      </c>
      <c r="J23" s="23">
        <f t="shared" si="1"/>
        <v>1.4</v>
      </c>
    </row>
    <row r="24" spans="1:22" x14ac:dyDescent="0.2">
      <c r="A24" s="18" t="s">
        <v>72</v>
      </c>
      <c r="B24" s="19" t="s">
        <v>73</v>
      </c>
      <c r="C24" s="20" t="s">
        <v>74</v>
      </c>
      <c r="D24" s="21">
        <v>14</v>
      </c>
      <c r="E24" s="22">
        <v>129</v>
      </c>
      <c r="F24" s="22">
        <v>0</v>
      </c>
      <c r="G24" s="22">
        <f t="shared" si="0"/>
        <v>143</v>
      </c>
      <c r="H24" s="20">
        <v>6</v>
      </c>
      <c r="I24" s="20">
        <v>141</v>
      </c>
      <c r="J24" s="23">
        <f t="shared" si="1"/>
        <v>1.0141843971631206</v>
      </c>
    </row>
    <row r="25" spans="1:22" x14ac:dyDescent="0.2">
      <c r="A25" s="18" t="s">
        <v>75</v>
      </c>
      <c r="B25" s="19" t="s">
        <v>73</v>
      </c>
      <c r="C25" s="20" t="s">
        <v>76</v>
      </c>
      <c r="D25" s="21">
        <v>2</v>
      </c>
      <c r="E25" s="22">
        <v>50</v>
      </c>
      <c r="F25" s="22">
        <v>0</v>
      </c>
      <c r="G25" s="22">
        <f t="shared" si="0"/>
        <v>52</v>
      </c>
      <c r="H25" s="20">
        <v>2</v>
      </c>
      <c r="I25" s="20">
        <v>40</v>
      </c>
      <c r="J25" s="23">
        <f t="shared" si="1"/>
        <v>1.3</v>
      </c>
    </row>
    <row r="26" spans="1:22" x14ac:dyDescent="0.2">
      <c r="A26" s="18" t="s">
        <v>77</v>
      </c>
      <c r="B26" s="19" t="s">
        <v>78</v>
      </c>
      <c r="C26" s="20" t="s">
        <v>79</v>
      </c>
      <c r="D26" s="21">
        <v>14</v>
      </c>
      <c r="E26" s="22">
        <v>64</v>
      </c>
      <c r="F26" s="22">
        <v>0</v>
      </c>
      <c r="G26" s="22">
        <f t="shared" si="0"/>
        <v>78</v>
      </c>
      <c r="H26" s="20">
        <v>5</v>
      </c>
      <c r="I26" s="20">
        <v>53</v>
      </c>
      <c r="J26" s="23">
        <f t="shared" si="1"/>
        <v>1.4716981132075471</v>
      </c>
    </row>
    <row r="27" spans="1:22" x14ac:dyDescent="0.2">
      <c r="A27" s="18" t="s">
        <v>80</v>
      </c>
      <c r="B27" s="19" t="s">
        <v>78</v>
      </c>
      <c r="C27" s="20" t="s">
        <v>81</v>
      </c>
      <c r="D27" s="21">
        <v>4</v>
      </c>
      <c r="E27" s="22">
        <v>53</v>
      </c>
      <c r="F27" s="22">
        <v>0</v>
      </c>
      <c r="G27" s="22">
        <f t="shared" si="0"/>
        <v>57</v>
      </c>
      <c r="H27" s="20">
        <v>4</v>
      </c>
      <c r="I27" s="20">
        <v>54</v>
      </c>
      <c r="J27" s="23">
        <f t="shared" si="1"/>
        <v>1.0555555555555556</v>
      </c>
    </row>
    <row r="28" spans="1:22" x14ac:dyDescent="0.2">
      <c r="A28" s="18" t="s">
        <v>82</v>
      </c>
      <c r="B28" s="19" t="s">
        <v>83</v>
      </c>
      <c r="C28" s="20" t="s">
        <v>84</v>
      </c>
      <c r="D28" s="21">
        <v>72</v>
      </c>
      <c r="E28" s="22">
        <v>12</v>
      </c>
      <c r="F28" s="22">
        <v>0</v>
      </c>
      <c r="G28" s="22">
        <f t="shared" si="0"/>
        <v>84</v>
      </c>
      <c r="H28" s="20">
        <v>10</v>
      </c>
      <c r="I28" s="20">
        <v>82</v>
      </c>
      <c r="J28" s="23">
        <f t="shared" si="1"/>
        <v>1.024390243902439</v>
      </c>
    </row>
    <row r="29" spans="1:22" x14ac:dyDescent="0.2">
      <c r="A29" s="18" t="s">
        <v>85</v>
      </c>
      <c r="B29" s="19" t="s">
        <v>86</v>
      </c>
      <c r="C29" s="20" t="s">
        <v>87</v>
      </c>
      <c r="D29" s="21">
        <v>1</v>
      </c>
      <c r="E29" s="22">
        <v>1</v>
      </c>
      <c r="F29" s="22">
        <v>0</v>
      </c>
      <c r="G29" s="22">
        <f t="shared" si="0"/>
        <v>2</v>
      </c>
      <c r="H29" s="20">
        <v>1</v>
      </c>
      <c r="I29" s="20">
        <v>2</v>
      </c>
      <c r="J29" s="23">
        <f t="shared" si="1"/>
        <v>1</v>
      </c>
    </row>
    <row r="30" spans="1:22" x14ac:dyDescent="0.2">
      <c r="A30" s="121" t="s">
        <v>88</v>
      </c>
      <c r="B30" s="116" t="s">
        <v>89</v>
      </c>
      <c r="C30" s="117" t="s">
        <v>90</v>
      </c>
      <c r="D30" s="118">
        <v>0</v>
      </c>
      <c r="E30" s="119">
        <v>2</v>
      </c>
      <c r="F30" s="119">
        <v>0</v>
      </c>
      <c r="G30" s="119">
        <f t="shared" si="0"/>
        <v>2</v>
      </c>
      <c r="H30" s="117">
        <v>0</v>
      </c>
      <c r="I30" s="117">
        <v>4</v>
      </c>
      <c r="J30" s="120">
        <f t="shared" si="1"/>
        <v>0.5</v>
      </c>
    </row>
    <row r="31" spans="1:22" x14ac:dyDescent="0.2">
      <c r="A31" s="18" t="s">
        <v>91</v>
      </c>
      <c r="B31" s="19" t="s">
        <v>92</v>
      </c>
      <c r="C31" s="20" t="s">
        <v>93</v>
      </c>
      <c r="D31" s="21">
        <v>15</v>
      </c>
      <c r="E31" s="22">
        <v>211</v>
      </c>
      <c r="F31" s="22">
        <v>4</v>
      </c>
      <c r="G31" s="22">
        <f t="shared" si="0"/>
        <v>230</v>
      </c>
      <c r="H31" s="20">
        <v>15</v>
      </c>
      <c r="I31" s="20">
        <v>167</v>
      </c>
      <c r="J31" s="23">
        <f t="shared" si="1"/>
        <v>1.3772455089820359</v>
      </c>
      <c r="V31" s="17" t="s">
        <v>94</v>
      </c>
    </row>
    <row r="32" spans="1:22" x14ac:dyDescent="0.2">
      <c r="A32" s="18" t="s">
        <v>95</v>
      </c>
      <c r="B32" s="19" t="s">
        <v>96</v>
      </c>
      <c r="C32" s="20" t="s">
        <v>97</v>
      </c>
      <c r="D32" s="21">
        <v>5</v>
      </c>
      <c r="E32" s="22">
        <v>50</v>
      </c>
      <c r="F32" s="22">
        <v>0</v>
      </c>
      <c r="G32" s="22">
        <f t="shared" si="0"/>
        <v>55</v>
      </c>
      <c r="H32" s="20">
        <v>5</v>
      </c>
      <c r="I32" s="20">
        <v>45</v>
      </c>
      <c r="J32" s="23">
        <f t="shared" si="1"/>
        <v>1.2222222222222223</v>
      </c>
    </row>
    <row r="33" spans="1:10" x14ac:dyDescent="0.2">
      <c r="A33" s="18" t="s">
        <v>98</v>
      </c>
      <c r="B33" s="19" t="s">
        <v>99</v>
      </c>
      <c r="C33" s="20" t="s">
        <v>100</v>
      </c>
      <c r="D33" s="21">
        <v>13</v>
      </c>
      <c r="E33" s="22">
        <v>92</v>
      </c>
      <c r="F33" s="22">
        <v>0</v>
      </c>
      <c r="G33" s="22">
        <f t="shared" si="0"/>
        <v>105</v>
      </c>
      <c r="H33" s="20">
        <v>13</v>
      </c>
      <c r="I33" s="20">
        <v>87</v>
      </c>
      <c r="J33" s="23">
        <f t="shared" si="1"/>
        <v>1.2068965517241379</v>
      </c>
    </row>
    <row r="34" spans="1:10" x14ac:dyDescent="0.2">
      <c r="A34" s="18" t="s">
        <v>101</v>
      </c>
      <c r="B34" s="19" t="s">
        <v>102</v>
      </c>
      <c r="C34" s="20" t="s">
        <v>103</v>
      </c>
      <c r="D34" s="21">
        <v>4</v>
      </c>
      <c r="E34" s="22">
        <v>10</v>
      </c>
      <c r="F34" s="22">
        <v>0</v>
      </c>
      <c r="G34" s="22">
        <f t="shared" si="0"/>
        <v>14</v>
      </c>
      <c r="H34" s="20">
        <v>4</v>
      </c>
      <c r="I34" s="20">
        <v>10</v>
      </c>
      <c r="J34" s="23">
        <f t="shared" si="1"/>
        <v>1.4</v>
      </c>
    </row>
    <row r="35" spans="1:10" x14ac:dyDescent="0.2">
      <c r="A35" s="18" t="s">
        <v>104</v>
      </c>
      <c r="B35" s="19" t="s">
        <v>105</v>
      </c>
      <c r="C35" s="20" t="s">
        <v>106</v>
      </c>
      <c r="D35" s="21">
        <v>6</v>
      </c>
      <c r="E35" s="22">
        <v>21</v>
      </c>
      <c r="F35" s="22">
        <v>0</v>
      </c>
      <c r="G35" s="22">
        <f t="shared" si="0"/>
        <v>27</v>
      </c>
      <c r="H35" s="20">
        <v>5</v>
      </c>
      <c r="I35" s="20">
        <v>28</v>
      </c>
      <c r="J35" s="23">
        <f t="shared" si="1"/>
        <v>0.9642857142857143</v>
      </c>
    </row>
    <row r="36" spans="1:10" x14ac:dyDescent="0.2">
      <c r="A36" s="18" t="s">
        <v>107</v>
      </c>
      <c r="B36" s="19" t="s">
        <v>108</v>
      </c>
      <c r="C36" s="20" t="s">
        <v>109</v>
      </c>
      <c r="D36" s="21">
        <v>4</v>
      </c>
      <c r="E36" s="22">
        <v>9</v>
      </c>
      <c r="F36" s="22">
        <v>0</v>
      </c>
      <c r="G36" s="22">
        <f t="shared" si="0"/>
        <v>13</v>
      </c>
      <c r="H36" s="20">
        <v>1</v>
      </c>
      <c r="I36" s="20">
        <v>11</v>
      </c>
      <c r="J36" s="23">
        <f t="shared" si="1"/>
        <v>1.1818181818181819</v>
      </c>
    </row>
    <row r="37" spans="1:10" x14ac:dyDescent="0.2">
      <c r="A37" s="26" t="s">
        <v>110</v>
      </c>
      <c r="B37" s="19" t="s">
        <v>111</v>
      </c>
      <c r="C37" s="20" t="s">
        <v>112</v>
      </c>
      <c r="D37" s="21">
        <v>0</v>
      </c>
      <c r="E37" s="22">
        <v>15</v>
      </c>
      <c r="F37" s="22">
        <v>0</v>
      </c>
      <c r="G37" s="22">
        <f t="shared" si="0"/>
        <v>15</v>
      </c>
      <c r="H37" s="20">
        <v>0</v>
      </c>
      <c r="I37" s="20">
        <v>14</v>
      </c>
      <c r="J37" s="23">
        <f t="shared" si="1"/>
        <v>1.0714285714285714</v>
      </c>
    </row>
    <row r="38" spans="1:10" x14ac:dyDescent="0.2">
      <c r="A38" s="26" t="s">
        <v>113</v>
      </c>
      <c r="B38" s="19" t="s">
        <v>114</v>
      </c>
      <c r="C38" s="20" t="s">
        <v>115</v>
      </c>
      <c r="D38" s="21">
        <v>3</v>
      </c>
      <c r="E38" s="22">
        <v>33</v>
      </c>
      <c r="F38" s="22">
        <v>0</v>
      </c>
      <c r="G38" s="22">
        <f t="shared" si="0"/>
        <v>36</v>
      </c>
      <c r="H38" s="20">
        <v>3</v>
      </c>
      <c r="I38" s="20">
        <v>29</v>
      </c>
      <c r="J38" s="23">
        <f t="shared" si="1"/>
        <v>1.2413793103448276</v>
      </c>
    </row>
    <row r="39" spans="1:10" x14ac:dyDescent="0.2">
      <c r="A39" s="18" t="s">
        <v>116</v>
      </c>
      <c r="B39" s="19" t="s">
        <v>117</v>
      </c>
      <c r="C39" s="20" t="s">
        <v>118</v>
      </c>
      <c r="D39" s="21">
        <v>10</v>
      </c>
      <c r="E39" s="22">
        <v>36</v>
      </c>
      <c r="F39" s="22">
        <v>0</v>
      </c>
      <c r="G39" s="22">
        <f t="shared" si="0"/>
        <v>46</v>
      </c>
      <c r="H39" s="20">
        <v>0</v>
      </c>
      <c r="I39" s="20">
        <v>46</v>
      </c>
      <c r="J39" s="23">
        <f t="shared" si="1"/>
        <v>1</v>
      </c>
    </row>
    <row r="40" spans="1:10" x14ac:dyDescent="0.2">
      <c r="A40" s="18" t="s">
        <v>119</v>
      </c>
      <c r="B40" s="19" t="s">
        <v>120</v>
      </c>
      <c r="C40" s="20" t="s">
        <v>121</v>
      </c>
      <c r="D40" s="21">
        <v>18</v>
      </c>
      <c r="E40" s="22">
        <v>114</v>
      </c>
      <c r="F40" s="22">
        <v>0</v>
      </c>
      <c r="G40" s="22">
        <f t="shared" si="0"/>
        <v>132</v>
      </c>
      <c r="H40" s="20">
        <v>2</v>
      </c>
      <c r="I40" s="20">
        <v>122</v>
      </c>
      <c r="J40" s="23">
        <f t="shared" si="1"/>
        <v>1.0819672131147542</v>
      </c>
    </row>
    <row r="41" spans="1:10" x14ac:dyDescent="0.2">
      <c r="A41" s="18" t="s">
        <v>122</v>
      </c>
      <c r="B41" s="19" t="s">
        <v>123</v>
      </c>
      <c r="C41" s="20" t="s">
        <v>124</v>
      </c>
      <c r="D41" s="21">
        <v>0</v>
      </c>
      <c r="E41" s="22">
        <v>12</v>
      </c>
      <c r="F41" s="22">
        <v>0</v>
      </c>
      <c r="G41" s="22">
        <f t="shared" si="0"/>
        <v>12</v>
      </c>
      <c r="H41" s="20">
        <v>0</v>
      </c>
      <c r="I41" s="20">
        <v>13</v>
      </c>
      <c r="J41" s="23">
        <f t="shared" si="1"/>
        <v>0.92307692307692313</v>
      </c>
    </row>
    <row r="42" spans="1:10" x14ac:dyDescent="0.2">
      <c r="A42" s="18" t="s">
        <v>125</v>
      </c>
      <c r="B42" s="19" t="s">
        <v>126</v>
      </c>
      <c r="C42" s="20" t="s">
        <v>127</v>
      </c>
      <c r="D42" s="21">
        <v>5</v>
      </c>
      <c r="E42" s="22">
        <v>34</v>
      </c>
      <c r="F42" s="22">
        <v>0</v>
      </c>
      <c r="G42" s="22">
        <f t="shared" si="0"/>
        <v>39</v>
      </c>
      <c r="H42" s="20">
        <v>5</v>
      </c>
      <c r="I42" s="20">
        <v>24</v>
      </c>
      <c r="J42" s="23">
        <f t="shared" si="1"/>
        <v>1.625</v>
      </c>
    </row>
    <row r="43" spans="1:10" x14ac:dyDescent="0.2">
      <c r="A43" s="18" t="s">
        <v>128</v>
      </c>
      <c r="B43" s="19" t="s">
        <v>129</v>
      </c>
      <c r="C43" s="20" t="s">
        <v>130</v>
      </c>
      <c r="D43" s="21">
        <v>17</v>
      </c>
      <c r="E43" s="22">
        <v>123</v>
      </c>
      <c r="F43" s="22">
        <v>0</v>
      </c>
      <c r="G43" s="22">
        <f t="shared" si="0"/>
        <v>140</v>
      </c>
      <c r="H43" s="20">
        <v>16</v>
      </c>
      <c r="I43" s="20">
        <v>136</v>
      </c>
      <c r="J43" s="23">
        <f t="shared" si="1"/>
        <v>1.0294117647058822</v>
      </c>
    </row>
    <row r="44" spans="1:10" x14ac:dyDescent="0.2">
      <c r="A44" s="18" t="s">
        <v>131</v>
      </c>
      <c r="B44" s="19" t="s">
        <v>129</v>
      </c>
      <c r="C44" s="20" t="s">
        <v>132</v>
      </c>
      <c r="D44" s="21">
        <v>3</v>
      </c>
      <c r="E44" s="22">
        <v>16</v>
      </c>
      <c r="F44" s="22">
        <v>1</v>
      </c>
      <c r="G44" s="22">
        <f t="shared" si="0"/>
        <v>20</v>
      </c>
      <c r="H44" s="20">
        <v>3</v>
      </c>
      <c r="I44" s="20">
        <v>14</v>
      </c>
      <c r="J44" s="23">
        <f t="shared" si="1"/>
        <v>1.4285714285714286</v>
      </c>
    </row>
    <row r="45" spans="1:10" x14ac:dyDescent="0.2">
      <c r="A45" s="18" t="s">
        <v>133</v>
      </c>
      <c r="B45" s="19" t="s">
        <v>134</v>
      </c>
      <c r="C45" s="20" t="s">
        <v>134</v>
      </c>
      <c r="D45" s="21">
        <v>4</v>
      </c>
      <c r="E45" s="22">
        <v>40</v>
      </c>
      <c r="F45" s="22">
        <v>0</v>
      </c>
      <c r="G45" s="22">
        <f t="shared" si="0"/>
        <v>44</v>
      </c>
      <c r="H45" s="20">
        <v>2</v>
      </c>
      <c r="I45" s="20">
        <v>44</v>
      </c>
      <c r="J45" s="23">
        <f t="shared" si="1"/>
        <v>1</v>
      </c>
    </row>
    <row r="46" spans="1:10" x14ac:dyDescent="0.2">
      <c r="A46" s="18" t="s">
        <v>135</v>
      </c>
      <c r="B46" s="19" t="s">
        <v>136</v>
      </c>
      <c r="C46" s="20" t="s">
        <v>137</v>
      </c>
      <c r="D46" s="21">
        <v>6</v>
      </c>
      <c r="E46" s="22">
        <v>79</v>
      </c>
      <c r="F46" s="22">
        <v>0</v>
      </c>
      <c r="G46" s="22">
        <f t="shared" si="0"/>
        <v>85</v>
      </c>
      <c r="H46" s="20">
        <v>5</v>
      </c>
      <c r="I46" s="20">
        <v>26</v>
      </c>
      <c r="J46" s="23">
        <f>G46/I46</f>
        <v>3.2692307692307692</v>
      </c>
    </row>
    <row r="47" spans="1:10" x14ac:dyDescent="0.2">
      <c r="A47" s="18" t="s">
        <v>138</v>
      </c>
      <c r="B47" s="19" t="s">
        <v>139</v>
      </c>
      <c r="C47" s="20" t="s">
        <v>140</v>
      </c>
      <c r="D47" s="21">
        <v>4</v>
      </c>
      <c r="E47" s="22">
        <v>17</v>
      </c>
      <c r="F47" s="22">
        <v>0</v>
      </c>
      <c r="G47" s="22">
        <f t="shared" si="0"/>
        <v>21</v>
      </c>
      <c r="H47" s="20">
        <v>3</v>
      </c>
      <c r="I47" s="20">
        <v>17</v>
      </c>
      <c r="J47" s="23">
        <f t="shared" si="1"/>
        <v>1.2352941176470589</v>
      </c>
    </row>
    <row r="48" spans="1:10" x14ac:dyDescent="0.2">
      <c r="A48" s="18" t="s">
        <v>141</v>
      </c>
      <c r="B48" s="19" t="s">
        <v>142</v>
      </c>
      <c r="C48" s="20" t="s">
        <v>143</v>
      </c>
      <c r="D48" s="21">
        <v>3</v>
      </c>
      <c r="E48" s="22">
        <v>144</v>
      </c>
      <c r="F48" s="22">
        <v>0</v>
      </c>
      <c r="G48" s="22">
        <f t="shared" si="0"/>
        <v>147</v>
      </c>
      <c r="H48" s="20">
        <v>3</v>
      </c>
      <c r="I48" s="20">
        <v>118</v>
      </c>
      <c r="J48" s="23">
        <f t="shared" si="1"/>
        <v>1.2457627118644068</v>
      </c>
    </row>
    <row r="49" spans="1:10" x14ac:dyDescent="0.2">
      <c r="A49" s="18" t="s">
        <v>144</v>
      </c>
      <c r="B49" s="19" t="s">
        <v>145</v>
      </c>
      <c r="C49" s="20" t="s">
        <v>146</v>
      </c>
      <c r="D49" s="21">
        <v>9</v>
      </c>
      <c r="E49" s="22">
        <v>73</v>
      </c>
      <c r="F49" s="22">
        <v>0</v>
      </c>
      <c r="G49" s="22">
        <f t="shared" si="0"/>
        <v>82</v>
      </c>
      <c r="H49" s="20">
        <v>9</v>
      </c>
      <c r="I49" s="20">
        <v>77</v>
      </c>
      <c r="J49" s="23">
        <f t="shared" si="1"/>
        <v>1.0649350649350648</v>
      </c>
    </row>
    <row r="50" spans="1:10" x14ac:dyDescent="0.2">
      <c r="A50" s="18" t="s">
        <v>147</v>
      </c>
      <c r="B50" s="19" t="s">
        <v>148</v>
      </c>
      <c r="C50" s="20" t="s">
        <v>149</v>
      </c>
      <c r="D50" s="21">
        <v>19</v>
      </c>
      <c r="E50" s="22">
        <v>135</v>
      </c>
      <c r="F50" s="22">
        <v>1</v>
      </c>
      <c r="G50" s="22">
        <f t="shared" si="0"/>
        <v>155</v>
      </c>
      <c r="H50" s="20">
        <v>14</v>
      </c>
      <c r="I50" s="20">
        <v>102</v>
      </c>
      <c r="J50" s="23">
        <f t="shared" si="1"/>
        <v>1.5196078431372548</v>
      </c>
    </row>
    <row r="51" spans="1:10" x14ac:dyDescent="0.2">
      <c r="A51" s="26" t="s">
        <v>150</v>
      </c>
      <c r="B51" s="19" t="s">
        <v>151</v>
      </c>
      <c r="C51" s="20" t="s">
        <v>152</v>
      </c>
      <c r="D51" s="21">
        <v>8</v>
      </c>
      <c r="E51" s="22">
        <v>32</v>
      </c>
      <c r="F51" s="22">
        <v>0</v>
      </c>
      <c r="G51" s="22">
        <f t="shared" si="0"/>
        <v>40</v>
      </c>
      <c r="H51" s="20">
        <v>2</v>
      </c>
      <c r="I51" s="20">
        <v>39</v>
      </c>
      <c r="J51" s="23">
        <f t="shared" si="1"/>
        <v>1.0256410256410255</v>
      </c>
    </row>
    <row r="52" spans="1:10" x14ac:dyDescent="0.2">
      <c r="A52" s="18" t="s">
        <v>153</v>
      </c>
      <c r="B52" s="19" t="s">
        <v>154</v>
      </c>
      <c r="C52" s="20" t="s">
        <v>155</v>
      </c>
      <c r="D52" s="21">
        <v>4</v>
      </c>
      <c r="E52" s="22">
        <v>22</v>
      </c>
      <c r="F52" s="22">
        <v>0</v>
      </c>
      <c r="G52" s="22">
        <f t="shared" si="0"/>
        <v>26</v>
      </c>
      <c r="H52" s="20">
        <v>2</v>
      </c>
      <c r="I52" s="20">
        <v>18</v>
      </c>
      <c r="J52" s="23">
        <f t="shared" si="1"/>
        <v>1.4444444444444444</v>
      </c>
    </row>
    <row r="53" spans="1:10" x14ac:dyDescent="0.2">
      <c r="A53" s="18" t="s">
        <v>156</v>
      </c>
      <c r="B53" s="19" t="s">
        <v>154</v>
      </c>
      <c r="C53" s="20" t="s">
        <v>157</v>
      </c>
      <c r="D53" s="21">
        <v>10</v>
      </c>
      <c r="E53" s="22">
        <v>37</v>
      </c>
      <c r="F53" s="22">
        <v>0</v>
      </c>
      <c r="G53" s="22">
        <f t="shared" si="0"/>
        <v>47</v>
      </c>
      <c r="H53" s="20">
        <v>1</v>
      </c>
      <c r="I53" s="20">
        <v>36</v>
      </c>
      <c r="J53" s="23">
        <f t="shared" si="1"/>
        <v>1.3055555555555556</v>
      </c>
    </row>
    <row r="54" spans="1:10" x14ac:dyDescent="0.2">
      <c r="A54" s="18" t="s">
        <v>158</v>
      </c>
      <c r="B54" s="19" t="s">
        <v>159</v>
      </c>
      <c r="C54" s="20" t="s">
        <v>160</v>
      </c>
      <c r="D54" s="21">
        <v>17</v>
      </c>
      <c r="E54" s="22">
        <v>137</v>
      </c>
      <c r="F54" s="22">
        <v>0</v>
      </c>
      <c r="G54" s="22">
        <f t="shared" si="0"/>
        <v>154</v>
      </c>
      <c r="H54" s="20">
        <v>17</v>
      </c>
      <c r="I54" s="20">
        <v>89</v>
      </c>
      <c r="J54" s="23">
        <f t="shared" si="1"/>
        <v>1.7303370786516854</v>
      </c>
    </row>
    <row r="55" spans="1:10" x14ac:dyDescent="0.2">
      <c r="A55" s="18" t="s">
        <v>161</v>
      </c>
      <c r="B55" s="19" t="s">
        <v>162</v>
      </c>
      <c r="C55" s="20" t="s">
        <v>163</v>
      </c>
      <c r="D55" s="21">
        <v>5</v>
      </c>
      <c r="E55" s="22">
        <v>17</v>
      </c>
      <c r="F55" s="22">
        <v>0</v>
      </c>
      <c r="G55" s="22">
        <f t="shared" si="0"/>
        <v>22</v>
      </c>
      <c r="H55" s="20">
        <v>3</v>
      </c>
      <c r="I55" s="20">
        <v>22</v>
      </c>
      <c r="J55" s="23">
        <f t="shared" si="1"/>
        <v>1</v>
      </c>
    </row>
    <row r="56" spans="1:10" x14ac:dyDescent="0.2">
      <c r="A56" s="18" t="s">
        <v>164</v>
      </c>
      <c r="B56" s="19" t="s">
        <v>162</v>
      </c>
      <c r="C56" s="20" t="s">
        <v>165</v>
      </c>
      <c r="D56" s="21">
        <v>4</v>
      </c>
      <c r="E56" s="22">
        <v>34</v>
      </c>
      <c r="F56" s="22">
        <v>0</v>
      </c>
      <c r="G56" s="22">
        <f t="shared" si="0"/>
        <v>38</v>
      </c>
      <c r="H56" s="20">
        <v>2</v>
      </c>
      <c r="I56" s="20">
        <v>35</v>
      </c>
      <c r="J56" s="23">
        <f t="shared" si="1"/>
        <v>1.0857142857142856</v>
      </c>
    </row>
    <row r="57" spans="1:10" x14ac:dyDescent="0.2">
      <c r="A57" s="18" t="s">
        <v>166</v>
      </c>
      <c r="B57" s="19" t="s">
        <v>167</v>
      </c>
      <c r="C57" s="20" t="s">
        <v>168</v>
      </c>
      <c r="D57" s="21">
        <v>1</v>
      </c>
      <c r="E57" s="22">
        <v>37</v>
      </c>
      <c r="F57" s="22">
        <v>0</v>
      </c>
      <c r="G57" s="22">
        <f t="shared" si="0"/>
        <v>38</v>
      </c>
      <c r="H57" s="20">
        <v>1</v>
      </c>
      <c r="I57" s="20">
        <v>32</v>
      </c>
      <c r="J57" s="23">
        <f t="shared" si="1"/>
        <v>1.1875</v>
      </c>
    </row>
    <row r="58" spans="1:10" x14ac:dyDescent="0.2">
      <c r="A58" s="18" t="s">
        <v>169</v>
      </c>
      <c r="B58" s="19" t="s">
        <v>170</v>
      </c>
      <c r="C58" s="20" t="s">
        <v>171</v>
      </c>
      <c r="D58" s="21">
        <v>11</v>
      </c>
      <c r="E58" s="22">
        <v>110</v>
      </c>
      <c r="F58" s="22">
        <v>0</v>
      </c>
      <c r="G58" s="22">
        <f t="shared" si="0"/>
        <v>121</v>
      </c>
      <c r="H58" s="20">
        <v>4</v>
      </c>
      <c r="I58" s="20">
        <v>65</v>
      </c>
      <c r="J58" s="23">
        <f t="shared" si="1"/>
        <v>1.8615384615384616</v>
      </c>
    </row>
    <row r="59" spans="1:10" x14ac:dyDescent="0.2">
      <c r="A59" s="18" t="s">
        <v>172</v>
      </c>
      <c r="B59" s="19" t="s">
        <v>173</v>
      </c>
      <c r="C59" s="20" t="s">
        <v>174</v>
      </c>
      <c r="D59" s="21">
        <v>16</v>
      </c>
      <c r="E59" s="22">
        <v>64</v>
      </c>
      <c r="F59" s="22">
        <v>0</v>
      </c>
      <c r="G59" s="22">
        <f t="shared" si="0"/>
        <v>80</v>
      </c>
      <c r="H59" s="20">
        <v>11</v>
      </c>
      <c r="I59" s="20">
        <v>79</v>
      </c>
      <c r="J59" s="23">
        <f t="shared" si="1"/>
        <v>1.0126582278481013</v>
      </c>
    </row>
    <row r="60" spans="1:10" x14ac:dyDescent="0.2">
      <c r="A60" s="18" t="s">
        <v>175</v>
      </c>
      <c r="B60" s="19" t="s">
        <v>176</v>
      </c>
      <c r="C60" s="20" t="s">
        <v>177</v>
      </c>
      <c r="D60" s="21">
        <v>3</v>
      </c>
      <c r="E60" s="22">
        <v>28</v>
      </c>
      <c r="F60" s="22">
        <v>0</v>
      </c>
      <c r="G60" s="22">
        <f t="shared" si="0"/>
        <v>31</v>
      </c>
      <c r="H60" s="20">
        <v>0</v>
      </c>
      <c r="I60" s="20">
        <v>23</v>
      </c>
      <c r="J60" s="23">
        <f t="shared" si="1"/>
        <v>1.3478260869565217</v>
      </c>
    </row>
    <row r="61" spans="1:10" x14ac:dyDescent="0.2">
      <c r="A61" s="18" t="s">
        <v>178</v>
      </c>
      <c r="B61" s="19" t="s">
        <v>179</v>
      </c>
      <c r="C61" s="20" t="s">
        <v>179</v>
      </c>
      <c r="D61" s="21">
        <v>23</v>
      </c>
      <c r="E61" s="22">
        <v>114</v>
      </c>
      <c r="F61" s="22">
        <v>0</v>
      </c>
      <c r="G61" s="22">
        <f t="shared" si="0"/>
        <v>137</v>
      </c>
      <c r="H61" s="20">
        <v>1</v>
      </c>
      <c r="I61" s="20">
        <v>154</v>
      </c>
      <c r="J61" s="23">
        <f t="shared" si="1"/>
        <v>0.88961038961038963</v>
      </c>
    </row>
    <row r="62" spans="1:10" x14ac:dyDescent="0.2">
      <c r="A62" s="18" t="s">
        <v>180</v>
      </c>
      <c r="B62" s="19" t="s">
        <v>181</v>
      </c>
      <c r="C62" s="20" t="s">
        <v>182</v>
      </c>
      <c r="D62" s="21">
        <v>8</v>
      </c>
      <c r="E62" s="22">
        <v>45</v>
      </c>
      <c r="F62" s="22">
        <v>0</v>
      </c>
      <c r="G62" s="22">
        <f t="shared" si="0"/>
        <v>53</v>
      </c>
      <c r="H62" s="20">
        <v>8</v>
      </c>
      <c r="I62" s="20">
        <v>23</v>
      </c>
      <c r="J62" s="23">
        <f>G62/I62</f>
        <v>2.3043478260869565</v>
      </c>
    </row>
    <row r="63" spans="1:10" x14ac:dyDescent="0.2">
      <c r="A63" s="18" t="s">
        <v>183</v>
      </c>
      <c r="B63" s="19" t="s">
        <v>184</v>
      </c>
      <c r="C63" s="20" t="s">
        <v>185</v>
      </c>
      <c r="D63" s="21">
        <v>10</v>
      </c>
      <c r="E63" s="22">
        <v>26</v>
      </c>
      <c r="F63" s="22">
        <v>0</v>
      </c>
      <c r="G63" s="22">
        <f t="shared" si="0"/>
        <v>36</v>
      </c>
      <c r="H63" s="20">
        <v>2</v>
      </c>
      <c r="I63" s="20">
        <v>33</v>
      </c>
      <c r="J63" s="23">
        <f t="shared" si="1"/>
        <v>1.0909090909090908</v>
      </c>
    </row>
    <row r="64" spans="1:10" x14ac:dyDescent="0.2">
      <c r="A64" s="18" t="s">
        <v>186</v>
      </c>
      <c r="B64" s="19" t="s">
        <v>187</v>
      </c>
      <c r="C64" s="20" t="s">
        <v>188</v>
      </c>
      <c r="D64" s="21">
        <v>20</v>
      </c>
      <c r="E64" s="22">
        <v>166</v>
      </c>
      <c r="F64" s="22">
        <v>0</v>
      </c>
      <c r="G64" s="22">
        <f t="shared" si="0"/>
        <v>186</v>
      </c>
      <c r="H64" s="20">
        <v>19</v>
      </c>
      <c r="I64" s="20">
        <v>197</v>
      </c>
      <c r="J64" s="23">
        <f t="shared" si="1"/>
        <v>0.9441624365482234</v>
      </c>
    </row>
    <row r="65" spans="1:10" x14ac:dyDescent="0.2">
      <c r="A65" s="18" t="s">
        <v>189</v>
      </c>
      <c r="B65" s="19" t="s">
        <v>187</v>
      </c>
      <c r="C65" s="20" t="s">
        <v>190</v>
      </c>
      <c r="D65" s="21">
        <v>15</v>
      </c>
      <c r="E65" s="22">
        <v>150</v>
      </c>
      <c r="F65" s="22">
        <v>0</v>
      </c>
      <c r="G65" s="22">
        <f t="shared" si="0"/>
        <v>165</v>
      </c>
      <c r="H65" s="20">
        <v>12</v>
      </c>
      <c r="I65" s="20">
        <v>144</v>
      </c>
      <c r="J65" s="23">
        <f t="shared" si="1"/>
        <v>1.1458333333333333</v>
      </c>
    </row>
    <row r="66" spans="1:10" x14ac:dyDescent="0.2">
      <c r="A66" s="18" t="s">
        <v>191</v>
      </c>
      <c r="B66" s="19" t="s">
        <v>187</v>
      </c>
      <c r="C66" s="20" t="s">
        <v>192</v>
      </c>
      <c r="D66" s="21">
        <v>19</v>
      </c>
      <c r="E66" s="22">
        <v>183</v>
      </c>
      <c r="F66" s="22">
        <v>0</v>
      </c>
      <c r="G66" s="22">
        <f t="shared" si="0"/>
        <v>202</v>
      </c>
      <c r="H66" s="20">
        <v>14</v>
      </c>
      <c r="I66" s="20">
        <v>200</v>
      </c>
      <c r="J66" s="23">
        <f t="shared" si="1"/>
        <v>1.01</v>
      </c>
    </row>
    <row r="67" spans="1:10" x14ac:dyDescent="0.2">
      <c r="A67" s="26" t="s">
        <v>193</v>
      </c>
      <c r="B67" s="19" t="s">
        <v>187</v>
      </c>
      <c r="C67" s="20" t="s">
        <v>194</v>
      </c>
      <c r="D67" s="21">
        <v>13</v>
      </c>
      <c r="E67" s="22">
        <v>259</v>
      </c>
      <c r="F67" s="22">
        <v>0</v>
      </c>
      <c r="G67" s="22">
        <f t="shared" si="0"/>
        <v>272</v>
      </c>
      <c r="H67" s="20">
        <v>11</v>
      </c>
      <c r="I67" s="20">
        <v>278</v>
      </c>
      <c r="J67" s="23">
        <f t="shared" si="1"/>
        <v>0.97841726618705038</v>
      </c>
    </row>
    <row r="68" spans="1:10" x14ac:dyDescent="0.2">
      <c r="A68" s="18" t="s">
        <v>195</v>
      </c>
      <c r="B68" s="19" t="s">
        <v>187</v>
      </c>
      <c r="C68" s="20" t="s">
        <v>196</v>
      </c>
      <c r="D68" s="21">
        <v>1</v>
      </c>
      <c r="E68" s="22">
        <v>69</v>
      </c>
      <c r="F68" s="22">
        <v>0</v>
      </c>
      <c r="G68" s="22">
        <f t="shared" ref="G68:G113" si="2">D68+E68+F68</f>
        <v>70</v>
      </c>
      <c r="H68" s="20">
        <v>0</v>
      </c>
      <c r="I68" s="20">
        <v>62</v>
      </c>
      <c r="J68" s="23">
        <f t="shared" ref="J68:J103" si="3">G68/I68</f>
        <v>1.1290322580645162</v>
      </c>
    </row>
    <row r="69" spans="1:10" x14ac:dyDescent="0.2">
      <c r="A69" s="26" t="s">
        <v>197</v>
      </c>
      <c r="B69" s="19" t="s">
        <v>187</v>
      </c>
      <c r="C69" s="20" t="s">
        <v>198</v>
      </c>
      <c r="D69" s="21">
        <v>17</v>
      </c>
      <c r="E69" s="22">
        <v>120</v>
      </c>
      <c r="F69" s="22">
        <v>0</v>
      </c>
      <c r="G69" s="22">
        <f t="shared" si="2"/>
        <v>137</v>
      </c>
      <c r="H69" s="20">
        <v>15</v>
      </c>
      <c r="I69" s="20">
        <v>134</v>
      </c>
      <c r="J69" s="23">
        <f t="shared" si="3"/>
        <v>1.0223880597014925</v>
      </c>
    </row>
    <row r="70" spans="1:10" x14ac:dyDescent="0.2">
      <c r="A70" s="18" t="s">
        <v>199</v>
      </c>
      <c r="B70" s="19" t="s">
        <v>187</v>
      </c>
      <c r="C70" s="20" t="s">
        <v>200</v>
      </c>
      <c r="D70" s="21">
        <v>9</v>
      </c>
      <c r="E70" s="22">
        <v>72</v>
      </c>
      <c r="F70" s="22">
        <v>0</v>
      </c>
      <c r="G70" s="22">
        <f t="shared" si="2"/>
        <v>81</v>
      </c>
      <c r="H70" s="20">
        <v>2</v>
      </c>
      <c r="I70" s="20">
        <v>65</v>
      </c>
      <c r="J70" s="23">
        <f t="shared" si="3"/>
        <v>1.2461538461538462</v>
      </c>
    </row>
    <row r="71" spans="1:10" x14ac:dyDescent="0.2">
      <c r="A71" s="26" t="s">
        <v>201</v>
      </c>
      <c r="B71" s="19" t="s">
        <v>187</v>
      </c>
      <c r="C71" s="20" t="s">
        <v>202</v>
      </c>
      <c r="D71" s="21">
        <v>10</v>
      </c>
      <c r="E71" s="22">
        <v>48</v>
      </c>
      <c r="F71" s="22">
        <v>0</v>
      </c>
      <c r="G71" s="22">
        <f t="shared" si="2"/>
        <v>58</v>
      </c>
      <c r="H71" s="20">
        <v>8</v>
      </c>
      <c r="I71" s="20">
        <v>65</v>
      </c>
      <c r="J71" s="23">
        <f t="shared" si="3"/>
        <v>0.89230769230769236</v>
      </c>
    </row>
    <row r="72" spans="1:10" x14ac:dyDescent="0.2">
      <c r="A72" s="18" t="s">
        <v>203</v>
      </c>
      <c r="B72" s="19" t="s">
        <v>187</v>
      </c>
      <c r="C72" s="20" t="s">
        <v>204</v>
      </c>
      <c r="D72" s="21">
        <v>10</v>
      </c>
      <c r="E72" s="22">
        <v>141</v>
      </c>
      <c r="F72" s="22">
        <v>1</v>
      </c>
      <c r="G72" s="22">
        <f t="shared" si="2"/>
        <v>152</v>
      </c>
      <c r="H72" s="20">
        <v>7</v>
      </c>
      <c r="I72" s="20">
        <v>154</v>
      </c>
      <c r="J72" s="23">
        <f t="shared" si="3"/>
        <v>0.98701298701298701</v>
      </c>
    </row>
    <row r="73" spans="1:10" x14ac:dyDescent="0.2">
      <c r="A73" s="18" t="s">
        <v>205</v>
      </c>
      <c r="B73" s="19" t="s">
        <v>187</v>
      </c>
      <c r="C73" s="20" t="s">
        <v>206</v>
      </c>
      <c r="D73" s="21">
        <v>60</v>
      </c>
      <c r="E73" s="22">
        <v>604</v>
      </c>
      <c r="F73" s="22">
        <v>0</v>
      </c>
      <c r="G73" s="22">
        <f t="shared" si="2"/>
        <v>664</v>
      </c>
      <c r="H73" s="20">
        <v>57</v>
      </c>
      <c r="I73" s="20">
        <v>627</v>
      </c>
      <c r="J73" s="23">
        <f t="shared" si="3"/>
        <v>1.0590111642743221</v>
      </c>
    </row>
    <row r="74" spans="1:10" x14ac:dyDescent="0.2">
      <c r="A74" s="26" t="s">
        <v>207</v>
      </c>
      <c r="B74" s="19" t="s">
        <v>187</v>
      </c>
      <c r="C74" s="20" t="s">
        <v>208</v>
      </c>
      <c r="D74" s="21">
        <v>24</v>
      </c>
      <c r="E74" s="22">
        <v>144</v>
      </c>
      <c r="F74" s="22">
        <v>0</v>
      </c>
      <c r="G74" s="22">
        <f t="shared" si="2"/>
        <v>168</v>
      </c>
      <c r="H74" s="20">
        <v>20</v>
      </c>
      <c r="I74" s="20">
        <v>194</v>
      </c>
      <c r="J74" s="23">
        <f t="shared" si="3"/>
        <v>0.865979381443299</v>
      </c>
    </row>
    <row r="75" spans="1:10" x14ac:dyDescent="0.2">
      <c r="A75" s="18" t="s">
        <v>209</v>
      </c>
      <c r="B75" s="19" t="s">
        <v>187</v>
      </c>
      <c r="C75" s="20" t="s">
        <v>210</v>
      </c>
      <c r="D75" s="21">
        <v>22</v>
      </c>
      <c r="E75" s="22">
        <v>536</v>
      </c>
      <c r="F75" s="22">
        <v>0</v>
      </c>
      <c r="G75" s="22">
        <f t="shared" si="2"/>
        <v>558</v>
      </c>
      <c r="H75" s="20">
        <v>8</v>
      </c>
      <c r="I75" s="20">
        <v>613</v>
      </c>
      <c r="J75" s="23">
        <f t="shared" si="3"/>
        <v>0.91027732463295274</v>
      </c>
    </row>
    <row r="76" spans="1:10" x14ac:dyDescent="0.2">
      <c r="A76" s="18" t="s">
        <v>211</v>
      </c>
      <c r="B76" s="19" t="s">
        <v>187</v>
      </c>
      <c r="C76" s="20" t="s">
        <v>212</v>
      </c>
      <c r="D76" s="21">
        <v>17</v>
      </c>
      <c r="E76" s="22">
        <v>237</v>
      </c>
      <c r="F76" s="22">
        <v>0</v>
      </c>
      <c r="G76" s="22">
        <f t="shared" si="2"/>
        <v>254</v>
      </c>
      <c r="H76" s="20">
        <v>17</v>
      </c>
      <c r="I76" s="20">
        <v>255</v>
      </c>
      <c r="J76" s="23">
        <f t="shared" si="3"/>
        <v>0.99607843137254903</v>
      </c>
    </row>
    <row r="77" spans="1:10" x14ac:dyDescent="0.2">
      <c r="A77" s="26" t="s">
        <v>213</v>
      </c>
      <c r="B77" s="19" t="s">
        <v>187</v>
      </c>
      <c r="C77" s="20" t="s">
        <v>214</v>
      </c>
      <c r="D77" s="21">
        <v>4</v>
      </c>
      <c r="E77" s="22">
        <v>62</v>
      </c>
      <c r="F77" s="22">
        <v>0</v>
      </c>
      <c r="G77" s="22">
        <f t="shared" si="2"/>
        <v>66</v>
      </c>
      <c r="H77" s="20">
        <v>4</v>
      </c>
      <c r="I77" s="20">
        <v>73</v>
      </c>
      <c r="J77" s="23">
        <f t="shared" si="3"/>
        <v>0.90410958904109584</v>
      </c>
    </row>
    <row r="78" spans="1:10" x14ac:dyDescent="0.2">
      <c r="A78" s="26" t="s">
        <v>215</v>
      </c>
      <c r="B78" s="19" t="s">
        <v>216</v>
      </c>
      <c r="C78" s="20" t="s">
        <v>216</v>
      </c>
      <c r="D78" s="21">
        <v>7</v>
      </c>
      <c r="E78" s="22">
        <v>59</v>
      </c>
      <c r="F78" s="22">
        <v>0</v>
      </c>
      <c r="G78" s="22">
        <f t="shared" si="2"/>
        <v>66</v>
      </c>
      <c r="H78" s="20">
        <v>7</v>
      </c>
      <c r="I78" s="20">
        <v>67</v>
      </c>
      <c r="J78" s="23">
        <f t="shared" si="3"/>
        <v>0.9850746268656716</v>
      </c>
    </row>
    <row r="79" spans="1:10" x14ac:dyDescent="0.2">
      <c r="A79" s="18" t="s">
        <v>217</v>
      </c>
      <c r="B79" s="19" t="s">
        <v>218</v>
      </c>
      <c r="C79" s="20" t="s">
        <v>219</v>
      </c>
      <c r="D79" s="21">
        <v>0</v>
      </c>
      <c r="E79" s="22">
        <v>9</v>
      </c>
      <c r="F79" s="22">
        <v>0</v>
      </c>
      <c r="G79" s="22">
        <f t="shared" si="2"/>
        <v>9</v>
      </c>
      <c r="H79" s="20">
        <v>0</v>
      </c>
      <c r="I79" s="20">
        <v>8</v>
      </c>
      <c r="J79" s="23">
        <f t="shared" si="3"/>
        <v>1.125</v>
      </c>
    </row>
    <row r="80" spans="1:10" x14ac:dyDescent="0.2">
      <c r="A80" s="18" t="s">
        <v>220</v>
      </c>
      <c r="B80" s="19" t="s">
        <v>221</v>
      </c>
      <c r="C80" s="20" t="s">
        <v>222</v>
      </c>
      <c r="D80" s="21">
        <v>7</v>
      </c>
      <c r="E80" s="22">
        <v>49</v>
      </c>
      <c r="F80" s="22">
        <v>0</v>
      </c>
      <c r="G80" s="22">
        <f t="shared" si="2"/>
        <v>56</v>
      </c>
      <c r="H80" s="20">
        <v>7</v>
      </c>
      <c r="I80" s="20">
        <v>51</v>
      </c>
      <c r="J80" s="23">
        <f t="shared" si="3"/>
        <v>1.0980392156862746</v>
      </c>
    </row>
    <row r="81" spans="1:10" x14ac:dyDescent="0.2">
      <c r="A81" s="18" t="s">
        <v>223</v>
      </c>
      <c r="B81" s="19" t="s">
        <v>224</v>
      </c>
      <c r="C81" s="20" t="s">
        <v>224</v>
      </c>
      <c r="D81" s="21">
        <v>6</v>
      </c>
      <c r="E81" s="22">
        <v>20</v>
      </c>
      <c r="F81" s="22">
        <v>0</v>
      </c>
      <c r="G81" s="22">
        <f t="shared" si="2"/>
        <v>26</v>
      </c>
      <c r="H81" s="20">
        <v>6</v>
      </c>
      <c r="I81" s="20">
        <v>7</v>
      </c>
      <c r="J81" s="23">
        <f t="shared" si="3"/>
        <v>3.7142857142857144</v>
      </c>
    </row>
    <row r="82" spans="1:10" ht="12" customHeight="1" x14ac:dyDescent="0.2">
      <c r="A82" s="18" t="s">
        <v>225</v>
      </c>
      <c r="B82" s="19" t="s">
        <v>224</v>
      </c>
      <c r="C82" s="20" t="s">
        <v>54</v>
      </c>
      <c r="D82" s="21">
        <v>11</v>
      </c>
      <c r="E82" s="22">
        <v>43</v>
      </c>
      <c r="F82" s="22">
        <v>0</v>
      </c>
      <c r="G82" s="22">
        <f t="shared" si="2"/>
        <v>54</v>
      </c>
      <c r="H82" s="20">
        <v>11</v>
      </c>
      <c r="I82" s="20">
        <v>23</v>
      </c>
      <c r="J82" s="23">
        <f t="shared" si="3"/>
        <v>2.347826086956522</v>
      </c>
    </row>
    <row r="83" spans="1:10" x14ac:dyDescent="0.2">
      <c r="A83" s="18" t="s">
        <v>226</v>
      </c>
      <c r="B83" s="19" t="s">
        <v>227</v>
      </c>
      <c r="C83" s="20" t="s">
        <v>228</v>
      </c>
      <c r="D83" s="21">
        <v>30</v>
      </c>
      <c r="E83" s="22">
        <v>398</v>
      </c>
      <c r="F83" s="22">
        <v>1</v>
      </c>
      <c r="G83" s="22">
        <f t="shared" si="2"/>
        <v>429</v>
      </c>
      <c r="H83" s="20">
        <v>28</v>
      </c>
      <c r="I83" s="20">
        <v>101</v>
      </c>
      <c r="J83" s="23">
        <f t="shared" si="3"/>
        <v>4.2475247524752477</v>
      </c>
    </row>
    <row r="84" spans="1:10" x14ac:dyDescent="0.2">
      <c r="A84" s="18" t="s">
        <v>229</v>
      </c>
      <c r="B84" s="19" t="s">
        <v>227</v>
      </c>
      <c r="C84" s="20" t="s">
        <v>230</v>
      </c>
      <c r="D84" s="21">
        <v>6</v>
      </c>
      <c r="E84" s="22">
        <v>89</v>
      </c>
      <c r="F84" s="22">
        <v>0</v>
      </c>
      <c r="G84" s="22">
        <f t="shared" si="2"/>
        <v>95</v>
      </c>
      <c r="H84" s="20">
        <v>6</v>
      </c>
      <c r="I84" s="20">
        <v>46</v>
      </c>
      <c r="J84" s="23">
        <f t="shared" si="3"/>
        <v>2.0652173913043477</v>
      </c>
    </row>
    <row r="85" spans="1:10" x14ac:dyDescent="0.2">
      <c r="A85" s="18" t="s">
        <v>231</v>
      </c>
      <c r="B85" s="19" t="s">
        <v>232</v>
      </c>
      <c r="C85" s="20" t="s">
        <v>233</v>
      </c>
      <c r="D85" s="21">
        <v>39</v>
      </c>
      <c r="E85" s="22">
        <v>207</v>
      </c>
      <c r="F85" s="22">
        <v>0</v>
      </c>
      <c r="G85" s="22">
        <f t="shared" si="2"/>
        <v>246</v>
      </c>
      <c r="H85" s="20">
        <v>33</v>
      </c>
      <c r="I85" s="20">
        <v>126</v>
      </c>
      <c r="J85" s="23">
        <f t="shared" si="3"/>
        <v>1.9523809523809523</v>
      </c>
    </row>
    <row r="86" spans="1:10" x14ac:dyDescent="0.2">
      <c r="A86" s="18" t="s">
        <v>234</v>
      </c>
      <c r="B86" s="19" t="s">
        <v>235</v>
      </c>
      <c r="C86" s="20" t="s">
        <v>236</v>
      </c>
      <c r="D86" s="21">
        <v>9</v>
      </c>
      <c r="E86" s="22">
        <v>45</v>
      </c>
      <c r="F86" s="22">
        <v>0</v>
      </c>
      <c r="G86" s="22">
        <f t="shared" si="2"/>
        <v>54</v>
      </c>
      <c r="H86" s="20">
        <v>9</v>
      </c>
      <c r="I86" s="20">
        <v>49</v>
      </c>
      <c r="J86" s="23">
        <f t="shared" si="3"/>
        <v>1.1020408163265305</v>
      </c>
    </row>
    <row r="87" spans="1:10" x14ac:dyDescent="0.2">
      <c r="A87" s="18" t="s">
        <v>237</v>
      </c>
      <c r="B87" s="19" t="s">
        <v>238</v>
      </c>
      <c r="C87" s="20" t="s">
        <v>239</v>
      </c>
      <c r="D87" s="21">
        <v>25</v>
      </c>
      <c r="E87" s="22">
        <v>135</v>
      </c>
      <c r="F87" s="22">
        <v>0</v>
      </c>
      <c r="G87" s="22">
        <f t="shared" si="2"/>
        <v>160</v>
      </c>
      <c r="H87" s="20">
        <v>22</v>
      </c>
      <c r="I87" s="20">
        <v>166</v>
      </c>
      <c r="J87" s="23">
        <f t="shared" si="3"/>
        <v>0.96385542168674698</v>
      </c>
    </row>
    <row r="88" spans="1:10" x14ac:dyDescent="0.2">
      <c r="A88" s="18" t="s">
        <v>240</v>
      </c>
      <c r="B88" s="19" t="s">
        <v>241</v>
      </c>
      <c r="C88" s="20" t="s">
        <v>242</v>
      </c>
      <c r="D88" s="21">
        <v>7</v>
      </c>
      <c r="E88" s="22">
        <v>91</v>
      </c>
      <c r="F88" s="22">
        <v>0</v>
      </c>
      <c r="G88" s="22">
        <f t="shared" si="2"/>
        <v>98</v>
      </c>
      <c r="H88" s="20">
        <v>6</v>
      </c>
      <c r="I88" s="20">
        <v>28</v>
      </c>
      <c r="J88" s="23">
        <f t="shared" si="3"/>
        <v>3.5</v>
      </c>
    </row>
    <row r="89" spans="1:10" x14ac:dyDescent="0.2">
      <c r="A89" s="18" t="s">
        <v>243</v>
      </c>
      <c r="B89" s="19" t="s">
        <v>244</v>
      </c>
      <c r="C89" s="20" t="s">
        <v>245</v>
      </c>
      <c r="D89" s="21">
        <v>0</v>
      </c>
      <c r="E89" s="22">
        <v>2</v>
      </c>
      <c r="F89" s="22">
        <v>0</v>
      </c>
      <c r="G89" s="22">
        <f t="shared" si="2"/>
        <v>2</v>
      </c>
      <c r="H89" s="20">
        <v>0</v>
      </c>
      <c r="I89" s="20">
        <v>2</v>
      </c>
      <c r="J89" s="23">
        <f t="shared" si="3"/>
        <v>1</v>
      </c>
    </row>
    <row r="90" spans="1:10" x14ac:dyDescent="0.2">
      <c r="A90" s="18" t="s">
        <v>246</v>
      </c>
      <c r="B90" s="19" t="s">
        <v>247</v>
      </c>
      <c r="C90" s="20" t="s">
        <v>248</v>
      </c>
      <c r="D90" s="21">
        <v>13</v>
      </c>
      <c r="E90" s="22">
        <v>124</v>
      </c>
      <c r="F90" s="22">
        <v>1</v>
      </c>
      <c r="G90" s="22">
        <f t="shared" si="2"/>
        <v>138</v>
      </c>
      <c r="H90" s="20">
        <v>6</v>
      </c>
      <c r="I90" s="20">
        <v>133</v>
      </c>
      <c r="J90" s="23">
        <f t="shared" si="3"/>
        <v>1.0375939849624061</v>
      </c>
    </row>
    <row r="91" spans="1:10" x14ac:dyDescent="0.2">
      <c r="A91" s="18" t="s">
        <v>249</v>
      </c>
      <c r="B91" s="19" t="s">
        <v>250</v>
      </c>
      <c r="C91" s="20" t="s">
        <v>251</v>
      </c>
      <c r="D91" s="21">
        <v>2</v>
      </c>
      <c r="E91" s="22">
        <v>10</v>
      </c>
      <c r="F91" s="22">
        <v>0</v>
      </c>
      <c r="G91" s="22">
        <f t="shared" si="2"/>
        <v>12</v>
      </c>
      <c r="H91" s="20">
        <v>2</v>
      </c>
      <c r="I91" s="20">
        <v>12</v>
      </c>
      <c r="J91" s="23">
        <f t="shared" si="3"/>
        <v>1</v>
      </c>
    </row>
    <row r="92" spans="1:10" x14ac:dyDescent="0.2">
      <c r="A92" s="18" t="s">
        <v>252</v>
      </c>
      <c r="B92" s="19" t="s">
        <v>250</v>
      </c>
      <c r="C92" s="20" t="s">
        <v>250</v>
      </c>
      <c r="D92" s="21">
        <v>16</v>
      </c>
      <c r="E92" s="22">
        <v>74</v>
      </c>
      <c r="F92" s="22">
        <v>0</v>
      </c>
      <c r="G92" s="22">
        <f t="shared" si="2"/>
        <v>90</v>
      </c>
      <c r="H92" s="20">
        <v>16</v>
      </c>
      <c r="I92" s="20">
        <v>84</v>
      </c>
      <c r="J92" s="23">
        <f t="shared" si="3"/>
        <v>1.0714285714285714</v>
      </c>
    </row>
    <row r="93" spans="1:10" x14ac:dyDescent="0.2">
      <c r="A93" s="18" t="s">
        <v>253</v>
      </c>
      <c r="B93" s="19" t="s">
        <v>254</v>
      </c>
      <c r="C93" s="20" t="s">
        <v>255</v>
      </c>
      <c r="D93" s="21">
        <v>9</v>
      </c>
      <c r="E93" s="22">
        <v>75</v>
      </c>
      <c r="F93" s="22">
        <v>0</v>
      </c>
      <c r="G93" s="22">
        <f t="shared" si="2"/>
        <v>84</v>
      </c>
      <c r="H93" s="20">
        <v>0</v>
      </c>
      <c r="I93" s="20">
        <v>81</v>
      </c>
      <c r="J93" s="23">
        <f t="shared" si="3"/>
        <v>1.037037037037037</v>
      </c>
    </row>
    <row r="94" spans="1:10" x14ac:dyDescent="0.2">
      <c r="A94" s="18" t="s">
        <v>256</v>
      </c>
      <c r="B94" s="19" t="s">
        <v>257</v>
      </c>
      <c r="C94" s="20" t="s">
        <v>258</v>
      </c>
      <c r="D94" s="21">
        <v>11</v>
      </c>
      <c r="E94" s="22">
        <v>66</v>
      </c>
      <c r="F94" s="22">
        <v>0</v>
      </c>
      <c r="G94" s="22">
        <f t="shared" si="2"/>
        <v>77</v>
      </c>
      <c r="H94" s="20">
        <v>8</v>
      </c>
      <c r="I94" s="20">
        <v>64</v>
      </c>
      <c r="J94" s="23">
        <f t="shared" si="3"/>
        <v>1.203125</v>
      </c>
    </row>
    <row r="95" spans="1:10" x14ac:dyDescent="0.2">
      <c r="A95" s="18" t="s">
        <v>259</v>
      </c>
      <c r="B95" s="19" t="s">
        <v>260</v>
      </c>
      <c r="C95" s="20" t="s">
        <v>261</v>
      </c>
      <c r="D95" s="21">
        <v>8</v>
      </c>
      <c r="E95" s="22">
        <v>54</v>
      </c>
      <c r="F95" s="22">
        <v>0</v>
      </c>
      <c r="G95" s="22">
        <f t="shared" si="2"/>
        <v>62</v>
      </c>
      <c r="H95" s="20">
        <v>0</v>
      </c>
      <c r="I95" s="20">
        <v>61</v>
      </c>
      <c r="J95" s="23">
        <f t="shared" si="3"/>
        <v>1.0163934426229508</v>
      </c>
    </row>
    <row r="96" spans="1:10" x14ac:dyDescent="0.2">
      <c r="A96" s="18" t="s">
        <v>262</v>
      </c>
      <c r="B96" s="19" t="s">
        <v>263</v>
      </c>
      <c r="C96" s="20" t="s">
        <v>264</v>
      </c>
      <c r="D96" s="21">
        <v>7</v>
      </c>
      <c r="E96" s="22">
        <v>38</v>
      </c>
      <c r="F96" s="22">
        <v>0</v>
      </c>
      <c r="G96" s="22">
        <f t="shared" si="2"/>
        <v>45</v>
      </c>
      <c r="H96" s="20">
        <v>2</v>
      </c>
      <c r="I96" s="20">
        <v>39</v>
      </c>
      <c r="J96" s="23">
        <f t="shared" si="3"/>
        <v>1.1538461538461537</v>
      </c>
    </row>
    <row r="97" spans="1:10" x14ac:dyDescent="0.2">
      <c r="A97" s="18" t="s">
        <v>265</v>
      </c>
      <c r="B97" s="19" t="s">
        <v>266</v>
      </c>
      <c r="C97" s="20" t="s">
        <v>267</v>
      </c>
      <c r="D97" s="21">
        <v>24</v>
      </c>
      <c r="E97" s="22">
        <v>139</v>
      </c>
      <c r="F97" s="22">
        <v>0</v>
      </c>
      <c r="G97" s="22">
        <f t="shared" si="2"/>
        <v>163</v>
      </c>
      <c r="H97" s="20">
        <v>11</v>
      </c>
      <c r="I97" s="20">
        <v>152</v>
      </c>
      <c r="J97" s="23">
        <f t="shared" si="3"/>
        <v>1.0723684210526316</v>
      </c>
    </row>
    <row r="98" spans="1:10" x14ac:dyDescent="0.2">
      <c r="A98" s="18" t="s">
        <v>268</v>
      </c>
      <c r="B98" s="19" t="s">
        <v>266</v>
      </c>
      <c r="C98" s="20" t="s">
        <v>269</v>
      </c>
      <c r="D98" s="21">
        <v>12</v>
      </c>
      <c r="E98" s="22">
        <v>303</v>
      </c>
      <c r="F98" s="22">
        <v>0</v>
      </c>
      <c r="G98" s="22">
        <f t="shared" si="2"/>
        <v>315</v>
      </c>
      <c r="H98" s="20">
        <v>12</v>
      </c>
      <c r="I98" s="20">
        <v>297</v>
      </c>
      <c r="J98" s="23">
        <f t="shared" si="3"/>
        <v>1.0606060606060606</v>
      </c>
    </row>
    <row r="99" spans="1:10" x14ac:dyDescent="0.2">
      <c r="A99" s="18" t="s">
        <v>270</v>
      </c>
      <c r="B99" s="19" t="s">
        <v>266</v>
      </c>
      <c r="C99" s="20" t="s">
        <v>271</v>
      </c>
      <c r="D99" s="21">
        <v>3</v>
      </c>
      <c r="E99" s="22">
        <v>30</v>
      </c>
      <c r="F99" s="22">
        <v>0</v>
      </c>
      <c r="G99" s="22">
        <f t="shared" si="2"/>
        <v>33</v>
      </c>
      <c r="H99" s="20">
        <v>2</v>
      </c>
      <c r="I99" s="20">
        <v>29</v>
      </c>
      <c r="J99" s="23">
        <f t="shared" si="3"/>
        <v>1.1379310344827587</v>
      </c>
    </row>
    <row r="100" spans="1:10" x14ac:dyDescent="0.2">
      <c r="A100" s="18" t="s">
        <v>272</v>
      </c>
      <c r="B100" s="19" t="s">
        <v>266</v>
      </c>
      <c r="C100" s="20" t="s">
        <v>273</v>
      </c>
      <c r="D100" s="21">
        <v>31</v>
      </c>
      <c r="E100" s="22">
        <v>374</v>
      </c>
      <c r="F100" s="22">
        <v>0</v>
      </c>
      <c r="G100" s="22">
        <f t="shared" si="2"/>
        <v>405</v>
      </c>
      <c r="H100" s="20">
        <v>19</v>
      </c>
      <c r="I100" s="20">
        <v>368</v>
      </c>
      <c r="J100" s="23">
        <f t="shared" si="3"/>
        <v>1.1005434782608696</v>
      </c>
    </row>
    <row r="101" spans="1:10" x14ac:dyDescent="0.2">
      <c r="A101" s="18" t="s">
        <v>274</v>
      </c>
      <c r="B101" s="19" t="s">
        <v>266</v>
      </c>
      <c r="C101" s="20" t="s">
        <v>275</v>
      </c>
      <c r="D101" s="21">
        <v>12</v>
      </c>
      <c r="E101" s="22">
        <v>94</v>
      </c>
      <c r="F101" s="22">
        <v>0</v>
      </c>
      <c r="G101" s="22">
        <f t="shared" si="2"/>
        <v>106</v>
      </c>
      <c r="H101" s="20">
        <v>12</v>
      </c>
      <c r="I101" s="20">
        <v>90</v>
      </c>
      <c r="J101" s="23">
        <f t="shared" si="3"/>
        <v>1.1777777777777778</v>
      </c>
    </row>
    <row r="102" spans="1:10" x14ac:dyDescent="0.2">
      <c r="A102" s="18" t="s">
        <v>276</v>
      </c>
      <c r="B102" s="19" t="s">
        <v>266</v>
      </c>
      <c r="C102" s="20" t="s">
        <v>277</v>
      </c>
      <c r="D102" s="21">
        <v>21</v>
      </c>
      <c r="E102" s="22">
        <v>110</v>
      </c>
      <c r="F102" s="22">
        <v>0</v>
      </c>
      <c r="G102" s="22">
        <f t="shared" si="2"/>
        <v>131</v>
      </c>
      <c r="H102" s="20">
        <v>18</v>
      </c>
      <c r="I102" s="20">
        <v>137</v>
      </c>
      <c r="J102" s="23">
        <f t="shared" si="3"/>
        <v>0.95620437956204385</v>
      </c>
    </row>
    <row r="103" spans="1:10" x14ac:dyDescent="0.2">
      <c r="A103" s="18" t="s">
        <v>278</v>
      </c>
      <c r="B103" s="19" t="s">
        <v>266</v>
      </c>
      <c r="C103" s="20" t="s">
        <v>279</v>
      </c>
      <c r="D103" s="21">
        <v>14</v>
      </c>
      <c r="E103" s="22">
        <v>91</v>
      </c>
      <c r="F103" s="22">
        <v>1</v>
      </c>
      <c r="G103" s="22">
        <f t="shared" si="2"/>
        <v>106</v>
      </c>
      <c r="H103" s="20">
        <v>14</v>
      </c>
      <c r="I103" s="20">
        <v>101</v>
      </c>
      <c r="J103" s="23">
        <f t="shared" si="3"/>
        <v>1.0495049504950495</v>
      </c>
    </row>
    <row r="104" spans="1:10" x14ac:dyDescent="0.2">
      <c r="A104" s="18" t="s">
        <v>280</v>
      </c>
      <c r="B104" s="19" t="s">
        <v>266</v>
      </c>
      <c r="C104" s="20" t="s">
        <v>281</v>
      </c>
      <c r="D104" s="17">
        <v>33</v>
      </c>
      <c r="E104" s="22">
        <v>412</v>
      </c>
      <c r="F104" s="22">
        <v>0</v>
      </c>
      <c r="G104" s="22">
        <f t="shared" si="2"/>
        <v>445</v>
      </c>
      <c r="H104" s="20">
        <v>17</v>
      </c>
      <c r="I104" s="20">
        <v>368</v>
      </c>
      <c r="J104" s="23">
        <f>G104/I104</f>
        <v>1.2092391304347827</v>
      </c>
    </row>
    <row r="105" spans="1:10" x14ac:dyDescent="0.2">
      <c r="A105" s="18" t="s">
        <v>282</v>
      </c>
      <c r="B105" s="19" t="s">
        <v>266</v>
      </c>
      <c r="C105" s="20" t="s">
        <v>283</v>
      </c>
      <c r="D105" s="21">
        <v>29</v>
      </c>
      <c r="E105" s="22">
        <v>351</v>
      </c>
      <c r="F105" s="22">
        <v>0</v>
      </c>
      <c r="G105" s="22">
        <f t="shared" si="2"/>
        <v>380</v>
      </c>
      <c r="H105" s="20">
        <v>23</v>
      </c>
      <c r="I105" s="20">
        <v>364</v>
      </c>
      <c r="J105" s="23">
        <f t="shared" ref="J105:J111" si="4">G105/I105</f>
        <v>1.043956043956044</v>
      </c>
    </row>
    <row r="106" spans="1:10" x14ac:dyDescent="0.2">
      <c r="A106" s="18" t="s">
        <v>304</v>
      </c>
      <c r="B106" s="19" t="s">
        <v>266</v>
      </c>
      <c r="C106" s="20" t="s">
        <v>443</v>
      </c>
      <c r="D106" s="21">
        <v>10</v>
      </c>
      <c r="E106" s="22">
        <v>71</v>
      </c>
      <c r="F106" s="22">
        <v>0</v>
      </c>
      <c r="G106" s="22">
        <f t="shared" si="2"/>
        <v>81</v>
      </c>
      <c r="H106" s="20">
        <v>3</v>
      </c>
      <c r="I106" s="20">
        <v>65</v>
      </c>
      <c r="J106" s="23">
        <f t="shared" si="4"/>
        <v>1.2461538461538462</v>
      </c>
    </row>
    <row r="107" spans="1:10" x14ac:dyDescent="0.2">
      <c r="A107" s="39" t="s">
        <v>478</v>
      </c>
      <c r="B107" s="17" t="s">
        <v>266</v>
      </c>
      <c r="C107" s="17" t="s">
        <v>477</v>
      </c>
      <c r="D107" s="21">
        <v>7</v>
      </c>
      <c r="E107" s="22">
        <v>36</v>
      </c>
      <c r="F107" s="22">
        <v>0</v>
      </c>
      <c r="G107" s="22">
        <f t="shared" si="2"/>
        <v>43</v>
      </c>
      <c r="H107" s="20">
        <v>7</v>
      </c>
      <c r="I107" s="20">
        <v>36</v>
      </c>
      <c r="J107" s="23">
        <f t="shared" si="4"/>
        <v>1.1944444444444444</v>
      </c>
    </row>
    <row r="108" spans="1:10" x14ac:dyDescent="0.2">
      <c r="A108" s="18" t="s">
        <v>284</v>
      </c>
      <c r="B108" s="19" t="s">
        <v>285</v>
      </c>
      <c r="C108" s="20" t="s">
        <v>285</v>
      </c>
      <c r="D108" s="21">
        <v>5</v>
      </c>
      <c r="E108" s="22">
        <v>43</v>
      </c>
      <c r="F108" s="22">
        <v>2</v>
      </c>
      <c r="G108" s="22">
        <f t="shared" si="2"/>
        <v>50</v>
      </c>
      <c r="H108" s="20">
        <v>2</v>
      </c>
      <c r="I108" s="20">
        <v>51</v>
      </c>
      <c r="J108" s="23">
        <f t="shared" si="4"/>
        <v>0.98039215686274506</v>
      </c>
    </row>
    <row r="109" spans="1:10" x14ac:dyDescent="0.2">
      <c r="A109" s="18" t="s">
        <v>286</v>
      </c>
      <c r="B109" s="19" t="s">
        <v>285</v>
      </c>
      <c r="C109" s="20" t="s">
        <v>287</v>
      </c>
      <c r="D109" s="21">
        <v>8</v>
      </c>
      <c r="E109" s="22">
        <v>42</v>
      </c>
      <c r="F109" s="22">
        <v>0</v>
      </c>
      <c r="G109" s="22">
        <f t="shared" si="2"/>
        <v>50</v>
      </c>
      <c r="H109" s="20">
        <v>5</v>
      </c>
      <c r="I109" s="20">
        <v>49</v>
      </c>
      <c r="J109" s="23">
        <f t="shared" si="4"/>
        <v>1.0204081632653061</v>
      </c>
    </row>
    <row r="110" spans="1:10" x14ac:dyDescent="0.2">
      <c r="A110" s="18" t="s">
        <v>288</v>
      </c>
      <c r="B110" s="19" t="s">
        <v>289</v>
      </c>
      <c r="C110" s="20" t="s">
        <v>290</v>
      </c>
      <c r="D110" s="21">
        <v>11</v>
      </c>
      <c r="E110" s="22">
        <v>93</v>
      </c>
      <c r="F110" s="22">
        <v>0</v>
      </c>
      <c r="G110" s="22">
        <f t="shared" si="2"/>
        <v>104</v>
      </c>
      <c r="H110" s="20">
        <v>13</v>
      </c>
      <c r="I110" s="20">
        <v>110</v>
      </c>
      <c r="J110" s="23">
        <f t="shared" si="4"/>
        <v>0.94545454545454544</v>
      </c>
    </row>
    <row r="111" spans="1:10" x14ac:dyDescent="0.2">
      <c r="A111" s="18" t="s">
        <v>291</v>
      </c>
      <c r="B111" s="19" t="s">
        <v>292</v>
      </c>
      <c r="C111" s="20" t="s">
        <v>293</v>
      </c>
      <c r="D111" s="21">
        <v>2</v>
      </c>
      <c r="E111" s="22">
        <v>27</v>
      </c>
      <c r="F111" s="22">
        <v>0</v>
      </c>
      <c r="G111" s="22">
        <f t="shared" si="2"/>
        <v>29</v>
      </c>
      <c r="H111" s="20">
        <v>2</v>
      </c>
      <c r="I111" s="20">
        <v>26</v>
      </c>
      <c r="J111" s="23">
        <f t="shared" si="4"/>
        <v>1.1153846153846154</v>
      </c>
    </row>
    <row r="112" spans="1:10" ht="13.5" thickBot="1" x14ac:dyDescent="0.25">
      <c r="A112" s="27" t="s">
        <v>294</v>
      </c>
      <c r="B112" s="28" t="s">
        <v>295</v>
      </c>
      <c r="C112" s="29" t="s">
        <v>295</v>
      </c>
      <c r="D112" s="30">
        <v>4</v>
      </c>
      <c r="E112" s="28">
        <v>48</v>
      </c>
      <c r="F112" s="28">
        <v>0</v>
      </c>
      <c r="G112" s="28">
        <f t="shared" si="2"/>
        <v>52</v>
      </c>
      <c r="H112" s="29">
        <v>3</v>
      </c>
      <c r="I112" s="29">
        <v>40</v>
      </c>
      <c r="J112" s="95">
        <f>G112/I112</f>
        <v>1.3</v>
      </c>
    </row>
    <row r="113" spans="1:14" ht="13.5" thickTop="1" x14ac:dyDescent="0.2">
      <c r="A113" s="32" t="s">
        <v>296</v>
      </c>
      <c r="B113" s="22"/>
      <c r="C113" s="20"/>
      <c r="D113" s="21">
        <f>SUM(D3:D112)</f>
        <v>1328</v>
      </c>
      <c r="E113" s="22">
        <f>SUM(E3:E112)</f>
        <v>11046</v>
      </c>
      <c r="F113" s="22">
        <f>SUM(F3:F112)</f>
        <v>23</v>
      </c>
      <c r="G113" s="22">
        <f t="shared" si="2"/>
        <v>12397</v>
      </c>
      <c r="H113" s="33">
        <f>SUM(H3:H112)</f>
        <v>889</v>
      </c>
      <c r="I113" s="33">
        <f>SUM(I3:I112)</f>
        <v>10264</v>
      </c>
      <c r="J113" s="111">
        <f t="shared" ref="J113" si="5">G113/I113</f>
        <v>1.207813717848792</v>
      </c>
    </row>
    <row r="114" spans="1:14" x14ac:dyDescent="0.2">
      <c r="A114" s="35"/>
      <c r="B114" s="22"/>
      <c r="C114" s="20"/>
      <c r="D114" s="21"/>
      <c r="E114" s="22"/>
      <c r="F114" s="22"/>
      <c r="G114" s="22"/>
      <c r="H114" s="22"/>
      <c r="I114" s="22"/>
      <c r="J114" s="34"/>
      <c r="N114" s="17" t="s">
        <v>297</v>
      </c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K115" s="36"/>
    </row>
    <row r="116" spans="1:14" x14ac:dyDescent="0.2">
      <c r="A116" s="32" t="s">
        <v>298</v>
      </c>
      <c r="B116" s="19"/>
      <c r="C116" s="20"/>
      <c r="D116" s="37"/>
      <c r="E116" s="38"/>
      <c r="F116" s="38"/>
      <c r="G116" s="38"/>
      <c r="H116" s="38"/>
      <c r="I116" s="38"/>
      <c r="J116" s="34"/>
      <c r="K116" s="36"/>
    </row>
    <row r="117" spans="1:14" x14ac:dyDescent="0.2">
      <c r="A117" s="18"/>
      <c r="B117" s="19"/>
      <c r="C117" s="19"/>
      <c r="D117" s="19"/>
      <c r="E117" s="19"/>
      <c r="F117" s="22"/>
      <c r="G117" s="19"/>
      <c r="H117" s="19"/>
      <c r="I117" s="19"/>
      <c r="K117" s="36"/>
    </row>
    <row r="118" spans="1:14" ht="14.45" customHeight="1" x14ac:dyDescent="0.2">
      <c r="A118" s="32" t="s">
        <v>299</v>
      </c>
      <c r="B118" s="19"/>
      <c r="C118" s="19"/>
      <c r="D118" s="19"/>
      <c r="E118" s="19"/>
      <c r="F118" s="22"/>
      <c r="G118" s="19"/>
      <c r="H118" s="19"/>
      <c r="I118" s="19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40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41"/>
      <c r="B134" s="42"/>
      <c r="C134" s="42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7"/>
  <sheetViews>
    <sheetView zoomScaleNormal="100" workbookViewId="0">
      <pane xSplit="1" ySplit="2" topLeftCell="B60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P30" sqref="P30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4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9" customWidth="1"/>
    <col min="9" max="9" width="8.42578125" style="24" bestFit="1" customWidth="1"/>
    <col min="10" max="16384" width="5.7109375" style="17"/>
  </cols>
  <sheetData>
    <row r="1" spans="1:9" s="6" customFormat="1" x14ac:dyDescent="0.2">
      <c r="A1" s="2"/>
      <c r="B1" s="125">
        <v>43313</v>
      </c>
      <c r="C1" s="126"/>
      <c r="D1" s="126"/>
      <c r="E1" s="126"/>
      <c r="F1" s="126"/>
      <c r="G1" s="127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">
      <c r="A3" s="19" t="s">
        <v>11</v>
      </c>
      <c r="B3" s="21">
        <v>2</v>
      </c>
      <c r="C3" s="22">
        <v>24</v>
      </c>
      <c r="D3" s="22">
        <v>0</v>
      </c>
      <c r="E3" s="22">
        <v>26</v>
      </c>
      <c r="F3" s="20">
        <v>1</v>
      </c>
      <c r="G3" s="20">
        <v>18</v>
      </c>
      <c r="H3" s="23">
        <f>E3/G3</f>
        <v>1.4444444444444444</v>
      </c>
    </row>
    <row r="4" spans="1:9" x14ac:dyDescent="0.2">
      <c r="A4" s="19" t="s">
        <v>17</v>
      </c>
      <c r="B4" s="21">
        <v>4</v>
      </c>
      <c r="C4" s="22">
        <v>27</v>
      </c>
      <c r="D4" s="22">
        <v>0</v>
      </c>
      <c r="E4" s="22">
        <f t="shared" ref="E4:E53" si="0">B4+C4+D4</f>
        <v>31</v>
      </c>
      <c r="F4" s="20">
        <v>4</v>
      </c>
      <c r="G4" s="20">
        <v>22</v>
      </c>
      <c r="H4" s="23">
        <f t="shared" ref="H4:H53" si="1">E4/G4</f>
        <v>1.4090909090909092</v>
      </c>
    </row>
    <row r="5" spans="1:9" x14ac:dyDescent="0.2">
      <c r="A5" s="19" t="s">
        <v>19</v>
      </c>
      <c r="B5" s="21">
        <v>2</v>
      </c>
      <c r="C5" s="22">
        <v>12</v>
      </c>
      <c r="D5" s="22">
        <v>0</v>
      </c>
      <c r="E5" s="22">
        <f t="shared" si="0"/>
        <v>14</v>
      </c>
      <c r="F5" s="20">
        <v>2</v>
      </c>
      <c r="G5" s="20">
        <v>8</v>
      </c>
      <c r="H5" s="23">
        <f t="shared" si="1"/>
        <v>1.75</v>
      </c>
    </row>
    <row r="6" spans="1:9" x14ac:dyDescent="0.2">
      <c r="A6" s="19" t="s">
        <v>21</v>
      </c>
      <c r="B6" s="21">
        <v>16</v>
      </c>
      <c r="C6" s="22">
        <v>95</v>
      </c>
      <c r="D6" s="22">
        <v>0</v>
      </c>
      <c r="E6" s="22">
        <v>111</v>
      </c>
      <c r="F6" s="20">
        <v>16</v>
      </c>
      <c r="G6" s="20">
        <v>107</v>
      </c>
      <c r="H6" s="23">
        <v>1.0373831775700935</v>
      </c>
    </row>
    <row r="7" spans="1:9" x14ac:dyDescent="0.2">
      <c r="A7" s="19" t="s">
        <v>26</v>
      </c>
      <c r="B7" s="21">
        <v>0</v>
      </c>
      <c r="C7" s="22">
        <v>16</v>
      </c>
      <c r="D7" s="22">
        <v>0</v>
      </c>
      <c r="E7" s="22">
        <f t="shared" si="0"/>
        <v>16</v>
      </c>
      <c r="F7" s="20">
        <v>0</v>
      </c>
      <c r="G7" s="20">
        <v>26</v>
      </c>
      <c r="H7" s="23">
        <f>E7/G7</f>
        <v>0.61538461538461542</v>
      </c>
    </row>
    <row r="8" spans="1:9" x14ac:dyDescent="0.2">
      <c r="A8" s="19" t="s">
        <v>29</v>
      </c>
      <c r="B8" s="21">
        <v>9</v>
      </c>
      <c r="C8" s="22">
        <v>98</v>
      </c>
      <c r="D8" s="22">
        <v>0</v>
      </c>
      <c r="E8" s="22">
        <f t="shared" si="0"/>
        <v>107</v>
      </c>
      <c r="F8" s="20">
        <v>9</v>
      </c>
      <c r="G8" s="20">
        <v>138</v>
      </c>
      <c r="H8" s="23">
        <f t="shared" si="1"/>
        <v>0.77536231884057971</v>
      </c>
    </row>
    <row r="9" spans="1:9" x14ac:dyDescent="0.2">
      <c r="A9" s="19" t="s">
        <v>32</v>
      </c>
      <c r="B9" s="21">
        <v>3</v>
      </c>
      <c r="C9" s="22">
        <v>22</v>
      </c>
      <c r="D9" s="22">
        <v>0</v>
      </c>
      <c r="E9" s="22">
        <f t="shared" si="0"/>
        <v>25</v>
      </c>
      <c r="F9" s="20">
        <v>3</v>
      </c>
      <c r="G9" s="20">
        <v>21</v>
      </c>
      <c r="H9" s="23">
        <f t="shared" si="1"/>
        <v>1.1904761904761905</v>
      </c>
    </row>
    <row r="10" spans="1:9" x14ac:dyDescent="0.2">
      <c r="A10" s="19" t="s">
        <v>35</v>
      </c>
      <c r="B10" s="21">
        <v>75</v>
      </c>
      <c r="C10" s="22">
        <v>542</v>
      </c>
      <c r="D10" s="22">
        <v>0</v>
      </c>
      <c r="E10" s="22">
        <v>617</v>
      </c>
      <c r="F10" s="20">
        <v>44</v>
      </c>
      <c r="G10" s="20">
        <v>176</v>
      </c>
      <c r="H10" s="23">
        <v>3.5056818181818183</v>
      </c>
    </row>
    <row r="11" spans="1:9" x14ac:dyDescent="0.2">
      <c r="A11" s="19" t="s">
        <v>40</v>
      </c>
      <c r="B11" s="21">
        <v>8</v>
      </c>
      <c r="C11" s="22">
        <v>102</v>
      </c>
      <c r="D11" s="22">
        <v>0</v>
      </c>
      <c r="E11" s="22">
        <v>110</v>
      </c>
      <c r="F11" s="20">
        <v>8</v>
      </c>
      <c r="G11" s="20">
        <v>95</v>
      </c>
      <c r="H11" s="23">
        <v>1.1578947368421053</v>
      </c>
    </row>
    <row r="12" spans="1:9" x14ac:dyDescent="0.2">
      <c r="A12" s="19" t="s">
        <v>45</v>
      </c>
      <c r="B12" s="21">
        <v>9</v>
      </c>
      <c r="C12" s="22">
        <v>59</v>
      </c>
      <c r="D12" s="22">
        <v>0</v>
      </c>
      <c r="E12" s="22">
        <f t="shared" si="0"/>
        <v>68</v>
      </c>
      <c r="F12" s="20">
        <v>2</v>
      </c>
      <c r="G12" s="20">
        <v>51</v>
      </c>
      <c r="H12" s="23">
        <f t="shared" si="1"/>
        <v>1.3333333333333333</v>
      </c>
    </row>
    <row r="13" spans="1:9" x14ac:dyDescent="0.2">
      <c r="A13" s="19" t="s">
        <v>48</v>
      </c>
      <c r="B13" s="21">
        <v>9</v>
      </c>
      <c r="C13" s="22">
        <v>49</v>
      </c>
      <c r="D13" s="22">
        <v>0</v>
      </c>
      <c r="E13" s="22">
        <f t="shared" si="0"/>
        <v>58</v>
      </c>
      <c r="F13" s="20">
        <v>8</v>
      </c>
      <c r="G13" s="20">
        <v>46</v>
      </c>
      <c r="H13" s="23">
        <f t="shared" si="1"/>
        <v>1.2608695652173914</v>
      </c>
    </row>
    <row r="14" spans="1:9" x14ac:dyDescent="0.2">
      <c r="A14" s="19" t="s">
        <v>54</v>
      </c>
      <c r="B14" s="21">
        <v>67</v>
      </c>
      <c r="C14" s="22">
        <v>333</v>
      </c>
      <c r="D14" s="22">
        <v>6</v>
      </c>
      <c r="E14" s="22">
        <v>406</v>
      </c>
      <c r="F14" s="20">
        <v>33</v>
      </c>
      <c r="G14" s="20">
        <v>410</v>
      </c>
      <c r="H14" s="23">
        <v>0.99024390243902438</v>
      </c>
    </row>
    <row r="15" spans="1:9" x14ac:dyDescent="0.2">
      <c r="A15" s="19" t="s">
        <v>59</v>
      </c>
      <c r="B15" s="21">
        <v>1</v>
      </c>
      <c r="C15" s="22">
        <v>12</v>
      </c>
      <c r="D15" s="22">
        <v>0</v>
      </c>
      <c r="E15" s="22">
        <f t="shared" si="0"/>
        <v>13</v>
      </c>
      <c r="F15" s="20">
        <v>1</v>
      </c>
      <c r="G15" s="20">
        <v>15</v>
      </c>
      <c r="H15" s="23">
        <f t="shared" si="1"/>
        <v>0.8666666666666667</v>
      </c>
    </row>
    <row r="16" spans="1:9" x14ac:dyDescent="0.2">
      <c r="A16" s="19" t="s">
        <v>62</v>
      </c>
      <c r="B16" s="21">
        <v>58</v>
      </c>
      <c r="C16" s="22">
        <v>653</v>
      </c>
      <c r="D16" s="22">
        <v>5</v>
      </c>
      <c r="E16" s="22">
        <v>716</v>
      </c>
      <c r="F16" s="20">
        <v>33</v>
      </c>
      <c r="G16" s="96">
        <v>418</v>
      </c>
      <c r="H16" s="23">
        <v>1.7129186602870814</v>
      </c>
    </row>
    <row r="17" spans="1:20" x14ac:dyDescent="0.2">
      <c r="A17" s="19" t="s">
        <v>67</v>
      </c>
      <c r="B17" s="21">
        <v>3</v>
      </c>
      <c r="C17" s="22">
        <v>18</v>
      </c>
      <c r="D17" s="22">
        <v>0</v>
      </c>
      <c r="E17" s="22">
        <f t="shared" si="0"/>
        <v>21</v>
      </c>
      <c r="F17" s="20">
        <v>3</v>
      </c>
      <c r="G17" s="20">
        <v>17</v>
      </c>
      <c r="H17" s="23">
        <f t="shared" si="1"/>
        <v>1.2352941176470589</v>
      </c>
    </row>
    <row r="18" spans="1:20" x14ac:dyDescent="0.2">
      <c r="A18" s="19" t="s">
        <v>70</v>
      </c>
      <c r="B18" s="21">
        <v>7</v>
      </c>
      <c r="C18" s="22">
        <v>63</v>
      </c>
      <c r="D18" s="22">
        <v>0</v>
      </c>
      <c r="E18" s="22">
        <f t="shared" si="0"/>
        <v>70</v>
      </c>
      <c r="F18" s="20">
        <v>6</v>
      </c>
      <c r="G18" s="20">
        <v>50</v>
      </c>
      <c r="H18" s="23">
        <f t="shared" si="1"/>
        <v>1.4</v>
      </c>
    </row>
    <row r="19" spans="1:20" x14ac:dyDescent="0.2">
      <c r="A19" s="19" t="s">
        <v>73</v>
      </c>
      <c r="B19" s="21">
        <v>16</v>
      </c>
      <c r="C19" s="22">
        <v>179</v>
      </c>
      <c r="D19" s="22">
        <v>0</v>
      </c>
      <c r="E19" s="22">
        <v>195</v>
      </c>
      <c r="F19" s="20">
        <v>8</v>
      </c>
      <c r="G19" s="20">
        <v>181</v>
      </c>
      <c r="H19" s="23">
        <v>1.0773480662983426</v>
      </c>
    </row>
    <row r="20" spans="1:20" x14ac:dyDescent="0.2">
      <c r="A20" s="19" t="s">
        <v>78</v>
      </c>
      <c r="B20" s="21">
        <v>18</v>
      </c>
      <c r="C20" s="22">
        <v>117</v>
      </c>
      <c r="D20" s="22">
        <v>0</v>
      </c>
      <c r="E20" s="22">
        <v>135</v>
      </c>
      <c r="F20" s="20">
        <v>9</v>
      </c>
      <c r="G20" s="20">
        <v>107</v>
      </c>
      <c r="H20" s="23">
        <v>1.2616822429906542</v>
      </c>
    </row>
    <row r="21" spans="1:20" x14ac:dyDescent="0.2">
      <c r="A21" s="32" t="s">
        <v>500</v>
      </c>
      <c r="B21" s="21">
        <v>72</v>
      </c>
      <c r="C21" s="22">
        <v>12</v>
      </c>
      <c r="D21" s="22">
        <v>0</v>
      </c>
      <c r="E21" s="22">
        <f t="shared" si="0"/>
        <v>84</v>
      </c>
      <c r="F21" s="20">
        <v>10</v>
      </c>
      <c r="G21" s="20">
        <v>82</v>
      </c>
      <c r="H21" s="23">
        <f t="shared" si="1"/>
        <v>1.024390243902439</v>
      </c>
    </row>
    <row r="22" spans="1:20" x14ac:dyDescent="0.2">
      <c r="A22" s="19" t="s">
        <v>86</v>
      </c>
      <c r="B22" s="21">
        <v>1</v>
      </c>
      <c r="C22" s="22">
        <v>1</v>
      </c>
      <c r="D22" s="22">
        <v>0</v>
      </c>
      <c r="E22" s="22">
        <f t="shared" si="0"/>
        <v>2</v>
      </c>
      <c r="F22" s="20">
        <v>1</v>
      </c>
      <c r="G22" s="20">
        <v>2</v>
      </c>
      <c r="H22" s="23">
        <f t="shared" si="1"/>
        <v>1</v>
      </c>
    </row>
    <row r="23" spans="1:20" x14ac:dyDescent="0.2">
      <c r="A23" s="19" t="s">
        <v>89</v>
      </c>
      <c r="B23" s="21">
        <v>0</v>
      </c>
      <c r="C23" s="22">
        <v>2</v>
      </c>
      <c r="D23" s="22">
        <v>0</v>
      </c>
      <c r="E23" s="22">
        <f t="shared" si="0"/>
        <v>2</v>
      </c>
      <c r="F23" s="20">
        <v>0</v>
      </c>
      <c r="G23" s="20">
        <v>4</v>
      </c>
      <c r="H23" s="23">
        <f t="shared" si="1"/>
        <v>0.5</v>
      </c>
    </row>
    <row r="24" spans="1:20" x14ac:dyDescent="0.2">
      <c r="A24" s="19" t="s">
        <v>92</v>
      </c>
      <c r="B24" s="21">
        <v>15</v>
      </c>
      <c r="C24" s="22">
        <v>211</v>
      </c>
      <c r="D24" s="22">
        <v>4</v>
      </c>
      <c r="E24" s="22">
        <f t="shared" si="0"/>
        <v>230</v>
      </c>
      <c r="F24" s="20">
        <v>15</v>
      </c>
      <c r="G24" s="20">
        <v>167</v>
      </c>
      <c r="H24" s="23">
        <f t="shared" si="1"/>
        <v>1.3772455089820359</v>
      </c>
      <c r="T24" s="17" t="s">
        <v>94</v>
      </c>
    </row>
    <row r="25" spans="1:20" x14ac:dyDescent="0.2">
      <c r="A25" s="19" t="s">
        <v>96</v>
      </c>
      <c r="B25" s="21">
        <v>5</v>
      </c>
      <c r="C25" s="22">
        <v>50</v>
      </c>
      <c r="D25" s="22">
        <v>0</v>
      </c>
      <c r="E25" s="22">
        <f t="shared" si="0"/>
        <v>55</v>
      </c>
      <c r="F25" s="20">
        <v>5</v>
      </c>
      <c r="G25" s="20">
        <v>45</v>
      </c>
      <c r="H25" s="23">
        <f t="shared" si="1"/>
        <v>1.2222222222222223</v>
      </c>
    </row>
    <row r="26" spans="1:20" s="24" customFormat="1" x14ac:dyDescent="0.2">
      <c r="A26" s="19" t="s">
        <v>99</v>
      </c>
      <c r="B26" s="21">
        <v>13</v>
      </c>
      <c r="C26" s="22">
        <v>92</v>
      </c>
      <c r="D26" s="22">
        <v>0</v>
      </c>
      <c r="E26" s="22">
        <f t="shared" si="0"/>
        <v>105</v>
      </c>
      <c r="F26" s="20">
        <v>13</v>
      </c>
      <c r="G26" s="20">
        <v>87</v>
      </c>
      <c r="H26" s="23">
        <f t="shared" si="1"/>
        <v>1.2068965517241379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1:20" s="24" customFormat="1" x14ac:dyDescent="0.2">
      <c r="A27" s="19" t="s">
        <v>102</v>
      </c>
      <c r="B27" s="21">
        <v>4</v>
      </c>
      <c r="C27" s="22">
        <v>10</v>
      </c>
      <c r="D27" s="22">
        <v>0</v>
      </c>
      <c r="E27" s="22">
        <f t="shared" si="0"/>
        <v>14</v>
      </c>
      <c r="F27" s="20">
        <v>4</v>
      </c>
      <c r="G27" s="20">
        <v>10</v>
      </c>
      <c r="H27" s="23">
        <f t="shared" si="1"/>
        <v>1.4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1:20" s="24" customFormat="1" x14ac:dyDescent="0.2">
      <c r="A28" s="19" t="s">
        <v>105</v>
      </c>
      <c r="B28" s="21">
        <v>6</v>
      </c>
      <c r="C28" s="22">
        <v>21</v>
      </c>
      <c r="D28" s="22">
        <v>0</v>
      </c>
      <c r="E28" s="22">
        <f t="shared" si="0"/>
        <v>27</v>
      </c>
      <c r="F28" s="20">
        <v>5</v>
      </c>
      <c r="G28" s="20">
        <v>28</v>
      </c>
      <c r="H28" s="23">
        <f t="shared" si="1"/>
        <v>0.9642857142857143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1:20" s="24" customFormat="1" x14ac:dyDescent="0.2">
      <c r="A29" s="19" t="s">
        <v>108</v>
      </c>
      <c r="B29" s="21">
        <v>4</v>
      </c>
      <c r="C29" s="22">
        <v>9</v>
      </c>
      <c r="D29" s="22">
        <v>0</v>
      </c>
      <c r="E29" s="22">
        <f t="shared" si="0"/>
        <v>13</v>
      </c>
      <c r="F29" s="20">
        <v>1</v>
      </c>
      <c r="G29" s="20">
        <v>11</v>
      </c>
      <c r="H29" s="23">
        <f t="shared" si="1"/>
        <v>1.1818181818181819</v>
      </c>
      <c r="J29" s="17"/>
      <c r="K29" s="17"/>
      <c r="L29" s="17"/>
      <c r="M29" s="17"/>
      <c r="N29" s="17"/>
      <c r="O29" s="17"/>
      <c r="Q29" s="17"/>
      <c r="R29" s="17"/>
      <c r="S29" s="17"/>
      <c r="T29" s="17"/>
    </row>
    <row r="30" spans="1:20" s="24" customFormat="1" x14ac:dyDescent="0.2">
      <c r="A30" s="19" t="s">
        <v>111</v>
      </c>
      <c r="B30" s="21">
        <v>0</v>
      </c>
      <c r="C30" s="22">
        <v>15</v>
      </c>
      <c r="D30" s="22">
        <v>0</v>
      </c>
      <c r="E30" s="22">
        <f t="shared" si="0"/>
        <v>15</v>
      </c>
      <c r="F30" s="20">
        <v>0</v>
      </c>
      <c r="G30" s="20">
        <v>14</v>
      </c>
      <c r="H30" s="23">
        <f t="shared" si="1"/>
        <v>1.0714285714285714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20" s="24" customFormat="1" x14ac:dyDescent="0.2">
      <c r="A31" s="19" t="s">
        <v>114</v>
      </c>
      <c r="B31" s="21">
        <v>3</v>
      </c>
      <c r="C31" s="22">
        <v>33</v>
      </c>
      <c r="D31" s="22">
        <v>0</v>
      </c>
      <c r="E31" s="22">
        <f t="shared" si="0"/>
        <v>36</v>
      </c>
      <c r="F31" s="20">
        <v>3</v>
      </c>
      <c r="G31" s="20">
        <v>29</v>
      </c>
      <c r="H31" s="23">
        <f t="shared" si="1"/>
        <v>1.2413793103448276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s="24" customFormat="1" x14ac:dyDescent="0.2">
      <c r="A32" s="19" t="s">
        <v>117</v>
      </c>
      <c r="B32" s="21">
        <v>10</v>
      </c>
      <c r="C32" s="22">
        <v>36</v>
      </c>
      <c r="D32" s="22">
        <v>0</v>
      </c>
      <c r="E32" s="22">
        <f t="shared" si="0"/>
        <v>46</v>
      </c>
      <c r="F32" s="20">
        <v>0</v>
      </c>
      <c r="G32" s="20">
        <v>46</v>
      </c>
      <c r="H32" s="23">
        <f t="shared" si="1"/>
        <v>1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1:20" s="24" customFormat="1" x14ac:dyDescent="0.2">
      <c r="A33" s="19" t="s">
        <v>120</v>
      </c>
      <c r="B33" s="21">
        <v>18</v>
      </c>
      <c r="C33" s="22">
        <v>114</v>
      </c>
      <c r="D33" s="22">
        <v>0</v>
      </c>
      <c r="E33" s="22">
        <f t="shared" si="0"/>
        <v>132</v>
      </c>
      <c r="F33" s="20">
        <v>2</v>
      </c>
      <c r="G33" s="20">
        <v>122</v>
      </c>
      <c r="H33" s="23">
        <f t="shared" si="1"/>
        <v>1.0819672131147542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1:20" s="24" customFormat="1" x14ac:dyDescent="0.2">
      <c r="A34" s="19" t="s">
        <v>123</v>
      </c>
      <c r="B34" s="21">
        <v>0</v>
      </c>
      <c r="C34" s="22">
        <v>12</v>
      </c>
      <c r="D34" s="22">
        <v>0</v>
      </c>
      <c r="E34" s="22">
        <f t="shared" si="0"/>
        <v>12</v>
      </c>
      <c r="F34" s="20">
        <v>0</v>
      </c>
      <c r="G34" s="20">
        <v>13</v>
      </c>
      <c r="H34" s="23">
        <f t="shared" si="1"/>
        <v>0.92307692307692313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spans="1:20" s="24" customFormat="1" x14ac:dyDescent="0.2">
      <c r="A35" s="19" t="s">
        <v>126</v>
      </c>
      <c r="B35" s="21">
        <v>5</v>
      </c>
      <c r="C35" s="22">
        <v>34</v>
      </c>
      <c r="D35" s="22">
        <v>0</v>
      </c>
      <c r="E35" s="22">
        <f t="shared" si="0"/>
        <v>39</v>
      </c>
      <c r="F35" s="20">
        <v>5</v>
      </c>
      <c r="G35" s="20">
        <v>24</v>
      </c>
      <c r="H35" s="23">
        <f t="shared" si="1"/>
        <v>1.625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spans="1:20" s="24" customFormat="1" x14ac:dyDescent="0.2">
      <c r="A36" s="19" t="s">
        <v>129</v>
      </c>
      <c r="B36" s="21">
        <v>20</v>
      </c>
      <c r="C36" s="22">
        <v>139</v>
      </c>
      <c r="D36" s="22">
        <v>1</v>
      </c>
      <c r="E36" s="22">
        <v>160</v>
      </c>
      <c r="F36" s="20">
        <v>19</v>
      </c>
      <c r="G36" s="20">
        <v>150</v>
      </c>
      <c r="H36" s="23">
        <v>1.0666666666666667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</row>
    <row r="37" spans="1:20" s="24" customFormat="1" x14ac:dyDescent="0.2">
      <c r="A37" s="19" t="s">
        <v>134</v>
      </c>
      <c r="B37" s="21">
        <v>4</v>
      </c>
      <c r="C37" s="22">
        <v>40</v>
      </c>
      <c r="D37" s="22">
        <v>0</v>
      </c>
      <c r="E37" s="22">
        <f t="shared" si="0"/>
        <v>44</v>
      </c>
      <c r="F37" s="20">
        <v>2</v>
      </c>
      <c r="G37" s="20">
        <v>44</v>
      </c>
      <c r="H37" s="23">
        <f t="shared" si="1"/>
        <v>1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1:20" s="24" customFormat="1" x14ac:dyDescent="0.2">
      <c r="A38" s="19" t="s">
        <v>136</v>
      </c>
      <c r="B38" s="21">
        <v>6</v>
      </c>
      <c r="C38" s="22">
        <v>79</v>
      </c>
      <c r="D38" s="22">
        <v>0</v>
      </c>
      <c r="E38" s="22">
        <f t="shared" si="0"/>
        <v>85</v>
      </c>
      <c r="F38" s="20">
        <v>5</v>
      </c>
      <c r="G38" s="20">
        <v>26</v>
      </c>
      <c r="H38" s="23">
        <f>E38/G38</f>
        <v>3.2692307692307692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</row>
    <row r="39" spans="1:20" s="24" customFormat="1" x14ac:dyDescent="0.2">
      <c r="A39" s="19" t="s">
        <v>139</v>
      </c>
      <c r="B39" s="21">
        <v>4</v>
      </c>
      <c r="C39" s="22">
        <v>17</v>
      </c>
      <c r="D39" s="22">
        <v>0</v>
      </c>
      <c r="E39" s="22">
        <f t="shared" si="0"/>
        <v>21</v>
      </c>
      <c r="F39" s="20">
        <v>3</v>
      </c>
      <c r="G39" s="20">
        <v>17</v>
      </c>
      <c r="H39" s="23">
        <f t="shared" si="1"/>
        <v>1.2352941176470589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1:20" s="24" customFormat="1" x14ac:dyDescent="0.2">
      <c r="A40" s="19" t="s">
        <v>142</v>
      </c>
      <c r="B40" s="21">
        <v>3</v>
      </c>
      <c r="C40" s="22">
        <v>144</v>
      </c>
      <c r="D40" s="22">
        <v>0</v>
      </c>
      <c r="E40" s="22">
        <f t="shared" si="0"/>
        <v>147</v>
      </c>
      <c r="F40" s="20">
        <v>3</v>
      </c>
      <c r="G40" s="20">
        <v>118</v>
      </c>
      <c r="H40" s="23">
        <f t="shared" si="1"/>
        <v>1.2457627118644068</v>
      </c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1:20" s="24" customFormat="1" x14ac:dyDescent="0.2">
      <c r="A41" s="19" t="s">
        <v>145</v>
      </c>
      <c r="B41" s="21">
        <v>9</v>
      </c>
      <c r="C41" s="22">
        <v>73</v>
      </c>
      <c r="D41" s="22">
        <v>0</v>
      </c>
      <c r="E41" s="22">
        <f t="shared" si="0"/>
        <v>82</v>
      </c>
      <c r="F41" s="20">
        <v>9</v>
      </c>
      <c r="G41" s="20">
        <v>77</v>
      </c>
      <c r="H41" s="23">
        <f t="shared" si="1"/>
        <v>1.0649350649350648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">
      <c r="A42" s="19" t="s">
        <v>148</v>
      </c>
      <c r="B42" s="21">
        <v>19</v>
      </c>
      <c r="C42" s="22">
        <v>135</v>
      </c>
      <c r="D42" s="22">
        <v>1</v>
      </c>
      <c r="E42" s="22">
        <f t="shared" si="0"/>
        <v>155</v>
      </c>
      <c r="F42" s="20">
        <v>14</v>
      </c>
      <c r="G42" s="20">
        <v>102</v>
      </c>
      <c r="H42" s="23">
        <f t="shared" si="1"/>
        <v>1.5196078431372548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">
      <c r="A43" s="19" t="s">
        <v>151</v>
      </c>
      <c r="B43" s="21">
        <v>8</v>
      </c>
      <c r="C43" s="22">
        <v>32</v>
      </c>
      <c r="D43" s="22">
        <v>0</v>
      </c>
      <c r="E43" s="22">
        <f t="shared" si="0"/>
        <v>40</v>
      </c>
      <c r="F43" s="20">
        <v>2</v>
      </c>
      <c r="G43" s="20">
        <v>39</v>
      </c>
      <c r="H43" s="23">
        <f t="shared" si="1"/>
        <v>1.0256410256410255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24" customFormat="1" x14ac:dyDescent="0.2">
      <c r="A44" s="19" t="s">
        <v>154</v>
      </c>
      <c r="B44" s="21">
        <v>14</v>
      </c>
      <c r="C44" s="22">
        <v>59</v>
      </c>
      <c r="D44" s="22">
        <v>0</v>
      </c>
      <c r="E44" s="22">
        <v>73</v>
      </c>
      <c r="F44" s="20">
        <v>3</v>
      </c>
      <c r="G44" s="20">
        <v>54</v>
      </c>
      <c r="H44" s="23">
        <v>1.3518518518518519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s="24" customFormat="1" x14ac:dyDescent="0.2">
      <c r="A45" s="19" t="s">
        <v>159</v>
      </c>
      <c r="B45" s="21">
        <v>17</v>
      </c>
      <c r="C45" s="22">
        <v>137</v>
      </c>
      <c r="D45" s="22">
        <v>0</v>
      </c>
      <c r="E45" s="22">
        <f t="shared" si="0"/>
        <v>154</v>
      </c>
      <c r="F45" s="20">
        <v>17</v>
      </c>
      <c r="G45" s="20">
        <v>89</v>
      </c>
      <c r="H45" s="23">
        <f t="shared" si="1"/>
        <v>1.7303370786516854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s="24" customFormat="1" x14ac:dyDescent="0.2">
      <c r="A46" s="19" t="s">
        <v>162</v>
      </c>
      <c r="B46" s="21">
        <v>9</v>
      </c>
      <c r="C46" s="22">
        <v>51</v>
      </c>
      <c r="D46" s="22">
        <v>0</v>
      </c>
      <c r="E46" s="22">
        <v>60</v>
      </c>
      <c r="F46" s="20">
        <v>5</v>
      </c>
      <c r="G46" s="20">
        <v>57</v>
      </c>
      <c r="H46" s="23">
        <v>1.0526315789473684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24" customFormat="1" x14ac:dyDescent="0.2">
      <c r="A47" s="19" t="s">
        <v>167</v>
      </c>
      <c r="B47" s="21">
        <v>1</v>
      </c>
      <c r="C47" s="22">
        <v>37</v>
      </c>
      <c r="D47" s="22">
        <v>0</v>
      </c>
      <c r="E47" s="22">
        <f t="shared" si="0"/>
        <v>38</v>
      </c>
      <c r="F47" s="20">
        <v>1</v>
      </c>
      <c r="G47" s="20">
        <v>32</v>
      </c>
      <c r="H47" s="23">
        <f t="shared" si="1"/>
        <v>1.1875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s="24" customFormat="1" x14ac:dyDescent="0.2">
      <c r="A48" s="19" t="s">
        <v>170</v>
      </c>
      <c r="B48" s="21">
        <v>11</v>
      </c>
      <c r="C48" s="22">
        <v>110</v>
      </c>
      <c r="D48" s="22">
        <v>0</v>
      </c>
      <c r="E48" s="22">
        <f t="shared" si="0"/>
        <v>121</v>
      </c>
      <c r="F48" s="20">
        <v>4</v>
      </c>
      <c r="G48" s="20">
        <v>65</v>
      </c>
      <c r="H48" s="23">
        <f t="shared" si="1"/>
        <v>1.8615384615384616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s="24" customFormat="1" x14ac:dyDescent="0.2">
      <c r="A49" s="19" t="s">
        <v>173</v>
      </c>
      <c r="B49" s="21">
        <v>16</v>
      </c>
      <c r="C49" s="22">
        <v>64</v>
      </c>
      <c r="D49" s="22">
        <v>0</v>
      </c>
      <c r="E49" s="22">
        <f t="shared" si="0"/>
        <v>80</v>
      </c>
      <c r="F49" s="20">
        <v>11</v>
      </c>
      <c r="G49" s="20">
        <v>79</v>
      </c>
      <c r="H49" s="23">
        <f t="shared" si="1"/>
        <v>1.0126582278481013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">
      <c r="A50" s="19" t="s">
        <v>176</v>
      </c>
      <c r="B50" s="21">
        <v>3</v>
      </c>
      <c r="C50" s="22">
        <v>28</v>
      </c>
      <c r="D50" s="22">
        <v>0</v>
      </c>
      <c r="E50" s="22">
        <f t="shared" si="0"/>
        <v>31</v>
      </c>
      <c r="F50" s="20">
        <v>0</v>
      </c>
      <c r="G50" s="20">
        <v>23</v>
      </c>
      <c r="H50" s="23">
        <f t="shared" si="1"/>
        <v>1.3478260869565217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s="24" customFormat="1" x14ac:dyDescent="0.2">
      <c r="A51" s="19" t="s">
        <v>179</v>
      </c>
      <c r="B51" s="21">
        <v>23</v>
      </c>
      <c r="C51" s="22">
        <v>114</v>
      </c>
      <c r="D51" s="22">
        <v>0</v>
      </c>
      <c r="E51" s="22">
        <f t="shared" si="0"/>
        <v>137</v>
      </c>
      <c r="F51" s="20">
        <v>1</v>
      </c>
      <c r="G51" s="20">
        <v>154</v>
      </c>
      <c r="H51" s="23">
        <f t="shared" si="1"/>
        <v>0.88961038961038963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24" customFormat="1" x14ac:dyDescent="0.2">
      <c r="A52" s="19" t="s">
        <v>181</v>
      </c>
      <c r="B52" s="21">
        <v>8</v>
      </c>
      <c r="C52" s="22">
        <v>45</v>
      </c>
      <c r="D52" s="22">
        <v>0</v>
      </c>
      <c r="E52" s="22">
        <f t="shared" si="0"/>
        <v>53</v>
      </c>
      <c r="F52" s="20">
        <v>8</v>
      </c>
      <c r="G52" s="20">
        <v>23</v>
      </c>
      <c r="H52" s="23">
        <f>E52/G52</f>
        <v>2.3043478260869565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">
      <c r="A53" s="19" t="s">
        <v>184</v>
      </c>
      <c r="B53" s="21">
        <v>10</v>
      </c>
      <c r="C53" s="22">
        <v>26</v>
      </c>
      <c r="D53" s="22">
        <v>0</v>
      </c>
      <c r="E53" s="22">
        <f t="shared" si="0"/>
        <v>36</v>
      </c>
      <c r="F53" s="20">
        <v>2</v>
      </c>
      <c r="G53" s="20">
        <v>33</v>
      </c>
      <c r="H53" s="23">
        <f t="shared" si="1"/>
        <v>1.0909090909090908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s="24" customFormat="1" x14ac:dyDescent="0.2">
      <c r="A54" s="19" t="s">
        <v>187</v>
      </c>
      <c r="B54" s="21">
        <v>241</v>
      </c>
      <c r="C54" s="22">
        <v>2791</v>
      </c>
      <c r="D54" s="22">
        <v>1</v>
      </c>
      <c r="E54" s="22">
        <v>3033</v>
      </c>
      <c r="F54" s="20">
        <v>194</v>
      </c>
      <c r="G54" s="20">
        <v>3061</v>
      </c>
      <c r="H54" s="23">
        <v>0.99085266252858539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">
      <c r="A55" s="19" t="s">
        <v>216</v>
      </c>
      <c r="B55" s="21">
        <v>7</v>
      </c>
      <c r="C55" s="22">
        <v>59</v>
      </c>
      <c r="D55" s="22">
        <v>0</v>
      </c>
      <c r="E55" s="22">
        <f t="shared" ref="E55:E76" si="2">B55+C55+D55</f>
        <v>66</v>
      </c>
      <c r="F55" s="20">
        <v>7</v>
      </c>
      <c r="G55" s="20">
        <v>67</v>
      </c>
      <c r="H55" s="23">
        <f t="shared" ref="H55:H70" si="3">E55/G55</f>
        <v>0.9850746268656716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">
      <c r="A56" s="19" t="s">
        <v>218</v>
      </c>
      <c r="B56" s="21">
        <v>0</v>
      </c>
      <c r="C56" s="22">
        <v>9</v>
      </c>
      <c r="D56" s="22">
        <v>0</v>
      </c>
      <c r="E56" s="22">
        <f t="shared" si="2"/>
        <v>9</v>
      </c>
      <c r="F56" s="20">
        <v>0</v>
      </c>
      <c r="G56" s="20">
        <v>8</v>
      </c>
      <c r="H56" s="23">
        <f t="shared" si="3"/>
        <v>1.125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s="24" customFormat="1" x14ac:dyDescent="0.2">
      <c r="A57" s="19" t="s">
        <v>221</v>
      </c>
      <c r="B57" s="21">
        <v>7</v>
      </c>
      <c r="C57" s="22">
        <v>49</v>
      </c>
      <c r="D57" s="22">
        <v>0</v>
      </c>
      <c r="E57" s="22">
        <f t="shared" si="2"/>
        <v>56</v>
      </c>
      <c r="F57" s="20">
        <v>7</v>
      </c>
      <c r="G57" s="20">
        <v>51</v>
      </c>
      <c r="H57" s="23">
        <f t="shared" si="3"/>
        <v>1.0980392156862746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s="24" customFormat="1" ht="12" customHeight="1" x14ac:dyDescent="0.2">
      <c r="A58" s="19" t="s">
        <v>224</v>
      </c>
      <c r="B58" s="21">
        <v>17</v>
      </c>
      <c r="C58" s="22">
        <v>63</v>
      </c>
      <c r="D58" s="22">
        <v>0</v>
      </c>
      <c r="E58" s="22">
        <v>80</v>
      </c>
      <c r="F58" s="20">
        <v>17</v>
      </c>
      <c r="G58" s="20">
        <v>30</v>
      </c>
      <c r="H58" s="23">
        <v>2.6666666666666665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s="24" customFormat="1" x14ac:dyDescent="0.2">
      <c r="A59" s="19" t="s">
        <v>227</v>
      </c>
      <c r="B59" s="21">
        <v>36</v>
      </c>
      <c r="C59" s="22">
        <v>487</v>
      </c>
      <c r="D59" s="22">
        <v>1</v>
      </c>
      <c r="E59" s="22">
        <v>524</v>
      </c>
      <c r="F59" s="20">
        <v>34</v>
      </c>
      <c r="G59" s="20">
        <v>147</v>
      </c>
      <c r="H59" s="23">
        <v>3.564625850340136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s="24" customFormat="1" x14ac:dyDescent="0.2">
      <c r="A60" s="19" t="s">
        <v>232</v>
      </c>
      <c r="B60" s="21">
        <v>39</v>
      </c>
      <c r="C60" s="22">
        <v>207</v>
      </c>
      <c r="D60" s="22">
        <v>0</v>
      </c>
      <c r="E60" s="22">
        <f t="shared" si="2"/>
        <v>246</v>
      </c>
      <c r="F60" s="20">
        <v>33</v>
      </c>
      <c r="G60" s="20">
        <v>126</v>
      </c>
      <c r="H60" s="23">
        <f t="shared" si="3"/>
        <v>1.9523809523809523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4" customFormat="1" x14ac:dyDescent="0.2">
      <c r="A61" s="19" t="s">
        <v>235</v>
      </c>
      <c r="B61" s="21">
        <v>9</v>
      </c>
      <c r="C61" s="22">
        <v>45</v>
      </c>
      <c r="D61" s="22">
        <v>0</v>
      </c>
      <c r="E61" s="22">
        <f t="shared" si="2"/>
        <v>54</v>
      </c>
      <c r="F61" s="20">
        <v>9</v>
      </c>
      <c r="G61" s="20">
        <v>49</v>
      </c>
      <c r="H61" s="23">
        <f t="shared" si="3"/>
        <v>1.1020408163265305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s="24" customFormat="1" x14ac:dyDescent="0.2">
      <c r="A62" s="19" t="s">
        <v>238</v>
      </c>
      <c r="B62" s="21">
        <v>25</v>
      </c>
      <c r="C62" s="22">
        <v>135</v>
      </c>
      <c r="D62" s="22">
        <v>0</v>
      </c>
      <c r="E62" s="22">
        <f t="shared" si="2"/>
        <v>160</v>
      </c>
      <c r="F62" s="20">
        <v>22</v>
      </c>
      <c r="G62" s="20">
        <v>166</v>
      </c>
      <c r="H62" s="23">
        <f t="shared" si="3"/>
        <v>0.96385542168674698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s="24" customFormat="1" x14ac:dyDescent="0.2">
      <c r="A63" s="19" t="s">
        <v>241</v>
      </c>
      <c r="B63" s="21">
        <v>7</v>
      </c>
      <c r="C63" s="22">
        <v>91</v>
      </c>
      <c r="D63" s="22">
        <v>0</v>
      </c>
      <c r="E63" s="22">
        <f t="shared" si="2"/>
        <v>98</v>
      </c>
      <c r="F63" s="20">
        <v>6</v>
      </c>
      <c r="G63" s="20">
        <v>28</v>
      </c>
      <c r="H63" s="23">
        <f t="shared" si="3"/>
        <v>3.5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s="24" customFormat="1" x14ac:dyDescent="0.2">
      <c r="A64" s="19" t="s">
        <v>244</v>
      </c>
      <c r="B64" s="21">
        <v>0</v>
      </c>
      <c r="C64" s="22">
        <v>2</v>
      </c>
      <c r="D64" s="22">
        <v>0</v>
      </c>
      <c r="E64" s="22">
        <f t="shared" si="2"/>
        <v>2</v>
      </c>
      <c r="F64" s="20">
        <v>0</v>
      </c>
      <c r="G64" s="20">
        <v>2</v>
      </c>
      <c r="H64" s="23">
        <f t="shared" si="3"/>
        <v>1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s="24" customFormat="1" x14ac:dyDescent="0.2">
      <c r="A65" s="19" t="s">
        <v>247</v>
      </c>
      <c r="B65" s="21">
        <v>13</v>
      </c>
      <c r="C65" s="22">
        <v>124</v>
      </c>
      <c r="D65" s="22">
        <v>1</v>
      </c>
      <c r="E65" s="22">
        <f t="shared" si="2"/>
        <v>138</v>
      </c>
      <c r="F65" s="20">
        <v>6</v>
      </c>
      <c r="G65" s="20">
        <v>133</v>
      </c>
      <c r="H65" s="23">
        <f t="shared" si="3"/>
        <v>1.0375939849624061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s="24" customFormat="1" x14ac:dyDescent="0.2">
      <c r="A66" s="19" t="s">
        <v>250</v>
      </c>
      <c r="B66" s="21">
        <v>18</v>
      </c>
      <c r="C66" s="22">
        <v>84</v>
      </c>
      <c r="D66" s="22">
        <v>0</v>
      </c>
      <c r="E66" s="22">
        <v>102</v>
      </c>
      <c r="F66" s="20">
        <v>18</v>
      </c>
      <c r="G66" s="20">
        <v>96</v>
      </c>
      <c r="H66" s="23">
        <v>1.0625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s="24" customFormat="1" x14ac:dyDescent="0.2">
      <c r="A67" s="19" t="s">
        <v>254</v>
      </c>
      <c r="B67" s="21">
        <v>9</v>
      </c>
      <c r="C67" s="22">
        <v>75</v>
      </c>
      <c r="D67" s="22">
        <v>0</v>
      </c>
      <c r="E67" s="22">
        <f t="shared" si="2"/>
        <v>84</v>
      </c>
      <c r="F67" s="20">
        <v>0</v>
      </c>
      <c r="G67" s="20">
        <v>81</v>
      </c>
      <c r="H67" s="23">
        <f t="shared" si="3"/>
        <v>1.037037037037037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s="24" customFormat="1" x14ac:dyDescent="0.2">
      <c r="A68" s="19" t="s">
        <v>257</v>
      </c>
      <c r="B68" s="21">
        <v>11</v>
      </c>
      <c r="C68" s="22">
        <v>66</v>
      </c>
      <c r="D68" s="22">
        <v>0</v>
      </c>
      <c r="E68" s="22">
        <f t="shared" si="2"/>
        <v>77</v>
      </c>
      <c r="F68" s="20">
        <v>8</v>
      </c>
      <c r="G68" s="20">
        <v>64</v>
      </c>
      <c r="H68" s="23">
        <f t="shared" si="3"/>
        <v>1.203125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4" customFormat="1" x14ac:dyDescent="0.2">
      <c r="A69" s="19" t="s">
        <v>260</v>
      </c>
      <c r="B69" s="21">
        <v>8</v>
      </c>
      <c r="C69" s="22">
        <v>54</v>
      </c>
      <c r="D69" s="22">
        <v>0</v>
      </c>
      <c r="E69" s="22">
        <f t="shared" si="2"/>
        <v>62</v>
      </c>
      <c r="F69" s="20">
        <v>0</v>
      </c>
      <c r="G69" s="20">
        <v>61</v>
      </c>
      <c r="H69" s="23">
        <f t="shared" si="3"/>
        <v>1.0163934426229508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s="24" customFormat="1" x14ac:dyDescent="0.2">
      <c r="A70" s="19" t="s">
        <v>263</v>
      </c>
      <c r="B70" s="21">
        <v>7</v>
      </c>
      <c r="C70" s="22">
        <v>38</v>
      </c>
      <c r="D70" s="22">
        <v>0</v>
      </c>
      <c r="E70" s="22">
        <f t="shared" si="2"/>
        <v>45</v>
      </c>
      <c r="F70" s="20">
        <v>2</v>
      </c>
      <c r="G70" s="20">
        <v>39</v>
      </c>
      <c r="H70" s="23">
        <f t="shared" si="3"/>
        <v>1.1538461538461537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s="24" customFormat="1" x14ac:dyDescent="0.2">
      <c r="A71" s="17" t="s">
        <v>266</v>
      </c>
      <c r="B71" s="21">
        <v>196</v>
      </c>
      <c r="C71" s="22">
        <v>2011</v>
      </c>
      <c r="D71" s="22">
        <v>1</v>
      </c>
      <c r="E71" s="22">
        <v>2208</v>
      </c>
      <c r="F71" s="20">
        <v>138</v>
      </c>
      <c r="G71" s="20">
        <v>2007</v>
      </c>
      <c r="H71" s="23">
        <v>1.1001494768310911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">
      <c r="A72" s="19" t="s">
        <v>285</v>
      </c>
      <c r="B72" s="21">
        <v>13</v>
      </c>
      <c r="C72" s="22">
        <v>85</v>
      </c>
      <c r="D72" s="22">
        <v>2</v>
      </c>
      <c r="E72" s="22">
        <v>100</v>
      </c>
      <c r="F72" s="20">
        <v>7</v>
      </c>
      <c r="G72" s="20">
        <v>100</v>
      </c>
      <c r="H72" s="23">
        <v>1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">
      <c r="A73" s="19" t="s">
        <v>289</v>
      </c>
      <c r="B73" s="21">
        <v>11</v>
      </c>
      <c r="C73" s="22">
        <v>93</v>
      </c>
      <c r="D73" s="22">
        <v>0</v>
      </c>
      <c r="E73" s="22">
        <f t="shared" si="2"/>
        <v>104</v>
      </c>
      <c r="F73" s="20">
        <v>13</v>
      </c>
      <c r="G73" s="20">
        <v>110</v>
      </c>
      <c r="H73" s="23">
        <f t="shared" ref="H73:H74" si="4">E73/G73</f>
        <v>0.94545454545454544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">
      <c r="A74" s="19" t="s">
        <v>292</v>
      </c>
      <c r="B74" s="21">
        <v>2</v>
      </c>
      <c r="C74" s="22">
        <v>27</v>
      </c>
      <c r="D74" s="22">
        <v>0</v>
      </c>
      <c r="E74" s="22">
        <f t="shared" si="2"/>
        <v>29</v>
      </c>
      <c r="F74" s="20">
        <v>2</v>
      </c>
      <c r="G74" s="20">
        <v>26</v>
      </c>
      <c r="H74" s="23">
        <f t="shared" si="4"/>
        <v>1.1153846153846154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s="24" customFormat="1" ht="13.5" thickBot="1" x14ac:dyDescent="0.25">
      <c r="A75" s="28" t="s">
        <v>295</v>
      </c>
      <c r="B75" s="30">
        <v>4</v>
      </c>
      <c r="C75" s="28">
        <v>48</v>
      </c>
      <c r="D75" s="28">
        <v>0</v>
      </c>
      <c r="E75" s="28">
        <f t="shared" si="2"/>
        <v>52</v>
      </c>
      <c r="F75" s="29">
        <v>3</v>
      </c>
      <c r="G75" s="29">
        <v>40</v>
      </c>
      <c r="H75" s="95">
        <f>E75/G75</f>
        <v>1.3</v>
      </c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</row>
    <row r="76" spans="1:20" ht="13.5" thickTop="1" x14ac:dyDescent="0.2">
      <c r="A76" s="22"/>
      <c r="B76" s="21">
        <f>SUM(B3:B75)</f>
        <v>1328</v>
      </c>
      <c r="C76" s="22">
        <f>SUM(C3:C75)</f>
        <v>11046</v>
      </c>
      <c r="D76" s="22">
        <f>SUM(D3:D75)</f>
        <v>23</v>
      </c>
      <c r="E76" s="22">
        <f t="shared" si="2"/>
        <v>12397</v>
      </c>
      <c r="F76" s="33">
        <f>SUM(F3:F75)</f>
        <v>889</v>
      </c>
      <c r="G76" s="33">
        <f>SUM(G3:G75)</f>
        <v>10264</v>
      </c>
      <c r="H76" s="111">
        <f t="shared" ref="H76" si="5">E76/G76</f>
        <v>1.207813717848792</v>
      </c>
    </row>
    <row r="77" spans="1:20" x14ac:dyDescent="0.2">
      <c r="A77" s="22"/>
      <c r="B77" s="21"/>
      <c r="C77" s="22"/>
      <c r="D77" s="22"/>
      <c r="E77" s="22"/>
      <c r="F77" s="22"/>
      <c r="G77" s="22"/>
      <c r="H77" s="34"/>
      <c r="L77" s="17" t="s">
        <v>297</v>
      </c>
    </row>
    <row r="78" spans="1:20" x14ac:dyDescent="0.2">
      <c r="A78" s="22"/>
      <c r="B78" s="21"/>
      <c r="C78" s="22"/>
      <c r="D78" s="22"/>
      <c r="E78" s="22"/>
      <c r="F78" s="22"/>
      <c r="G78" s="22"/>
      <c r="H78" s="34"/>
      <c r="I78" s="36"/>
    </row>
    <row r="79" spans="1:20" x14ac:dyDescent="0.2">
      <c r="A79" s="19"/>
      <c r="B79" s="37"/>
      <c r="C79" s="38"/>
      <c r="D79" s="38"/>
      <c r="E79" s="38"/>
      <c r="F79" s="38"/>
      <c r="G79" s="38"/>
      <c r="H79" s="34"/>
      <c r="I79" s="36"/>
    </row>
    <row r="80" spans="1:20" x14ac:dyDescent="0.2">
      <c r="A80" s="19"/>
      <c r="B80" s="19"/>
      <c r="C80" s="19"/>
      <c r="D80" s="22"/>
      <c r="E80" s="19"/>
      <c r="F80" s="19"/>
      <c r="G80" s="19"/>
      <c r="I80" s="36"/>
    </row>
    <row r="81" spans="1:20" ht="14.45" customHeight="1" x14ac:dyDescent="0.2">
      <c r="A81" s="19"/>
      <c r="B81" s="19"/>
      <c r="C81" s="19"/>
      <c r="D81" s="22"/>
      <c r="E81" s="19"/>
      <c r="F81" s="19"/>
      <c r="G81" s="19"/>
    </row>
    <row r="82" spans="1:20" x14ac:dyDescent="0.2">
      <c r="A82" s="19"/>
      <c r="B82" s="19"/>
      <c r="C82" s="19"/>
      <c r="D82" s="22"/>
      <c r="E82" s="19"/>
      <c r="F82" s="19"/>
      <c r="G82" s="19"/>
    </row>
    <row r="83" spans="1:20" x14ac:dyDescent="0.2">
      <c r="A83" s="19"/>
      <c r="B83" s="19"/>
      <c r="C83" s="19"/>
      <c r="D83" s="22"/>
      <c r="E83" s="19"/>
      <c r="F83" s="19"/>
      <c r="G83" s="19"/>
    </row>
    <row r="84" spans="1:20" x14ac:dyDescent="0.2">
      <c r="A84" s="19"/>
      <c r="B84" s="19"/>
      <c r="C84" s="19"/>
      <c r="D84" s="22"/>
      <c r="E84" s="19"/>
      <c r="F84" s="19"/>
      <c r="G84" s="19"/>
    </row>
    <row r="85" spans="1:20" x14ac:dyDescent="0.2">
      <c r="A85" s="19"/>
      <c r="B85" s="19"/>
      <c r="C85" s="19"/>
      <c r="D85" s="22"/>
      <c r="E85" s="19"/>
      <c r="F85" s="19"/>
      <c r="G85" s="19"/>
    </row>
    <row r="86" spans="1:20" x14ac:dyDescent="0.2">
      <c r="A86" s="19"/>
      <c r="B86" s="19"/>
      <c r="C86" s="19"/>
      <c r="D86" s="22"/>
      <c r="E86" s="19"/>
      <c r="F86" s="19"/>
      <c r="G86" s="19"/>
    </row>
    <row r="87" spans="1:20" x14ac:dyDescent="0.2">
      <c r="A87" s="19"/>
      <c r="B87" s="19"/>
      <c r="C87" s="19"/>
      <c r="D87" s="22"/>
      <c r="E87" s="19"/>
      <c r="F87" s="19"/>
      <c r="G87" s="19"/>
    </row>
    <row r="88" spans="1:20" x14ac:dyDescent="0.2">
      <c r="A88" s="19"/>
      <c r="B88" s="19"/>
      <c r="C88" s="19"/>
      <c r="D88" s="22"/>
      <c r="E88" s="19"/>
      <c r="F88" s="19"/>
      <c r="G88" s="19"/>
    </row>
    <row r="89" spans="1:20" x14ac:dyDescent="0.2">
      <c r="A89" s="19"/>
      <c r="B89" s="19"/>
      <c r="C89" s="19"/>
      <c r="D89" s="22"/>
      <c r="E89" s="19"/>
      <c r="F89" s="19"/>
      <c r="G89" s="19"/>
    </row>
    <row r="90" spans="1:20" x14ac:dyDescent="0.2">
      <c r="A90" s="19"/>
      <c r="B90" s="19"/>
      <c r="C90" s="19"/>
      <c r="D90" s="22"/>
      <c r="E90" s="19"/>
      <c r="F90" s="19"/>
      <c r="G90" s="19"/>
    </row>
    <row r="91" spans="1:20" x14ac:dyDescent="0.2">
      <c r="A91" s="19"/>
      <c r="B91" s="19"/>
      <c r="C91" s="19"/>
      <c r="D91" s="22"/>
      <c r="E91" s="19"/>
      <c r="F91" s="19"/>
      <c r="G91" s="19"/>
    </row>
    <row r="92" spans="1:20" s="39" customFormat="1" x14ac:dyDescent="0.2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9" customFormat="1" x14ac:dyDescent="0.2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9" customFormat="1" x14ac:dyDescent="0.2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9" customFormat="1" x14ac:dyDescent="0.2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9" customFormat="1" x14ac:dyDescent="0.2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9" customFormat="1" x14ac:dyDescent="0.2">
      <c r="A97" s="42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9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30" sqref="A30:J30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114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25">
        <v>43344</v>
      </c>
      <c r="E1" s="126"/>
      <c r="F1" s="126"/>
      <c r="G1" s="126"/>
      <c r="H1" s="126"/>
      <c r="I1" s="127"/>
      <c r="J1" s="112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13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>
        <v>2</v>
      </c>
      <c r="E3" s="22">
        <v>25</v>
      </c>
      <c r="F3" s="22">
        <v>0</v>
      </c>
      <c r="G3" s="22">
        <f>SUM(D3:F3)</f>
        <v>27</v>
      </c>
      <c r="H3" s="20">
        <v>2</v>
      </c>
      <c r="I3" s="20">
        <v>16</v>
      </c>
      <c r="J3" s="23">
        <f>G3/I3</f>
        <v>1.6875</v>
      </c>
    </row>
    <row r="4" spans="1:11" x14ac:dyDescent="0.2">
      <c r="A4" s="18" t="s">
        <v>16</v>
      </c>
      <c r="B4" s="19" t="s">
        <v>17</v>
      </c>
      <c r="C4" s="20" t="s">
        <v>17</v>
      </c>
      <c r="D4" s="21">
        <v>0</v>
      </c>
      <c r="E4" s="22">
        <v>35</v>
      </c>
      <c r="F4" s="22">
        <v>0</v>
      </c>
      <c r="G4" s="22">
        <f t="shared" ref="G4:G67" si="0">SUM(D4:F4)</f>
        <v>35</v>
      </c>
      <c r="H4" s="20">
        <v>0</v>
      </c>
      <c r="I4" s="20">
        <v>35</v>
      </c>
      <c r="J4" s="23">
        <f t="shared" ref="J4:J67" si="1">G4/I4</f>
        <v>1</v>
      </c>
    </row>
    <row r="5" spans="1:11" x14ac:dyDescent="0.2">
      <c r="A5" s="18" t="s">
        <v>18</v>
      </c>
      <c r="B5" s="19" t="s">
        <v>19</v>
      </c>
      <c r="C5" s="20" t="s">
        <v>19</v>
      </c>
      <c r="D5" s="21">
        <v>3</v>
      </c>
      <c r="E5" s="22">
        <v>10</v>
      </c>
      <c r="F5" s="22">
        <v>0</v>
      </c>
      <c r="G5" s="22">
        <f t="shared" si="0"/>
        <v>13</v>
      </c>
      <c r="H5" s="20">
        <v>3</v>
      </c>
      <c r="I5" s="20">
        <v>10</v>
      </c>
      <c r="J5" s="23">
        <f t="shared" si="1"/>
        <v>1.3</v>
      </c>
    </row>
    <row r="6" spans="1:11" x14ac:dyDescent="0.2">
      <c r="A6" s="18" t="s">
        <v>20</v>
      </c>
      <c r="B6" s="19" t="s">
        <v>21</v>
      </c>
      <c r="C6" s="20" t="s">
        <v>22</v>
      </c>
      <c r="D6" s="21">
        <v>2</v>
      </c>
      <c r="E6" s="22">
        <v>17</v>
      </c>
      <c r="F6" s="22">
        <v>0</v>
      </c>
      <c r="G6" s="22">
        <f t="shared" si="0"/>
        <v>19</v>
      </c>
      <c r="H6" s="20">
        <v>2</v>
      </c>
      <c r="I6" s="20">
        <v>20</v>
      </c>
      <c r="J6" s="23">
        <f t="shared" si="1"/>
        <v>0.95</v>
      </c>
    </row>
    <row r="7" spans="1:11" x14ac:dyDescent="0.2">
      <c r="A7" s="121" t="s">
        <v>23</v>
      </c>
      <c r="B7" s="116" t="s">
        <v>21</v>
      </c>
      <c r="C7" s="117" t="s">
        <v>24</v>
      </c>
      <c r="D7" s="118">
        <v>5</v>
      </c>
      <c r="E7" s="119">
        <v>36</v>
      </c>
      <c r="F7" s="119">
        <v>0</v>
      </c>
      <c r="G7" s="119">
        <f t="shared" si="0"/>
        <v>41</v>
      </c>
      <c r="H7" s="117">
        <v>5</v>
      </c>
      <c r="I7" s="117">
        <v>54</v>
      </c>
      <c r="J7" s="120">
        <f t="shared" si="1"/>
        <v>0.7592592592592593</v>
      </c>
    </row>
    <row r="8" spans="1:11" x14ac:dyDescent="0.2">
      <c r="A8" s="18" t="s">
        <v>25</v>
      </c>
      <c r="B8" s="19" t="s">
        <v>26</v>
      </c>
      <c r="C8" s="20" t="s">
        <v>27</v>
      </c>
      <c r="D8" s="21">
        <v>1</v>
      </c>
      <c r="E8" s="22">
        <v>31</v>
      </c>
      <c r="F8" s="22">
        <v>0</v>
      </c>
      <c r="G8" s="22">
        <f t="shared" si="0"/>
        <v>32</v>
      </c>
      <c r="H8" s="20">
        <v>0</v>
      </c>
      <c r="I8" s="20">
        <v>26</v>
      </c>
      <c r="J8" s="23">
        <f t="shared" si="1"/>
        <v>1.2307692307692308</v>
      </c>
    </row>
    <row r="9" spans="1:11" x14ac:dyDescent="0.2">
      <c r="A9" s="18" t="s">
        <v>28</v>
      </c>
      <c r="B9" s="19" t="s">
        <v>29</v>
      </c>
      <c r="C9" s="20" t="s">
        <v>30</v>
      </c>
      <c r="D9" s="21">
        <v>17</v>
      </c>
      <c r="E9" s="22">
        <v>83</v>
      </c>
      <c r="F9" s="22">
        <v>2</v>
      </c>
      <c r="G9" s="22">
        <f t="shared" si="0"/>
        <v>102</v>
      </c>
      <c r="H9" s="20">
        <v>17</v>
      </c>
      <c r="I9" s="20">
        <v>103</v>
      </c>
      <c r="J9" s="23">
        <f t="shared" si="1"/>
        <v>0.99029126213592233</v>
      </c>
    </row>
    <row r="10" spans="1:11" x14ac:dyDescent="0.2">
      <c r="A10" s="18" t="s">
        <v>31</v>
      </c>
      <c r="B10" s="19" t="s">
        <v>32</v>
      </c>
      <c r="C10" s="20" t="s">
        <v>33</v>
      </c>
      <c r="D10" s="21">
        <v>1</v>
      </c>
      <c r="E10" s="22">
        <v>25</v>
      </c>
      <c r="F10" s="22">
        <v>0</v>
      </c>
      <c r="G10" s="22">
        <f t="shared" si="0"/>
        <v>26</v>
      </c>
      <c r="H10" s="20">
        <v>1</v>
      </c>
      <c r="I10" s="20">
        <v>29</v>
      </c>
      <c r="J10" s="23">
        <f t="shared" si="1"/>
        <v>0.89655172413793105</v>
      </c>
    </row>
    <row r="11" spans="1:11" x14ac:dyDescent="0.2">
      <c r="A11" s="18" t="s">
        <v>34</v>
      </c>
      <c r="B11" s="19" t="s">
        <v>35</v>
      </c>
      <c r="C11" s="20" t="s">
        <v>36</v>
      </c>
      <c r="D11" s="21">
        <v>10</v>
      </c>
      <c r="E11" s="22">
        <v>76</v>
      </c>
      <c r="F11" s="22">
        <v>0</v>
      </c>
      <c r="G11" s="22">
        <f t="shared" si="0"/>
        <v>86</v>
      </c>
      <c r="H11" s="20">
        <v>10</v>
      </c>
      <c r="I11" s="20">
        <v>53</v>
      </c>
      <c r="J11" s="23">
        <f t="shared" si="1"/>
        <v>1.6226415094339623</v>
      </c>
    </row>
    <row r="12" spans="1:11" x14ac:dyDescent="0.2">
      <c r="A12" s="18" t="s">
        <v>37</v>
      </c>
      <c r="B12" s="19" t="s">
        <v>35</v>
      </c>
      <c r="C12" s="20" t="s">
        <v>38</v>
      </c>
      <c r="D12" s="21">
        <v>21</v>
      </c>
      <c r="E12" s="22">
        <v>236</v>
      </c>
      <c r="F12" s="22">
        <v>0</v>
      </c>
      <c r="G12" s="22">
        <f t="shared" si="0"/>
        <v>257</v>
      </c>
      <c r="H12" s="20">
        <v>17</v>
      </c>
      <c r="I12" s="20">
        <v>82</v>
      </c>
      <c r="J12" s="23">
        <f t="shared" si="1"/>
        <v>3.1341463414634148</v>
      </c>
    </row>
    <row r="13" spans="1:11" x14ac:dyDescent="0.2">
      <c r="A13" s="18" t="s">
        <v>39</v>
      </c>
      <c r="B13" s="19" t="s">
        <v>40</v>
      </c>
      <c r="C13" s="20" t="s">
        <v>41</v>
      </c>
      <c r="D13" s="21">
        <v>12</v>
      </c>
      <c r="E13" s="22">
        <v>56</v>
      </c>
      <c r="F13" s="22">
        <v>0</v>
      </c>
      <c r="G13" s="22">
        <f t="shared" si="0"/>
        <v>68</v>
      </c>
      <c r="H13" s="20">
        <v>11</v>
      </c>
      <c r="I13" s="20">
        <v>63</v>
      </c>
      <c r="J13" s="23">
        <f t="shared" si="1"/>
        <v>1.0793650793650793</v>
      </c>
    </row>
    <row r="14" spans="1:11" x14ac:dyDescent="0.2">
      <c r="A14" s="18" t="s">
        <v>42</v>
      </c>
      <c r="B14" s="19" t="s">
        <v>40</v>
      </c>
      <c r="C14" s="20" t="s">
        <v>43</v>
      </c>
      <c r="D14" s="21">
        <v>2</v>
      </c>
      <c r="E14" s="22">
        <v>16</v>
      </c>
      <c r="F14" s="22">
        <v>0</v>
      </c>
      <c r="G14" s="22">
        <f t="shared" si="0"/>
        <v>18</v>
      </c>
      <c r="H14" s="20">
        <v>2</v>
      </c>
      <c r="I14" s="20">
        <v>16</v>
      </c>
      <c r="J14" s="23">
        <f t="shared" si="1"/>
        <v>1.125</v>
      </c>
    </row>
    <row r="15" spans="1:11" x14ac:dyDescent="0.2">
      <c r="A15" s="18" t="s">
        <v>44</v>
      </c>
      <c r="B15" s="19" t="s">
        <v>45</v>
      </c>
      <c r="C15" s="20" t="s">
        <v>46</v>
      </c>
      <c r="D15" s="21">
        <v>3</v>
      </c>
      <c r="E15" s="22">
        <v>51</v>
      </c>
      <c r="F15" s="22">
        <v>0</v>
      </c>
      <c r="G15" s="22">
        <f t="shared" si="0"/>
        <v>54</v>
      </c>
      <c r="H15" s="20">
        <v>2</v>
      </c>
      <c r="I15" s="20">
        <v>45</v>
      </c>
      <c r="J15" s="23">
        <f t="shared" si="1"/>
        <v>1.2</v>
      </c>
    </row>
    <row r="16" spans="1:11" x14ac:dyDescent="0.2">
      <c r="A16" s="121" t="s">
        <v>47</v>
      </c>
      <c r="B16" s="116" t="s">
        <v>48</v>
      </c>
      <c r="C16" s="117" t="s">
        <v>49</v>
      </c>
      <c r="D16" s="118">
        <v>2</v>
      </c>
      <c r="E16" s="119">
        <v>37</v>
      </c>
      <c r="F16" s="119">
        <v>0</v>
      </c>
      <c r="G16" s="119">
        <f t="shared" si="0"/>
        <v>39</v>
      </c>
      <c r="H16" s="117">
        <v>1</v>
      </c>
      <c r="I16" s="117">
        <v>57</v>
      </c>
      <c r="J16" s="120">
        <f t="shared" si="1"/>
        <v>0.68421052631578949</v>
      </c>
    </row>
    <row r="17" spans="1:22" x14ac:dyDescent="0.2">
      <c r="A17" s="18" t="s">
        <v>53</v>
      </c>
      <c r="B17" s="19" t="s">
        <v>54</v>
      </c>
      <c r="C17" s="20" t="s">
        <v>55</v>
      </c>
      <c r="D17" s="21">
        <v>20</v>
      </c>
      <c r="E17" s="22">
        <v>176</v>
      </c>
      <c r="F17" s="22">
        <v>0</v>
      </c>
      <c r="G17" s="22">
        <f t="shared" si="0"/>
        <v>196</v>
      </c>
      <c r="H17" s="20">
        <v>10</v>
      </c>
      <c r="I17" s="20">
        <v>217</v>
      </c>
      <c r="J17" s="23">
        <f t="shared" si="1"/>
        <v>0.90322580645161288</v>
      </c>
    </row>
    <row r="18" spans="1:22" x14ac:dyDescent="0.2">
      <c r="A18" s="18" t="s">
        <v>56</v>
      </c>
      <c r="B18" s="19" t="s">
        <v>54</v>
      </c>
      <c r="C18" s="20" t="s">
        <v>57</v>
      </c>
      <c r="D18" s="21">
        <v>20</v>
      </c>
      <c r="E18" s="22">
        <v>154</v>
      </c>
      <c r="F18" s="22">
        <v>2</v>
      </c>
      <c r="G18" s="22">
        <f t="shared" si="0"/>
        <v>176</v>
      </c>
      <c r="H18" s="20">
        <v>13</v>
      </c>
      <c r="I18" s="20">
        <v>137</v>
      </c>
      <c r="J18" s="23">
        <f t="shared" si="1"/>
        <v>1.2846715328467153</v>
      </c>
    </row>
    <row r="19" spans="1:22" x14ac:dyDescent="0.2">
      <c r="A19" s="18" t="s">
        <v>58</v>
      </c>
      <c r="B19" s="19" t="s">
        <v>59</v>
      </c>
      <c r="C19" s="20" t="s">
        <v>60</v>
      </c>
      <c r="D19" s="21">
        <v>0</v>
      </c>
      <c r="E19" s="22">
        <v>14</v>
      </c>
      <c r="F19" s="22">
        <v>0</v>
      </c>
      <c r="G19" s="22">
        <f t="shared" si="0"/>
        <v>14</v>
      </c>
      <c r="H19" s="20">
        <v>0</v>
      </c>
      <c r="I19" s="20">
        <v>12</v>
      </c>
      <c r="J19" s="23">
        <f t="shared" si="1"/>
        <v>1.1666666666666667</v>
      </c>
    </row>
    <row r="20" spans="1:22" x14ac:dyDescent="0.2">
      <c r="A20" s="18" t="s">
        <v>61</v>
      </c>
      <c r="B20" s="19" t="s">
        <v>62</v>
      </c>
      <c r="C20" s="20" t="s">
        <v>63</v>
      </c>
      <c r="D20" s="21">
        <v>57</v>
      </c>
      <c r="E20" s="22">
        <v>652</v>
      </c>
      <c r="F20" s="22">
        <v>10</v>
      </c>
      <c r="G20" s="22">
        <f t="shared" si="0"/>
        <v>719</v>
      </c>
      <c r="H20" s="20">
        <v>45</v>
      </c>
      <c r="I20" s="20">
        <v>254</v>
      </c>
      <c r="J20" s="23">
        <f t="shared" si="1"/>
        <v>2.8307086614173227</v>
      </c>
    </row>
    <row r="21" spans="1:22" x14ac:dyDescent="0.2">
      <c r="A21" s="18" t="s">
        <v>64</v>
      </c>
      <c r="B21" s="19" t="s">
        <v>62</v>
      </c>
      <c r="C21" s="20" t="s">
        <v>65</v>
      </c>
      <c r="D21" s="21">
        <v>0</v>
      </c>
      <c r="E21" s="22">
        <v>31</v>
      </c>
      <c r="F21" s="22">
        <v>0</v>
      </c>
      <c r="G21" s="22">
        <f t="shared" si="0"/>
        <v>31</v>
      </c>
      <c r="H21" s="20">
        <v>0</v>
      </c>
      <c r="I21" s="45">
        <v>26</v>
      </c>
      <c r="J21" s="23">
        <f t="shared" si="1"/>
        <v>1.1923076923076923</v>
      </c>
    </row>
    <row r="22" spans="1:22" x14ac:dyDescent="0.2">
      <c r="A22" s="18" t="s">
        <v>66</v>
      </c>
      <c r="B22" s="19" t="s">
        <v>67</v>
      </c>
      <c r="C22" s="20" t="s">
        <v>68</v>
      </c>
      <c r="D22" s="21">
        <v>3</v>
      </c>
      <c r="E22" s="22">
        <v>13</v>
      </c>
      <c r="F22" s="22">
        <v>0</v>
      </c>
      <c r="G22" s="22">
        <f t="shared" si="0"/>
        <v>16</v>
      </c>
      <c r="H22" s="20">
        <v>2</v>
      </c>
      <c r="I22" s="20">
        <v>15</v>
      </c>
      <c r="J22" s="23">
        <f t="shared" si="1"/>
        <v>1.0666666666666667</v>
      </c>
    </row>
    <row r="23" spans="1:22" x14ac:dyDescent="0.2">
      <c r="A23" s="18" t="s">
        <v>69</v>
      </c>
      <c r="B23" s="19" t="s">
        <v>70</v>
      </c>
      <c r="C23" s="20" t="s">
        <v>71</v>
      </c>
      <c r="D23" s="21">
        <v>8</v>
      </c>
      <c r="E23" s="22">
        <v>34</v>
      </c>
      <c r="F23" s="22">
        <v>0</v>
      </c>
      <c r="G23" s="22">
        <f t="shared" si="0"/>
        <v>42</v>
      </c>
      <c r="H23" s="20">
        <v>7</v>
      </c>
      <c r="I23" s="20">
        <v>39</v>
      </c>
      <c r="J23" s="23">
        <f t="shared" si="1"/>
        <v>1.0769230769230769</v>
      </c>
    </row>
    <row r="24" spans="1:22" x14ac:dyDescent="0.2">
      <c r="A24" s="18" t="s">
        <v>72</v>
      </c>
      <c r="B24" s="19" t="s">
        <v>73</v>
      </c>
      <c r="C24" s="20" t="s">
        <v>74</v>
      </c>
      <c r="D24" s="21">
        <v>7</v>
      </c>
      <c r="E24" s="22">
        <v>75</v>
      </c>
      <c r="F24" s="22">
        <v>0</v>
      </c>
      <c r="G24" s="22">
        <f t="shared" si="0"/>
        <v>82</v>
      </c>
      <c r="H24" s="20">
        <v>7</v>
      </c>
      <c r="I24" s="20">
        <v>97</v>
      </c>
      <c r="J24" s="23">
        <f t="shared" si="1"/>
        <v>0.84536082474226804</v>
      </c>
    </row>
    <row r="25" spans="1:22" x14ac:dyDescent="0.2">
      <c r="A25" s="18" t="s">
        <v>75</v>
      </c>
      <c r="B25" s="19" t="s">
        <v>73</v>
      </c>
      <c r="C25" s="20" t="s">
        <v>76</v>
      </c>
      <c r="D25" s="21">
        <v>0</v>
      </c>
      <c r="E25" s="22">
        <v>36</v>
      </c>
      <c r="F25" s="22">
        <v>0</v>
      </c>
      <c r="G25" s="22">
        <f t="shared" si="0"/>
        <v>36</v>
      </c>
      <c r="H25" s="20">
        <v>0</v>
      </c>
      <c r="I25" s="20">
        <v>31</v>
      </c>
      <c r="J25" s="23">
        <f t="shared" si="1"/>
        <v>1.1612903225806452</v>
      </c>
    </row>
    <row r="26" spans="1:22" x14ac:dyDescent="0.2">
      <c r="A26" s="18" t="s">
        <v>77</v>
      </c>
      <c r="B26" s="19" t="s">
        <v>78</v>
      </c>
      <c r="C26" s="20" t="s">
        <v>79</v>
      </c>
      <c r="D26" s="21">
        <v>7</v>
      </c>
      <c r="E26" s="22">
        <v>79</v>
      </c>
      <c r="F26" s="22">
        <v>0</v>
      </c>
      <c r="G26" s="22">
        <f t="shared" si="0"/>
        <v>86</v>
      </c>
      <c r="H26" s="20">
        <v>1</v>
      </c>
      <c r="I26" s="20">
        <v>47</v>
      </c>
      <c r="J26" s="23">
        <f t="shared" si="1"/>
        <v>1.8297872340425532</v>
      </c>
    </row>
    <row r="27" spans="1:22" x14ac:dyDescent="0.2">
      <c r="A27" s="18" t="s">
        <v>80</v>
      </c>
      <c r="B27" s="19" t="s">
        <v>78</v>
      </c>
      <c r="C27" s="20" t="s">
        <v>81</v>
      </c>
      <c r="D27" s="21">
        <v>2</v>
      </c>
      <c r="E27" s="22">
        <v>43</v>
      </c>
      <c r="F27" s="22">
        <v>0</v>
      </c>
      <c r="G27" s="22">
        <f t="shared" si="0"/>
        <v>45</v>
      </c>
      <c r="H27" s="20">
        <v>2</v>
      </c>
      <c r="I27" s="20">
        <v>38</v>
      </c>
      <c r="J27" s="23">
        <f t="shared" si="1"/>
        <v>1.1842105263157894</v>
      </c>
    </row>
    <row r="28" spans="1:22" x14ac:dyDescent="0.2">
      <c r="A28" s="18" t="s">
        <v>82</v>
      </c>
      <c r="B28" s="19" t="s">
        <v>83</v>
      </c>
      <c r="C28" s="20" t="s">
        <v>84</v>
      </c>
      <c r="D28" s="21">
        <v>9</v>
      </c>
      <c r="E28" s="22">
        <v>48</v>
      </c>
      <c r="F28" s="22">
        <v>0</v>
      </c>
      <c r="G28" s="22">
        <f t="shared" si="0"/>
        <v>57</v>
      </c>
      <c r="H28" s="20">
        <v>8</v>
      </c>
      <c r="I28" s="20">
        <v>51</v>
      </c>
      <c r="J28" s="23">
        <f t="shared" si="1"/>
        <v>1.1176470588235294</v>
      </c>
    </row>
    <row r="29" spans="1:22" x14ac:dyDescent="0.2">
      <c r="A29" s="18" t="s">
        <v>85</v>
      </c>
      <c r="B29" s="19" t="s">
        <v>86</v>
      </c>
      <c r="C29" s="20" t="s">
        <v>87</v>
      </c>
      <c r="D29" s="21">
        <v>0</v>
      </c>
      <c r="E29" s="22">
        <v>7</v>
      </c>
      <c r="F29" s="22">
        <v>0</v>
      </c>
      <c r="G29" s="22">
        <f t="shared" si="0"/>
        <v>7</v>
      </c>
      <c r="H29" s="20">
        <v>0</v>
      </c>
      <c r="I29" s="20">
        <v>5</v>
      </c>
      <c r="J29" s="23">
        <f t="shared" si="1"/>
        <v>1.4</v>
      </c>
    </row>
    <row r="30" spans="1:22" x14ac:dyDescent="0.2">
      <c r="A30" s="121" t="s">
        <v>88</v>
      </c>
      <c r="B30" s="116" t="s">
        <v>89</v>
      </c>
      <c r="C30" s="117" t="s">
        <v>90</v>
      </c>
      <c r="D30" s="118">
        <v>1</v>
      </c>
      <c r="E30" s="119">
        <v>1</v>
      </c>
      <c r="F30" s="119">
        <v>0</v>
      </c>
      <c r="G30" s="119">
        <f t="shared" si="0"/>
        <v>2</v>
      </c>
      <c r="H30" s="117">
        <v>1</v>
      </c>
      <c r="I30" s="117">
        <v>5</v>
      </c>
      <c r="J30" s="120">
        <f t="shared" si="1"/>
        <v>0.4</v>
      </c>
    </row>
    <row r="31" spans="1:22" x14ac:dyDescent="0.2">
      <c r="A31" s="18" t="s">
        <v>91</v>
      </c>
      <c r="B31" s="19" t="s">
        <v>92</v>
      </c>
      <c r="C31" s="20" t="s">
        <v>93</v>
      </c>
      <c r="D31" s="21">
        <v>10</v>
      </c>
      <c r="E31" s="22">
        <v>226</v>
      </c>
      <c r="F31" s="22">
        <v>0</v>
      </c>
      <c r="G31" s="22">
        <f t="shared" si="0"/>
        <v>236</v>
      </c>
      <c r="H31" s="20">
        <v>10</v>
      </c>
      <c r="I31" s="20">
        <v>182</v>
      </c>
      <c r="J31" s="23">
        <f t="shared" si="1"/>
        <v>1.2967032967032968</v>
      </c>
      <c r="V31" s="17" t="s">
        <v>94</v>
      </c>
    </row>
    <row r="32" spans="1:22" x14ac:dyDescent="0.2">
      <c r="A32" s="18" t="s">
        <v>95</v>
      </c>
      <c r="B32" s="19" t="s">
        <v>96</v>
      </c>
      <c r="C32" s="20" t="s">
        <v>97</v>
      </c>
      <c r="D32" s="21">
        <v>6</v>
      </c>
      <c r="E32" s="22">
        <v>50</v>
      </c>
      <c r="F32" s="22">
        <v>0</v>
      </c>
      <c r="G32" s="22">
        <f t="shared" si="0"/>
        <v>56</v>
      </c>
      <c r="H32" s="20">
        <v>6</v>
      </c>
      <c r="I32" s="20">
        <v>48</v>
      </c>
      <c r="J32" s="23">
        <f t="shared" si="1"/>
        <v>1.1666666666666667</v>
      </c>
    </row>
    <row r="33" spans="1:10" x14ac:dyDescent="0.2">
      <c r="A33" s="18" t="s">
        <v>98</v>
      </c>
      <c r="B33" s="19" t="s">
        <v>99</v>
      </c>
      <c r="C33" s="20" t="s">
        <v>100</v>
      </c>
      <c r="D33" s="21">
        <v>7</v>
      </c>
      <c r="E33" s="22">
        <v>79</v>
      </c>
      <c r="F33" s="22">
        <v>0</v>
      </c>
      <c r="G33" s="22">
        <f t="shared" si="0"/>
        <v>86</v>
      </c>
      <c r="H33" s="20">
        <v>7</v>
      </c>
      <c r="I33" s="20">
        <v>92</v>
      </c>
      <c r="J33" s="23">
        <f t="shared" si="1"/>
        <v>0.93478260869565222</v>
      </c>
    </row>
    <row r="34" spans="1:10" x14ac:dyDescent="0.2">
      <c r="A34" s="18" t="s">
        <v>101</v>
      </c>
      <c r="B34" s="19" t="s">
        <v>102</v>
      </c>
      <c r="C34" s="20" t="s">
        <v>103</v>
      </c>
      <c r="D34" s="21">
        <v>1</v>
      </c>
      <c r="E34" s="22">
        <v>16</v>
      </c>
      <c r="F34" s="22">
        <v>0</v>
      </c>
      <c r="G34" s="22">
        <f t="shared" si="0"/>
        <v>17</v>
      </c>
      <c r="H34" s="20">
        <v>1</v>
      </c>
      <c r="I34" s="20">
        <v>8</v>
      </c>
      <c r="J34" s="23">
        <f t="shared" si="1"/>
        <v>2.125</v>
      </c>
    </row>
    <row r="35" spans="1:10" x14ac:dyDescent="0.2">
      <c r="A35" s="18" t="s">
        <v>104</v>
      </c>
      <c r="B35" s="19" t="s">
        <v>105</v>
      </c>
      <c r="C35" s="20" t="s">
        <v>106</v>
      </c>
      <c r="D35" s="21">
        <v>3</v>
      </c>
      <c r="E35" s="22">
        <v>20</v>
      </c>
      <c r="F35" s="22">
        <v>0</v>
      </c>
      <c r="G35" s="22">
        <f t="shared" si="0"/>
        <v>23</v>
      </c>
      <c r="H35" s="20">
        <v>2</v>
      </c>
      <c r="I35" s="20">
        <v>20</v>
      </c>
      <c r="J35" s="23">
        <f t="shared" si="1"/>
        <v>1.1499999999999999</v>
      </c>
    </row>
    <row r="36" spans="1:10" x14ac:dyDescent="0.2">
      <c r="A36" s="18" t="s">
        <v>107</v>
      </c>
      <c r="B36" s="19" t="s">
        <v>108</v>
      </c>
      <c r="C36" s="20" t="s">
        <v>109</v>
      </c>
      <c r="D36" s="21">
        <v>0</v>
      </c>
      <c r="E36" s="22">
        <v>9</v>
      </c>
      <c r="F36" s="22">
        <v>0</v>
      </c>
      <c r="G36" s="22">
        <f t="shared" si="0"/>
        <v>9</v>
      </c>
      <c r="H36" s="20">
        <v>0</v>
      </c>
      <c r="I36" s="20">
        <v>11</v>
      </c>
      <c r="J36" s="23">
        <f t="shared" si="1"/>
        <v>0.81818181818181823</v>
      </c>
    </row>
    <row r="37" spans="1:10" x14ac:dyDescent="0.2">
      <c r="A37" s="26" t="s">
        <v>110</v>
      </c>
      <c r="B37" s="19" t="s">
        <v>111</v>
      </c>
      <c r="C37" s="20" t="s">
        <v>112</v>
      </c>
      <c r="D37" s="21">
        <v>0</v>
      </c>
      <c r="E37" s="22">
        <v>8</v>
      </c>
      <c r="F37" s="22">
        <v>0</v>
      </c>
      <c r="G37" s="22">
        <f t="shared" si="0"/>
        <v>8</v>
      </c>
      <c r="H37" s="20">
        <v>0</v>
      </c>
      <c r="I37" s="20">
        <v>8</v>
      </c>
      <c r="J37" s="23">
        <f t="shared" si="1"/>
        <v>1</v>
      </c>
    </row>
    <row r="38" spans="1:10" x14ac:dyDescent="0.2">
      <c r="A38" s="26" t="s">
        <v>113</v>
      </c>
      <c r="B38" s="19" t="s">
        <v>114</v>
      </c>
      <c r="C38" s="20" t="s">
        <v>115</v>
      </c>
      <c r="D38" s="21">
        <v>2</v>
      </c>
      <c r="E38" s="22">
        <v>32</v>
      </c>
      <c r="F38" s="22">
        <v>0</v>
      </c>
      <c r="G38" s="22">
        <f t="shared" si="0"/>
        <v>34</v>
      </c>
      <c r="H38" s="20">
        <v>2</v>
      </c>
      <c r="I38" s="20">
        <v>24</v>
      </c>
      <c r="J38" s="23">
        <f t="shared" si="1"/>
        <v>1.4166666666666667</v>
      </c>
    </row>
    <row r="39" spans="1:10" x14ac:dyDescent="0.2">
      <c r="A39" s="18" t="s">
        <v>116</v>
      </c>
      <c r="B39" s="19" t="s">
        <v>117</v>
      </c>
      <c r="C39" s="20" t="s">
        <v>118</v>
      </c>
      <c r="D39" s="21">
        <v>6</v>
      </c>
      <c r="E39" s="22">
        <v>35</v>
      </c>
      <c r="F39" s="22">
        <v>0</v>
      </c>
      <c r="G39" s="22">
        <f>SUM(D39:F39)</f>
        <v>41</v>
      </c>
      <c r="H39" s="20">
        <v>6</v>
      </c>
      <c r="I39" s="20">
        <v>39</v>
      </c>
      <c r="J39" s="23">
        <f t="shared" si="1"/>
        <v>1.0512820512820513</v>
      </c>
    </row>
    <row r="40" spans="1:10" x14ac:dyDescent="0.2">
      <c r="A40" s="18" t="s">
        <v>119</v>
      </c>
      <c r="B40" s="19" t="s">
        <v>120</v>
      </c>
      <c r="C40" s="20" t="s">
        <v>121</v>
      </c>
      <c r="D40" s="21">
        <v>12</v>
      </c>
      <c r="E40" s="22">
        <v>85</v>
      </c>
      <c r="F40" s="22">
        <v>0</v>
      </c>
      <c r="G40" s="22">
        <f t="shared" si="0"/>
        <v>97</v>
      </c>
      <c r="H40" s="20">
        <v>6</v>
      </c>
      <c r="I40" s="20">
        <v>100</v>
      </c>
      <c r="J40" s="23">
        <f t="shared" si="1"/>
        <v>0.97</v>
      </c>
    </row>
    <row r="41" spans="1:10" x14ac:dyDescent="0.2">
      <c r="A41" s="18" t="s">
        <v>122</v>
      </c>
      <c r="B41" s="19" t="s">
        <v>123</v>
      </c>
      <c r="C41" s="20" t="s">
        <v>124</v>
      </c>
      <c r="D41" s="21">
        <v>0</v>
      </c>
      <c r="E41" s="22">
        <v>14</v>
      </c>
      <c r="F41" s="22">
        <v>0</v>
      </c>
      <c r="G41" s="22">
        <f t="shared" si="0"/>
        <v>14</v>
      </c>
      <c r="H41" s="20">
        <v>0</v>
      </c>
      <c r="I41" s="20">
        <v>11</v>
      </c>
      <c r="J41" s="23">
        <f t="shared" si="1"/>
        <v>1.2727272727272727</v>
      </c>
    </row>
    <row r="42" spans="1:10" x14ac:dyDescent="0.2">
      <c r="A42" s="18" t="s">
        <v>125</v>
      </c>
      <c r="B42" s="19" t="s">
        <v>126</v>
      </c>
      <c r="C42" s="20" t="s">
        <v>127</v>
      </c>
      <c r="D42" s="21">
        <v>1</v>
      </c>
      <c r="E42" s="22">
        <v>11</v>
      </c>
      <c r="F42" s="22">
        <v>0</v>
      </c>
      <c r="G42" s="22">
        <f t="shared" si="0"/>
        <v>12</v>
      </c>
      <c r="H42" s="20">
        <v>1</v>
      </c>
      <c r="I42" s="20">
        <v>12</v>
      </c>
      <c r="J42" s="23">
        <f t="shared" si="1"/>
        <v>1</v>
      </c>
    </row>
    <row r="43" spans="1:10" x14ac:dyDescent="0.2">
      <c r="A43" s="18" t="s">
        <v>128</v>
      </c>
      <c r="B43" s="19" t="s">
        <v>129</v>
      </c>
      <c r="C43" s="20" t="s">
        <v>130</v>
      </c>
      <c r="D43" s="21">
        <v>19</v>
      </c>
      <c r="E43" s="22">
        <v>116</v>
      </c>
      <c r="F43" s="22">
        <v>2</v>
      </c>
      <c r="G43" s="22">
        <f t="shared" si="0"/>
        <v>137</v>
      </c>
      <c r="H43" s="20">
        <v>13</v>
      </c>
      <c r="I43" s="20">
        <v>101</v>
      </c>
      <c r="J43" s="23">
        <f t="shared" si="1"/>
        <v>1.3564356435643565</v>
      </c>
    </row>
    <row r="44" spans="1:10" x14ac:dyDescent="0.2">
      <c r="A44" s="18" t="s">
        <v>131</v>
      </c>
      <c r="B44" s="19" t="s">
        <v>129</v>
      </c>
      <c r="C44" s="20" t="s">
        <v>132</v>
      </c>
      <c r="D44" s="21">
        <v>8</v>
      </c>
      <c r="E44" s="22">
        <v>26</v>
      </c>
      <c r="F44" s="22">
        <v>1</v>
      </c>
      <c r="G44" s="22">
        <f>SUM(D44:F44)</f>
        <v>35</v>
      </c>
      <c r="H44" s="20">
        <v>8</v>
      </c>
      <c r="I44" s="20">
        <v>22</v>
      </c>
      <c r="J44" s="23">
        <f t="shared" si="1"/>
        <v>1.5909090909090908</v>
      </c>
    </row>
    <row r="45" spans="1:10" x14ac:dyDescent="0.2">
      <c r="A45" s="18" t="s">
        <v>133</v>
      </c>
      <c r="B45" s="19" t="s">
        <v>134</v>
      </c>
      <c r="C45" s="20" t="s">
        <v>134</v>
      </c>
      <c r="D45" s="21">
        <v>3</v>
      </c>
      <c r="E45" s="22">
        <v>33</v>
      </c>
      <c r="F45" s="22">
        <v>0</v>
      </c>
      <c r="G45" s="22">
        <f t="shared" si="0"/>
        <v>36</v>
      </c>
      <c r="H45" s="20">
        <v>0</v>
      </c>
      <c r="I45" s="20">
        <v>33</v>
      </c>
      <c r="J45" s="23">
        <f t="shared" si="1"/>
        <v>1.0909090909090908</v>
      </c>
    </row>
    <row r="46" spans="1:10" x14ac:dyDescent="0.2">
      <c r="A46" s="18" t="s">
        <v>135</v>
      </c>
      <c r="B46" s="19" t="s">
        <v>136</v>
      </c>
      <c r="C46" s="20" t="s">
        <v>137</v>
      </c>
      <c r="D46" s="21">
        <v>4</v>
      </c>
      <c r="E46" s="22">
        <v>51</v>
      </c>
      <c r="F46" s="22">
        <v>0</v>
      </c>
      <c r="G46" s="22">
        <f t="shared" si="0"/>
        <v>55</v>
      </c>
      <c r="H46" s="20">
        <v>1</v>
      </c>
      <c r="I46" s="20">
        <v>20</v>
      </c>
      <c r="J46" s="23">
        <f t="shared" si="1"/>
        <v>2.75</v>
      </c>
    </row>
    <row r="47" spans="1:10" x14ac:dyDescent="0.2">
      <c r="A47" s="18" t="s">
        <v>138</v>
      </c>
      <c r="B47" s="19" t="s">
        <v>139</v>
      </c>
      <c r="C47" s="20" t="s">
        <v>140</v>
      </c>
      <c r="D47" s="21">
        <v>6</v>
      </c>
      <c r="E47" s="22">
        <v>15</v>
      </c>
      <c r="F47" s="22">
        <v>0</v>
      </c>
      <c r="G47" s="22">
        <v>21</v>
      </c>
      <c r="H47" s="20">
        <v>3</v>
      </c>
      <c r="I47" s="20">
        <v>15</v>
      </c>
      <c r="J47" s="23">
        <f t="shared" si="1"/>
        <v>1.4</v>
      </c>
    </row>
    <row r="48" spans="1:10" x14ac:dyDescent="0.2">
      <c r="A48" s="18" t="s">
        <v>141</v>
      </c>
      <c r="B48" s="19" t="s">
        <v>142</v>
      </c>
      <c r="C48" s="20" t="s">
        <v>143</v>
      </c>
      <c r="D48" s="21">
        <v>8</v>
      </c>
      <c r="E48" s="22">
        <v>139</v>
      </c>
      <c r="F48" s="22">
        <v>0</v>
      </c>
      <c r="G48" s="22">
        <f t="shared" si="0"/>
        <v>147</v>
      </c>
      <c r="H48" s="20">
        <v>8</v>
      </c>
      <c r="I48" s="20">
        <v>112</v>
      </c>
      <c r="J48" s="23">
        <f t="shared" si="1"/>
        <v>1.3125</v>
      </c>
    </row>
    <row r="49" spans="1:10" x14ac:dyDescent="0.2">
      <c r="A49" s="18" t="s">
        <v>144</v>
      </c>
      <c r="B49" s="19" t="s">
        <v>145</v>
      </c>
      <c r="C49" s="20" t="s">
        <v>146</v>
      </c>
      <c r="D49" s="21">
        <v>9</v>
      </c>
      <c r="E49" s="22">
        <v>54</v>
      </c>
      <c r="F49" s="22">
        <v>0</v>
      </c>
      <c r="G49" s="22">
        <f t="shared" si="0"/>
        <v>63</v>
      </c>
      <c r="H49" s="20">
        <v>9</v>
      </c>
      <c r="I49" s="20">
        <v>57</v>
      </c>
      <c r="J49" s="23">
        <f t="shared" si="1"/>
        <v>1.1052631578947369</v>
      </c>
    </row>
    <row r="50" spans="1:10" x14ac:dyDescent="0.2">
      <c r="A50" s="18" t="s">
        <v>147</v>
      </c>
      <c r="B50" s="19" t="s">
        <v>148</v>
      </c>
      <c r="C50" s="20" t="s">
        <v>149</v>
      </c>
      <c r="D50" s="21">
        <v>6</v>
      </c>
      <c r="E50" s="22">
        <v>97</v>
      </c>
      <c r="F50" s="22">
        <v>0</v>
      </c>
      <c r="G50" s="22">
        <f t="shared" si="0"/>
        <v>103</v>
      </c>
      <c r="H50" s="20">
        <v>4</v>
      </c>
      <c r="I50" s="20">
        <v>71</v>
      </c>
      <c r="J50" s="23">
        <f t="shared" si="1"/>
        <v>1.4507042253521127</v>
      </c>
    </row>
    <row r="51" spans="1:10" x14ac:dyDescent="0.2">
      <c r="A51" s="26" t="s">
        <v>150</v>
      </c>
      <c r="B51" s="19" t="s">
        <v>151</v>
      </c>
      <c r="C51" s="20" t="s">
        <v>152</v>
      </c>
      <c r="D51" s="21">
        <v>4</v>
      </c>
      <c r="E51" s="22">
        <v>31</v>
      </c>
      <c r="F51" s="22">
        <v>0</v>
      </c>
      <c r="G51" s="22">
        <f t="shared" si="0"/>
        <v>35</v>
      </c>
      <c r="H51" s="20">
        <v>2</v>
      </c>
      <c r="I51" s="20">
        <v>30</v>
      </c>
      <c r="J51" s="23">
        <f t="shared" si="1"/>
        <v>1.1666666666666667</v>
      </c>
    </row>
    <row r="52" spans="1:10" x14ac:dyDescent="0.2">
      <c r="A52" s="18" t="s">
        <v>153</v>
      </c>
      <c r="B52" s="19" t="s">
        <v>154</v>
      </c>
      <c r="C52" s="20" t="s">
        <v>155</v>
      </c>
      <c r="D52" s="21">
        <v>3</v>
      </c>
      <c r="E52" s="22">
        <v>16</v>
      </c>
      <c r="F52" s="22">
        <v>0</v>
      </c>
      <c r="G52" s="22">
        <f t="shared" si="0"/>
        <v>19</v>
      </c>
      <c r="H52" s="20">
        <v>2</v>
      </c>
      <c r="I52" s="20">
        <v>20</v>
      </c>
      <c r="J52" s="23">
        <f t="shared" si="1"/>
        <v>0.95</v>
      </c>
    </row>
    <row r="53" spans="1:10" x14ac:dyDescent="0.2">
      <c r="A53" s="18" t="s">
        <v>156</v>
      </c>
      <c r="B53" s="19" t="s">
        <v>154</v>
      </c>
      <c r="C53" s="20" t="s">
        <v>157</v>
      </c>
      <c r="D53" s="21">
        <v>6</v>
      </c>
      <c r="E53" s="22">
        <v>40</v>
      </c>
      <c r="F53" s="22">
        <v>0</v>
      </c>
      <c r="G53" s="22">
        <f t="shared" si="0"/>
        <v>46</v>
      </c>
      <c r="H53" s="20">
        <v>2</v>
      </c>
      <c r="I53" s="20">
        <v>36</v>
      </c>
      <c r="J53" s="23">
        <f t="shared" si="1"/>
        <v>1.2777777777777777</v>
      </c>
    </row>
    <row r="54" spans="1:10" x14ac:dyDescent="0.2">
      <c r="A54" s="18" t="s">
        <v>158</v>
      </c>
      <c r="B54" s="19" t="s">
        <v>159</v>
      </c>
      <c r="C54" s="20" t="s">
        <v>160</v>
      </c>
      <c r="D54" s="21">
        <v>13</v>
      </c>
      <c r="E54" s="22">
        <v>126</v>
      </c>
      <c r="F54" s="22">
        <v>0</v>
      </c>
      <c r="G54" s="22">
        <f t="shared" si="0"/>
        <v>139</v>
      </c>
      <c r="H54" s="20">
        <v>13</v>
      </c>
      <c r="I54" s="20">
        <v>64</v>
      </c>
      <c r="J54" s="23">
        <f t="shared" si="1"/>
        <v>2.171875</v>
      </c>
    </row>
    <row r="55" spans="1:10" x14ac:dyDescent="0.2">
      <c r="A55" s="18" t="s">
        <v>161</v>
      </c>
      <c r="B55" s="19" t="s">
        <v>162</v>
      </c>
      <c r="C55" s="20" t="s">
        <v>163</v>
      </c>
      <c r="D55" s="21">
        <v>4</v>
      </c>
      <c r="E55" s="22">
        <v>16</v>
      </c>
      <c r="F55" s="22">
        <v>0</v>
      </c>
      <c r="G55" s="22">
        <f t="shared" si="0"/>
        <v>20</v>
      </c>
      <c r="H55" s="20">
        <v>2</v>
      </c>
      <c r="I55" s="20">
        <v>19</v>
      </c>
      <c r="J55" s="23">
        <f t="shared" si="1"/>
        <v>1.0526315789473684</v>
      </c>
    </row>
    <row r="56" spans="1:10" x14ac:dyDescent="0.2">
      <c r="A56" s="18" t="s">
        <v>164</v>
      </c>
      <c r="B56" s="19" t="s">
        <v>162</v>
      </c>
      <c r="C56" s="20" t="s">
        <v>165</v>
      </c>
      <c r="D56" s="21">
        <v>10</v>
      </c>
      <c r="E56" s="22">
        <v>34</v>
      </c>
      <c r="F56" s="22">
        <v>0</v>
      </c>
      <c r="G56" s="22">
        <f t="shared" si="0"/>
        <v>44</v>
      </c>
      <c r="H56" s="20">
        <v>4</v>
      </c>
      <c r="I56" s="20">
        <v>35</v>
      </c>
      <c r="J56" s="23">
        <f t="shared" si="1"/>
        <v>1.2571428571428571</v>
      </c>
    </row>
    <row r="57" spans="1:10" x14ac:dyDescent="0.2">
      <c r="A57" s="18" t="s">
        <v>166</v>
      </c>
      <c r="B57" s="19" t="s">
        <v>167</v>
      </c>
      <c r="C57" s="20" t="s">
        <v>168</v>
      </c>
      <c r="D57" s="21">
        <v>0</v>
      </c>
      <c r="E57" s="22">
        <v>13</v>
      </c>
      <c r="F57" s="22">
        <v>0</v>
      </c>
      <c r="G57" s="22">
        <f t="shared" si="0"/>
        <v>13</v>
      </c>
      <c r="H57" s="20">
        <v>0</v>
      </c>
      <c r="I57" s="20">
        <v>13</v>
      </c>
      <c r="J57" s="23">
        <f t="shared" si="1"/>
        <v>1</v>
      </c>
    </row>
    <row r="58" spans="1:10" x14ac:dyDescent="0.2">
      <c r="A58" s="18" t="s">
        <v>169</v>
      </c>
      <c r="B58" s="19" t="s">
        <v>170</v>
      </c>
      <c r="C58" s="20" t="s">
        <v>171</v>
      </c>
      <c r="D58" s="21">
        <v>11</v>
      </c>
      <c r="E58" s="22">
        <v>83</v>
      </c>
      <c r="F58" s="22">
        <v>0</v>
      </c>
      <c r="G58" s="22">
        <f t="shared" si="0"/>
        <v>94</v>
      </c>
      <c r="H58" s="20">
        <v>7</v>
      </c>
      <c r="I58" s="20">
        <v>60</v>
      </c>
      <c r="J58" s="23">
        <f t="shared" si="1"/>
        <v>1.5666666666666667</v>
      </c>
    </row>
    <row r="59" spans="1:10" x14ac:dyDescent="0.2">
      <c r="A59" s="18" t="s">
        <v>172</v>
      </c>
      <c r="B59" s="19" t="s">
        <v>173</v>
      </c>
      <c r="C59" s="20" t="s">
        <v>174</v>
      </c>
      <c r="D59" s="21">
        <v>10</v>
      </c>
      <c r="E59" s="22">
        <v>45</v>
      </c>
      <c r="F59" s="22">
        <v>0</v>
      </c>
      <c r="G59" s="22">
        <f t="shared" si="0"/>
        <v>55</v>
      </c>
      <c r="H59" s="20">
        <v>5</v>
      </c>
      <c r="I59" s="20">
        <v>52</v>
      </c>
      <c r="J59" s="23">
        <f t="shared" si="1"/>
        <v>1.0576923076923077</v>
      </c>
    </row>
    <row r="60" spans="1:10" x14ac:dyDescent="0.2">
      <c r="A60" s="18" t="s">
        <v>175</v>
      </c>
      <c r="B60" s="19" t="s">
        <v>176</v>
      </c>
      <c r="C60" s="20" t="s">
        <v>177</v>
      </c>
      <c r="D60" s="21">
        <v>4</v>
      </c>
      <c r="E60" s="22">
        <v>33</v>
      </c>
      <c r="F60" s="22">
        <v>0</v>
      </c>
      <c r="G60" s="22">
        <f t="shared" si="0"/>
        <v>37</v>
      </c>
      <c r="H60" s="20">
        <v>1</v>
      </c>
      <c r="I60" s="20">
        <v>30</v>
      </c>
      <c r="J60" s="23">
        <f t="shared" si="1"/>
        <v>1.2333333333333334</v>
      </c>
    </row>
    <row r="61" spans="1:10" x14ac:dyDescent="0.2">
      <c r="A61" s="18" t="s">
        <v>178</v>
      </c>
      <c r="B61" s="19" t="s">
        <v>179</v>
      </c>
      <c r="C61" s="20" t="s">
        <v>179</v>
      </c>
      <c r="D61" s="21">
        <v>13</v>
      </c>
      <c r="E61" s="22">
        <v>107</v>
      </c>
      <c r="F61" s="22">
        <v>0</v>
      </c>
      <c r="G61" s="22">
        <f t="shared" si="0"/>
        <v>120</v>
      </c>
      <c r="H61" s="20">
        <v>2</v>
      </c>
      <c r="I61" s="20">
        <v>131</v>
      </c>
      <c r="J61" s="23">
        <f t="shared" si="1"/>
        <v>0.91603053435114501</v>
      </c>
    </row>
    <row r="62" spans="1:10" x14ac:dyDescent="0.2">
      <c r="A62" s="18" t="s">
        <v>180</v>
      </c>
      <c r="B62" s="19" t="s">
        <v>181</v>
      </c>
      <c r="C62" s="20" t="s">
        <v>182</v>
      </c>
      <c r="D62" s="21">
        <v>3</v>
      </c>
      <c r="E62" s="22">
        <v>26</v>
      </c>
      <c r="F62" s="22">
        <v>0</v>
      </c>
      <c r="G62" s="22">
        <f t="shared" si="0"/>
        <v>29</v>
      </c>
      <c r="H62" s="20">
        <v>3</v>
      </c>
      <c r="I62" s="20">
        <v>22</v>
      </c>
      <c r="J62" s="23">
        <f t="shared" si="1"/>
        <v>1.3181818181818181</v>
      </c>
    </row>
    <row r="63" spans="1:10" x14ac:dyDescent="0.2">
      <c r="A63" s="18" t="s">
        <v>183</v>
      </c>
      <c r="B63" s="19" t="s">
        <v>184</v>
      </c>
      <c r="C63" s="20" t="s">
        <v>185</v>
      </c>
      <c r="D63" s="21">
        <v>6</v>
      </c>
      <c r="E63" s="22">
        <v>36</v>
      </c>
      <c r="F63" s="22">
        <v>0</v>
      </c>
      <c r="G63" s="22">
        <f t="shared" si="0"/>
        <v>42</v>
      </c>
      <c r="H63" s="20">
        <v>1</v>
      </c>
      <c r="I63" s="20">
        <v>38</v>
      </c>
      <c r="J63" s="23">
        <f t="shared" si="1"/>
        <v>1.1052631578947369</v>
      </c>
    </row>
    <row r="64" spans="1:10" x14ac:dyDescent="0.2">
      <c r="A64" s="18" t="s">
        <v>186</v>
      </c>
      <c r="B64" s="19" t="s">
        <v>187</v>
      </c>
      <c r="C64" s="20" t="s">
        <v>188</v>
      </c>
      <c r="D64" s="21">
        <v>19</v>
      </c>
      <c r="E64" s="22">
        <v>152</v>
      </c>
      <c r="F64" s="22">
        <v>0</v>
      </c>
      <c r="G64" s="22">
        <f t="shared" si="0"/>
        <v>171</v>
      </c>
      <c r="H64" s="20">
        <v>17</v>
      </c>
      <c r="I64" s="20">
        <v>169</v>
      </c>
      <c r="J64" s="23">
        <f t="shared" si="1"/>
        <v>1.0118343195266273</v>
      </c>
    </row>
    <row r="65" spans="1:10" x14ac:dyDescent="0.2">
      <c r="A65" s="18" t="s">
        <v>189</v>
      </c>
      <c r="B65" s="19" t="s">
        <v>187</v>
      </c>
      <c r="C65" s="20" t="s">
        <v>190</v>
      </c>
      <c r="D65" s="21">
        <v>6</v>
      </c>
      <c r="E65" s="22">
        <v>114</v>
      </c>
      <c r="F65" s="22">
        <v>0</v>
      </c>
      <c r="G65" s="22">
        <f t="shared" si="0"/>
        <v>120</v>
      </c>
      <c r="H65" s="20">
        <v>5</v>
      </c>
      <c r="I65" s="20">
        <v>118</v>
      </c>
      <c r="J65" s="23">
        <f t="shared" si="1"/>
        <v>1.0169491525423728</v>
      </c>
    </row>
    <row r="66" spans="1:10" x14ac:dyDescent="0.2">
      <c r="A66" s="18" t="s">
        <v>191</v>
      </c>
      <c r="B66" s="19" t="s">
        <v>187</v>
      </c>
      <c r="C66" s="20" t="s">
        <v>192</v>
      </c>
      <c r="D66" s="21">
        <v>11</v>
      </c>
      <c r="E66" s="22">
        <v>137</v>
      </c>
      <c r="F66" s="22">
        <v>0</v>
      </c>
      <c r="G66" s="22">
        <f t="shared" si="0"/>
        <v>148</v>
      </c>
      <c r="H66" s="20">
        <v>12</v>
      </c>
      <c r="I66" s="20">
        <v>145</v>
      </c>
      <c r="J66" s="23">
        <f t="shared" si="1"/>
        <v>1.0206896551724138</v>
      </c>
    </row>
    <row r="67" spans="1:10" x14ac:dyDescent="0.2">
      <c r="A67" s="26" t="s">
        <v>193</v>
      </c>
      <c r="B67" s="19" t="s">
        <v>187</v>
      </c>
      <c r="C67" s="20" t="s">
        <v>194</v>
      </c>
      <c r="D67" s="21">
        <v>6</v>
      </c>
      <c r="E67" s="22">
        <v>217</v>
      </c>
      <c r="F67" s="22">
        <v>0</v>
      </c>
      <c r="G67" s="22">
        <f t="shared" si="0"/>
        <v>223</v>
      </c>
      <c r="H67" s="20">
        <v>3</v>
      </c>
      <c r="I67" s="20">
        <v>202</v>
      </c>
      <c r="J67" s="23">
        <f t="shared" si="1"/>
        <v>1.1039603960396041</v>
      </c>
    </row>
    <row r="68" spans="1:10" x14ac:dyDescent="0.2">
      <c r="A68" s="18" t="s">
        <v>195</v>
      </c>
      <c r="B68" s="19" t="s">
        <v>187</v>
      </c>
      <c r="C68" s="20" t="s">
        <v>196</v>
      </c>
      <c r="D68" s="21">
        <v>6</v>
      </c>
      <c r="E68" s="22">
        <v>52</v>
      </c>
      <c r="F68" s="22">
        <v>0</v>
      </c>
      <c r="G68" s="22">
        <f t="shared" ref="G68:G84" si="2">SUM(D68:F68)</f>
        <v>58</v>
      </c>
      <c r="H68" s="20">
        <v>4</v>
      </c>
      <c r="I68" s="20">
        <v>56</v>
      </c>
      <c r="J68" s="23">
        <f t="shared" ref="J68:J111" si="3">G68/I68</f>
        <v>1.0357142857142858</v>
      </c>
    </row>
    <row r="69" spans="1:10" x14ac:dyDescent="0.2">
      <c r="A69" s="26" t="s">
        <v>197</v>
      </c>
      <c r="B69" s="19" t="s">
        <v>187</v>
      </c>
      <c r="C69" s="20" t="s">
        <v>198</v>
      </c>
      <c r="D69" s="21">
        <v>18</v>
      </c>
      <c r="E69" s="22">
        <v>80</v>
      </c>
      <c r="F69" s="22">
        <v>0</v>
      </c>
      <c r="G69" s="22">
        <f t="shared" si="2"/>
        <v>98</v>
      </c>
      <c r="H69" s="20">
        <v>13</v>
      </c>
      <c r="I69" s="20">
        <v>94</v>
      </c>
      <c r="J69" s="23">
        <f t="shared" si="3"/>
        <v>1.0425531914893618</v>
      </c>
    </row>
    <row r="70" spans="1:10" x14ac:dyDescent="0.2">
      <c r="A70" s="18" t="s">
        <v>199</v>
      </c>
      <c r="B70" s="19" t="s">
        <v>187</v>
      </c>
      <c r="C70" s="20" t="s">
        <v>200</v>
      </c>
      <c r="D70" s="21">
        <v>7</v>
      </c>
      <c r="E70" s="22">
        <v>70</v>
      </c>
      <c r="F70" s="22">
        <v>0</v>
      </c>
      <c r="G70" s="22">
        <f t="shared" si="2"/>
        <v>77</v>
      </c>
      <c r="H70" s="20">
        <v>6</v>
      </c>
      <c r="I70" s="20">
        <v>67</v>
      </c>
      <c r="J70" s="23">
        <f t="shared" si="3"/>
        <v>1.1492537313432836</v>
      </c>
    </row>
    <row r="71" spans="1:10" x14ac:dyDescent="0.2">
      <c r="A71" s="26" t="s">
        <v>201</v>
      </c>
      <c r="B71" s="19" t="s">
        <v>187</v>
      </c>
      <c r="C71" s="20" t="s">
        <v>202</v>
      </c>
      <c r="D71" s="21">
        <v>8</v>
      </c>
      <c r="E71" s="22">
        <v>35</v>
      </c>
      <c r="F71" s="22">
        <v>0</v>
      </c>
      <c r="G71" s="22">
        <f t="shared" si="2"/>
        <v>43</v>
      </c>
      <c r="H71" s="20">
        <v>6</v>
      </c>
      <c r="I71" s="20">
        <v>46</v>
      </c>
      <c r="J71" s="23">
        <f t="shared" si="3"/>
        <v>0.93478260869565222</v>
      </c>
    </row>
    <row r="72" spans="1:10" x14ac:dyDescent="0.2">
      <c r="A72" s="18" t="s">
        <v>203</v>
      </c>
      <c r="B72" s="19" t="s">
        <v>187</v>
      </c>
      <c r="C72" s="20" t="s">
        <v>204</v>
      </c>
      <c r="D72" s="21">
        <v>6</v>
      </c>
      <c r="E72" s="22">
        <v>125</v>
      </c>
      <c r="F72" s="22">
        <v>0</v>
      </c>
      <c r="G72" s="22">
        <f t="shared" si="2"/>
        <v>131</v>
      </c>
      <c r="H72" s="20">
        <v>5</v>
      </c>
      <c r="I72" s="20">
        <v>139</v>
      </c>
      <c r="J72" s="23">
        <f t="shared" si="3"/>
        <v>0.94244604316546765</v>
      </c>
    </row>
    <row r="73" spans="1:10" x14ac:dyDescent="0.2">
      <c r="A73" s="18" t="s">
        <v>205</v>
      </c>
      <c r="B73" s="19" t="s">
        <v>187</v>
      </c>
      <c r="C73" s="20" t="s">
        <v>206</v>
      </c>
      <c r="D73" s="21">
        <v>45</v>
      </c>
      <c r="E73" s="22">
        <v>605</v>
      </c>
      <c r="F73" s="22">
        <v>0</v>
      </c>
      <c r="G73" s="22">
        <f t="shared" si="2"/>
        <v>650</v>
      </c>
      <c r="H73" s="20">
        <v>33</v>
      </c>
      <c r="I73" s="20">
        <v>513</v>
      </c>
      <c r="J73" s="23">
        <f t="shared" si="3"/>
        <v>1.267056530214425</v>
      </c>
    </row>
    <row r="74" spans="1:10" x14ac:dyDescent="0.2">
      <c r="A74" s="26" t="s">
        <v>207</v>
      </c>
      <c r="B74" s="19" t="s">
        <v>187</v>
      </c>
      <c r="C74" s="20" t="s">
        <v>208</v>
      </c>
      <c r="D74" s="21">
        <v>8</v>
      </c>
      <c r="E74" s="22">
        <v>125</v>
      </c>
      <c r="F74" s="22">
        <v>0</v>
      </c>
      <c r="G74" s="22">
        <f t="shared" si="2"/>
        <v>133</v>
      </c>
      <c r="H74" s="20">
        <v>8</v>
      </c>
      <c r="I74" s="20">
        <v>131</v>
      </c>
      <c r="J74" s="23">
        <f t="shared" si="3"/>
        <v>1.0152671755725191</v>
      </c>
    </row>
    <row r="75" spans="1:10" x14ac:dyDescent="0.2">
      <c r="A75" s="18" t="s">
        <v>209</v>
      </c>
      <c r="B75" s="19" t="s">
        <v>187</v>
      </c>
      <c r="C75" s="20" t="s">
        <v>210</v>
      </c>
      <c r="D75" s="21">
        <v>387</v>
      </c>
      <c r="E75" s="22">
        <v>35</v>
      </c>
      <c r="F75" s="22">
        <v>0</v>
      </c>
      <c r="G75" s="22">
        <f t="shared" si="2"/>
        <v>422</v>
      </c>
      <c r="H75" s="20">
        <v>11</v>
      </c>
      <c r="I75" s="20">
        <v>457</v>
      </c>
      <c r="J75" s="23">
        <f t="shared" si="3"/>
        <v>0.92341356673960617</v>
      </c>
    </row>
    <row r="76" spans="1:10" x14ac:dyDescent="0.2">
      <c r="A76" s="18" t="s">
        <v>211</v>
      </c>
      <c r="B76" s="19" t="s">
        <v>187</v>
      </c>
      <c r="C76" s="20" t="s">
        <v>212</v>
      </c>
      <c r="D76" s="21">
        <v>11</v>
      </c>
      <c r="E76" s="22">
        <v>205</v>
      </c>
      <c r="F76" s="22">
        <v>0</v>
      </c>
      <c r="G76" s="22">
        <f t="shared" si="2"/>
        <v>216</v>
      </c>
      <c r="H76" s="20">
        <v>11</v>
      </c>
      <c r="I76" s="20">
        <v>216</v>
      </c>
      <c r="J76" s="23">
        <f t="shared" si="3"/>
        <v>1</v>
      </c>
    </row>
    <row r="77" spans="1:10" x14ac:dyDescent="0.2">
      <c r="A77" s="26" t="s">
        <v>213</v>
      </c>
      <c r="B77" s="19" t="s">
        <v>187</v>
      </c>
      <c r="C77" s="20" t="s">
        <v>214</v>
      </c>
      <c r="D77" s="21">
        <v>4</v>
      </c>
      <c r="E77" s="22">
        <v>69</v>
      </c>
      <c r="F77" s="22">
        <v>0</v>
      </c>
      <c r="G77" s="22">
        <f t="shared" si="2"/>
        <v>73</v>
      </c>
      <c r="H77" s="20">
        <v>4</v>
      </c>
      <c r="I77" s="20">
        <v>62</v>
      </c>
      <c r="J77" s="23">
        <f t="shared" si="3"/>
        <v>1.1774193548387097</v>
      </c>
    </row>
    <row r="78" spans="1:10" x14ac:dyDescent="0.2">
      <c r="A78" s="26" t="s">
        <v>215</v>
      </c>
      <c r="B78" s="19" t="s">
        <v>216</v>
      </c>
      <c r="C78" s="20" t="s">
        <v>216</v>
      </c>
      <c r="D78" s="21">
        <v>3</v>
      </c>
      <c r="E78" s="22">
        <v>42</v>
      </c>
      <c r="F78" s="22">
        <v>0</v>
      </c>
      <c r="G78" s="22">
        <f t="shared" si="2"/>
        <v>45</v>
      </c>
      <c r="H78" s="20">
        <v>3</v>
      </c>
      <c r="I78" s="20">
        <v>43</v>
      </c>
      <c r="J78" s="23">
        <f t="shared" si="3"/>
        <v>1.0465116279069768</v>
      </c>
    </row>
    <row r="79" spans="1:10" x14ac:dyDescent="0.2">
      <c r="A79" s="18" t="s">
        <v>217</v>
      </c>
      <c r="B79" s="19" t="s">
        <v>218</v>
      </c>
      <c r="C79" s="20" t="s">
        <v>219</v>
      </c>
      <c r="D79" s="21">
        <v>0</v>
      </c>
      <c r="E79" s="22">
        <v>9</v>
      </c>
      <c r="F79" s="22">
        <v>0</v>
      </c>
      <c r="G79" s="22">
        <f t="shared" si="2"/>
        <v>9</v>
      </c>
      <c r="H79" s="20">
        <v>0</v>
      </c>
      <c r="I79" s="20">
        <v>7</v>
      </c>
      <c r="J79" s="23">
        <f t="shared" si="3"/>
        <v>1.2857142857142858</v>
      </c>
    </row>
    <row r="80" spans="1:10" x14ac:dyDescent="0.2">
      <c r="A80" s="18" t="s">
        <v>220</v>
      </c>
      <c r="B80" s="19" t="s">
        <v>221</v>
      </c>
      <c r="C80" s="20" t="s">
        <v>222</v>
      </c>
      <c r="D80" s="21">
        <v>8</v>
      </c>
      <c r="E80" s="22">
        <v>55</v>
      </c>
      <c r="F80" s="22">
        <v>0</v>
      </c>
      <c r="G80" s="22">
        <f t="shared" si="2"/>
        <v>63</v>
      </c>
      <c r="H80" s="20">
        <v>8</v>
      </c>
      <c r="I80" s="20">
        <v>58</v>
      </c>
      <c r="J80" s="23">
        <f t="shared" si="3"/>
        <v>1.0862068965517242</v>
      </c>
    </row>
    <row r="81" spans="1:10" x14ac:dyDescent="0.2">
      <c r="A81" s="18" t="s">
        <v>223</v>
      </c>
      <c r="B81" s="19" t="s">
        <v>224</v>
      </c>
      <c r="C81" s="20" t="s">
        <v>224</v>
      </c>
      <c r="D81" s="21">
        <v>3</v>
      </c>
      <c r="E81" s="22">
        <v>19</v>
      </c>
      <c r="F81" s="22">
        <v>0</v>
      </c>
      <c r="G81" s="22">
        <f t="shared" si="2"/>
        <v>22</v>
      </c>
      <c r="H81" s="20">
        <v>3</v>
      </c>
      <c r="I81" s="20">
        <v>9</v>
      </c>
      <c r="J81" s="23">
        <f t="shared" si="3"/>
        <v>2.4444444444444446</v>
      </c>
    </row>
    <row r="82" spans="1:10" ht="12" customHeight="1" x14ac:dyDescent="0.2">
      <c r="A82" s="18" t="s">
        <v>225</v>
      </c>
      <c r="B82" s="19" t="s">
        <v>224</v>
      </c>
      <c r="C82" s="20" t="s">
        <v>54</v>
      </c>
      <c r="D82" s="21">
        <v>30</v>
      </c>
      <c r="E82" s="22">
        <v>6</v>
      </c>
      <c r="F82" s="22">
        <v>0</v>
      </c>
      <c r="G82" s="22">
        <f t="shared" si="2"/>
        <v>36</v>
      </c>
      <c r="H82" s="20">
        <v>3</v>
      </c>
      <c r="I82" s="20">
        <v>25</v>
      </c>
      <c r="J82" s="23">
        <f t="shared" si="3"/>
        <v>1.44</v>
      </c>
    </row>
    <row r="83" spans="1:10" x14ac:dyDescent="0.2">
      <c r="A83" s="18" t="s">
        <v>226</v>
      </c>
      <c r="B83" s="19" t="s">
        <v>227</v>
      </c>
      <c r="C83" s="20" t="s">
        <v>228</v>
      </c>
      <c r="D83" s="21">
        <v>27</v>
      </c>
      <c r="E83" s="22">
        <v>219</v>
      </c>
      <c r="F83" s="22">
        <v>0</v>
      </c>
      <c r="G83" s="22">
        <f t="shared" si="2"/>
        <v>246</v>
      </c>
      <c r="H83" s="20">
        <v>27</v>
      </c>
      <c r="I83" s="20">
        <v>77</v>
      </c>
      <c r="J83" s="23">
        <f t="shared" si="3"/>
        <v>3.1948051948051948</v>
      </c>
    </row>
    <row r="84" spans="1:10" x14ac:dyDescent="0.2">
      <c r="A84" s="18" t="s">
        <v>229</v>
      </c>
      <c r="B84" s="19" t="s">
        <v>227</v>
      </c>
      <c r="C84" s="20" t="s">
        <v>230</v>
      </c>
      <c r="D84" s="21">
        <v>9</v>
      </c>
      <c r="E84" s="22">
        <v>68</v>
      </c>
      <c r="F84" s="22">
        <v>0</v>
      </c>
      <c r="G84" s="22">
        <f t="shared" si="2"/>
        <v>77</v>
      </c>
      <c r="H84" s="20">
        <v>9</v>
      </c>
      <c r="I84" s="20">
        <v>33</v>
      </c>
      <c r="J84" s="23">
        <f t="shared" si="3"/>
        <v>2.3333333333333335</v>
      </c>
    </row>
    <row r="85" spans="1:10" x14ac:dyDescent="0.2">
      <c r="A85" s="18" t="s">
        <v>231</v>
      </c>
      <c r="B85" s="19" t="s">
        <v>232</v>
      </c>
      <c r="C85" s="20" t="s">
        <v>233</v>
      </c>
      <c r="D85" s="21">
        <v>18</v>
      </c>
      <c r="E85" s="22">
        <v>116</v>
      </c>
      <c r="F85" s="22">
        <v>2</v>
      </c>
      <c r="G85" s="22">
        <f>SUM(D85:F85)</f>
        <v>136</v>
      </c>
      <c r="H85" s="20">
        <v>12</v>
      </c>
      <c r="I85" s="20">
        <v>91</v>
      </c>
      <c r="J85" s="23">
        <f t="shared" si="3"/>
        <v>1.4945054945054945</v>
      </c>
    </row>
    <row r="86" spans="1:10" x14ac:dyDescent="0.2">
      <c r="A86" s="18" t="s">
        <v>234</v>
      </c>
      <c r="B86" s="19" t="s">
        <v>235</v>
      </c>
      <c r="C86" s="20" t="s">
        <v>236</v>
      </c>
      <c r="D86" s="21">
        <v>8</v>
      </c>
      <c r="E86" s="22">
        <v>44</v>
      </c>
      <c r="F86" s="22">
        <v>0</v>
      </c>
      <c r="G86" s="22">
        <f t="shared" ref="G86:G111" si="4">SUM(D86:F86)</f>
        <v>52</v>
      </c>
      <c r="H86" s="20">
        <v>8</v>
      </c>
      <c r="I86" s="20">
        <v>47</v>
      </c>
      <c r="J86" s="23">
        <f t="shared" si="3"/>
        <v>1.1063829787234043</v>
      </c>
    </row>
    <row r="87" spans="1:10" x14ac:dyDescent="0.2">
      <c r="A87" s="18" t="s">
        <v>237</v>
      </c>
      <c r="B87" s="19" t="s">
        <v>238</v>
      </c>
      <c r="C87" s="20" t="s">
        <v>239</v>
      </c>
      <c r="D87" s="21">
        <v>11</v>
      </c>
      <c r="E87" s="22">
        <v>124</v>
      </c>
      <c r="F87" s="22">
        <v>0</v>
      </c>
      <c r="G87" s="22">
        <f t="shared" si="4"/>
        <v>135</v>
      </c>
      <c r="H87" s="20">
        <v>9</v>
      </c>
      <c r="I87" s="20">
        <v>143</v>
      </c>
      <c r="J87" s="23">
        <f t="shared" si="3"/>
        <v>0.94405594405594406</v>
      </c>
    </row>
    <row r="88" spans="1:10" ht="13.5" customHeight="1" x14ac:dyDescent="0.2">
      <c r="A88" s="18" t="s">
        <v>240</v>
      </c>
      <c r="B88" s="19" t="s">
        <v>241</v>
      </c>
      <c r="C88" s="20" t="s">
        <v>242</v>
      </c>
      <c r="D88" s="21">
        <v>3</v>
      </c>
      <c r="E88" s="22">
        <v>53</v>
      </c>
      <c r="F88" s="22">
        <v>0</v>
      </c>
      <c r="G88" s="22">
        <f t="shared" si="4"/>
        <v>56</v>
      </c>
      <c r="H88" s="20">
        <v>3</v>
      </c>
      <c r="I88" s="20">
        <v>25</v>
      </c>
      <c r="J88" s="23">
        <f t="shared" si="3"/>
        <v>2.2400000000000002</v>
      </c>
    </row>
    <row r="89" spans="1:10" x14ac:dyDescent="0.2">
      <c r="A89" s="18" t="s">
        <v>243</v>
      </c>
      <c r="B89" s="19" t="s">
        <v>244</v>
      </c>
      <c r="C89" s="20" t="s">
        <v>245</v>
      </c>
      <c r="D89" s="21">
        <v>0</v>
      </c>
      <c r="E89" s="22">
        <v>3</v>
      </c>
      <c r="F89" s="22">
        <v>0</v>
      </c>
      <c r="G89" s="22">
        <f t="shared" si="4"/>
        <v>3</v>
      </c>
      <c r="H89" s="20">
        <v>0</v>
      </c>
      <c r="I89" s="20">
        <v>3</v>
      </c>
      <c r="J89" s="23">
        <f t="shared" si="3"/>
        <v>1</v>
      </c>
    </row>
    <row r="90" spans="1:10" x14ac:dyDescent="0.2">
      <c r="A90" s="18" t="s">
        <v>246</v>
      </c>
      <c r="B90" s="19" t="s">
        <v>247</v>
      </c>
      <c r="C90" s="20" t="s">
        <v>248</v>
      </c>
      <c r="D90" s="21">
        <v>6</v>
      </c>
      <c r="E90" s="22">
        <v>102</v>
      </c>
      <c r="F90" s="22">
        <v>0</v>
      </c>
      <c r="G90" s="22">
        <f t="shared" si="4"/>
        <v>108</v>
      </c>
      <c r="H90" s="20">
        <v>4</v>
      </c>
      <c r="I90" s="20">
        <v>95</v>
      </c>
      <c r="J90" s="23">
        <f t="shared" si="3"/>
        <v>1.1368421052631579</v>
      </c>
    </row>
    <row r="91" spans="1:10" x14ac:dyDescent="0.2">
      <c r="A91" s="18" t="s">
        <v>249</v>
      </c>
      <c r="B91" s="19" t="s">
        <v>250</v>
      </c>
      <c r="C91" s="20" t="s">
        <v>251</v>
      </c>
      <c r="D91" s="21">
        <v>0</v>
      </c>
      <c r="E91" s="22">
        <v>7</v>
      </c>
      <c r="F91" s="22">
        <v>0</v>
      </c>
      <c r="G91" s="22">
        <f t="shared" si="4"/>
        <v>7</v>
      </c>
      <c r="H91" s="20">
        <v>0</v>
      </c>
      <c r="I91" s="20">
        <v>7</v>
      </c>
      <c r="J91" s="23">
        <f t="shared" si="3"/>
        <v>1</v>
      </c>
    </row>
    <row r="92" spans="1:10" x14ac:dyDescent="0.2">
      <c r="A92" s="18" t="s">
        <v>252</v>
      </c>
      <c r="B92" s="19" t="s">
        <v>250</v>
      </c>
      <c r="C92" s="20" t="s">
        <v>250</v>
      </c>
      <c r="D92" s="21">
        <v>11</v>
      </c>
      <c r="E92" s="22">
        <v>78</v>
      </c>
      <c r="F92" s="22">
        <v>0</v>
      </c>
      <c r="G92" s="22">
        <f t="shared" si="4"/>
        <v>89</v>
      </c>
      <c r="H92" s="20">
        <v>11</v>
      </c>
      <c r="I92" s="20">
        <v>80</v>
      </c>
      <c r="J92" s="23">
        <f t="shared" si="3"/>
        <v>1.1125</v>
      </c>
    </row>
    <row r="93" spans="1:10" x14ac:dyDescent="0.2">
      <c r="A93" s="18" t="s">
        <v>253</v>
      </c>
      <c r="B93" s="19" t="s">
        <v>254</v>
      </c>
      <c r="C93" s="20" t="s">
        <v>255</v>
      </c>
      <c r="D93" s="21">
        <v>6</v>
      </c>
      <c r="E93" s="22">
        <v>67</v>
      </c>
      <c r="F93" s="22">
        <v>0</v>
      </c>
      <c r="G93" s="22">
        <f t="shared" si="4"/>
        <v>73</v>
      </c>
      <c r="H93" s="20">
        <v>0</v>
      </c>
      <c r="I93" s="20">
        <v>79</v>
      </c>
      <c r="J93" s="23">
        <f t="shared" si="3"/>
        <v>0.92405063291139244</v>
      </c>
    </row>
    <row r="94" spans="1:10" x14ac:dyDescent="0.2">
      <c r="A94" s="18" t="s">
        <v>256</v>
      </c>
      <c r="B94" s="19" t="s">
        <v>257</v>
      </c>
      <c r="C94" s="20" t="s">
        <v>258</v>
      </c>
      <c r="D94" s="21">
        <v>6</v>
      </c>
      <c r="E94" s="22">
        <v>52</v>
      </c>
      <c r="F94" s="22">
        <v>0</v>
      </c>
      <c r="G94" s="22">
        <f t="shared" si="4"/>
        <v>58</v>
      </c>
      <c r="H94" s="20">
        <v>6</v>
      </c>
      <c r="I94" s="20">
        <v>51</v>
      </c>
      <c r="J94" s="23">
        <f t="shared" si="3"/>
        <v>1.1372549019607843</v>
      </c>
    </row>
    <row r="95" spans="1:10" x14ac:dyDescent="0.2">
      <c r="A95" s="18" t="s">
        <v>259</v>
      </c>
      <c r="B95" s="19" t="s">
        <v>260</v>
      </c>
      <c r="C95" s="20" t="s">
        <v>261</v>
      </c>
      <c r="D95" s="21">
        <v>4</v>
      </c>
      <c r="E95" s="22">
        <v>45</v>
      </c>
      <c r="F95" s="22">
        <v>0</v>
      </c>
      <c r="G95" s="22">
        <f t="shared" si="4"/>
        <v>49</v>
      </c>
      <c r="H95" s="20">
        <v>0</v>
      </c>
      <c r="I95" s="20">
        <v>40</v>
      </c>
      <c r="J95" s="23">
        <f t="shared" si="3"/>
        <v>1.2250000000000001</v>
      </c>
    </row>
    <row r="96" spans="1:10" x14ac:dyDescent="0.2">
      <c r="A96" s="18" t="s">
        <v>262</v>
      </c>
      <c r="B96" s="19" t="s">
        <v>263</v>
      </c>
      <c r="C96" s="20" t="s">
        <v>264</v>
      </c>
      <c r="D96" s="21">
        <v>4</v>
      </c>
      <c r="E96" s="22">
        <v>25</v>
      </c>
      <c r="F96" s="22">
        <v>0</v>
      </c>
      <c r="G96" s="22">
        <f t="shared" si="4"/>
        <v>29</v>
      </c>
      <c r="H96" s="20">
        <v>1</v>
      </c>
      <c r="I96" s="20">
        <v>22</v>
      </c>
      <c r="J96" s="23">
        <f t="shared" si="3"/>
        <v>1.3181818181818181</v>
      </c>
    </row>
    <row r="97" spans="1:10" x14ac:dyDescent="0.2">
      <c r="A97" s="18" t="s">
        <v>265</v>
      </c>
      <c r="B97" s="19" t="s">
        <v>266</v>
      </c>
      <c r="C97" s="20" t="s">
        <v>267</v>
      </c>
      <c r="D97" s="21">
        <v>14</v>
      </c>
      <c r="E97" s="22">
        <v>95</v>
      </c>
      <c r="F97" s="22">
        <v>0</v>
      </c>
      <c r="G97" s="22">
        <f t="shared" si="4"/>
        <v>109</v>
      </c>
      <c r="H97" s="20">
        <v>0</v>
      </c>
      <c r="I97" s="20">
        <v>100</v>
      </c>
      <c r="J97" s="23">
        <f t="shared" si="3"/>
        <v>1.0900000000000001</v>
      </c>
    </row>
    <row r="98" spans="1:10" x14ac:dyDescent="0.2">
      <c r="A98" s="18" t="s">
        <v>268</v>
      </c>
      <c r="B98" s="19" t="s">
        <v>266</v>
      </c>
      <c r="C98" s="20" t="s">
        <v>269</v>
      </c>
      <c r="D98" s="21">
        <v>14</v>
      </c>
      <c r="E98" s="22">
        <v>290</v>
      </c>
      <c r="F98" s="22">
        <v>0</v>
      </c>
      <c r="G98" s="22">
        <f t="shared" si="4"/>
        <v>304</v>
      </c>
      <c r="H98" s="20">
        <v>14</v>
      </c>
      <c r="I98" s="20">
        <v>277</v>
      </c>
      <c r="J98" s="23">
        <f t="shared" si="3"/>
        <v>1.0974729241877257</v>
      </c>
    </row>
    <row r="99" spans="1:10" x14ac:dyDescent="0.2">
      <c r="A99" s="18" t="s">
        <v>270</v>
      </c>
      <c r="B99" s="19" t="s">
        <v>266</v>
      </c>
      <c r="C99" s="20" t="s">
        <v>271</v>
      </c>
      <c r="D99" s="21">
        <v>8</v>
      </c>
      <c r="E99" s="22">
        <v>22</v>
      </c>
      <c r="F99" s="22">
        <v>0</v>
      </c>
      <c r="G99" s="22">
        <f t="shared" si="4"/>
        <v>30</v>
      </c>
      <c r="H99" s="20">
        <v>8</v>
      </c>
      <c r="I99" s="20">
        <v>25</v>
      </c>
      <c r="J99" s="23">
        <f t="shared" si="3"/>
        <v>1.2</v>
      </c>
    </row>
    <row r="100" spans="1:10" x14ac:dyDescent="0.2">
      <c r="A100" s="18" t="s">
        <v>272</v>
      </c>
      <c r="B100" s="19" t="s">
        <v>266</v>
      </c>
      <c r="C100" s="20" t="s">
        <v>273</v>
      </c>
      <c r="D100" s="21">
        <v>31</v>
      </c>
      <c r="E100" s="22">
        <v>299</v>
      </c>
      <c r="F100" s="22">
        <v>0</v>
      </c>
      <c r="G100" s="22">
        <f t="shared" si="4"/>
        <v>330</v>
      </c>
      <c r="H100" s="20">
        <v>20</v>
      </c>
      <c r="I100" s="20">
        <v>291</v>
      </c>
      <c r="J100" s="23">
        <f t="shared" si="3"/>
        <v>1.134020618556701</v>
      </c>
    </row>
    <row r="101" spans="1:10" x14ac:dyDescent="0.2">
      <c r="A101" s="18" t="s">
        <v>274</v>
      </c>
      <c r="B101" s="19" t="s">
        <v>266</v>
      </c>
      <c r="C101" s="20" t="s">
        <v>275</v>
      </c>
      <c r="D101" s="21">
        <v>3</v>
      </c>
      <c r="E101" s="22">
        <v>70</v>
      </c>
      <c r="F101" s="22">
        <v>0</v>
      </c>
      <c r="G101" s="22">
        <f t="shared" si="4"/>
        <v>73</v>
      </c>
      <c r="H101" s="20">
        <v>3</v>
      </c>
      <c r="I101" s="20">
        <v>68</v>
      </c>
      <c r="J101" s="23">
        <f t="shared" si="3"/>
        <v>1.0735294117647058</v>
      </c>
    </row>
    <row r="102" spans="1:10" x14ac:dyDescent="0.2">
      <c r="A102" s="18" t="s">
        <v>276</v>
      </c>
      <c r="B102" s="19" t="s">
        <v>266</v>
      </c>
      <c r="C102" s="20" t="s">
        <v>277</v>
      </c>
      <c r="D102" s="21">
        <v>14</v>
      </c>
      <c r="E102" s="22">
        <v>97</v>
      </c>
      <c r="F102" s="22">
        <v>0</v>
      </c>
      <c r="G102" s="22">
        <f t="shared" si="4"/>
        <v>111</v>
      </c>
      <c r="H102" s="20">
        <v>12</v>
      </c>
      <c r="I102" s="20">
        <v>110</v>
      </c>
      <c r="J102" s="23">
        <f t="shared" si="3"/>
        <v>1.009090909090909</v>
      </c>
    </row>
    <row r="103" spans="1:10" x14ac:dyDescent="0.2">
      <c r="A103" s="18" t="s">
        <v>278</v>
      </c>
      <c r="B103" s="19" t="s">
        <v>266</v>
      </c>
      <c r="C103" s="20" t="s">
        <v>279</v>
      </c>
      <c r="D103" s="21">
        <v>11</v>
      </c>
      <c r="E103" s="22">
        <v>59</v>
      </c>
      <c r="F103" s="22">
        <v>0</v>
      </c>
      <c r="G103" s="22">
        <f t="shared" si="4"/>
        <v>70</v>
      </c>
      <c r="H103" s="20">
        <v>9</v>
      </c>
      <c r="I103" s="20">
        <v>80</v>
      </c>
      <c r="J103" s="23">
        <f t="shared" si="3"/>
        <v>0.875</v>
      </c>
    </row>
    <row r="104" spans="1:10" x14ac:dyDescent="0.2">
      <c r="A104" s="18" t="s">
        <v>280</v>
      </c>
      <c r="B104" s="19" t="s">
        <v>266</v>
      </c>
      <c r="C104" s="20" t="s">
        <v>281</v>
      </c>
      <c r="D104" s="17">
        <v>21</v>
      </c>
      <c r="E104" s="22">
        <v>367</v>
      </c>
      <c r="F104" s="22">
        <v>0</v>
      </c>
      <c r="G104" s="22">
        <f t="shared" si="4"/>
        <v>388</v>
      </c>
      <c r="H104" s="20">
        <v>9</v>
      </c>
      <c r="I104" s="20">
        <v>352</v>
      </c>
      <c r="J104" s="23">
        <f t="shared" si="3"/>
        <v>1.1022727272727273</v>
      </c>
    </row>
    <row r="105" spans="1:10" x14ac:dyDescent="0.2">
      <c r="A105" s="18" t="s">
        <v>282</v>
      </c>
      <c r="B105" s="19" t="s">
        <v>266</v>
      </c>
      <c r="C105" s="20" t="s">
        <v>283</v>
      </c>
      <c r="D105" s="21">
        <v>18</v>
      </c>
      <c r="E105" s="22">
        <v>278</v>
      </c>
      <c r="F105" s="22">
        <v>0</v>
      </c>
      <c r="G105" s="22">
        <f t="shared" si="4"/>
        <v>296</v>
      </c>
      <c r="H105" s="20">
        <v>12</v>
      </c>
      <c r="I105" s="20">
        <v>270</v>
      </c>
      <c r="J105" s="23">
        <f t="shared" si="3"/>
        <v>1.0962962962962963</v>
      </c>
    </row>
    <row r="106" spans="1:10" x14ac:dyDescent="0.2">
      <c r="A106" s="18" t="s">
        <v>304</v>
      </c>
      <c r="B106" s="19" t="s">
        <v>266</v>
      </c>
      <c r="C106" s="20" t="s">
        <v>443</v>
      </c>
      <c r="D106" s="21">
        <v>8</v>
      </c>
      <c r="E106" s="22">
        <v>54</v>
      </c>
      <c r="F106" s="22">
        <v>0</v>
      </c>
      <c r="G106" s="22">
        <f t="shared" si="4"/>
        <v>62</v>
      </c>
      <c r="H106" s="20">
        <v>4</v>
      </c>
      <c r="I106" s="20">
        <v>54</v>
      </c>
      <c r="J106" s="23">
        <f t="shared" si="3"/>
        <v>1.1481481481481481</v>
      </c>
    </row>
    <row r="107" spans="1:10" x14ac:dyDescent="0.2">
      <c r="A107" s="39" t="s">
        <v>478</v>
      </c>
      <c r="B107" s="17" t="s">
        <v>266</v>
      </c>
      <c r="C107" s="17" t="s">
        <v>477</v>
      </c>
      <c r="D107" s="21">
        <v>4</v>
      </c>
      <c r="E107" s="22">
        <v>33</v>
      </c>
      <c r="F107" s="22">
        <v>0</v>
      </c>
      <c r="G107" s="22">
        <f t="shared" si="4"/>
        <v>37</v>
      </c>
      <c r="H107" s="20">
        <v>4</v>
      </c>
      <c r="I107" s="20">
        <v>34</v>
      </c>
      <c r="J107" s="23">
        <f t="shared" si="3"/>
        <v>1.088235294117647</v>
      </c>
    </row>
    <row r="108" spans="1:10" x14ac:dyDescent="0.2">
      <c r="A108" s="18" t="s">
        <v>284</v>
      </c>
      <c r="B108" s="19" t="s">
        <v>285</v>
      </c>
      <c r="C108" s="20" t="s">
        <v>285</v>
      </c>
      <c r="D108" s="21">
        <v>13</v>
      </c>
      <c r="E108" s="22">
        <v>33</v>
      </c>
      <c r="F108" s="22">
        <v>0</v>
      </c>
      <c r="G108" s="22">
        <f t="shared" si="4"/>
        <v>46</v>
      </c>
      <c r="H108" s="20">
        <v>0</v>
      </c>
      <c r="I108" s="20">
        <v>43</v>
      </c>
      <c r="J108" s="23">
        <f t="shared" si="3"/>
        <v>1.069767441860465</v>
      </c>
    </row>
    <row r="109" spans="1:10" x14ac:dyDescent="0.2">
      <c r="A109" s="18" t="s">
        <v>286</v>
      </c>
      <c r="B109" s="19" t="s">
        <v>285</v>
      </c>
      <c r="C109" s="20" t="s">
        <v>287</v>
      </c>
      <c r="D109" s="21">
        <v>7</v>
      </c>
      <c r="E109" s="22">
        <v>36</v>
      </c>
      <c r="F109" s="22">
        <v>1</v>
      </c>
      <c r="G109" s="22">
        <f t="shared" si="4"/>
        <v>44</v>
      </c>
      <c r="H109" s="20">
        <v>5</v>
      </c>
      <c r="I109" s="20">
        <v>45</v>
      </c>
      <c r="J109" s="23">
        <f t="shared" si="3"/>
        <v>0.97777777777777775</v>
      </c>
    </row>
    <row r="110" spans="1:10" x14ac:dyDescent="0.2">
      <c r="A110" s="18" t="s">
        <v>288</v>
      </c>
      <c r="B110" s="19" t="s">
        <v>289</v>
      </c>
      <c r="C110" s="20" t="s">
        <v>290</v>
      </c>
      <c r="D110" s="21">
        <v>14</v>
      </c>
      <c r="E110" s="22">
        <v>80</v>
      </c>
      <c r="F110" s="22">
        <v>0</v>
      </c>
      <c r="G110" s="22">
        <f t="shared" si="4"/>
        <v>94</v>
      </c>
      <c r="H110" s="20">
        <v>11</v>
      </c>
      <c r="I110" s="20">
        <v>97</v>
      </c>
      <c r="J110" s="23">
        <f t="shared" si="3"/>
        <v>0.96907216494845361</v>
      </c>
    </row>
    <row r="111" spans="1:10" x14ac:dyDescent="0.2">
      <c r="A111" s="18" t="s">
        <v>291</v>
      </c>
      <c r="B111" s="19" t="s">
        <v>292</v>
      </c>
      <c r="C111" s="20" t="s">
        <v>293</v>
      </c>
      <c r="D111" s="21">
        <v>2</v>
      </c>
      <c r="E111" s="22">
        <v>12</v>
      </c>
      <c r="F111" s="22">
        <v>0</v>
      </c>
      <c r="G111" s="22">
        <f t="shared" si="4"/>
        <v>14</v>
      </c>
      <c r="H111" s="20">
        <v>2</v>
      </c>
      <c r="I111" s="20">
        <v>12</v>
      </c>
      <c r="J111" s="23">
        <f t="shared" si="3"/>
        <v>1.1666666666666667</v>
      </c>
    </row>
    <row r="112" spans="1:10" ht="13.5" thickBot="1" x14ac:dyDescent="0.25">
      <c r="A112" s="27" t="s">
        <v>294</v>
      </c>
      <c r="B112" s="28" t="s">
        <v>295</v>
      </c>
      <c r="C112" s="29" t="s">
        <v>295</v>
      </c>
      <c r="D112" s="30">
        <v>8</v>
      </c>
      <c r="E112" s="28">
        <v>49</v>
      </c>
      <c r="F112" s="28">
        <v>0</v>
      </c>
      <c r="G112" s="28">
        <f>SUM(D112:F112)</f>
        <v>57</v>
      </c>
      <c r="H112" s="29">
        <v>4</v>
      </c>
      <c r="I112" s="29">
        <v>48</v>
      </c>
      <c r="J112" s="95">
        <f>G112/I112</f>
        <v>1.1875</v>
      </c>
    </row>
    <row r="113" spans="1:14" ht="13.5" thickTop="1" x14ac:dyDescent="0.2">
      <c r="A113" s="32" t="s">
        <v>296</v>
      </c>
      <c r="B113" s="22"/>
      <c r="C113" s="20"/>
      <c r="D113" s="21">
        <f>SUM(D3:D112)</f>
        <v>1302</v>
      </c>
      <c r="E113" s="22">
        <f>SUM(E3:E112)</f>
        <v>8848</v>
      </c>
      <c r="F113" s="22">
        <f>SUM(F3:F112)</f>
        <v>20</v>
      </c>
      <c r="G113" s="22">
        <f>SUM(D113:F113)</f>
        <v>10170</v>
      </c>
      <c r="H113" s="33">
        <f>SUM(H3:H112)</f>
        <v>662</v>
      </c>
      <c r="I113" s="115">
        <f>SUM(I3:I112)</f>
        <v>8375</v>
      </c>
      <c r="J113" s="34">
        <f>G113/I113</f>
        <v>1.2143283582089552</v>
      </c>
    </row>
    <row r="114" spans="1:14" x14ac:dyDescent="0.2">
      <c r="A114" s="35"/>
      <c r="B114" s="22"/>
      <c r="C114" s="20"/>
      <c r="D114" s="21"/>
      <c r="E114" s="22"/>
      <c r="F114" s="22"/>
      <c r="G114" s="22"/>
      <c r="H114" s="22"/>
      <c r="I114" s="22"/>
      <c r="J114" s="34"/>
      <c r="N114" s="17" t="s">
        <v>297</v>
      </c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K115" s="36"/>
    </row>
    <row r="116" spans="1:14" x14ac:dyDescent="0.2">
      <c r="A116" s="32" t="s">
        <v>298</v>
      </c>
      <c r="B116" s="19"/>
      <c r="C116" s="20"/>
      <c r="D116" s="37"/>
      <c r="E116" s="38"/>
      <c r="F116" s="38"/>
      <c r="G116" s="38"/>
      <c r="H116" s="38"/>
      <c r="I116" s="38"/>
      <c r="J116" s="34"/>
      <c r="K116" s="36"/>
    </row>
    <row r="117" spans="1:14" x14ac:dyDescent="0.2">
      <c r="A117" s="18"/>
      <c r="B117" s="19"/>
      <c r="C117" s="19"/>
      <c r="D117" s="19"/>
      <c r="E117" s="19"/>
      <c r="F117" s="22"/>
      <c r="G117" s="19"/>
      <c r="H117" s="19"/>
      <c r="I117" s="19"/>
      <c r="K117" s="36"/>
    </row>
    <row r="118" spans="1:14" ht="14.45" customHeight="1" x14ac:dyDescent="0.2">
      <c r="A118" s="32" t="s">
        <v>299</v>
      </c>
      <c r="B118" s="19"/>
      <c r="C118" s="19"/>
      <c r="D118" s="19"/>
      <c r="E118" s="19"/>
      <c r="F118" s="22"/>
      <c r="G118" s="19"/>
      <c r="H118" s="19"/>
      <c r="I118" s="19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40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41"/>
      <c r="B134" s="42"/>
      <c r="C134" s="42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7"/>
  <sheetViews>
    <sheetView zoomScaleNormal="100" workbookViewId="0">
      <pane xSplit="1" ySplit="2" topLeftCell="B39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D89" sqref="D89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4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114" customWidth="1"/>
    <col min="9" max="9" width="8.42578125" style="24" bestFit="1" customWidth="1"/>
    <col min="10" max="16384" width="5.7109375" style="17"/>
  </cols>
  <sheetData>
    <row r="1" spans="1:9" s="6" customFormat="1" x14ac:dyDescent="0.2">
      <c r="A1" s="2"/>
      <c r="B1" s="125">
        <v>43344</v>
      </c>
      <c r="C1" s="126"/>
      <c r="D1" s="126"/>
      <c r="E1" s="126"/>
      <c r="F1" s="126"/>
      <c r="G1" s="127"/>
      <c r="H1" s="112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13" t="s">
        <v>9</v>
      </c>
      <c r="I2" s="16"/>
    </row>
    <row r="3" spans="1:9" x14ac:dyDescent="0.2">
      <c r="A3" s="19" t="s">
        <v>11</v>
      </c>
      <c r="B3" s="21">
        <v>2</v>
      </c>
      <c r="C3" s="22">
        <v>25</v>
      </c>
      <c r="D3" s="22">
        <v>0</v>
      </c>
      <c r="E3" s="22">
        <f>SUM(B3:D3)</f>
        <v>27</v>
      </c>
      <c r="F3" s="20">
        <v>2</v>
      </c>
      <c r="G3" s="20">
        <v>16</v>
      </c>
      <c r="H3" s="23">
        <f>E3/G3</f>
        <v>1.6875</v>
      </c>
    </row>
    <row r="4" spans="1:9" x14ac:dyDescent="0.2">
      <c r="A4" s="19" t="s">
        <v>17</v>
      </c>
      <c r="B4" s="21">
        <v>0</v>
      </c>
      <c r="C4" s="22">
        <v>35</v>
      </c>
      <c r="D4" s="22">
        <v>0</v>
      </c>
      <c r="E4" s="22">
        <f t="shared" ref="E4:E53" si="0">SUM(B4:D4)</f>
        <v>35</v>
      </c>
      <c r="F4" s="20">
        <v>0</v>
      </c>
      <c r="G4" s="20">
        <v>35</v>
      </c>
      <c r="H4" s="23">
        <f t="shared" ref="H4:H53" si="1">E4/G4</f>
        <v>1</v>
      </c>
    </row>
    <row r="5" spans="1:9" x14ac:dyDescent="0.2">
      <c r="A5" s="19" t="s">
        <v>19</v>
      </c>
      <c r="B5" s="21">
        <v>3</v>
      </c>
      <c r="C5" s="22">
        <v>10</v>
      </c>
      <c r="D5" s="22">
        <v>0</v>
      </c>
      <c r="E5" s="22">
        <f t="shared" si="0"/>
        <v>13</v>
      </c>
      <c r="F5" s="20">
        <v>3</v>
      </c>
      <c r="G5" s="20">
        <v>10</v>
      </c>
      <c r="H5" s="23">
        <f t="shared" si="1"/>
        <v>1.3</v>
      </c>
    </row>
    <row r="6" spans="1:9" x14ac:dyDescent="0.2">
      <c r="A6" s="19" t="s">
        <v>21</v>
      </c>
      <c r="B6" s="21">
        <v>7</v>
      </c>
      <c r="C6" s="22">
        <v>53</v>
      </c>
      <c r="D6" s="22">
        <v>0</v>
      </c>
      <c r="E6" s="22">
        <v>60</v>
      </c>
      <c r="F6" s="20">
        <v>7</v>
      </c>
      <c r="G6" s="20">
        <v>74</v>
      </c>
      <c r="H6" s="23">
        <v>0.81081081081081086</v>
      </c>
    </row>
    <row r="7" spans="1:9" x14ac:dyDescent="0.2">
      <c r="A7" s="19" t="s">
        <v>26</v>
      </c>
      <c r="B7" s="21">
        <v>1</v>
      </c>
      <c r="C7" s="22">
        <v>31</v>
      </c>
      <c r="D7" s="22">
        <v>0</v>
      </c>
      <c r="E7" s="22">
        <f t="shared" si="0"/>
        <v>32</v>
      </c>
      <c r="F7" s="20">
        <v>0</v>
      </c>
      <c r="G7" s="20">
        <v>26</v>
      </c>
      <c r="H7" s="23">
        <f t="shared" si="1"/>
        <v>1.2307692307692308</v>
      </c>
    </row>
    <row r="8" spans="1:9" x14ac:dyDescent="0.2">
      <c r="A8" s="19" t="s">
        <v>29</v>
      </c>
      <c r="B8" s="21">
        <v>17</v>
      </c>
      <c r="C8" s="22">
        <v>83</v>
      </c>
      <c r="D8" s="22">
        <v>2</v>
      </c>
      <c r="E8" s="22">
        <f t="shared" si="0"/>
        <v>102</v>
      </c>
      <c r="F8" s="20">
        <v>17</v>
      </c>
      <c r="G8" s="20">
        <v>103</v>
      </c>
      <c r="H8" s="23">
        <f t="shared" si="1"/>
        <v>0.99029126213592233</v>
      </c>
    </row>
    <row r="9" spans="1:9" x14ac:dyDescent="0.2">
      <c r="A9" s="19" t="s">
        <v>32</v>
      </c>
      <c r="B9" s="21">
        <v>1</v>
      </c>
      <c r="C9" s="22">
        <v>25</v>
      </c>
      <c r="D9" s="22">
        <v>0</v>
      </c>
      <c r="E9" s="22">
        <f t="shared" si="0"/>
        <v>26</v>
      </c>
      <c r="F9" s="20">
        <v>1</v>
      </c>
      <c r="G9" s="20">
        <v>29</v>
      </c>
      <c r="H9" s="23">
        <f t="shared" si="1"/>
        <v>0.89655172413793105</v>
      </c>
    </row>
    <row r="10" spans="1:9" x14ac:dyDescent="0.2">
      <c r="A10" s="19" t="s">
        <v>35</v>
      </c>
      <c r="B10" s="21">
        <v>31</v>
      </c>
      <c r="C10" s="22">
        <v>312</v>
      </c>
      <c r="D10" s="22">
        <v>0</v>
      </c>
      <c r="E10" s="22">
        <v>343</v>
      </c>
      <c r="F10" s="20">
        <v>27</v>
      </c>
      <c r="G10" s="20">
        <v>135</v>
      </c>
      <c r="H10" s="23">
        <v>2.5407407407407407</v>
      </c>
    </row>
    <row r="11" spans="1:9" x14ac:dyDescent="0.2">
      <c r="A11" s="19" t="s">
        <v>40</v>
      </c>
      <c r="B11" s="21">
        <v>14</v>
      </c>
      <c r="C11" s="22">
        <v>72</v>
      </c>
      <c r="D11" s="22">
        <v>0</v>
      </c>
      <c r="E11" s="22">
        <v>86</v>
      </c>
      <c r="F11" s="20">
        <v>13</v>
      </c>
      <c r="G11" s="20">
        <v>79</v>
      </c>
      <c r="H11" s="23">
        <v>1.0886075949367089</v>
      </c>
    </row>
    <row r="12" spans="1:9" x14ac:dyDescent="0.2">
      <c r="A12" s="19" t="s">
        <v>45</v>
      </c>
      <c r="B12" s="21">
        <v>3</v>
      </c>
      <c r="C12" s="22">
        <v>51</v>
      </c>
      <c r="D12" s="22">
        <v>0</v>
      </c>
      <c r="E12" s="22">
        <f t="shared" si="0"/>
        <v>54</v>
      </c>
      <c r="F12" s="20">
        <v>2</v>
      </c>
      <c r="G12" s="20">
        <v>45</v>
      </c>
      <c r="H12" s="23">
        <f t="shared" si="1"/>
        <v>1.2</v>
      </c>
    </row>
    <row r="13" spans="1:9" x14ac:dyDescent="0.2">
      <c r="A13" s="19" t="s">
        <v>48</v>
      </c>
      <c r="B13" s="21">
        <v>2</v>
      </c>
      <c r="C13" s="22">
        <v>37</v>
      </c>
      <c r="D13" s="22">
        <v>0</v>
      </c>
      <c r="E13" s="22">
        <f t="shared" si="0"/>
        <v>39</v>
      </c>
      <c r="F13" s="20">
        <v>1</v>
      </c>
      <c r="G13" s="20">
        <v>57</v>
      </c>
      <c r="H13" s="23">
        <f t="shared" si="1"/>
        <v>0.68421052631578949</v>
      </c>
    </row>
    <row r="14" spans="1:9" x14ac:dyDescent="0.2">
      <c r="A14" s="19" t="s">
        <v>54</v>
      </c>
      <c r="B14" s="21">
        <v>40</v>
      </c>
      <c r="C14" s="22">
        <v>330</v>
      </c>
      <c r="D14" s="22">
        <v>2</v>
      </c>
      <c r="E14" s="22">
        <v>372</v>
      </c>
      <c r="F14" s="20">
        <v>23</v>
      </c>
      <c r="G14" s="20">
        <v>354</v>
      </c>
      <c r="H14" s="23">
        <v>1.0508474576271187</v>
      </c>
    </row>
    <row r="15" spans="1:9" x14ac:dyDescent="0.2">
      <c r="A15" s="19" t="s">
        <v>59</v>
      </c>
      <c r="B15" s="21">
        <v>0</v>
      </c>
      <c r="C15" s="22">
        <v>14</v>
      </c>
      <c r="D15" s="22">
        <v>0</v>
      </c>
      <c r="E15" s="22">
        <f t="shared" si="0"/>
        <v>14</v>
      </c>
      <c r="F15" s="20">
        <v>0</v>
      </c>
      <c r="G15" s="20">
        <v>12</v>
      </c>
      <c r="H15" s="23">
        <f t="shared" si="1"/>
        <v>1.1666666666666667</v>
      </c>
    </row>
    <row r="16" spans="1:9" x14ac:dyDescent="0.2">
      <c r="A16" s="19" t="s">
        <v>62</v>
      </c>
      <c r="B16" s="21">
        <v>57</v>
      </c>
      <c r="C16" s="22">
        <v>683</v>
      </c>
      <c r="D16" s="22">
        <v>10</v>
      </c>
      <c r="E16" s="22">
        <v>750</v>
      </c>
      <c r="F16" s="20">
        <v>45</v>
      </c>
      <c r="G16" s="96">
        <v>280</v>
      </c>
      <c r="H16" s="23">
        <v>2.6785714285714284</v>
      </c>
    </row>
    <row r="17" spans="1:21" x14ac:dyDescent="0.2">
      <c r="A17" s="19" t="s">
        <v>67</v>
      </c>
      <c r="B17" s="21">
        <v>3</v>
      </c>
      <c r="C17" s="22">
        <v>13</v>
      </c>
      <c r="D17" s="22">
        <v>0</v>
      </c>
      <c r="E17" s="22">
        <f t="shared" si="0"/>
        <v>16</v>
      </c>
      <c r="F17" s="20">
        <v>2</v>
      </c>
      <c r="G17" s="20">
        <v>15</v>
      </c>
      <c r="H17" s="23">
        <f t="shared" si="1"/>
        <v>1.0666666666666667</v>
      </c>
    </row>
    <row r="18" spans="1:21" x14ac:dyDescent="0.2">
      <c r="A18" s="19" t="s">
        <v>70</v>
      </c>
      <c r="B18" s="21">
        <v>8</v>
      </c>
      <c r="C18" s="22">
        <v>34</v>
      </c>
      <c r="D18" s="22">
        <v>0</v>
      </c>
      <c r="E18" s="22">
        <f t="shared" si="0"/>
        <v>42</v>
      </c>
      <c r="F18" s="20">
        <v>7</v>
      </c>
      <c r="G18" s="20">
        <v>39</v>
      </c>
      <c r="H18" s="23">
        <f t="shared" si="1"/>
        <v>1.0769230769230769</v>
      </c>
    </row>
    <row r="19" spans="1:21" x14ac:dyDescent="0.2">
      <c r="A19" s="19" t="s">
        <v>73</v>
      </c>
      <c r="B19" s="21">
        <v>7</v>
      </c>
      <c r="C19" s="22">
        <v>111</v>
      </c>
      <c r="D19" s="22">
        <v>0</v>
      </c>
      <c r="E19" s="22">
        <v>118</v>
      </c>
      <c r="F19" s="20">
        <v>7</v>
      </c>
      <c r="G19" s="20">
        <v>128</v>
      </c>
      <c r="H19" s="23">
        <v>0.921875</v>
      </c>
    </row>
    <row r="20" spans="1:21" x14ac:dyDescent="0.2">
      <c r="A20" s="19" t="s">
        <v>78</v>
      </c>
      <c r="B20" s="21">
        <v>9</v>
      </c>
      <c r="C20" s="22">
        <v>122</v>
      </c>
      <c r="D20" s="22">
        <v>0</v>
      </c>
      <c r="E20" s="22">
        <v>131</v>
      </c>
      <c r="F20" s="20">
        <v>3</v>
      </c>
      <c r="G20" s="20">
        <v>85</v>
      </c>
      <c r="H20" s="23">
        <v>1.5411764705882354</v>
      </c>
    </row>
    <row r="21" spans="1:21" x14ac:dyDescent="0.2">
      <c r="A21" s="19" t="s">
        <v>83</v>
      </c>
      <c r="B21" s="21">
        <v>9</v>
      </c>
      <c r="C21" s="22">
        <v>48</v>
      </c>
      <c r="D21" s="22">
        <v>0</v>
      </c>
      <c r="E21" s="22">
        <f t="shared" si="0"/>
        <v>57</v>
      </c>
      <c r="F21" s="20">
        <v>8</v>
      </c>
      <c r="G21" s="20">
        <v>51</v>
      </c>
      <c r="H21" s="23">
        <f t="shared" si="1"/>
        <v>1.1176470588235294</v>
      </c>
    </row>
    <row r="22" spans="1:21" x14ac:dyDescent="0.2">
      <c r="A22" s="19" t="s">
        <v>86</v>
      </c>
      <c r="B22" s="21">
        <v>0</v>
      </c>
      <c r="C22" s="22">
        <v>7</v>
      </c>
      <c r="D22" s="22">
        <v>0</v>
      </c>
      <c r="E22" s="22">
        <f t="shared" si="0"/>
        <v>7</v>
      </c>
      <c r="F22" s="20">
        <v>0</v>
      </c>
      <c r="G22" s="20">
        <v>5</v>
      </c>
      <c r="H22" s="23">
        <f t="shared" si="1"/>
        <v>1.4</v>
      </c>
    </row>
    <row r="23" spans="1:21" x14ac:dyDescent="0.2">
      <c r="A23" s="19" t="s">
        <v>89</v>
      </c>
      <c r="B23" s="21">
        <v>1</v>
      </c>
      <c r="C23" s="22">
        <v>1</v>
      </c>
      <c r="D23" s="22">
        <v>0</v>
      </c>
      <c r="E23" s="22">
        <f t="shared" si="0"/>
        <v>2</v>
      </c>
      <c r="F23" s="20">
        <v>1</v>
      </c>
      <c r="G23" s="20">
        <v>5</v>
      </c>
      <c r="H23" s="23">
        <f t="shared" si="1"/>
        <v>0.4</v>
      </c>
    </row>
    <row r="24" spans="1:21" x14ac:dyDescent="0.2">
      <c r="A24" s="19" t="s">
        <v>92</v>
      </c>
      <c r="B24" s="21">
        <v>10</v>
      </c>
      <c r="C24" s="22">
        <v>226</v>
      </c>
      <c r="D24" s="22">
        <v>0</v>
      </c>
      <c r="E24" s="22">
        <f t="shared" si="0"/>
        <v>236</v>
      </c>
      <c r="F24" s="20">
        <v>10</v>
      </c>
      <c r="G24" s="20">
        <v>182</v>
      </c>
      <c r="H24" s="23">
        <f t="shared" si="1"/>
        <v>1.2967032967032968</v>
      </c>
      <c r="T24" s="17" t="s">
        <v>94</v>
      </c>
    </row>
    <row r="25" spans="1:21" x14ac:dyDescent="0.2">
      <c r="A25" s="19" t="s">
        <v>96</v>
      </c>
      <c r="B25" s="21">
        <v>6</v>
      </c>
      <c r="C25" s="22">
        <v>50</v>
      </c>
      <c r="D25" s="22">
        <v>0</v>
      </c>
      <c r="E25" s="22">
        <f t="shared" si="0"/>
        <v>56</v>
      </c>
      <c r="F25" s="20">
        <v>6</v>
      </c>
      <c r="G25" s="20">
        <v>48</v>
      </c>
      <c r="H25" s="23">
        <f t="shared" si="1"/>
        <v>1.1666666666666667</v>
      </c>
    </row>
    <row r="26" spans="1:21" s="24" customFormat="1" x14ac:dyDescent="0.2">
      <c r="A26" s="19" t="s">
        <v>99</v>
      </c>
      <c r="B26" s="21">
        <v>7</v>
      </c>
      <c r="C26" s="22">
        <v>79</v>
      </c>
      <c r="D26" s="22">
        <v>0</v>
      </c>
      <c r="E26" s="22">
        <f t="shared" si="0"/>
        <v>86</v>
      </c>
      <c r="F26" s="20">
        <v>7</v>
      </c>
      <c r="G26" s="20">
        <v>92</v>
      </c>
      <c r="H26" s="23">
        <f t="shared" si="1"/>
        <v>0.93478260869565222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1" s="24" customFormat="1" x14ac:dyDescent="0.2">
      <c r="A27" s="19" t="s">
        <v>102</v>
      </c>
      <c r="B27" s="21">
        <v>1</v>
      </c>
      <c r="C27" s="22">
        <v>16</v>
      </c>
      <c r="D27" s="22">
        <v>0</v>
      </c>
      <c r="E27" s="22">
        <f t="shared" si="0"/>
        <v>17</v>
      </c>
      <c r="F27" s="20">
        <v>1</v>
      </c>
      <c r="G27" s="20">
        <v>8</v>
      </c>
      <c r="H27" s="23">
        <f t="shared" si="1"/>
        <v>2.125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</row>
    <row r="28" spans="1:21" s="24" customFormat="1" x14ac:dyDescent="0.2">
      <c r="A28" s="19" t="s">
        <v>105</v>
      </c>
      <c r="B28" s="21">
        <v>3</v>
      </c>
      <c r="C28" s="22">
        <v>20</v>
      </c>
      <c r="D28" s="22">
        <v>0</v>
      </c>
      <c r="E28" s="22">
        <f t="shared" si="0"/>
        <v>23</v>
      </c>
      <c r="F28" s="20">
        <v>2</v>
      </c>
      <c r="G28" s="20">
        <v>20</v>
      </c>
      <c r="H28" s="23">
        <f t="shared" si="1"/>
        <v>1.1499999999999999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</row>
    <row r="29" spans="1:21" s="24" customFormat="1" x14ac:dyDescent="0.2">
      <c r="A29" s="19" t="s">
        <v>108</v>
      </c>
      <c r="B29" s="21">
        <v>0</v>
      </c>
      <c r="C29" s="22">
        <v>9</v>
      </c>
      <c r="D29" s="22">
        <v>0</v>
      </c>
      <c r="E29" s="22">
        <f t="shared" si="0"/>
        <v>9</v>
      </c>
      <c r="F29" s="20">
        <v>0</v>
      </c>
      <c r="G29" s="20">
        <v>11</v>
      </c>
      <c r="H29" s="23">
        <f t="shared" si="1"/>
        <v>0.81818181818181823</v>
      </c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</row>
    <row r="30" spans="1:21" s="24" customFormat="1" x14ac:dyDescent="0.2">
      <c r="A30" s="19" t="s">
        <v>111</v>
      </c>
      <c r="B30" s="21">
        <v>0</v>
      </c>
      <c r="C30" s="22">
        <v>8</v>
      </c>
      <c r="D30" s="22">
        <v>0</v>
      </c>
      <c r="E30" s="22">
        <f t="shared" si="0"/>
        <v>8</v>
      </c>
      <c r="F30" s="20">
        <v>0</v>
      </c>
      <c r="G30" s="20">
        <v>8</v>
      </c>
      <c r="H30" s="23">
        <f t="shared" si="1"/>
        <v>1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</row>
    <row r="31" spans="1:21" s="24" customFormat="1" x14ac:dyDescent="0.2">
      <c r="A31" s="19" t="s">
        <v>114</v>
      </c>
      <c r="B31" s="21">
        <v>2</v>
      </c>
      <c r="C31" s="22">
        <v>32</v>
      </c>
      <c r="D31" s="22">
        <v>0</v>
      </c>
      <c r="E31" s="22">
        <f t="shared" si="0"/>
        <v>34</v>
      </c>
      <c r="F31" s="20">
        <v>2</v>
      </c>
      <c r="G31" s="20">
        <v>24</v>
      </c>
      <c r="H31" s="23">
        <f t="shared" si="1"/>
        <v>1.4166666666666667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</row>
    <row r="32" spans="1:21" s="24" customFormat="1" x14ac:dyDescent="0.2">
      <c r="A32" s="19" t="s">
        <v>117</v>
      </c>
      <c r="B32" s="21">
        <v>6</v>
      </c>
      <c r="C32" s="22">
        <v>35</v>
      </c>
      <c r="D32" s="22">
        <v>0</v>
      </c>
      <c r="E32" s="22">
        <f>SUM(B32:D32)</f>
        <v>41</v>
      </c>
      <c r="F32" s="20">
        <v>6</v>
      </c>
      <c r="G32" s="20">
        <v>39</v>
      </c>
      <c r="H32" s="23">
        <f t="shared" si="1"/>
        <v>1.0512820512820513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</row>
    <row r="33" spans="1:21" s="24" customFormat="1" x14ac:dyDescent="0.2">
      <c r="A33" s="19" t="s">
        <v>120</v>
      </c>
      <c r="B33" s="21">
        <v>12</v>
      </c>
      <c r="C33" s="22">
        <v>85</v>
      </c>
      <c r="D33" s="22">
        <v>0</v>
      </c>
      <c r="E33" s="22">
        <f t="shared" si="0"/>
        <v>97</v>
      </c>
      <c r="F33" s="20">
        <v>6</v>
      </c>
      <c r="G33" s="20">
        <v>100</v>
      </c>
      <c r="H33" s="23">
        <f t="shared" si="1"/>
        <v>0.97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</row>
    <row r="34" spans="1:21" s="24" customFormat="1" x14ac:dyDescent="0.2">
      <c r="A34" s="19" t="s">
        <v>123</v>
      </c>
      <c r="B34" s="21">
        <v>0</v>
      </c>
      <c r="C34" s="22">
        <v>14</v>
      </c>
      <c r="D34" s="22">
        <v>0</v>
      </c>
      <c r="E34" s="22">
        <f t="shared" si="0"/>
        <v>14</v>
      </c>
      <c r="F34" s="20">
        <v>0</v>
      </c>
      <c r="G34" s="20">
        <v>11</v>
      </c>
      <c r="H34" s="23">
        <f t="shared" si="1"/>
        <v>1.2727272727272727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</row>
    <row r="35" spans="1:21" s="24" customFormat="1" x14ac:dyDescent="0.2">
      <c r="A35" s="19" t="s">
        <v>126</v>
      </c>
      <c r="B35" s="21">
        <v>1</v>
      </c>
      <c r="C35" s="22">
        <v>11</v>
      </c>
      <c r="D35" s="22">
        <v>0</v>
      </c>
      <c r="E35" s="22">
        <f t="shared" si="0"/>
        <v>12</v>
      </c>
      <c r="F35" s="20">
        <v>1</v>
      </c>
      <c r="G35" s="20">
        <v>12</v>
      </c>
      <c r="H35" s="23">
        <f t="shared" si="1"/>
        <v>1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</row>
    <row r="36" spans="1:21" s="24" customFormat="1" x14ac:dyDescent="0.2">
      <c r="A36" s="19" t="s">
        <v>129</v>
      </c>
      <c r="B36" s="21">
        <v>27</v>
      </c>
      <c r="C36" s="22">
        <v>142</v>
      </c>
      <c r="D36" s="22">
        <v>3</v>
      </c>
      <c r="E36" s="22">
        <v>172</v>
      </c>
      <c r="F36" s="20">
        <v>21</v>
      </c>
      <c r="G36" s="20">
        <v>123</v>
      </c>
      <c r="H36" s="23">
        <v>1.3983739837398375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</row>
    <row r="37" spans="1:21" s="24" customFormat="1" x14ac:dyDescent="0.2">
      <c r="A37" s="19" t="s">
        <v>134</v>
      </c>
      <c r="B37" s="21">
        <v>3</v>
      </c>
      <c r="C37" s="22">
        <v>33</v>
      </c>
      <c r="D37" s="22">
        <v>0</v>
      </c>
      <c r="E37" s="22">
        <f t="shared" si="0"/>
        <v>36</v>
      </c>
      <c r="F37" s="20">
        <v>0</v>
      </c>
      <c r="G37" s="20">
        <v>33</v>
      </c>
      <c r="H37" s="23">
        <f t="shared" si="1"/>
        <v>1.0909090909090908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</row>
    <row r="38" spans="1:21" s="24" customFormat="1" x14ac:dyDescent="0.2">
      <c r="A38" s="19" t="s">
        <v>136</v>
      </c>
      <c r="B38" s="21">
        <v>4</v>
      </c>
      <c r="C38" s="22">
        <v>51</v>
      </c>
      <c r="D38" s="22">
        <v>0</v>
      </c>
      <c r="E38" s="22">
        <f t="shared" si="0"/>
        <v>55</v>
      </c>
      <c r="F38" s="20">
        <v>1</v>
      </c>
      <c r="G38" s="20">
        <v>20</v>
      </c>
      <c r="H38" s="23">
        <f t="shared" si="1"/>
        <v>2.75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</row>
    <row r="39" spans="1:21" s="24" customFormat="1" x14ac:dyDescent="0.2">
      <c r="A39" s="19" t="s">
        <v>139</v>
      </c>
      <c r="B39" s="21">
        <v>6</v>
      </c>
      <c r="C39" s="22">
        <v>15</v>
      </c>
      <c r="D39" s="22">
        <v>0</v>
      </c>
      <c r="E39" s="22">
        <v>21</v>
      </c>
      <c r="F39" s="20">
        <v>3</v>
      </c>
      <c r="G39" s="20">
        <v>15</v>
      </c>
      <c r="H39" s="23">
        <f t="shared" si="1"/>
        <v>1.4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</row>
    <row r="40" spans="1:21" s="24" customFormat="1" x14ac:dyDescent="0.2">
      <c r="A40" s="19" t="s">
        <v>142</v>
      </c>
      <c r="B40" s="21">
        <v>8</v>
      </c>
      <c r="C40" s="22">
        <v>139</v>
      </c>
      <c r="D40" s="22">
        <v>0</v>
      </c>
      <c r="E40" s="22">
        <f t="shared" si="0"/>
        <v>147</v>
      </c>
      <c r="F40" s="20">
        <v>8</v>
      </c>
      <c r="G40" s="20">
        <v>112</v>
      </c>
      <c r="H40" s="23">
        <f t="shared" si="1"/>
        <v>1.3125</v>
      </c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</row>
    <row r="41" spans="1:21" s="24" customFormat="1" x14ac:dyDescent="0.2">
      <c r="A41" s="19" t="s">
        <v>145</v>
      </c>
      <c r="B41" s="21">
        <v>9</v>
      </c>
      <c r="C41" s="22">
        <v>54</v>
      </c>
      <c r="D41" s="22">
        <v>0</v>
      </c>
      <c r="E41" s="22">
        <f t="shared" si="0"/>
        <v>63</v>
      </c>
      <c r="F41" s="20">
        <v>9</v>
      </c>
      <c r="G41" s="20">
        <v>57</v>
      </c>
      <c r="H41" s="23">
        <f t="shared" si="1"/>
        <v>1.1052631578947369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</row>
    <row r="42" spans="1:21" s="24" customFormat="1" x14ac:dyDescent="0.2">
      <c r="A42" s="19" t="s">
        <v>148</v>
      </c>
      <c r="B42" s="21">
        <v>6</v>
      </c>
      <c r="C42" s="22">
        <v>97</v>
      </c>
      <c r="D42" s="22">
        <v>0</v>
      </c>
      <c r="E42" s="22">
        <f t="shared" si="0"/>
        <v>103</v>
      </c>
      <c r="F42" s="20">
        <v>4</v>
      </c>
      <c r="G42" s="20">
        <v>71</v>
      </c>
      <c r="H42" s="23">
        <f t="shared" si="1"/>
        <v>1.4507042253521127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</row>
    <row r="43" spans="1:21" s="24" customFormat="1" x14ac:dyDescent="0.2">
      <c r="A43" s="19" t="s">
        <v>151</v>
      </c>
      <c r="B43" s="21">
        <v>4</v>
      </c>
      <c r="C43" s="22">
        <v>31</v>
      </c>
      <c r="D43" s="22">
        <v>0</v>
      </c>
      <c r="E43" s="22">
        <f t="shared" si="0"/>
        <v>35</v>
      </c>
      <c r="F43" s="20">
        <v>2</v>
      </c>
      <c r="G43" s="20">
        <v>30</v>
      </c>
      <c r="H43" s="23">
        <f t="shared" si="1"/>
        <v>1.1666666666666667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</row>
    <row r="44" spans="1:21" s="24" customFormat="1" x14ac:dyDescent="0.2">
      <c r="A44" s="19" t="s">
        <v>154</v>
      </c>
      <c r="B44" s="21">
        <v>9</v>
      </c>
      <c r="C44" s="22">
        <v>56</v>
      </c>
      <c r="D44" s="22">
        <v>0</v>
      </c>
      <c r="E44" s="22">
        <v>65</v>
      </c>
      <c r="F44" s="20">
        <v>4</v>
      </c>
      <c r="G44" s="20">
        <v>56</v>
      </c>
      <c r="H44" s="23">
        <v>1.1607142857142858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</row>
    <row r="45" spans="1:21" s="24" customFormat="1" x14ac:dyDescent="0.2">
      <c r="A45" s="19" t="s">
        <v>159</v>
      </c>
      <c r="B45" s="21">
        <v>13</v>
      </c>
      <c r="C45" s="22">
        <v>126</v>
      </c>
      <c r="D45" s="22">
        <v>0</v>
      </c>
      <c r="E45" s="22">
        <f t="shared" si="0"/>
        <v>139</v>
      </c>
      <c r="F45" s="20">
        <v>13</v>
      </c>
      <c r="G45" s="20">
        <v>64</v>
      </c>
      <c r="H45" s="23">
        <f t="shared" si="1"/>
        <v>2.171875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</row>
    <row r="46" spans="1:21" s="24" customFormat="1" x14ac:dyDescent="0.2">
      <c r="A46" s="19" t="s">
        <v>162</v>
      </c>
      <c r="B46" s="21">
        <v>14</v>
      </c>
      <c r="C46" s="22">
        <v>50</v>
      </c>
      <c r="D46" s="22">
        <v>0</v>
      </c>
      <c r="E46" s="22">
        <v>64</v>
      </c>
      <c r="F46" s="20">
        <v>6</v>
      </c>
      <c r="G46" s="20">
        <v>54</v>
      </c>
      <c r="H46" s="23">
        <v>1.1851851851851851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</row>
    <row r="47" spans="1:21" s="24" customFormat="1" x14ac:dyDescent="0.2">
      <c r="A47" s="19" t="s">
        <v>167</v>
      </c>
      <c r="B47" s="21">
        <v>0</v>
      </c>
      <c r="C47" s="22">
        <v>13</v>
      </c>
      <c r="D47" s="22">
        <v>0</v>
      </c>
      <c r="E47" s="22">
        <f t="shared" si="0"/>
        <v>13</v>
      </c>
      <c r="F47" s="20">
        <v>0</v>
      </c>
      <c r="G47" s="20">
        <v>13</v>
      </c>
      <c r="H47" s="23">
        <f t="shared" si="1"/>
        <v>1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</row>
    <row r="48" spans="1:21" s="24" customFormat="1" x14ac:dyDescent="0.2">
      <c r="A48" s="19" t="s">
        <v>170</v>
      </c>
      <c r="B48" s="21">
        <v>11</v>
      </c>
      <c r="C48" s="22">
        <v>83</v>
      </c>
      <c r="D48" s="22">
        <v>0</v>
      </c>
      <c r="E48" s="22">
        <f t="shared" si="0"/>
        <v>94</v>
      </c>
      <c r="F48" s="20">
        <v>7</v>
      </c>
      <c r="G48" s="20">
        <v>60</v>
      </c>
      <c r="H48" s="23">
        <f t="shared" si="1"/>
        <v>1.5666666666666667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</row>
    <row r="49" spans="1:21" s="24" customFormat="1" x14ac:dyDescent="0.2">
      <c r="A49" s="19" t="s">
        <v>173</v>
      </c>
      <c r="B49" s="21">
        <v>10</v>
      </c>
      <c r="C49" s="22">
        <v>45</v>
      </c>
      <c r="D49" s="22">
        <v>0</v>
      </c>
      <c r="E49" s="22">
        <f t="shared" si="0"/>
        <v>55</v>
      </c>
      <c r="F49" s="20">
        <v>5</v>
      </c>
      <c r="G49" s="20">
        <v>52</v>
      </c>
      <c r="H49" s="23">
        <f t="shared" si="1"/>
        <v>1.0576923076923077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</row>
    <row r="50" spans="1:21" s="24" customFormat="1" x14ac:dyDescent="0.2">
      <c r="A50" s="19" t="s">
        <v>176</v>
      </c>
      <c r="B50" s="21">
        <v>4</v>
      </c>
      <c r="C50" s="22">
        <v>33</v>
      </c>
      <c r="D50" s="22">
        <v>0</v>
      </c>
      <c r="E50" s="22">
        <f t="shared" si="0"/>
        <v>37</v>
      </c>
      <c r="F50" s="20">
        <v>1</v>
      </c>
      <c r="G50" s="20">
        <v>30</v>
      </c>
      <c r="H50" s="23">
        <f t="shared" si="1"/>
        <v>1.2333333333333334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</row>
    <row r="51" spans="1:21" s="24" customFormat="1" x14ac:dyDescent="0.2">
      <c r="A51" s="19" t="s">
        <v>179</v>
      </c>
      <c r="B51" s="21">
        <v>13</v>
      </c>
      <c r="C51" s="22">
        <v>107</v>
      </c>
      <c r="D51" s="22">
        <v>0</v>
      </c>
      <c r="E51" s="22">
        <f t="shared" si="0"/>
        <v>120</v>
      </c>
      <c r="F51" s="20">
        <v>2</v>
      </c>
      <c r="G51" s="20">
        <v>131</v>
      </c>
      <c r="H51" s="23">
        <f t="shared" si="1"/>
        <v>0.91603053435114501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</row>
    <row r="52" spans="1:21" s="24" customFormat="1" x14ac:dyDescent="0.2">
      <c r="A52" s="19" t="s">
        <v>181</v>
      </c>
      <c r="B52" s="21">
        <v>3</v>
      </c>
      <c r="C52" s="22">
        <v>26</v>
      </c>
      <c r="D52" s="22">
        <v>0</v>
      </c>
      <c r="E52" s="22">
        <f t="shared" si="0"/>
        <v>29</v>
      </c>
      <c r="F52" s="20">
        <v>3</v>
      </c>
      <c r="G52" s="20">
        <v>22</v>
      </c>
      <c r="H52" s="23">
        <f t="shared" si="1"/>
        <v>1.3181818181818181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</row>
    <row r="53" spans="1:21" s="24" customFormat="1" x14ac:dyDescent="0.2">
      <c r="A53" s="19" t="s">
        <v>184</v>
      </c>
      <c r="B53" s="21">
        <v>6</v>
      </c>
      <c r="C53" s="22">
        <v>36</v>
      </c>
      <c r="D53" s="22">
        <v>0</v>
      </c>
      <c r="E53" s="22">
        <f t="shared" si="0"/>
        <v>42</v>
      </c>
      <c r="F53" s="20">
        <v>1</v>
      </c>
      <c r="G53" s="20">
        <v>38</v>
      </c>
      <c r="H53" s="23">
        <f t="shared" si="1"/>
        <v>1.1052631578947369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</row>
    <row r="54" spans="1:21" s="24" customFormat="1" x14ac:dyDescent="0.2">
      <c r="A54" s="19" t="s">
        <v>187</v>
      </c>
      <c r="B54" s="21">
        <v>542</v>
      </c>
      <c r="C54" s="22">
        <v>2021</v>
      </c>
      <c r="D54" s="22">
        <v>0</v>
      </c>
      <c r="E54" s="22">
        <v>2563</v>
      </c>
      <c r="F54" s="20">
        <v>138</v>
      </c>
      <c r="G54" s="20">
        <v>2415</v>
      </c>
      <c r="H54" s="23">
        <v>1.0612836438923396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</row>
    <row r="55" spans="1:21" s="24" customFormat="1" x14ac:dyDescent="0.2">
      <c r="A55" s="19" t="s">
        <v>216</v>
      </c>
      <c r="B55" s="21">
        <v>3</v>
      </c>
      <c r="C55" s="22">
        <v>42</v>
      </c>
      <c r="D55" s="22">
        <v>0</v>
      </c>
      <c r="E55" s="22">
        <f t="shared" ref="E55:E57" si="2">SUM(B55:D55)</f>
        <v>45</v>
      </c>
      <c r="F55" s="20">
        <v>3</v>
      </c>
      <c r="G55" s="20">
        <v>43</v>
      </c>
      <c r="H55" s="23">
        <f t="shared" ref="H55:H74" si="3">E55/G55</f>
        <v>1.0465116279069768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</row>
    <row r="56" spans="1:21" s="24" customFormat="1" x14ac:dyDescent="0.2">
      <c r="A56" s="19" t="s">
        <v>218</v>
      </c>
      <c r="B56" s="21">
        <v>0</v>
      </c>
      <c r="C56" s="22">
        <v>9</v>
      </c>
      <c r="D56" s="22">
        <v>0</v>
      </c>
      <c r="E56" s="22">
        <f t="shared" si="2"/>
        <v>9</v>
      </c>
      <c r="F56" s="20">
        <v>0</v>
      </c>
      <c r="G56" s="20">
        <v>7</v>
      </c>
      <c r="H56" s="23">
        <f t="shared" si="3"/>
        <v>1.2857142857142858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</row>
    <row r="57" spans="1:21" s="24" customFormat="1" x14ac:dyDescent="0.2">
      <c r="A57" s="19" t="s">
        <v>221</v>
      </c>
      <c r="B57" s="21">
        <v>8</v>
      </c>
      <c r="C57" s="22">
        <v>55</v>
      </c>
      <c r="D57" s="22">
        <v>0</v>
      </c>
      <c r="E57" s="22">
        <f t="shared" si="2"/>
        <v>63</v>
      </c>
      <c r="F57" s="20">
        <v>8</v>
      </c>
      <c r="G57" s="20">
        <v>58</v>
      </c>
      <c r="H57" s="23">
        <f t="shared" si="3"/>
        <v>1.0862068965517242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</row>
    <row r="58" spans="1:21" s="24" customFormat="1" ht="12" customHeight="1" x14ac:dyDescent="0.2">
      <c r="A58" s="19" t="s">
        <v>224</v>
      </c>
      <c r="B58" s="21">
        <v>33</v>
      </c>
      <c r="C58" s="22">
        <v>25</v>
      </c>
      <c r="D58" s="22">
        <v>0</v>
      </c>
      <c r="E58" s="22">
        <v>58</v>
      </c>
      <c r="F58" s="20">
        <v>6</v>
      </c>
      <c r="G58" s="20">
        <v>34</v>
      </c>
      <c r="H58" s="23">
        <v>1.7058823529411764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</row>
    <row r="59" spans="1:21" s="24" customFormat="1" x14ac:dyDescent="0.2">
      <c r="A59" s="19" t="s">
        <v>227</v>
      </c>
      <c r="B59" s="21">
        <v>36</v>
      </c>
      <c r="C59" s="22">
        <v>287</v>
      </c>
      <c r="D59" s="22">
        <v>0</v>
      </c>
      <c r="E59" s="22">
        <v>323</v>
      </c>
      <c r="F59" s="20">
        <v>36</v>
      </c>
      <c r="G59" s="20">
        <v>110</v>
      </c>
      <c r="H59" s="23">
        <v>2.9363636363636365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</row>
    <row r="60" spans="1:21" s="24" customFormat="1" x14ac:dyDescent="0.2">
      <c r="A60" s="19" t="s">
        <v>232</v>
      </c>
      <c r="B60" s="21">
        <v>18</v>
      </c>
      <c r="C60" s="22">
        <v>116</v>
      </c>
      <c r="D60" s="22">
        <v>2</v>
      </c>
      <c r="E60" s="22">
        <f>SUM(B60:D60)</f>
        <v>136</v>
      </c>
      <c r="F60" s="20">
        <v>12</v>
      </c>
      <c r="G60" s="20">
        <v>91</v>
      </c>
      <c r="H60" s="23">
        <f t="shared" si="3"/>
        <v>1.4945054945054945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</row>
    <row r="61" spans="1:21" s="24" customFormat="1" x14ac:dyDescent="0.2">
      <c r="A61" s="19" t="s">
        <v>235</v>
      </c>
      <c r="B61" s="21">
        <v>8</v>
      </c>
      <c r="C61" s="22">
        <v>44</v>
      </c>
      <c r="D61" s="22">
        <v>0</v>
      </c>
      <c r="E61" s="22">
        <f t="shared" ref="E61:E74" si="4">SUM(B61:D61)</f>
        <v>52</v>
      </c>
      <c r="F61" s="20">
        <v>8</v>
      </c>
      <c r="G61" s="20">
        <v>47</v>
      </c>
      <c r="H61" s="23">
        <f t="shared" si="3"/>
        <v>1.1063829787234043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</row>
    <row r="62" spans="1:21" s="24" customFormat="1" x14ac:dyDescent="0.2">
      <c r="A62" s="19" t="s">
        <v>238</v>
      </c>
      <c r="B62" s="21">
        <v>11</v>
      </c>
      <c r="C62" s="22">
        <v>124</v>
      </c>
      <c r="D62" s="22">
        <v>0</v>
      </c>
      <c r="E62" s="22">
        <f t="shared" si="4"/>
        <v>135</v>
      </c>
      <c r="F62" s="20">
        <v>9</v>
      </c>
      <c r="G62" s="20">
        <v>143</v>
      </c>
      <c r="H62" s="23">
        <f t="shared" si="3"/>
        <v>0.94405594405594406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</row>
    <row r="63" spans="1:21" s="24" customFormat="1" ht="13.5" customHeight="1" x14ac:dyDescent="0.2">
      <c r="A63" s="19" t="s">
        <v>241</v>
      </c>
      <c r="B63" s="21">
        <v>3</v>
      </c>
      <c r="C63" s="22">
        <v>53</v>
      </c>
      <c r="D63" s="22">
        <v>0</v>
      </c>
      <c r="E63" s="22">
        <f t="shared" si="4"/>
        <v>56</v>
      </c>
      <c r="F63" s="20">
        <v>3</v>
      </c>
      <c r="G63" s="20">
        <v>25</v>
      </c>
      <c r="H63" s="23">
        <f t="shared" si="3"/>
        <v>2.2400000000000002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</row>
    <row r="64" spans="1:21" s="24" customFormat="1" x14ac:dyDescent="0.2">
      <c r="A64" s="19" t="s">
        <v>244</v>
      </c>
      <c r="B64" s="21">
        <v>0</v>
      </c>
      <c r="C64" s="22">
        <v>3</v>
      </c>
      <c r="D64" s="22">
        <v>0</v>
      </c>
      <c r="E64" s="22">
        <f t="shared" si="4"/>
        <v>3</v>
      </c>
      <c r="F64" s="20">
        <v>0</v>
      </c>
      <c r="G64" s="20">
        <v>3</v>
      </c>
      <c r="H64" s="23">
        <f t="shared" si="3"/>
        <v>1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</row>
    <row r="65" spans="1:21" s="24" customFormat="1" x14ac:dyDescent="0.2">
      <c r="A65" s="19" t="s">
        <v>247</v>
      </c>
      <c r="B65" s="21">
        <v>6</v>
      </c>
      <c r="C65" s="22">
        <v>102</v>
      </c>
      <c r="D65" s="22">
        <v>0</v>
      </c>
      <c r="E65" s="22">
        <f t="shared" si="4"/>
        <v>108</v>
      </c>
      <c r="F65" s="20">
        <v>4</v>
      </c>
      <c r="G65" s="20">
        <v>95</v>
      </c>
      <c r="H65" s="23">
        <f t="shared" si="3"/>
        <v>1.1368421052631579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</row>
    <row r="66" spans="1:21" s="24" customFormat="1" x14ac:dyDescent="0.2">
      <c r="A66" s="19" t="s">
        <v>250</v>
      </c>
      <c r="B66" s="21">
        <v>11</v>
      </c>
      <c r="C66" s="22">
        <v>85</v>
      </c>
      <c r="D66" s="22">
        <v>0</v>
      </c>
      <c r="E66" s="22">
        <v>96</v>
      </c>
      <c r="F66" s="20">
        <v>11</v>
      </c>
      <c r="G66" s="20">
        <v>87</v>
      </c>
      <c r="H66" s="23">
        <v>1.103448275862069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</row>
    <row r="67" spans="1:21" s="24" customFormat="1" x14ac:dyDescent="0.2">
      <c r="A67" s="19" t="s">
        <v>254</v>
      </c>
      <c r="B67" s="21">
        <v>6</v>
      </c>
      <c r="C67" s="22">
        <v>67</v>
      </c>
      <c r="D67" s="22">
        <v>0</v>
      </c>
      <c r="E67" s="22">
        <f t="shared" si="4"/>
        <v>73</v>
      </c>
      <c r="F67" s="20">
        <v>0</v>
      </c>
      <c r="G67" s="20">
        <v>79</v>
      </c>
      <c r="H67" s="23">
        <f t="shared" si="3"/>
        <v>0.92405063291139244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</row>
    <row r="68" spans="1:21" s="24" customFormat="1" x14ac:dyDescent="0.2">
      <c r="A68" s="19" t="s">
        <v>257</v>
      </c>
      <c r="B68" s="21">
        <v>6</v>
      </c>
      <c r="C68" s="22">
        <v>52</v>
      </c>
      <c r="D68" s="22">
        <v>0</v>
      </c>
      <c r="E68" s="22">
        <f t="shared" si="4"/>
        <v>58</v>
      </c>
      <c r="F68" s="20">
        <v>6</v>
      </c>
      <c r="G68" s="20">
        <v>51</v>
      </c>
      <c r="H68" s="23">
        <f t="shared" si="3"/>
        <v>1.1372549019607843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</row>
    <row r="69" spans="1:21" s="24" customFormat="1" x14ac:dyDescent="0.2">
      <c r="A69" s="19" t="s">
        <v>260</v>
      </c>
      <c r="B69" s="21">
        <v>4</v>
      </c>
      <c r="C69" s="22">
        <v>45</v>
      </c>
      <c r="D69" s="22">
        <v>0</v>
      </c>
      <c r="E69" s="22">
        <f t="shared" si="4"/>
        <v>49</v>
      </c>
      <c r="F69" s="20">
        <v>0</v>
      </c>
      <c r="G69" s="20">
        <v>40</v>
      </c>
      <c r="H69" s="23">
        <f t="shared" si="3"/>
        <v>1.2250000000000001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</row>
    <row r="70" spans="1:21" s="24" customFormat="1" x14ac:dyDescent="0.2">
      <c r="A70" s="19" t="s">
        <v>263</v>
      </c>
      <c r="B70" s="21">
        <v>4</v>
      </c>
      <c r="C70" s="22">
        <v>25</v>
      </c>
      <c r="D70" s="22">
        <v>0</v>
      </c>
      <c r="E70" s="22">
        <f t="shared" si="4"/>
        <v>29</v>
      </c>
      <c r="F70" s="20">
        <v>1</v>
      </c>
      <c r="G70" s="20">
        <v>22</v>
      </c>
      <c r="H70" s="23">
        <f t="shared" si="3"/>
        <v>1.3181818181818181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</row>
    <row r="71" spans="1:21" s="24" customFormat="1" x14ac:dyDescent="0.2">
      <c r="A71" s="17" t="s">
        <v>266</v>
      </c>
      <c r="B71" s="21">
        <v>146</v>
      </c>
      <c r="C71" s="22">
        <v>1664</v>
      </c>
      <c r="D71" s="22">
        <v>0</v>
      </c>
      <c r="E71" s="22">
        <v>1810</v>
      </c>
      <c r="F71" s="20">
        <v>95</v>
      </c>
      <c r="G71" s="20">
        <v>1661</v>
      </c>
      <c r="H71" s="23">
        <v>1.0897049969897652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</row>
    <row r="72" spans="1:21" s="24" customFormat="1" x14ac:dyDescent="0.2">
      <c r="A72" s="19" t="s">
        <v>285</v>
      </c>
      <c r="B72" s="21">
        <v>20</v>
      </c>
      <c r="C72" s="22">
        <v>69</v>
      </c>
      <c r="D72" s="22">
        <v>1</v>
      </c>
      <c r="E72" s="22">
        <v>90</v>
      </c>
      <c r="F72" s="20">
        <v>5</v>
      </c>
      <c r="G72" s="20">
        <v>88</v>
      </c>
      <c r="H72" s="23">
        <v>1.0227272727272727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</row>
    <row r="73" spans="1:21" s="24" customFormat="1" x14ac:dyDescent="0.2">
      <c r="A73" s="19" t="s">
        <v>289</v>
      </c>
      <c r="B73" s="21">
        <v>14</v>
      </c>
      <c r="C73" s="22">
        <v>80</v>
      </c>
      <c r="D73" s="22">
        <v>0</v>
      </c>
      <c r="E73" s="22">
        <f t="shared" si="4"/>
        <v>94</v>
      </c>
      <c r="F73" s="20">
        <v>11</v>
      </c>
      <c r="G73" s="20">
        <v>97</v>
      </c>
      <c r="H73" s="23">
        <f t="shared" si="3"/>
        <v>0.96907216494845361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</row>
    <row r="74" spans="1:21" s="24" customFormat="1" x14ac:dyDescent="0.2">
      <c r="A74" s="19" t="s">
        <v>292</v>
      </c>
      <c r="B74" s="21">
        <v>2</v>
      </c>
      <c r="C74" s="22">
        <v>12</v>
      </c>
      <c r="D74" s="22">
        <v>0</v>
      </c>
      <c r="E74" s="22">
        <f t="shared" si="4"/>
        <v>14</v>
      </c>
      <c r="F74" s="20">
        <v>2</v>
      </c>
      <c r="G74" s="20">
        <v>12</v>
      </c>
      <c r="H74" s="23">
        <f t="shared" si="3"/>
        <v>1.1666666666666667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</row>
    <row r="75" spans="1:21" s="24" customFormat="1" ht="13.5" thickBot="1" x14ac:dyDescent="0.25">
      <c r="A75" s="28" t="s">
        <v>295</v>
      </c>
      <c r="B75" s="30">
        <v>8</v>
      </c>
      <c r="C75" s="28">
        <v>49</v>
      </c>
      <c r="D75" s="28">
        <v>0</v>
      </c>
      <c r="E75" s="28">
        <f>SUM(B75:D75)</f>
        <v>57</v>
      </c>
      <c r="F75" s="29">
        <v>4</v>
      </c>
      <c r="G75" s="29">
        <v>48</v>
      </c>
      <c r="H75" s="95">
        <f>E75/G75</f>
        <v>1.1875</v>
      </c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</row>
    <row r="76" spans="1:21" ht="13.5" thickTop="1" x14ac:dyDescent="0.2">
      <c r="A76" s="22"/>
      <c r="B76" s="21">
        <f>SUM(B3:B75)</f>
        <v>1302</v>
      </c>
      <c r="C76" s="22">
        <f>SUM(C3:C75)</f>
        <v>8848</v>
      </c>
      <c r="D76" s="22">
        <f>SUM(D3:D75)</f>
        <v>20</v>
      </c>
      <c r="E76" s="22">
        <f>SUM(B76:D76)</f>
        <v>10170</v>
      </c>
      <c r="F76" s="33">
        <f>SUM(F3:F75)</f>
        <v>662</v>
      </c>
      <c r="G76" s="115">
        <f>SUM(G3:G75)</f>
        <v>8375</v>
      </c>
      <c r="H76" s="34">
        <f>E76/G76</f>
        <v>1.2143283582089552</v>
      </c>
    </row>
    <row r="77" spans="1:21" x14ac:dyDescent="0.2">
      <c r="A77" s="22"/>
      <c r="B77" s="21"/>
      <c r="C77" s="22"/>
      <c r="D77" s="22"/>
      <c r="E77" s="22"/>
      <c r="F77" s="22"/>
      <c r="G77" s="22"/>
      <c r="H77" s="34"/>
      <c r="L77" s="17" t="s">
        <v>297</v>
      </c>
    </row>
    <row r="78" spans="1:21" x14ac:dyDescent="0.2">
      <c r="A78" s="22"/>
      <c r="B78" s="21"/>
      <c r="C78" s="22"/>
      <c r="D78" s="22"/>
      <c r="E78" s="22"/>
      <c r="F78" s="22"/>
      <c r="G78" s="22"/>
      <c r="H78" s="34"/>
      <c r="I78" s="36"/>
    </row>
    <row r="79" spans="1:21" x14ac:dyDescent="0.2">
      <c r="A79" s="19"/>
      <c r="B79" s="37"/>
      <c r="C79" s="38"/>
      <c r="D79" s="38"/>
      <c r="E79" s="38"/>
      <c r="F79" s="38"/>
      <c r="G79" s="38"/>
      <c r="H79" s="34"/>
      <c r="I79" s="36"/>
    </row>
    <row r="80" spans="1:21" x14ac:dyDescent="0.2">
      <c r="A80" s="19"/>
      <c r="B80" s="19"/>
      <c r="C80" s="19"/>
      <c r="D80" s="22"/>
      <c r="E80" s="19"/>
      <c r="F80" s="19"/>
      <c r="G80" s="19"/>
      <c r="I80" s="36"/>
    </row>
    <row r="81" spans="1:21" ht="14.45" customHeight="1" x14ac:dyDescent="0.2">
      <c r="A81" s="19"/>
      <c r="B81" s="19"/>
      <c r="C81" s="19"/>
      <c r="D81" s="22"/>
      <c r="E81" s="19"/>
      <c r="F81" s="19"/>
      <c r="G81" s="19"/>
    </row>
    <row r="82" spans="1:21" x14ac:dyDescent="0.2">
      <c r="A82" s="19"/>
      <c r="B82" s="19"/>
      <c r="C82" s="19"/>
      <c r="D82" s="22"/>
      <c r="E82" s="19"/>
      <c r="F82" s="19"/>
      <c r="G82" s="19"/>
    </row>
    <row r="83" spans="1:21" x14ac:dyDescent="0.2">
      <c r="A83" s="19"/>
      <c r="B83" s="19"/>
      <c r="C83" s="19"/>
      <c r="D83" s="22"/>
      <c r="E83" s="19"/>
      <c r="F83" s="19"/>
      <c r="G83" s="19"/>
    </row>
    <row r="84" spans="1:21" x14ac:dyDescent="0.2">
      <c r="A84" s="19"/>
      <c r="B84" s="19"/>
      <c r="C84" s="19"/>
      <c r="D84" s="22"/>
      <c r="E84" s="19"/>
      <c r="F84" s="19"/>
      <c r="G84" s="19"/>
    </row>
    <row r="85" spans="1:21" x14ac:dyDescent="0.2">
      <c r="A85" s="19"/>
      <c r="B85" s="19"/>
      <c r="C85" s="19"/>
      <c r="D85" s="22"/>
      <c r="E85" s="19"/>
      <c r="F85" s="19"/>
      <c r="G85" s="19"/>
    </row>
    <row r="86" spans="1:21" x14ac:dyDescent="0.2">
      <c r="A86" s="19"/>
      <c r="B86" s="19"/>
      <c r="C86" s="19"/>
      <c r="D86" s="22"/>
      <c r="E86" s="19"/>
      <c r="F86" s="19"/>
      <c r="G86" s="19"/>
    </row>
    <row r="87" spans="1:21" x14ac:dyDescent="0.2">
      <c r="A87" s="19"/>
      <c r="B87" s="19"/>
      <c r="C87" s="19"/>
      <c r="D87" s="22"/>
      <c r="E87" s="19"/>
      <c r="F87" s="19"/>
      <c r="G87" s="19"/>
    </row>
    <row r="88" spans="1:21" x14ac:dyDescent="0.2">
      <c r="A88" s="19"/>
      <c r="B88" s="19"/>
      <c r="C88" s="19"/>
      <c r="D88" s="22"/>
      <c r="E88" s="19"/>
      <c r="F88" s="19"/>
      <c r="G88" s="19"/>
    </row>
    <row r="89" spans="1:21" x14ac:dyDescent="0.2">
      <c r="A89" s="19"/>
      <c r="B89" s="19"/>
      <c r="C89" s="19"/>
      <c r="D89" s="22"/>
      <c r="E89" s="19"/>
      <c r="F89" s="19"/>
      <c r="G89" s="19"/>
    </row>
    <row r="90" spans="1:21" x14ac:dyDescent="0.2">
      <c r="A90" s="19"/>
      <c r="B90" s="19"/>
      <c r="C90" s="19"/>
      <c r="D90" s="22"/>
      <c r="E90" s="19"/>
      <c r="F90" s="19"/>
      <c r="G90" s="19"/>
    </row>
    <row r="91" spans="1:21" x14ac:dyDescent="0.2">
      <c r="A91" s="19"/>
      <c r="B91" s="19"/>
      <c r="C91" s="19"/>
      <c r="D91" s="22"/>
      <c r="E91" s="19"/>
      <c r="F91" s="19"/>
      <c r="G91" s="19"/>
    </row>
    <row r="92" spans="1:21" s="114" customFormat="1" x14ac:dyDescent="0.2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</row>
    <row r="93" spans="1:21" s="114" customFormat="1" x14ac:dyDescent="0.2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</row>
    <row r="94" spans="1:21" s="114" customFormat="1" x14ac:dyDescent="0.2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</row>
    <row r="95" spans="1:21" s="114" customFormat="1" x14ac:dyDescent="0.2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</row>
    <row r="96" spans="1:21" s="114" customFormat="1" x14ac:dyDescent="0.2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</row>
    <row r="97" spans="1:21" s="114" customFormat="1" x14ac:dyDescent="0.2">
      <c r="A97" s="42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105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89" sqref="A89:J89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25">
        <v>43374</v>
      </c>
      <c r="E1" s="126"/>
      <c r="F1" s="126"/>
      <c r="G1" s="126"/>
      <c r="H1" s="126"/>
      <c r="I1" s="12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>
        <v>3</v>
      </c>
      <c r="E3" s="22">
        <v>16</v>
      </c>
      <c r="F3" s="22">
        <v>0</v>
      </c>
      <c r="G3" s="22">
        <f t="shared" ref="G3:G34" si="0">D3+E3+F3</f>
        <v>19</v>
      </c>
      <c r="H3" s="20">
        <v>3</v>
      </c>
      <c r="I3" s="20">
        <v>20</v>
      </c>
      <c r="J3" s="23">
        <f t="shared" ref="J3:J34" si="1">G3/I3</f>
        <v>0.95</v>
      </c>
    </row>
    <row r="4" spans="1:11" x14ac:dyDescent="0.2">
      <c r="A4" s="18" t="s">
        <v>16</v>
      </c>
      <c r="B4" s="19" t="s">
        <v>17</v>
      </c>
      <c r="C4" s="20" t="s">
        <v>17</v>
      </c>
      <c r="D4" s="21">
        <v>1</v>
      </c>
      <c r="E4" s="22">
        <v>29</v>
      </c>
      <c r="F4" s="22">
        <v>0</v>
      </c>
      <c r="G4" s="22">
        <f t="shared" si="0"/>
        <v>30</v>
      </c>
      <c r="H4" s="20">
        <v>1</v>
      </c>
      <c r="I4" s="20">
        <v>25</v>
      </c>
      <c r="J4" s="23">
        <f t="shared" si="1"/>
        <v>1.2</v>
      </c>
    </row>
    <row r="5" spans="1:11" x14ac:dyDescent="0.2">
      <c r="A5" s="18" t="s">
        <v>18</v>
      </c>
      <c r="B5" s="19" t="s">
        <v>19</v>
      </c>
      <c r="C5" s="20" t="s">
        <v>19</v>
      </c>
      <c r="D5" s="21">
        <v>0</v>
      </c>
      <c r="E5" s="22">
        <v>10</v>
      </c>
      <c r="F5" s="22">
        <v>0</v>
      </c>
      <c r="G5" s="22">
        <f t="shared" si="0"/>
        <v>10</v>
      </c>
      <c r="H5" s="20">
        <v>0</v>
      </c>
      <c r="I5" s="20">
        <v>10</v>
      </c>
      <c r="J5" s="23">
        <f t="shared" si="1"/>
        <v>1</v>
      </c>
    </row>
    <row r="6" spans="1:11" x14ac:dyDescent="0.2">
      <c r="A6" s="18" t="s">
        <v>20</v>
      </c>
      <c r="B6" s="19" t="s">
        <v>21</v>
      </c>
      <c r="C6" s="20" t="s">
        <v>22</v>
      </c>
      <c r="D6" s="21">
        <v>1</v>
      </c>
      <c r="E6" s="22">
        <v>31</v>
      </c>
      <c r="F6" s="22">
        <v>0</v>
      </c>
      <c r="G6" s="22">
        <f t="shared" si="0"/>
        <v>32</v>
      </c>
      <c r="H6" s="20">
        <v>1</v>
      </c>
      <c r="I6" s="20">
        <v>26</v>
      </c>
      <c r="J6" s="23">
        <f t="shared" si="1"/>
        <v>1.2307692307692308</v>
      </c>
    </row>
    <row r="7" spans="1:11" x14ac:dyDescent="0.2">
      <c r="A7" s="18" t="s">
        <v>23</v>
      </c>
      <c r="B7" s="19" t="s">
        <v>21</v>
      </c>
      <c r="C7" s="20" t="s">
        <v>24</v>
      </c>
      <c r="D7" s="21">
        <v>2</v>
      </c>
      <c r="E7" s="22">
        <v>44</v>
      </c>
      <c r="F7" s="22">
        <v>0</v>
      </c>
      <c r="G7" s="22">
        <f t="shared" si="0"/>
        <v>46</v>
      </c>
      <c r="H7" s="20">
        <v>2</v>
      </c>
      <c r="I7" s="20">
        <v>55</v>
      </c>
      <c r="J7" s="23">
        <f t="shared" si="1"/>
        <v>0.83636363636363631</v>
      </c>
    </row>
    <row r="8" spans="1:11" x14ac:dyDescent="0.2">
      <c r="A8" s="18" t="s">
        <v>25</v>
      </c>
      <c r="B8" s="19" t="s">
        <v>26</v>
      </c>
      <c r="C8" s="20" t="s">
        <v>27</v>
      </c>
      <c r="D8" s="21">
        <v>0</v>
      </c>
      <c r="E8" s="22">
        <v>54</v>
      </c>
      <c r="F8" s="22">
        <v>0</v>
      </c>
      <c r="G8" s="22">
        <f t="shared" si="0"/>
        <v>54</v>
      </c>
      <c r="H8" s="20">
        <v>0</v>
      </c>
      <c r="I8" s="20">
        <v>27</v>
      </c>
      <c r="J8" s="23">
        <f t="shared" si="1"/>
        <v>2</v>
      </c>
    </row>
    <row r="9" spans="1:11" x14ac:dyDescent="0.2">
      <c r="A9" s="18" t="s">
        <v>28</v>
      </c>
      <c r="B9" s="19" t="s">
        <v>29</v>
      </c>
      <c r="C9" s="20" t="s">
        <v>30</v>
      </c>
      <c r="D9" s="21">
        <v>10</v>
      </c>
      <c r="E9" s="22">
        <v>65</v>
      </c>
      <c r="F9" s="22">
        <v>5</v>
      </c>
      <c r="G9" s="22">
        <f t="shared" si="0"/>
        <v>80</v>
      </c>
      <c r="H9" s="20">
        <v>10</v>
      </c>
      <c r="I9" s="20">
        <v>87</v>
      </c>
      <c r="J9" s="23">
        <f t="shared" si="1"/>
        <v>0.91954022988505746</v>
      </c>
    </row>
    <row r="10" spans="1:11" x14ac:dyDescent="0.2">
      <c r="A10" s="18" t="s">
        <v>31</v>
      </c>
      <c r="B10" s="19" t="s">
        <v>32</v>
      </c>
      <c r="C10" s="20" t="s">
        <v>33</v>
      </c>
      <c r="D10" s="21">
        <v>8</v>
      </c>
      <c r="E10" s="22">
        <v>32</v>
      </c>
      <c r="F10" s="22">
        <v>0</v>
      </c>
      <c r="G10" s="22">
        <f t="shared" si="0"/>
        <v>40</v>
      </c>
      <c r="H10" s="20">
        <v>4</v>
      </c>
      <c r="I10" s="20">
        <v>35</v>
      </c>
      <c r="J10" s="23">
        <f t="shared" si="1"/>
        <v>1.1428571428571428</v>
      </c>
    </row>
    <row r="11" spans="1:11" x14ac:dyDescent="0.2">
      <c r="A11" s="18" t="s">
        <v>34</v>
      </c>
      <c r="B11" s="19" t="s">
        <v>35</v>
      </c>
      <c r="C11" s="20" t="s">
        <v>36</v>
      </c>
      <c r="D11" s="21">
        <v>10</v>
      </c>
      <c r="E11" s="22">
        <v>120</v>
      </c>
      <c r="F11" s="22">
        <v>0</v>
      </c>
      <c r="G11" s="22">
        <f t="shared" si="0"/>
        <v>130</v>
      </c>
      <c r="H11" s="20">
        <v>10</v>
      </c>
      <c r="I11" s="20">
        <v>82</v>
      </c>
      <c r="J11" s="23">
        <f t="shared" si="1"/>
        <v>1.5853658536585367</v>
      </c>
    </row>
    <row r="12" spans="1:11" x14ac:dyDescent="0.2">
      <c r="A12" s="18" t="s">
        <v>37</v>
      </c>
      <c r="B12" s="19" t="s">
        <v>35</v>
      </c>
      <c r="C12" s="20" t="s">
        <v>38</v>
      </c>
      <c r="D12" s="21">
        <v>35</v>
      </c>
      <c r="E12" s="22">
        <v>392</v>
      </c>
      <c r="F12" s="22">
        <v>0</v>
      </c>
      <c r="G12" s="22">
        <f t="shared" si="0"/>
        <v>427</v>
      </c>
      <c r="H12" s="20">
        <v>35</v>
      </c>
      <c r="I12" s="20">
        <v>133</v>
      </c>
      <c r="J12" s="23">
        <f t="shared" si="1"/>
        <v>3.2105263157894739</v>
      </c>
    </row>
    <row r="13" spans="1:11" x14ac:dyDescent="0.2">
      <c r="A13" s="18" t="s">
        <v>39</v>
      </c>
      <c r="B13" s="19" t="s">
        <v>40</v>
      </c>
      <c r="C13" s="20" t="s">
        <v>41</v>
      </c>
      <c r="D13" s="21">
        <v>7</v>
      </c>
      <c r="E13" s="22">
        <v>46</v>
      </c>
      <c r="F13" s="22">
        <v>0</v>
      </c>
      <c r="G13" s="22">
        <f t="shared" si="0"/>
        <v>53</v>
      </c>
      <c r="H13" s="20">
        <v>4</v>
      </c>
      <c r="I13" s="20">
        <v>59</v>
      </c>
      <c r="J13" s="23">
        <f t="shared" si="1"/>
        <v>0.89830508474576276</v>
      </c>
    </row>
    <row r="14" spans="1:11" x14ac:dyDescent="0.2">
      <c r="A14" s="18" t="s">
        <v>42</v>
      </c>
      <c r="B14" s="19" t="s">
        <v>40</v>
      </c>
      <c r="C14" s="20" t="s">
        <v>43</v>
      </c>
      <c r="D14" s="21">
        <v>2</v>
      </c>
      <c r="E14" s="22">
        <v>14</v>
      </c>
      <c r="F14" s="22">
        <v>0</v>
      </c>
      <c r="G14" s="22">
        <f t="shared" si="0"/>
        <v>16</v>
      </c>
      <c r="H14" s="20">
        <v>2</v>
      </c>
      <c r="I14" s="20">
        <v>13</v>
      </c>
      <c r="J14" s="23">
        <f t="shared" si="1"/>
        <v>1.2307692307692308</v>
      </c>
    </row>
    <row r="15" spans="1:11" x14ac:dyDescent="0.2">
      <c r="A15" s="18" t="s">
        <v>44</v>
      </c>
      <c r="B15" s="19" t="s">
        <v>45</v>
      </c>
      <c r="C15" s="20" t="s">
        <v>46</v>
      </c>
      <c r="D15" s="21">
        <v>8</v>
      </c>
      <c r="E15" s="22">
        <v>40</v>
      </c>
      <c r="F15" s="22">
        <v>0</v>
      </c>
      <c r="G15" s="22">
        <f t="shared" si="0"/>
        <v>48</v>
      </c>
      <c r="H15" s="20">
        <v>0</v>
      </c>
      <c r="I15" s="20">
        <v>41</v>
      </c>
      <c r="J15" s="23">
        <f t="shared" si="1"/>
        <v>1.1707317073170731</v>
      </c>
    </row>
    <row r="16" spans="1:11" x14ac:dyDescent="0.2">
      <c r="A16" s="18" t="s">
        <v>47</v>
      </c>
      <c r="B16" s="19" t="s">
        <v>48</v>
      </c>
      <c r="C16" s="20" t="s">
        <v>49</v>
      </c>
      <c r="D16" s="21">
        <v>10</v>
      </c>
      <c r="E16" s="22">
        <v>68</v>
      </c>
      <c r="F16" s="22">
        <v>0</v>
      </c>
      <c r="G16" s="22">
        <f t="shared" si="0"/>
        <v>78</v>
      </c>
      <c r="H16" s="20">
        <v>3</v>
      </c>
      <c r="I16" s="20">
        <v>42</v>
      </c>
      <c r="J16" s="23">
        <f t="shared" si="1"/>
        <v>1.8571428571428572</v>
      </c>
    </row>
    <row r="17" spans="1:22" x14ac:dyDescent="0.2">
      <c r="A17" s="18" t="s">
        <v>53</v>
      </c>
      <c r="B17" s="19" t="s">
        <v>54</v>
      </c>
      <c r="C17" s="20" t="s">
        <v>55</v>
      </c>
      <c r="D17" s="21">
        <v>27</v>
      </c>
      <c r="E17" s="22">
        <v>241</v>
      </c>
      <c r="F17" s="22">
        <v>0</v>
      </c>
      <c r="G17" s="22">
        <f t="shared" si="0"/>
        <v>268</v>
      </c>
      <c r="H17" s="20">
        <v>7</v>
      </c>
      <c r="I17" s="20">
        <v>297</v>
      </c>
      <c r="J17" s="23">
        <f t="shared" si="1"/>
        <v>0.90235690235690236</v>
      </c>
    </row>
    <row r="18" spans="1:22" x14ac:dyDescent="0.2">
      <c r="A18" s="18" t="s">
        <v>56</v>
      </c>
      <c r="B18" s="19" t="s">
        <v>54</v>
      </c>
      <c r="C18" s="20" t="s">
        <v>57</v>
      </c>
      <c r="D18" s="21">
        <v>20</v>
      </c>
      <c r="E18" s="22">
        <v>164</v>
      </c>
      <c r="F18" s="22">
        <v>3</v>
      </c>
      <c r="G18" s="22">
        <f t="shared" si="0"/>
        <v>187</v>
      </c>
      <c r="H18" s="20">
        <v>17</v>
      </c>
      <c r="I18" s="20">
        <v>159</v>
      </c>
      <c r="J18" s="23">
        <f t="shared" si="1"/>
        <v>1.1761006289308176</v>
      </c>
    </row>
    <row r="19" spans="1:22" x14ac:dyDescent="0.2">
      <c r="A19" s="18" t="s">
        <v>58</v>
      </c>
      <c r="B19" s="19" t="s">
        <v>59</v>
      </c>
      <c r="C19" s="20" t="s">
        <v>60</v>
      </c>
      <c r="D19" s="21">
        <v>0</v>
      </c>
      <c r="E19" s="22">
        <v>10</v>
      </c>
      <c r="F19" s="22">
        <v>0</v>
      </c>
      <c r="G19" s="22">
        <f t="shared" si="0"/>
        <v>10</v>
      </c>
      <c r="H19" s="20">
        <v>10</v>
      </c>
      <c r="I19" s="20">
        <v>12</v>
      </c>
      <c r="J19" s="23">
        <f t="shared" si="1"/>
        <v>0.83333333333333337</v>
      </c>
    </row>
    <row r="20" spans="1:22" x14ac:dyDescent="0.2">
      <c r="A20" s="18" t="s">
        <v>61</v>
      </c>
      <c r="B20" s="19" t="s">
        <v>62</v>
      </c>
      <c r="C20" s="20" t="s">
        <v>63</v>
      </c>
      <c r="D20" s="21">
        <v>31</v>
      </c>
      <c r="E20" s="22">
        <v>475</v>
      </c>
      <c r="F20" s="22">
        <v>1</v>
      </c>
      <c r="G20" s="22">
        <f t="shared" si="0"/>
        <v>507</v>
      </c>
      <c r="H20" s="20">
        <v>27</v>
      </c>
      <c r="I20" s="20">
        <v>311</v>
      </c>
      <c r="J20" s="23">
        <f t="shared" si="1"/>
        <v>1.630225080385852</v>
      </c>
    </row>
    <row r="21" spans="1:22" x14ac:dyDescent="0.2">
      <c r="A21" s="18" t="s">
        <v>64</v>
      </c>
      <c r="B21" s="19" t="s">
        <v>62</v>
      </c>
      <c r="C21" s="20" t="s">
        <v>65</v>
      </c>
      <c r="D21" s="21">
        <v>1</v>
      </c>
      <c r="E21" s="22">
        <v>34</v>
      </c>
      <c r="F21" s="22">
        <v>0</v>
      </c>
      <c r="G21" s="22">
        <f t="shared" si="0"/>
        <v>35</v>
      </c>
      <c r="H21" s="20">
        <v>1</v>
      </c>
      <c r="I21" s="45">
        <v>30</v>
      </c>
      <c r="J21" s="23">
        <f t="shared" si="1"/>
        <v>1.1666666666666667</v>
      </c>
    </row>
    <row r="22" spans="1:22" x14ac:dyDescent="0.2">
      <c r="A22" s="18" t="s">
        <v>66</v>
      </c>
      <c r="B22" s="19" t="s">
        <v>67</v>
      </c>
      <c r="C22" s="20" t="s">
        <v>68</v>
      </c>
      <c r="D22" s="21">
        <v>4</v>
      </c>
      <c r="E22" s="22">
        <v>19</v>
      </c>
      <c r="F22" s="22">
        <v>0</v>
      </c>
      <c r="G22" s="22">
        <f t="shared" si="0"/>
        <v>23</v>
      </c>
      <c r="H22" s="20">
        <v>2</v>
      </c>
      <c r="I22" s="20">
        <v>21</v>
      </c>
      <c r="J22" s="23">
        <f t="shared" si="1"/>
        <v>1.0952380952380953</v>
      </c>
    </row>
    <row r="23" spans="1:22" x14ac:dyDescent="0.2">
      <c r="A23" s="18" t="s">
        <v>69</v>
      </c>
      <c r="B23" s="19" t="s">
        <v>70</v>
      </c>
      <c r="C23" s="20" t="s">
        <v>71</v>
      </c>
      <c r="D23" s="21">
        <v>7</v>
      </c>
      <c r="E23" s="22">
        <v>46</v>
      </c>
      <c r="F23" s="22">
        <v>0</v>
      </c>
      <c r="G23" s="22">
        <f t="shared" si="0"/>
        <v>53</v>
      </c>
      <c r="H23" s="20">
        <v>8</v>
      </c>
      <c r="I23" s="20">
        <v>41</v>
      </c>
      <c r="J23" s="23">
        <f t="shared" si="1"/>
        <v>1.2926829268292683</v>
      </c>
    </row>
    <row r="24" spans="1:22" x14ac:dyDescent="0.2">
      <c r="A24" s="18" t="s">
        <v>72</v>
      </c>
      <c r="B24" s="19" t="s">
        <v>73</v>
      </c>
      <c r="C24" s="20" t="s">
        <v>74</v>
      </c>
      <c r="D24" s="21">
        <v>12</v>
      </c>
      <c r="E24" s="22">
        <v>90</v>
      </c>
      <c r="F24" s="22">
        <v>0</v>
      </c>
      <c r="G24" s="22">
        <f t="shared" si="0"/>
        <v>102</v>
      </c>
      <c r="H24" s="20">
        <v>10</v>
      </c>
      <c r="I24" s="20">
        <v>113</v>
      </c>
      <c r="J24" s="23">
        <f t="shared" si="1"/>
        <v>0.90265486725663713</v>
      </c>
    </row>
    <row r="25" spans="1:22" x14ac:dyDescent="0.2">
      <c r="A25" s="18" t="s">
        <v>75</v>
      </c>
      <c r="B25" s="19" t="s">
        <v>73</v>
      </c>
      <c r="C25" s="20" t="s">
        <v>76</v>
      </c>
      <c r="D25" s="21">
        <v>4</v>
      </c>
      <c r="E25" s="22">
        <v>52</v>
      </c>
      <c r="F25" s="22">
        <v>0</v>
      </c>
      <c r="G25" s="22">
        <f t="shared" si="0"/>
        <v>56</v>
      </c>
      <c r="H25" s="20">
        <v>4</v>
      </c>
      <c r="I25" s="20">
        <v>46</v>
      </c>
      <c r="J25" s="23">
        <f t="shared" si="1"/>
        <v>1.2173913043478262</v>
      </c>
    </row>
    <row r="26" spans="1:22" x14ac:dyDescent="0.2">
      <c r="A26" s="18" t="s">
        <v>77</v>
      </c>
      <c r="B26" s="19" t="s">
        <v>78</v>
      </c>
      <c r="C26" s="20" t="s">
        <v>79</v>
      </c>
      <c r="D26" s="21">
        <v>6</v>
      </c>
      <c r="E26" s="22">
        <v>71</v>
      </c>
      <c r="F26" s="22">
        <v>0</v>
      </c>
      <c r="G26" s="22">
        <f t="shared" si="0"/>
        <v>77</v>
      </c>
      <c r="H26" s="20">
        <v>3</v>
      </c>
      <c r="I26" s="20">
        <v>49</v>
      </c>
      <c r="J26" s="23">
        <f t="shared" si="1"/>
        <v>1.5714285714285714</v>
      </c>
    </row>
    <row r="27" spans="1:22" x14ac:dyDescent="0.2">
      <c r="A27" s="18" t="s">
        <v>80</v>
      </c>
      <c r="B27" s="19" t="s">
        <v>78</v>
      </c>
      <c r="C27" s="20" t="s">
        <v>81</v>
      </c>
      <c r="D27" s="21">
        <v>4</v>
      </c>
      <c r="E27" s="22">
        <v>36</v>
      </c>
      <c r="F27" s="22">
        <v>0</v>
      </c>
      <c r="G27" s="22">
        <f t="shared" si="0"/>
        <v>40</v>
      </c>
      <c r="H27" s="20">
        <v>4</v>
      </c>
      <c r="I27" s="20">
        <v>44</v>
      </c>
      <c r="J27" s="23">
        <f t="shared" si="1"/>
        <v>0.90909090909090906</v>
      </c>
    </row>
    <row r="28" spans="1:22" x14ac:dyDescent="0.2">
      <c r="A28" s="18" t="s">
        <v>82</v>
      </c>
      <c r="B28" s="19" t="s">
        <v>83</v>
      </c>
      <c r="C28" s="20" t="s">
        <v>84</v>
      </c>
      <c r="D28" s="21">
        <v>16</v>
      </c>
      <c r="E28" s="22">
        <v>51</v>
      </c>
      <c r="F28" s="22">
        <v>0</v>
      </c>
      <c r="G28" s="22">
        <f t="shared" si="0"/>
        <v>67</v>
      </c>
      <c r="H28" s="20">
        <v>12</v>
      </c>
      <c r="I28" s="20">
        <v>46</v>
      </c>
      <c r="J28" s="23">
        <f t="shared" si="1"/>
        <v>1.4565217391304348</v>
      </c>
    </row>
    <row r="29" spans="1:22" x14ac:dyDescent="0.2">
      <c r="A29" s="18" t="s">
        <v>85</v>
      </c>
      <c r="B29" s="19" t="s">
        <v>86</v>
      </c>
      <c r="C29" s="20" t="s">
        <v>87</v>
      </c>
      <c r="D29" s="21">
        <v>0</v>
      </c>
      <c r="E29" s="22">
        <v>5</v>
      </c>
      <c r="F29" s="22">
        <v>0</v>
      </c>
      <c r="G29" s="22">
        <f t="shared" si="0"/>
        <v>5</v>
      </c>
      <c r="H29" s="20">
        <v>0</v>
      </c>
      <c r="I29" s="20">
        <v>5</v>
      </c>
      <c r="J29" s="23">
        <f t="shared" si="1"/>
        <v>1</v>
      </c>
    </row>
    <row r="30" spans="1:22" x14ac:dyDescent="0.2">
      <c r="A30" s="18" t="s">
        <v>88</v>
      </c>
      <c r="B30" s="19" t="s">
        <v>89</v>
      </c>
      <c r="C30" s="20" t="s">
        <v>90</v>
      </c>
      <c r="D30" s="21">
        <v>0</v>
      </c>
      <c r="E30" s="22">
        <v>3</v>
      </c>
      <c r="F30" s="22">
        <v>0</v>
      </c>
      <c r="G30" s="22">
        <f t="shared" si="0"/>
        <v>3</v>
      </c>
      <c r="H30" s="20">
        <v>0</v>
      </c>
      <c r="I30" s="20">
        <v>2</v>
      </c>
      <c r="J30" s="23">
        <f t="shared" si="1"/>
        <v>1.5</v>
      </c>
    </row>
    <row r="31" spans="1:22" x14ac:dyDescent="0.2">
      <c r="A31" s="18" t="s">
        <v>91</v>
      </c>
      <c r="B31" s="19" t="s">
        <v>92</v>
      </c>
      <c r="C31" s="20" t="s">
        <v>93</v>
      </c>
      <c r="D31" s="21">
        <v>41</v>
      </c>
      <c r="E31" s="22">
        <v>216</v>
      </c>
      <c r="F31" s="22">
        <v>0</v>
      </c>
      <c r="G31" s="22">
        <f t="shared" si="0"/>
        <v>257</v>
      </c>
      <c r="H31" s="20">
        <v>10</v>
      </c>
      <c r="I31" s="20">
        <v>181</v>
      </c>
      <c r="J31" s="23">
        <f t="shared" si="1"/>
        <v>1.419889502762431</v>
      </c>
      <c r="V31" s="17" t="s">
        <v>94</v>
      </c>
    </row>
    <row r="32" spans="1:22" x14ac:dyDescent="0.2">
      <c r="A32" s="18" t="s">
        <v>95</v>
      </c>
      <c r="B32" s="19" t="s">
        <v>96</v>
      </c>
      <c r="C32" s="20" t="s">
        <v>97</v>
      </c>
      <c r="D32" s="21">
        <v>8</v>
      </c>
      <c r="E32" s="22">
        <v>55</v>
      </c>
      <c r="F32" s="22">
        <v>0</v>
      </c>
      <c r="G32" s="22">
        <f t="shared" si="0"/>
        <v>63</v>
      </c>
      <c r="H32" s="20">
        <v>8</v>
      </c>
      <c r="I32" s="20">
        <v>58</v>
      </c>
      <c r="J32" s="23">
        <f t="shared" si="1"/>
        <v>1.0862068965517242</v>
      </c>
    </row>
    <row r="33" spans="1:10" x14ac:dyDescent="0.2">
      <c r="A33" s="18" t="s">
        <v>98</v>
      </c>
      <c r="B33" s="19" t="s">
        <v>99</v>
      </c>
      <c r="C33" s="20" t="s">
        <v>100</v>
      </c>
      <c r="D33" s="21">
        <v>12</v>
      </c>
      <c r="E33" s="22">
        <v>97</v>
      </c>
      <c r="F33" s="22">
        <v>0</v>
      </c>
      <c r="G33" s="22">
        <f t="shared" si="0"/>
        <v>109</v>
      </c>
      <c r="H33" s="20">
        <v>12</v>
      </c>
      <c r="I33" s="20">
        <v>111</v>
      </c>
      <c r="J33" s="23">
        <f t="shared" si="1"/>
        <v>0.98198198198198194</v>
      </c>
    </row>
    <row r="34" spans="1:10" x14ac:dyDescent="0.2">
      <c r="A34" s="18" t="s">
        <v>101</v>
      </c>
      <c r="B34" s="19" t="s">
        <v>102</v>
      </c>
      <c r="C34" s="20" t="s">
        <v>103</v>
      </c>
      <c r="D34" s="21">
        <v>1</v>
      </c>
      <c r="E34" s="22">
        <v>8</v>
      </c>
      <c r="F34" s="22">
        <v>0</v>
      </c>
      <c r="G34" s="22">
        <f t="shared" si="0"/>
        <v>9</v>
      </c>
      <c r="H34" s="20">
        <v>1</v>
      </c>
      <c r="I34" s="20">
        <v>5</v>
      </c>
      <c r="J34" s="23">
        <f t="shared" si="1"/>
        <v>1.8</v>
      </c>
    </row>
    <row r="35" spans="1:10" x14ac:dyDescent="0.2">
      <c r="A35" s="18" t="s">
        <v>104</v>
      </c>
      <c r="B35" s="19" t="s">
        <v>105</v>
      </c>
      <c r="C35" s="20" t="s">
        <v>106</v>
      </c>
      <c r="D35" s="21">
        <v>2</v>
      </c>
      <c r="E35" s="22">
        <v>9</v>
      </c>
      <c r="F35" s="22">
        <v>0</v>
      </c>
      <c r="G35" s="22">
        <f t="shared" ref="G35:G66" si="2">D35+E35+F35</f>
        <v>11</v>
      </c>
      <c r="H35" s="20">
        <v>1</v>
      </c>
      <c r="I35" s="20">
        <v>11</v>
      </c>
      <c r="J35" s="23">
        <f t="shared" ref="J35:J66" si="3">G35/I35</f>
        <v>1</v>
      </c>
    </row>
    <row r="36" spans="1:10" x14ac:dyDescent="0.2">
      <c r="A36" s="18" t="s">
        <v>107</v>
      </c>
      <c r="B36" s="19" t="s">
        <v>108</v>
      </c>
      <c r="C36" s="20" t="s">
        <v>109</v>
      </c>
      <c r="D36" s="21">
        <v>0</v>
      </c>
      <c r="E36" s="22">
        <v>9</v>
      </c>
      <c r="F36" s="22">
        <v>0</v>
      </c>
      <c r="G36" s="22">
        <f t="shared" si="2"/>
        <v>9</v>
      </c>
      <c r="H36" s="20">
        <v>0</v>
      </c>
      <c r="I36" s="20">
        <v>10</v>
      </c>
      <c r="J36" s="23">
        <f t="shared" si="3"/>
        <v>0.9</v>
      </c>
    </row>
    <row r="37" spans="1:10" x14ac:dyDescent="0.2">
      <c r="A37" s="26" t="s">
        <v>110</v>
      </c>
      <c r="B37" s="19" t="s">
        <v>111</v>
      </c>
      <c r="C37" s="20" t="s">
        <v>112</v>
      </c>
      <c r="D37" s="21">
        <v>0</v>
      </c>
      <c r="E37" s="22">
        <v>11</v>
      </c>
      <c r="F37" s="22">
        <v>0</v>
      </c>
      <c r="G37" s="22">
        <f t="shared" si="2"/>
        <v>11</v>
      </c>
      <c r="H37" s="20">
        <v>0</v>
      </c>
      <c r="I37" s="20">
        <v>11</v>
      </c>
      <c r="J37" s="23">
        <f t="shared" si="3"/>
        <v>1</v>
      </c>
    </row>
    <row r="38" spans="1:10" x14ac:dyDescent="0.2">
      <c r="A38" s="26" t="s">
        <v>113</v>
      </c>
      <c r="B38" s="19" t="s">
        <v>114</v>
      </c>
      <c r="C38" s="20" t="s">
        <v>115</v>
      </c>
      <c r="D38" s="21">
        <v>3</v>
      </c>
      <c r="E38" s="22">
        <v>49</v>
      </c>
      <c r="F38" s="22">
        <v>0</v>
      </c>
      <c r="G38" s="22">
        <f t="shared" si="2"/>
        <v>52</v>
      </c>
      <c r="H38" s="20">
        <v>52</v>
      </c>
      <c r="I38" s="20">
        <v>40</v>
      </c>
      <c r="J38" s="23">
        <f t="shared" si="3"/>
        <v>1.3</v>
      </c>
    </row>
    <row r="39" spans="1:10" x14ac:dyDescent="0.2">
      <c r="A39" s="18" t="s">
        <v>116</v>
      </c>
      <c r="B39" s="19" t="s">
        <v>117</v>
      </c>
      <c r="C39" s="20" t="s">
        <v>118</v>
      </c>
      <c r="D39" s="21">
        <v>4</v>
      </c>
      <c r="E39" s="22">
        <v>44</v>
      </c>
      <c r="F39" s="22">
        <v>0</v>
      </c>
      <c r="G39" s="22">
        <f t="shared" si="2"/>
        <v>48</v>
      </c>
      <c r="H39" s="20">
        <v>2</v>
      </c>
      <c r="I39" s="20">
        <v>48</v>
      </c>
      <c r="J39" s="23">
        <f t="shared" si="3"/>
        <v>1</v>
      </c>
    </row>
    <row r="40" spans="1:10" x14ac:dyDescent="0.2">
      <c r="A40" s="121" t="s">
        <v>119</v>
      </c>
      <c r="B40" s="116" t="s">
        <v>120</v>
      </c>
      <c r="C40" s="117" t="s">
        <v>121</v>
      </c>
      <c r="D40" s="118">
        <v>10</v>
      </c>
      <c r="E40" s="119">
        <v>77</v>
      </c>
      <c r="F40" s="119">
        <v>0</v>
      </c>
      <c r="G40" s="119">
        <f t="shared" si="2"/>
        <v>87</v>
      </c>
      <c r="H40" s="117">
        <v>4</v>
      </c>
      <c r="I40" s="117">
        <v>117</v>
      </c>
      <c r="J40" s="120">
        <f t="shared" si="3"/>
        <v>0.74358974358974361</v>
      </c>
    </row>
    <row r="41" spans="1:10" x14ac:dyDescent="0.2">
      <c r="A41" s="18" t="s">
        <v>122</v>
      </c>
      <c r="B41" s="19" t="s">
        <v>123</v>
      </c>
      <c r="C41" s="20" t="s">
        <v>124</v>
      </c>
      <c r="D41" s="21">
        <v>0</v>
      </c>
      <c r="E41" s="22">
        <v>16</v>
      </c>
      <c r="F41" s="22">
        <v>0</v>
      </c>
      <c r="G41" s="22">
        <f t="shared" si="2"/>
        <v>16</v>
      </c>
      <c r="H41" s="20">
        <v>0</v>
      </c>
      <c r="I41" s="20">
        <v>11</v>
      </c>
      <c r="J41" s="23">
        <f t="shared" si="3"/>
        <v>1.4545454545454546</v>
      </c>
    </row>
    <row r="42" spans="1:10" x14ac:dyDescent="0.2">
      <c r="A42" s="18" t="s">
        <v>125</v>
      </c>
      <c r="B42" s="19" t="s">
        <v>126</v>
      </c>
      <c r="C42" s="20" t="s">
        <v>127</v>
      </c>
      <c r="D42" s="21">
        <v>2</v>
      </c>
      <c r="E42" s="22">
        <v>14</v>
      </c>
      <c r="F42" s="22">
        <v>0</v>
      </c>
      <c r="G42" s="22">
        <f t="shared" si="2"/>
        <v>16</v>
      </c>
      <c r="H42" s="20">
        <v>2</v>
      </c>
      <c r="I42" s="20">
        <v>20</v>
      </c>
      <c r="J42" s="23">
        <f t="shared" si="3"/>
        <v>0.8</v>
      </c>
    </row>
    <row r="43" spans="1:10" x14ac:dyDescent="0.2">
      <c r="A43" s="18" t="s">
        <v>128</v>
      </c>
      <c r="B43" s="19" t="s">
        <v>129</v>
      </c>
      <c r="C43" s="20" t="s">
        <v>130</v>
      </c>
      <c r="D43" s="21">
        <v>14</v>
      </c>
      <c r="E43" s="22">
        <v>87</v>
      </c>
      <c r="F43" s="22">
        <v>4</v>
      </c>
      <c r="G43" s="22">
        <f t="shared" si="2"/>
        <v>105</v>
      </c>
      <c r="H43" s="20">
        <v>14</v>
      </c>
      <c r="I43" s="20">
        <v>67</v>
      </c>
      <c r="J43" s="23">
        <f t="shared" si="3"/>
        <v>1.5671641791044777</v>
      </c>
    </row>
    <row r="44" spans="1:10" x14ac:dyDescent="0.2">
      <c r="A44" s="18" t="s">
        <v>131</v>
      </c>
      <c r="B44" s="19" t="s">
        <v>129</v>
      </c>
      <c r="C44" s="20" t="s">
        <v>132</v>
      </c>
      <c r="D44" s="21">
        <v>1</v>
      </c>
      <c r="E44" s="22">
        <v>13</v>
      </c>
      <c r="F44" s="22">
        <v>0</v>
      </c>
      <c r="G44" s="22">
        <f t="shared" si="2"/>
        <v>14</v>
      </c>
      <c r="H44" s="20">
        <v>1</v>
      </c>
      <c r="I44" s="20">
        <v>12</v>
      </c>
      <c r="J44" s="23">
        <f t="shared" si="3"/>
        <v>1.1666666666666667</v>
      </c>
    </row>
    <row r="45" spans="1:10" x14ac:dyDescent="0.2">
      <c r="A45" s="18" t="s">
        <v>133</v>
      </c>
      <c r="B45" s="19" t="s">
        <v>134</v>
      </c>
      <c r="C45" s="20" t="s">
        <v>134</v>
      </c>
      <c r="D45" s="21">
        <v>6</v>
      </c>
      <c r="E45" s="22">
        <v>50</v>
      </c>
      <c r="F45" s="22">
        <v>0</v>
      </c>
      <c r="G45" s="22">
        <f t="shared" si="2"/>
        <v>56</v>
      </c>
      <c r="H45" s="20">
        <v>0</v>
      </c>
      <c r="I45" s="20">
        <v>52</v>
      </c>
      <c r="J45" s="23">
        <f t="shared" si="3"/>
        <v>1.0769230769230769</v>
      </c>
    </row>
    <row r="46" spans="1:10" x14ac:dyDescent="0.2">
      <c r="A46" s="35" t="s">
        <v>135</v>
      </c>
      <c r="B46" s="22" t="s">
        <v>136</v>
      </c>
      <c r="C46" s="20" t="s">
        <v>137</v>
      </c>
      <c r="D46" s="21">
        <v>4</v>
      </c>
      <c r="E46" s="22">
        <v>104</v>
      </c>
      <c r="F46" s="22">
        <v>0</v>
      </c>
      <c r="G46" s="22">
        <f t="shared" si="2"/>
        <v>108</v>
      </c>
      <c r="H46" s="20">
        <v>4</v>
      </c>
      <c r="I46" s="20">
        <v>35</v>
      </c>
      <c r="J46" s="34">
        <f t="shared" si="3"/>
        <v>3.0857142857142859</v>
      </c>
    </row>
    <row r="47" spans="1:10" x14ac:dyDescent="0.2">
      <c r="A47" s="18" t="s">
        <v>138</v>
      </c>
      <c r="B47" s="19" t="s">
        <v>139</v>
      </c>
      <c r="C47" s="20" t="s">
        <v>140</v>
      </c>
      <c r="D47" s="21">
        <v>6</v>
      </c>
      <c r="E47" s="22">
        <v>15</v>
      </c>
      <c r="F47" s="22">
        <v>0</v>
      </c>
      <c r="G47" s="22">
        <f t="shared" si="2"/>
        <v>21</v>
      </c>
      <c r="H47" s="20">
        <v>5</v>
      </c>
      <c r="I47" s="20">
        <v>22</v>
      </c>
      <c r="J47" s="23">
        <f t="shared" si="3"/>
        <v>0.95454545454545459</v>
      </c>
    </row>
    <row r="48" spans="1:10" x14ac:dyDescent="0.2">
      <c r="A48" s="18" t="s">
        <v>141</v>
      </c>
      <c r="B48" s="19" t="s">
        <v>142</v>
      </c>
      <c r="C48" s="20" t="s">
        <v>143</v>
      </c>
      <c r="D48" s="21">
        <v>9</v>
      </c>
      <c r="E48" s="22">
        <v>156</v>
      </c>
      <c r="F48" s="22">
        <v>0</v>
      </c>
      <c r="G48" s="22">
        <f t="shared" si="2"/>
        <v>165</v>
      </c>
      <c r="H48" s="20">
        <v>9</v>
      </c>
      <c r="I48" s="20">
        <v>130</v>
      </c>
      <c r="J48" s="23">
        <f t="shared" si="3"/>
        <v>1.2692307692307692</v>
      </c>
    </row>
    <row r="49" spans="1:10" x14ac:dyDescent="0.2">
      <c r="A49" s="18" t="s">
        <v>144</v>
      </c>
      <c r="B49" s="19" t="s">
        <v>145</v>
      </c>
      <c r="C49" s="20" t="s">
        <v>146</v>
      </c>
      <c r="D49" s="21">
        <v>8</v>
      </c>
      <c r="E49" s="22">
        <v>78</v>
      </c>
      <c r="F49" s="22">
        <v>0</v>
      </c>
      <c r="G49" s="22">
        <f t="shared" si="2"/>
        <v>86</v>
      </c>
      <c r="H49" s="20">
        <v>8</v>
      </c>
      <c r="I49" s="20">
        <v>81</v>
      </c>
      <c r="J49" s="23">
        <f t="shared" si="3"/>
        <v>1.0617283950617284</v>
      </c>
    </row>
    <row r="50" spans="1:10" x14ac:dyDescent="0.2">
      <c r="A50" s="18" t="s">
        <v>147</v>
      </c>
      <c r="B50" s="19" t="s">
        <v>148</v>
      </c>
      <c r="C50" s="20" t="s">
        <v>149</v>
      </c>
      <c r="D50" s="21">
        <v>8</v>
      </c>
      <c r="E50" s="22">
        <v>103</v>
      </c>
      <c r="F50" s="22">
        <v>0</v>
      </c>
      <c r="G50" s="22">
        <f t="shared" si="2"/>
        <v>111</v>
      </c>
      <c r="H50" s="20">
        <v>8</v>
      </c>
      <c r="I50" s="20">
        <v>90</v>
      </c>
      <c r="J50" s="23">
        <f t="shared" si="3"/>
        <v>1.2333333333333334</v>
      </c>
    </row>
    <row r="51" spans="1:10" x14ac:dyDescent="0.2">
      <c r="A51" s="26" t="s">
        <v>150</v>
      </c>
      <c r="B51" s="19" t="s">
        <v>151</v>
      </c>
      <c r="C51" s="20" t="s">
        <v>152</v>
      </c>
      <c r="D51" s="21">
        <v>2</v>
      </c>
      <c r="E51" s="22">
        <v>29</v>
      </c>
      <c r="F51" s="22">
        <v>0</v>
      </c>
      <c r="G51" s="22">
        <f t="shared" si="2"/>
        <v>31</v>
      </c>
      <c r="H51" s="20">
        <v>2</v>
      </c>
      <c r="I51" s="20">
        <v>28</v>
      </c>
      <c r="J51" s="23">
        <f t="shared" si="3"/>
        <v>1.1071428571428572</v>
      </c>
    </row>
    <row r="52" spans="1:10" x14ac:dyDescent="0.2">
      <c r="A52" s="18" t="s">
        <v>153</v>
      </c>
      <c r="B52" s="19" t="s">
        <v>154</v>
      </c>
      <c r="C52" s="20" t="s">
        <v>155</v>
      </c>
      <c r="D52" s="21">
        <v>8</v>
      </c>
      <c r="E52" s="22">
        <v>23</v>
      </c>
      <c r="F52" s="22">
        <v>0</v>
      </c>
      <c r="G52" s="22">
        <f t="shared" si="2"/>
        <v>31</v>
      </c>
      <c r="H52" s="20">
        <v>4</v>
      </c>
      <c r="I52" s="20">
        <v>29</v>
      </c>
      <c r="J52" s="23">
        <f t="shared" si="3"/>
        <v>1.0689655172413792</v>
      </c>
    </row>
    <row r="53" spans="1:10" x14ac:dyDescent="0.2">
      <c r="A53" s="18" t="s">
        <v>156</v>
      </c>
      <c r="B53" s="19" t="s">
        <v>154</v>
      </c>
      <c r="C53" s="20" t="s">
        <v>157</v>
      </c>
      <c r="D53" s="21">
        <v>1</v>
      </c>
      <c r="E53" s="22">
        <v>51</v>
      </c>
      <c r="F53" s="22">
        <v>0</v>
      </c>
      <c r="G53" s="22">
        <f t="shared" si="2"/>
        <v>52</v>
      </c>
      <c r="H53" s="20">
        <v>1</v>
      </c>
      <c r="I53" s="20">
        <v>39</v>
      </c>
      <c r="J53" s="23">
        <f t="shared" si="3"/>
        <v>1.3333333333333333</v>
      </c>
    </row>
    <row r="54" spans="1:10" x14ac:dyDescent="0.2">
      <c r="A54" s="18" t="s">
        <v>158</v>
      </c>
      <c r="B54" s="19" t="s">
        <v>159</v>
      </c>
      <c r="C54" s="20" t="s">
        <v>160</v>
      </c>
      <c r="D54" s="21">
        <v>13</v>
      </c>
      <c r="E54" s="22">
        <v>169</v>
      </c>
      <c r="F54" s="22">
        <v>0</v>
      </c>
      <c r="G54" s="22">
        <f t="shared" si="2"/>
        <v>182</v>
      </c>
      <c r="H54" s="20">
        <v>12</v>
      </c>
      <c r="I54" s="20">
        <v>67</v>
      </c>
      <c r="J54" s="23">
        <f t="shared" si="3"/>
        <v>2.716417910447761</v>
      </c>
    </row>
    <row r="55" spans="1:10" x14ac:dyDescent="0.2">
      <c r="A55" s="18" t="s">
        <v>161</v>
      </c>
      <c r="B55" s="19" t="s">
        <v>162</v>
      </c>
      <c r="C55" s="20" t="s">
        <v>163</v>
      </c>
      <c r="D55" s="21">
        <v>1</v>
      </c>
      <c r="E55" s="22">
        <v>16</v>
      </c>
      <c r="F55" s="22">
        <v>0</v>
      </c>
      <c r="G55" s="22">
        <f t="shared" si="2"/>
        <v>17</v>
      </c>
      <c r="H55" s="20">
        <v>1</v>
      </c>
      <c r="I55" s="20">
        <v>14</v>
      </c>
      <c r="J55" s="23">
        <f t="shared" si="3"/>
        <v>1.2142857142857142</v>
      </c>
    </row>
    <row r="56" spans="1:10" x14ac:dyDescent="0.2">
      <c r="A56" s="18" t="s">
        <v>164</v>
      </c>
      <c r="B56" s="19" t="s">
        <v>162</v>
      </c>
      <c r="C56" s="20" t="s">
        <v>165</v>
      </c>
      <c r="D56" s="21">
        <v>1</v>
      </c>
      <c r="E56" s="22">
        <v>36</v>
      </c>
      <c r="F56" s="22">
        <v>0</v>
      </c>
      <c r="G56" s="22">
        <f t="shared" si="2"/>
        <v>37</v>
      </c>
      <c r="H56" s="20">
        <v>1</v>
      </c>
      <c r="I56" s="20">
        <v>34</v>
      </c>
      <c r="J56" s="23">
        <f t="shared" si="3"/>
        <v>1.088235294117647</v>
      </c>
    </row>
    <row r="57" spans="1:10" x14ac:dyDescent="0.2">
      <c r="A57" s="18" t="s">
        <v>166</v>
      </c>
      <c r="B57" s="19" t="s">
        <v>167</v>
      </c>
      <c r="C57" s="20" t="s">
        <v>168</v>
      </c>
      <c r="D57" s="21">
        <v>3</v>
      </c>
      <c r="E57" s="22">
        <v>25</v>
      </c>
      <c r="F57" s="22">
        <v>0</v>
      </c>
      <c r="G57" s="22">
        <f t="shared" si="2"/>
        <v>28</v>
      </c>
      <c r="H57" s="20">
        <v>2</v>
      </c>
      <c r="I57" s="20">
        <v>24</v>
      </c>
      <c r="J57" s="23">
        <f t="shared" si="3"/>
        <v>1.1666666666666667</v>
      </c>
    </row>
    <row r="58" spans="1:10" x14ac:dyDescent="0.2">
      <c r="A58" s="18" t="s">
        <v>169</v>
      </c>
      <c r="B58" s="19" t="s">
        <v>170</v>
      </c>
      <c r="C58" s="20" t="s">
        <v>171</v>
      </c>
      <c r="D58" s="21">
        <v>7</v>
      </c>
      <c r="E58" s="22">
        <v>73</v>
      </c>
      <c r="F58" s="22">
        <v>0</v>
      </c>
      <c r="G58" s="22">
        <f t="shared" si="2"/>
        <v>80</v>
      </c>
      <c r="H58" s="20">
        <v>4</v>
      </c>
      <c r="I58" s="20">
        <v>41</v>
      </c>
      <c r="J58" s="23">
        <f t="shared" si="3"/>
        <v>1.9512195121951219</v>
      </c>
    </row>
    <row r="59" spans="1:10" x14ac:dyDescent="0.2">
      <c r="A59" s="18" t="s">
        <v>172</v>
      </c>
      <c r="B59" s="19" t="s">
        <v>173</v>
      </c>
      <c r="C59" s="20" t="s">
        <v>174</v>
      </c>
      <c r="D59" s="21">
        <v>6</v>
      </c>
      <c r="E59" s="22">
        <v>72</v>
      </c>
      <c r="F59" s="22">
        <v>0</v>
      </c>
      <c r="G59" s="22">
        <f t="shared" si="2"/>
        <v>78</v>
      </c>
      <c r="H59" s="20">
        <v>8</v>
      </c>
      <c r="I59" s="20">
        <v>70</v>
      </c>
      <c r="J59" s="23">
        <f t="shared" si="3"/>
        <v>1.1142857142857143</v>
      </c>
    </row>
    <row r="60" spans="1:10" x14ac:dyDescent="0.2">
      <c r="A60" s="18" t="s">
        <v>175</v>
      </c>
      <c r="B60" s="19" t="s">
        <v>176</v>
      </c>
      <c r="C60" s="20" t="s">
        <v>177</v>
      </c>
      <c r="D60" s="21">
        <v>2</v>
      </c>
      <c r="E60" s="22">
        <v>19</v>
      </c>
      <c r="F60" s="22">
        <v>0</v>
      </c>
      <c r="G60" s="22">
        <f t="shared" si="2"/>
        <v>21</v>
      </c>
      <c r="H60" s="20">
        <v>0</v>
      </c>
      <c r="I60" s="20">
        <v>18</v>
      </c>
      <c r="J60" s="23">
        <f t="shared" si="3"/>
        <v>1.1666666666666667</v>
      </c>
    </row>
    <row r="61" spans="1:10" x14ac:dyDescent="0.2">
      <c r="A61" s="18" t="s">
        <v>178</v>
      </c>
      <c r="B61" s="19" t="s">
        <v>179</v>
      </c>
      <c r="C61" s="20" t="s">
        <v>179</v>
      </c>
      <c r="D61" s="21">
        <v>20</v>
      </c>
      <c r="E61" s="22">
        <v>128</v>
      </c>
      <c r="F61" s="22">
        <v>0</v>
      </c>
      <c r="G61" s="22">
        <f t="shared" si="2"/>
        <v>148</v>
      </c>
      <c r="H61" s="20">
        <v>1</v>
      </c>
      <c r="I61" s="20">
        <v>139</v>
      </c>
      <c r="J61" s="23">
        <f t="shared" si="3"/>
        <v>1.064748201438849</v>
      </c>
    </row>
    <row r="62" spans="1:10" x14ac:dyDescent="0.2">
      <c r="A62" s="18" t="s">
        <v>180</v>
      </c>
      <c r="B62" s="19" t="s">
        <v>181</v>
      </c>
      <c r="C62" s="20" t="s">
        <v>182</v>
      </c>
      <c r="D62" s="21">
        <v>5</v>
      </c>
      <c r="E62" s="22">
        <v>64</v>
      </c>
      <c r="F62" s="22">
        <v>0</v>
      </c>
      <c r="G62" s="22">
        <f t="shared" si="2"/>
        <v>69</v>
      </c>
      <c r="H62" s="20">
        <v>5</v>
      </c>
      <c r="I62" s="20">
        <v>26</v>
      </c>
      <c r="J62" s="23">
        <f t="shared" si="3"/>
        <v>2.6538461538461537</v>
      </c>
    </row>
    <row r="63" spans="1:10" x14ac:dyDescent="0.2">
      <c r="A63" s="18" t="s">
        <v>183</v>
      </c>
      <c r="B63" s="19" t="s">
        <v>184</v>
      </c>
      <c r="C63" s="20" t="s">
        <v>185</v>
      </c>
      <c r="D63" s="21">
        <v>2</v>
      </c>
      <c r="E63" s="22">
        <v>23</v>
      </c>
      <c r="F63" s="22">
        <v>0</v>
      </c>
      <c r="G63" s="22">
        <f t="shared" si="2"/>
        <v>25</v>
      </c>
      <c r="H63" s="20">
        <v>0</v>
      </c>
      <c r="I63" s="20">
        <v>21</v>
      </c>
      <c r="J63" s="23">
        <f t="shared" si="3"/>
        <v>1.1904761904761905</v>
      </c>
    </row>
    <row r="64" spans="1:10" x14ac:dyDescent="0.2">
      <c r="A64" s="18" t="s">
        <v>186</v>
      </c>
      <c r="B64" s="19" t="s">
        <v>187</v>
      </c>
      <c r="C64" s="20" t="s">
        <v>188</v>
      </c>
      <c r="D64" s="21">
        <v>22</v>
      </c>
      <c r="E64" s="22">
        <v>183</v>
      </c>
      <c r="F64" s="22">
        <v>0</v>
      </c>
      <c r="G64" s="22">
        <f t="shared" si="2"/>
        <v>205</v>
      </c>
      <c r="H64" s="20">
        <v>35</v>
      </c>
      <c r="I64" s="20">
        <v>207</v>
      </c>
      <c r="J64" s="23">
        <f t="shared" si="3"/>
        <v>0.99033816425120769</v>
      </c>
    </row>
    <row r="65" spans="1:10" x14ac:dyDescent="0.2">
      <c r="A65" s="18" t="s">
        <v>189</v>
      </c>
      <c r="B65" s="19" t="s">
        <v>187</v>
      </c>
      <c r="C65" s="20" t="s">
        <v>190</v>
      </c>
      <c r="D65" s="21">
        <v>19</v>
      </c>
      <c r="E65" s="22">
        <v>173</v>
      </c>
      <c r="F65" s="22">
        <v>0</v>
      </c>
      <c r="G65" s="22">
        <f t="shared" si="2"/>
        <v>192</v>
      </c>
      <c r="H65" s="20">
        <v>17</v>
      </c>
      <c r="I65" s="20">
        <v>191</v>
      </c>
      <c r="J65" s="23">
        <f t="shared" si="3"/>
        <v>1.0052356020942408</v>
      </c>
    </row>
    <row r="66" spans="1:10" x14ac:dyDescent="0.2">
      <c r="A66" s="18" t="s">
        <v>191</v>
      </c>
      <c r="B66" s="19" t="s">
        <v>187</v>
      </c>
      <c r="C66" s="20" t="s">
        <v>192</v>
      </c>
      <c r="D66" s="21">
        <v>14</v>
      </c>
      <c r="E66" s="22">
        <v>154</v>
      </c>
      <c r="F66" s="22">
        <v>0</v>
      </c>
      <c r="G66" s="22">
        <f t="shared" si="2"/>
        <v>168</v>
      </c>
      <c r="H66" s="20">
        <v>18</v>
      </c>
      <c r="I66" s="20">
        <v>166</v>
      </c>
      <c r="J66" s="23">
        <f t="shared" si="3"/>
        <v>1.0120481927710843</v>
      </c>
    </row>
    <row r="67" spans="1:10" x14ac:dyDescent="0.2">
      <c r="A67" s="26" t="s">
        <v>193</v>
      </c>
      <c r="B67" s="19" t="s">
        <v>187</v>
      </c>
      <c r="C67" s="20" t="s">
        <v>194</v>
      </c>
      <c r="D67" s="21">
        <v>4</v>
      </c>
      <c r="E67" s="22">
        <v>245</v>
      </c>
      <c r="F67" s="22">
        <v>0</v>
      </c>
      <c r="G67" s="22">
        <f t="shared" ref="G67:G98" si="4">D67+E67+F67</f>
        <v>249</v>
      </c>
      <c r="H67" s="20">
        <v>5</v>
      </c>
      <c r="I67" s="20">
        <v>259</v>
      </c>
      <c r="J67" s="23">
        <f t="shared" ref="J67:J98" si="5">G67/I67</f>
        <v>0.96138996138996136</v>
      </c>
    </row>
    <row r="68" spans="1:10" x14ac:dyDescent="0.2">
      <c r="A68" s="18" t="s">
        <v>195</v>
      </c>
      <c r="B68" s="19" t="s">
        <v>187</v>
      </c>
      <c r="C68" s="20" t="s">
        <v>196</v>
      </c>
      <c r="D68" s="21">
        <v>6</v>
      </c>
      <c r="E68" s="22">
        <v>68</v>
      </c>
      <c r="F68" s="22">
        <v>0</v>
      </c>
      <c r="G68" s="22">
        <f t="shared" si="4"/>
        <v>74</v>
      </c>
      <c r="H68" s="20">
        <v>4</v>
      </c>
      <c r="I68" s="20">
        <v>68</v>
      </c>
      <c r="J68" s="23">
        <f t="shared" si="5"/>
        <v>1.088235294117647</v>
      </c>
    </row>
    <row r="69" spans="1:10" x14ac:dyDescent="0.2">
      <c r="A69" s="26" t="s">
        <v>197</v>
      </c>
      <c r="B69" s="19" t="s">
        <v>187</v>
      </c>
      <c r="C69" s="20" t="s">
        <v>198</v>
      </c>
      <c r="D69" s="21">
        <v>16</v>
      </c>
      <c r="E69" s="22">
        <v>113</v>
      </c>
      <c r="F69" s="22">
        <v>0</v>
      </c>
      <c r="G69" s="22">
        <f t="shared" si="4"/>
        <v>129</v>
      </c>
      <c r="H69" s="20">
        <v>21</v>
      </c>
      <c r="I69" s="20">
        <v>132</v>
      </c>
      <c r="J69" s="23">
        <f t="shared" si="5"/>
        <v>0.97727272727272729</v>
      </c>
    </row>
    <row r="70" spans="1:10" x14ac:dyDescent="0.2">
      <c r="A70" s="18" t="s">
        <v>199</v>
      </c>
      <c r="B70" s="19" t="s">
        <v>187</v>
      </c>
      <c r="C70" s="20" t="s">
        <v>200</v>
      </c>
      <c r="D70" s="21">
        <v>14</v>
      </c>
      <c r="E70" s="22">
        <v>76</v>
      </c>
      <c r="F70" s="22">
        <v>0</v>
      </c>
      <c r="G70" s="22">
        <f t="shared" si="4"/>
        <v>90</v>
      </c>
      <c r="H70" s="20">
        <v>12</v>
      </c>
      <c r="I70" s="20">
        <v>91</v>
      </c>
      <c r="J70" s="23">
        <f t="shared" si="5"/>
        <v>0.98901098901098905</v>
      </c>
    </row>
    <row r="71" spans="1:10" x14ac:dyDescent="0.2">
      <c r="A71" s="122" t="s">
        <v>201</v>
      </c>
      <c r="B71" s="116" t="s">
        <v>187</v>
      </c>
      <c r="C71" s="117" t="s">
        <v>202</v>
      </c>
      <c r="D71" s="118">
        <v>3</v>
      </c>
      <c r="E71" s="119">
        <v>35</v>
      </c>
      <c r="F71" s="119">
        <v>0</v>
      </c>
      <c r="G71" s="119">
        <f t="shared" si="4"/>
        <v>38</v>
      </c>
      <c r="H71" s="117">
        <v>3</v>
      </c>
      <c r="I71" s="117">
        <v>50</v>
      </c>
      <c r="J71" s="120">
        <f t="shared" si="5"/>
        <v>0.76</v>
      </c>
    </row>
    <row r="72" spans="1:10" x14ac:dyDescent="0.2">
      <c r="A72" s="18" t="s">
        <v>203</v>
      </c>
      <c r="B72" s="19" t="s">
        <v>187</v>
      </c>
      <c r="C72" s="20" t="s">
        <v>204</v>
      </c>
      <c r="D72" s="21">
        <v>19</v>
      </c>
      <c r="E72" s="22">
        <v>155</v>
      </c>
      <c r="F72" s="22">
        <v>0</v>
      </c>
      <c r="G72" s="22">
        <f t="shared" si="4"/>
        <v>174</v>
      </c>
      <c r="H72" s="20">
        <v>17</v>
      </c>
      <c r="I72" s="20">
        <v>174</v>
      </c>
      <c r="J72" s="23">
        <f t="shared" si="5"/>
        <v>1</v>
      </c>
    </row>
    <row r="73" spans="1:10" x14ac:dyDescent="0.2">
      <c r="A73" s="18" t="s">
        <v>205</v>
      </c>
      <c r="B73" s="19" t="s">
        <v>187</v>
      </c>
      <c r="C73" s="20" t="s">
        <v>206</v>
      </c>
      <c r="D73" s="21">
        <v>55</v>
      </c>
      <c r="E73" s="22">
        <v>578</v>
      </c>
      <c r="F73" s="22">
        <v>0</v>
      </c>
      <c r="G73" s="22">
        <f t="shared" si="4"/>
        <v>633</v>
      </c>
      <c r="H73" s="20">
        <v>42</v>
      </c>
      <c r="I73" s="20">
        <v>594</v>
      </c>
      <c r="J73" s="23">
        <f t="shared" si="5"/>
        <v>1.0656565656565657</v>
      </c>
    </row>
    <row r="74" spans="1:10" x14ac:dyDescent="0.2">
      <c r="A74" s="26" t="s">
        <v>207</v>
      </c>
      <c r="B74" s="19" t="s">
        <v>187</v>
      </c>
      <c r="C74" s="20" t="s">
        <v>208</v>
      </c>
      <c r="D74" s="21">
        <v>13</v>
      </c>
      <c r="E74" s="22">
        <v>142</v>
      </c>
      <c r="F74" s="22">
        <v>0</v>
      </c>
      <c r="G74" s="22">
        <f t="shared" si="4"/>
        <v>155</v>
      </c>
      <c r="H74" s="20">
        <v>10</v>
      </c>
      <c r="I74" s="20">
        <v>157</v>
      </c>
      <c r="J74" s="23">
        <f t="shared" si="5"/>
        <v>0.98726114649681529</v>
      </c>
    </row>
    <row r="75" spans="1:10" x14ac:dyDescent="0.2">
      <c r="A75" s="18" t="s">
        <v>209</v>
      </c>
      <c r="B75" s="19" t="s">
        <v>187</v>
      </c>
      <c r="C75" s="20" t="s">
        <v>210</v>
      </c>
      <c r="D75" s="21">
        <v>38</v>
      </c>
      <c r="E75" s="22">
        <v>467</v>
      </c>
      <c r="F75" s="22">
        <v>0</v>
      </c>
      <c r="G75" s="22">
        <f t="shared" si="4"/>
        <v>505</v>
      </c>
      <c r="H75" s="20">
        <v>19</v>
      </c>
      <c r="I75" s="20">
        <v>517</v>
      </c>
      <c r="J75" s="23">
        <f t="shared" si="5"/>
        <v>0.97678916827853002</v>
      </c>
    </row>
    <row r="76" spans="1:10" x14ac:dyDescent="0.2">
      <c r="A76" s="18" t="s">
        <v>211</v>
      </c>
      <c r="B76" s="19" t="s">
        <v>187</v>
      </c>
      <c r="C76" s="20" t="s">
        <v>212</v>
      </c>
      <c r="D76" s="21">
        <v>35</v>
      </c>
      <c r="E76" s="22">
        <v>183</v>
      </c>
      <c r="F76" s="22">
        <v>0</v>
      </c>
      <c r="G76" s="22">
        <f t="shared" si="4"/>
        <v>218</v>
      </c>
      <c r="H76" s="20">
        <v>218</v>
      </c>
      <c r="I76" s="20">
        <v>236</v>
      </c>
      <c r="J76" s="23">
        <f t="shared" si="5"/>
        <v>0.92372881355932202</v>
      </c>
    </row>
    <row r="77" spans="1:10" x14ac:dyDescent="0.2">
      <c r="A77" s="26" t="s">
        <v>213</v>
      </c>
      <c r="B77" s="19" t="s">
        <v>187</v>
      </c>
      <c r="C77" s="20" t="s">
        <v>214</v>
      </c>
      <c r="D77" s="21">
        <v>10</v>
      </c>
      <c r="E77" s="22">
        <v>93</v>
      </c>
      <c r="F77" s="22">
        <v>0</v>
      </c>
      <c r="G77" s="22">
        <f t="shared" si="4"/>
        <v>103</v>
      </c>
      <c r="H77" s="20">
        <v>10</v>
      </c>
      <c r="I77" s="20">
        <v>85</v>
      </c>
      <c r="J77" s="23">
        <f t="shared" si="5"/>
        <v>1.2117647058823529</v>
      </c>
    </row>
    <row r="78" spans="1:10" x14ac:dyDescent="0.2">
      <c r="A78" s="26" t="s">
        <v>215</v>
      </c>
      <c r="B78" s="19" t="s">
        <v>216</v>
      </c>
      <c r="C78" s="20" t="s">
        <v>216</v>
      </c>
      <c r="D78" s="21">
        <v>4</v>
      </c>
      <c r="E78" s="22">
        <v>67</v>
      </c>
      <c r="F78" s="22">
        <v>0</v>
      </c>
      <c r="G78" s="22">
        <f t="shared" si="4"/>
        <v>71</v>
      </c>
      <c r="H78" s="20">
        <v>4</v>
      </c>
      <c r="I78" s="20">
        <v>74</v>
      </c>
      <c r="J78" s="23">
        <f t="shared" si="5"/>
        <v>0.95945945945945943</v>
      </c>
    </row>
    <row r="79" spans="1:10" x14ac:dyDescent="0.2">
      <c r="A79" s="18" t="s">
        <v>217</v>
      </c>
      <c r="B79" s="19" t="s">
        <v>218</v>
      </c>
      <c r="C79" s="20" t="s">
        <v>219</v>
      </c>
      <c r="D79" s="21">
        <v>0</v>
      </c>
      <c r="E79" s="22">
        <v>8</v>
      </c>
      <c r="F79" s="22">
        <v>0</v>
      </c>
      <c r="G79" s="22">
        <f t="shared" si="4"/>
        <v>8</v>
      </c>
      <c r="H79" s="20">
        <v>0</v>
      </c>
      <c r="I79" s="20">
        <v>8</v>
      </c>
      <c r="J79" s="23">
        <f t="shared" si="5"/>
        <v>1</v>
      </c>
    </row>
    <row r="80" spans="1:10" x14ac:dyDescent="0.2">
      <c r="A80" s="18" t="s">
        <v>220</v>
      </c>
      <c r="B80" s="19" t="s">
        <v>221</v>
      </c>
      <c r="C80" s="20" t="s">
        <v>222</v>
      </c>
      <c r="D80" s="21">
        <v>4</v>
      </c>
      <c r="E80" s="22">
        <v>57</v>
      </c>
      <c r="F80" s="22">
        <v>0</v>
      </c>
      <c r="G80" s="22">
        <f t="shared" si="4"/>
        <v>61</v>
      </c>
      <c r="H80" s="20">
        <v>4</v>
      </c>
      <c r="I80" s="20">
        <v>64</v>
      </c>
      <c r="J80" s="23">
        <f t="shared" si="5"/>
        <v>0.953125</v>
      </c>
    </row>
    <row r="81" spans="1:10" x14ac:dyDescent="0.2">
      <c r="A81" s="18" t="s">
        <v>223</v>
      </c>
      <c r="B81" s="19" t="s">
        <v>224</v>
      </c>
      <c r="C81" s="20" t="s">
        <v>224</v>
      </c>
      <c r="D81" s="21">
        <v>1</v>
      </c>
      <c r="E81" s="22">
        <v>10</v>
      </c>
      <c r="F81" s="22">
        <v>0</v>
      </c>
      <c r="G81" s="22">
        <f t="shared" si="4"/>
        <v>11</v>
      </c>
      <c r="H81" s="20">
        <v>1</v>
      </c>
      <c r="I81" s="20">
        <v>7</v>
      </c>
      <c r="J81" s="23">
        <f t="shared" si="5"/>
        <v>1.5714285714285714</v>
      </c>
    </row>
    <row r="82" spans="1:10" ht="12" customHeight="1" x14ac:dyDescent="0.2">
      <c r="A82" s="18" t="s">
        <v>225</v>
      </c>
      <c r="B82" s="19" t="s">
        <v>224</v>
      </c>
      <c r="C82" s="20" t="s">
        <v>54</v>
      </c>
      <c r="D82" s="21">
        <v>6</v>
      </c>
      <c r="E82" s="22">
        <v>24</v>
      </c>
      <c r="F82" s="22">
        <v>0</v>
      </c>
      <c r="G82" s="22">
        <f t="shared" si="4"/>
        <v>30</v>
      </c>
      <c r="H82" s="20">
        <v>6</v>
      </c>
      <c r="I82" s="20">
        <v>13</v>
      </c>
      <c r="J82" s="23">
        <f t="shared" si="5"/>
        <v>2.3076923076923075</v>
      </c>
    </row>
    <row r="83" spans="1:10" x14ac:dyDescent="0.2">
      <c r="A83" s="18" t="s">
        <v>226</v>
      </c>
      <c r="B83" s="19" t="s">
        <v>227</v>
      </c>
      <c r="C83" s="20" t="s">
        <v>228</v>
      </c>
      <c r="D83" s="21">
        <v>34</v>
      </c>
      <c r="E83" s="22">
        <v>314</v>
      </c>
      <c r="F83" s="22">
        <v>0</v>
      </c>
      <c r="G83" s="22">
        <f t="shared" si="4"/>
        <v>348</v>
      </c>
      <c r="H83" s="20">
        <v>31</v>
      </c>
      <c r="I83" s="20">
        <v>85</v>
      </c>
      <c r="J83" s="23">
        <f t="shared" si="5"/>
        <v>4.0941176470588232</v>
      </c>
    </row>
    <row r="84" spans="1:10" x14ac:dyDescent="0.2">
      <c r="A84" s="18" t="s">
        <v>229</v>
      </c>
      <c r="B84" s="19" t="s">
        <v>227</v>
      </c>
      <c r="C84" s="20" t="s">
        <v>230</v>
      </c>
      <c r="D84" s="21">
        <v>11</v>
      </c>
      <c r="E84" s="22">
        <v>101</v>
      </c>
      <c r="F84" s="22">
        <v>0</v>
      </c>
      <c r="G84" s="22">
        <f t="shared" si="4"/>
        <v>112</v>
      </c>
      <c r="H84" s="20">
        <v>11</v>
      </c>
      <c r="I84" s="20">
        <v>38</v>
      </c>
      <c r="J84" s="23">
        <f t="shared" si="5"/>
        <v>2.9473684210526314</v>
      </c>
    </row>
    <row r="85" spans="1:10" x14ac:dyDescent="0.2">
      <c r="A85" s="18" t="s">
        <v>231</v>
      </c>
      <c r="B85" s="19" t="s">
        <v>232</v>
      </c>
      <c r="C85" s="20" t="s">
        <v>233</v>
      </c>
      <c r="D85" s="21">
        <v>13</v>
      </c>
      <c r="E85" s="22">
        <v>79</v>
      </c>
      <c r="F85" s="22">
        <v>0</v>
      </c>
      <c r="G85" s="22">
        <f t="shared" si="4"/>
        <v>92</v>
      </c>
      <c r="H85" s="20">
        <v>9</v>
      </c>
      <c r="I85" s="20">
        <v>96</v>
      </c>
      <c r="J85" s="23">
        <f t="shared" si="5"/>
        <v>0.95833333333333337</v>
      </c>
    </row>
    <row r="86" spans="1:10" x14ac:dyDescent="0.2">
      <c r="A86" s="121" t="s">
        <v>234</v>
      </c>
      <c r="B86" s="116" t="s">
        <v>235</v>
      </c>
      <c r="C86" s="117" t="s">
        <v>236</v>
      </c>
      <c r="D86" s="118">
        <v>8</v>
      </c>
      <c r="E86" s="119">
        <v>31</v>
      </c>
      <c r="F86" s="119">
        <v>0</v>
      </c>
      <c r="G86" s="119">
        <f t="shared" si="4"/>
        <v>39</v>
      </c>
      <c r="H86" s="117">
        <v>8</v>
      </c>
      <c r="I86" s="117">
        <v>56</v>
      </c>
      <c r="J86" s="120">
        <f t="shared" si="5"/>
        <v>0.6964285714285714</v>
      </c>
    </row>
    <row r="87" spans="1:10" x14ac:dyDescent="0.2">
      <c r="A87" s="18" t="s">
        <v>237</v>
      </c>
      <c r="B87" s="19" t="s">
        <v>238</v>
      </c>
      <c r="C87" s="20" t="s">
        <v>239</v>
      </c>
      <c r="D87" s="21">
        <v>20</v>
      </c>
      <c r="E87" s="22">
        <v>103</v>
      </c>
      <c r="F87" s="22">
        <v>0</v>
      </c>
      <c r="G87" s="22">
        <f t="shared" si="4"/>
        <v>123</v>
      </c>
      <c r="H87" s="20">
        <v>20</v>
      </c>
      <c r="I87" s="20">
        <v>141</v>
      </c>
      <c r="J87" s="23">
        <f t="shared" si="5"/>
        <v>0.87234042553191493</v>
      </c>
    </row>
    <row r="88" spans="1:10" x14ac:dyDescent="0.2">
      <c r="A88" s="18" t="s">
        <v>240</v>
      </c>
      <c r="B88" s="19" t="s">
        <v>241</v>
      </c>
      <c r="C88" s="20" t="s">
        <v>242</v>
      </c>
      <c r="D88" s="21">
        <v>3</v>
      </c>
      <c r="E88" s="22">
        <v>50</v>
      </c>
      <c r="F88" s="22">
        <v>0</v>
      </c>
      <c r="G88" s="22">
        <f t="shared" si="4"/>
        <v>53</v>
      </c>
      <c r="H88" s="20">
        <v>3</v>
      </c>
      <c r="I88" s="20">
        <v>37</v>
      </c>
      <c r="J88" s="23">
        <f t="shared" si="5"/>
        <v>1.4324324324324325</v>
      </c>
    </row>
    <row r="89" spans="1:10" x14ac:dyDescent="0.2">
      <c r="A89" s="121" t="s">
        <v>243</v>
      </c>
      <c r="B89" s="116" t="s">
        <v>244</v>
      </c>
      <c r="C89" s="117" t="s">
        <v>245</v>
      </c>
      <c r="D89" s="118">
        <v>0</v>
      </c>
      <c r="E89" s="119">
        <v>2</v>
      </c>
      <c r="F89" s="119">
        <v>0</v>
      </c>
      <c r="G89" s="119">
        <f t="shared" si="4"/>
        <v>2</v>
      </c>
      <c r="H89" s="117">
        <v>0</v>
      </c>
      <c r="I89" s="117">
        <v>3</v>
      </c>
      <c r="J89" s="120">
        <f t="shared" si="5"/>
        <v>0.66666666666666663</v>
      </c>
    </row>
    <row r="90" spans="1:10" x14ac:dyDescent="0.2">
      <c r="A90" s="18" t="s">
        <v>246</v>
      </c>
      <c r="B90" s="19" t="s">
        <v>247</v>
      </c>
      <c r="C90" s="20" t="s">
        <v>248</v>
      </c>
      <c r="D90" s="21">
        <v>12</v>
      </c>
      <c r="E90" s="22">
        <v>125</v>
      </c>
      <c r="F90" s="22">
        <v>3</v>
      </c>
      <c r="G90" s="22">
        <f t="shared" si="4"/>
        <v>140</v>
      </c>
      <c r="H90" s="20">
        <v>6</v>
      </c>
      <c r="I90" s="20">
        <v>130</v>
      </c>
      <c r="J90" s="23">
        <f t="shared" si="5"/>
        <v>1.0769230769230769</v>
      </c>
    </row>
    <row r="91" spans="1:10" x14ac:dyDescent="0.2">
      <c r="A91" s="18" t="s">
        <v>249</v>
      </c>
      <c r="B91" s="19" t="s">
        <v>250</v>
      </c>
      <c r="C91" s="20" t="s">
        <v>251</v>
      </c>
      <c r="D91" s="21">
        <v>0</v>
      </c>
      <c r="E91" s="22">
        <v>7</v>
      </c>
      <c r="F91" s="22">
        <v>0</v>
      </c>
      <c r="G91" s="22">
        <f t="shared" si="4"/>
        <v>7</v>
      </c>
      <c r="H91" s="20">
        <v>0</v>
      </c>
      <c r="I91" s="20">
        <v>8</v>
      </c>
      <c r="J91" s="23">
        <f t="shared" si="5"/>
        <v>0.875</v>
      </c>
    </row>
    <row r="92" spans="1:10" x14ac:dyDescent="0.2">
      <c r="A92" s="18" t="s">
        <v>252</v>
      </c>
      <c r="B92" s="19" t="s">
        <v>250</v>
      </c>
      <c r="C92" s="20" t="s">
        <v>250</v>
      </c>
      <c r="D92" s="21">
        <v>7</v>
      </c>
      <c r="E92" s="22">
        <v>78</v>
      </c>
      <c r="F92" s="22">
        <v>0</v>
      </c>
      <c r="G92" s="22">
        <f t="shared" si="4"/>
        <v>85</v>
      </c>
      <c r="H92" s="20">
        <v>7</v>
      </c>
      <c r="I92" s="20">
        <v>81</v>
      </c>
      <c r="J92" s="23">
        <f t="shared" si="5"/>
        <v>1.0493827160493827</v>
      </c>
    </row>
    <row r="93" spans="1:10" x14ac:dyDescent="0.2">
      <c r="A93" s="18" t="s">
        <v>253</v>
      </c>
      <c r="B93" s="19" t="s">
        <v>254</v>
      </c>
      <c r="C93" s="20" t="s">
        <v>255</v>
      </c>
      <c r="D93" s="21">
        <v>5</v>
      </c>
      <c r="E93" s="22">
        <v>97</v>
      </c>
      <c r="F93" s="22">
        <v>0</v>
      </c>
      <c r="G93" s="22">
        <f t="shared" si="4"/>
        <v>102</v>
      </c>
      <c r="H93" s="20">
        <v>5</v>
      </c>
      <c r="I93" s="20">
        <v>98</v>
      </c>
      <c r="J93" s="23">
        <f t="shared" si="5"/>
        <v>1.0408163265306123</v>
      </c>
    </row>
    <row r="94" spans="1:10" x14ac:dyDescent="0.2">
      <c r="A94" s="18" t="s">
        <v>256</v>
      </c>
      <c r="B94" s="19" t="s">
        <v>257</v>
      </c>
      <c r="C94" s="20" t="s">
        <v>258</v>
      </c>
      <c r="D94" s="21">
        <v>3</v>
      </c>
      <c r="E94" s="22">
        <v>60</v>
      </c>
      <c r="F94" s="22">
        <v>0</v>
      </c>
      <c r="G94" s="22">
        <f t="shared" si="4"/>
        <v>63</v>
      </c>
      <c r="H94" s="20">
        <v>3</v>
      </c>
      <c r="I94" s="20">
        <v>56</v>
      </c>
      <c r="J94" s="23">
        <f t="shared" si="5"/>
        <v>1.125</v>
      </c>
    </row>
    <row r="95" spans="1:10" x14ac:dyDescent="0.2">
      <c r="A95" s="18" t="s">
        <v>259</v>
      </c>
      <c r="B95" s="19" t="s">
        <v>260</v>
      </c>
      <c r="C95" s="20" t="s">
        <v>261</v>
      </c>
      <c r="D95" s="21">
        <v>2</v>
      </c>
      <c r="E95" s="22">
        <v>23</v>
      </c>
      <c r="F95" s="22">
        <v>0</v>
      </c>
      <c r="G95" s="22">
        <f t="shared" si="4"/>
        <v>25</v>
      </c>
      <c r="H95" s="20">
        <v>0</v>
      </c>
      <c r="I95" s="20">
        <v>25</v>
      </c>
      <c r="J95" s="23">
        <f t="shared" si="5"/>
        <v>1</v>
      </c>
    </row>
    <row r="96" spans="1:10" x14ac:dyDescent="0.2">
      <c r="A96" s="18" t="s">
        <v>262</v>
      </c>
      <c r="B96" s="19" t="s">
        <v>263</v>
      </c>
      <c r="C96" s="20" t="s">
        <v>264</v>
      </c>
      <c r="D96" s="21">
        <v>0</v>
      </c>
      <c r="E96" s="22">
        <v>28</v>
      </c>
      <c r="F96" s="22">
        <v>0</v>
      </c>
      <c r="G96" s="22">
        <f t="shared" si="4"/>
        <v>28</v>
      </c>
      <c r="H96" s="20">
        <v>0</v>
      </c>
      <c r="I96" s="20">
        <v>29</v>
      </c>
      <c r="J96" s="23">
        <f t="shared" si="5"/>
        <v>0.96551724137931039</v>
      </c>
    </row>
    <row r="97" spans="1:10" x14ac:dyDescent="0.2">
      <c r="A97" s="18" t="s">
        <v>265</v>
      </c>
      <c r="B97" s="19" t="s">
        <v>266</v>
      </c>
      <c r="C97" s="20" t="s">
        <v>267</v>
      </c>
      <c r="D97" s="21">
        <v>21</v>
      </c>
      <c r="E97" s="22">
        <v>121</v>
      </c>
      <c r="F97" s="22">
        <v>0</v>
      </c>
      <c r="G97" s="22">
        <f t="shared" si="4"/>
        <v>142</v>
      </c>
      <c r="H97" s="20">
        <v>10</v>
      </c>
      <c r="I97" s="20">
        <v>131</v>
      </c>
      <c r="J97" s="23">
        <f t="shared" si="5"/>
        <v>1.083969465648855</v>
      </c>
    </row>
    <row r="98" spans="1:10" x14ac:dyDescent="0.2">
      <c r="A98" s="18" t="s">
        <v>268</v>
      </c>
      <c r="B98" s="19" t="s">
        <v>266</v>
      </c>
      <c r="C98" s="20" t="s">
        <v>269</v>
      </c>
      <c r="D98" s="21">
        <v>26</v>
      </c>
      <c r="E98" s="22">
        <v>284</v>
      </c>
      <c r="F98" s="22">
        <v>0</v>
      </c>
      <c r="G98" s="22">
        <f t="shared" si="4"/>
        <v>310</v>
      </c>
      <c r="H98" s="20">
        <v>26</v>
      </c>
      <c r="I98" s="20">
        <v>278</v>
      </c>
      <c r="J98" s="23">
        <f t="shared" si="5"/>
        <v>1.1151079136690647</v>
      </c>
    </row>
    <row r="99" spans="1:10" x14ac:dyDescent="0.2">
      <c r="A99" s="18" t="s">
        <v>270</v>
      </c>
      <c r="B99" s="19" t="s">
        <v>266</v>
      </c>
      <c r="C99" s="20" t="s">
        <v>271</v>
      </c>
      <c r="D99" s="21">
        <v>3</v>
      </c>
      <c r="E99" s="22">
        <v>31</v>
      </c>
      <c r="F99" s="22">
        <v>0</v>
      </c>
      <c r="G99" s="22">
        <f t="shared" ref="G99:G112" si="6">D99+E99+F99</f>
        <v>34</v>
      </c>
      <c r="H99" s="20">
        <v>2</v>
      </c>
      <c r="I99" s="20">
        <v>31</v>
      </c>
      <c r="J99" s="23">
        <f t="shared" ref="J99:J113" si="7">G99/I99</f>
        <v>1.096774193548387</v>
      </c>
    </row>
    <row r="100" spans="1:10" x14ac:dyDescent="0.2">
      <c r="A100" s="18" t="s">
        <v>272</v>
      </c>
      <c r="B100" s="19" t="s">
        <v>266</v>
      </c>
      <c r="C100" s="20" t="s">
        <v>273</v>
      </c>
      <c r="D100" s="21">
        <v>41</v>
      </c>
      <c r="E100" s="22">
        <v>330</v>
      </c>
      <c r="F100" s="22">
        <v>0</v>
      </c>
      <c r="G100" s="22">
        <f t="shared" si="6"/>
        <v>371</v>
      </c>
      <c r="H100" s="20">
        <v>27</v>
      </c>
      <c r="I100" s="20">
        <v>352</v>
      </c>
      <c r="J100" s="23">
        <f t="shared" si="7"/>
        <v>1.0539772727272727</v>
      </c>
    </row>
    <row r="101" spans="1:10" x14ac:dyDescent="0.2">
      <c r="A101" s="18" t="s">
        <v>274</v>
      </c>
      <c r="B101" s="19" t="s">
        <v>266</v>
      </c>
      <c r="C101" s="20" t="s">
        <v>275</v>
      </c>
      <c r="D101" s="21">
        <v>18</v>
      </c>
      <c r="E101" s="22">
        <v>77</v>
      </c>
      <c r="F101" s="22">
        <v>0</v>
      </c>
      <c r="G101" s="22">
        <f t="shared" si="6"/>
        <v>95</v>
      </c>
      <c r="H101" s="20">
        <v>18</v>
      </c>
      <c r="I101" s="20">
        <v>78</v>
      </c>
      <c r="J101" s="23">
        <f t="shared" si="7"/>
        <v>1.2179487179487178</v>
      </c>
    </row>
    <row r="102" spans="1:10" x14ac:dyDescent="0.2">
      <c r="A102" s="18" t="s">
        <v>276</v>
      </c>
      <c r="B102" s="19" t="s">
        <v>266</v>
      </c>
      <c r="C102" s="20" t="s">
        <v>277</v>
      </c>
      <c r="D102" s="21">
        <v>12</v>
      </c>
      <c r="E102" s="22">
        <v>83</v>
      </c>
      <c r="F102" s="22">
        <v>0</v>
      </c>
      <c r="G102" s="22">
        <f t="shared" si="6"/>
        <v>95</v>
      </c>
      <c r="H102" s="20">
        <v>3</v>
      </c>
      <c r="I102" s="20">
        <v>106</v>
      </c>
      <c r="J102" s="23">
        <f t="shared" si="7"/>
        <v>0.89622641509433965</v>
      </c>
    </row>
    <row r="103" spans="1:10" x14ac:dyDescent="0.2">
      <c r="A103" s="18" t="s">
        <v>278</v>
      </c>
      <c r="B103" s="19" t="s">
        <v>266</v>
      </c>
      <c r="C103" s="20" t="s">
        <v>279</v>
      </c>
      <c r="D103" s="21">
        <v>14</v>
      </c>
      <c r="E103" s="22">
        <v>87</v>
      </c>
      <c r="F103" s="22">
        <v>4</v>
      </c>
      <c r="G103" s="22">
        <f t="shared" si="6"/>
        <v>105</v>
      </c>
      <c r="H103" s="20">
        <v>14</v>
      </c>
      <c r="I103" s="20">
        <v>98</v>
      </c>
      <c r="J103" s="23">
        <f t="shared" si="7"/>
        <v>1.0714285714285714</v>
      </c>
    </row>
    <row r="104" spans="1:10" x14ac:dyDescent="0.2">
      <c r="A104" s="18" t="s">
        <v>280</v>
      </c>
      <c r="B104" s="19" t="s">
        <v>266</v>
      </c>
      <c r="C104" s="20" t="s">
        <v>281</v>
      </c>
      <c r="D104" s="21">
        <v>36</v>
      </c>
      <c r="E104" s="22">
        <v>453</v>
      </c>
      <c r="F104" s="22">
        <v>1</v>
      </c>
      <c r="G104" s="22">
        <f t="shared" si="6"/>
        <v>490</v>
      </c>
      <c r="H104" s="20">
        <v>7</v>
      </c>
      <c r="I104" s="20">
        <v>424</v>
      </c>
      <c r="J104" s="23">
        <f t="shared" si="7"/>
        <v>1.1556603773584906</v>
      </c>
    </row>
    <row r="105" spans="1:10" x14ac:dyDescent="0.2">
      <c r="A105" s="18" t="s">
        <v>282</v>
      </c>
      <c r="B105" s="19" t="s">
        <v>266</v>
      </c>
      <c r="C105" s="20" t="s">
        <v>283</v>
      </c>
      <c r="D105" s="21">
        <v>34</v>
      </c>
      <c r="E105" s="22">
        <v>345</v>
      </c>
      <c r="F105" s="22">
        <v>0</v>
      </c>
      <c r="G105" s="22">
        <f t="shared" si="6"/>
        <v>379</v>
      </c>
      <c r="H105" s="20">
        <v>29</v>
      </c>
      <c r="I105" s="20">
        <v>349</v>
      </c>
      <c r="J105" s="23">
        <f t="shared" si="7"/>
        <v>1.0859598853868195</v>
      </c>
    </row>
    <row r="106" spans="1:10" x14ac:dyDescent="0.2">
      <c r="A106" s="18" t="s">
        <v>304</v>
      </c>
      <c r="B106" s="19" t="s">
        <v>266</v>
      </c>
      <c r="C106" s="20" t="s">
        <v>443</v>
      </c>
      <c r="D106" s="21">
        <v>21</v>
      </c>
      <c r="E106" s="22">
        <v>69</v>
      </c>
      <c r="F106" s="22">
        <v>0</v>
      </c>
      <c r="G106" s="22">
        <f t="shared" si="6"/>
        <v>90</v>
      </c>
      <c r="H106" s="20">
        <v>12</v>
      </c>
      <c r="I106" s="20">
        <v>87</v>
      </c>
      <c r="J106" s="23">
        <f t="shared" si="7"/>
        <v>1.0344827586206897</v>
      </c>
    </row>
    <row r="107" spans="1:10" x14ac:dyDescent="0.2">
      <c r="A107" s="39" t="s">
        <v>478</v>
      </c>
      <c r="B107" s="17" t="s">
        <v>266</v>
      </c>
      <c r="C107" s="44" t="s">
        <v>477</v>
      </c>
      <c r="D107" s="21">
        <v>8</v>
      </c>
      <c r="E107" s="22">
        <v>29</v>
      </c>
      <c r="F107" s="22">
        <v>0</v>
      </c>
      <c r="G107" s="22">
        <f t="shared" si="6"/>
        <v>37</v>
      </c>
      <c r="H107" s="20">
        <v>8</v>
      </c>
      <c r="I107" s="20">
        <v>31</v>
      </c>
      <c r="J107" s="23">
        <f t="shared" si="7"/>
        <v>1.1935483870967742</v>
      </c>
    </row>
    <row r="108" spans="1:10" x14ac:dyDescent="0.2">
      <c r="A108" s="18" t="s">
        <v>284</v>
      </c>
      <c r="B108" s="19" t="s">
        <v>285</v>
      </c>
      <c r="C108" s="20" t="s">
        <v>285</v>
      </c>
      <c r="D108" s="21">
        <v>3</v>
      </c>
      <c r="E108" s="22">
        <v>42</v>
      </c>
      <c r="F108" s="22">
        <v>0</v>
      </c>
      <c r="G108" s="22">
        <f t="shared" si="6"/>
        <v>45</v>
      </c>
      <c r="H108" s="20">
        <v>1</v>
      </c>
      <c r="I108" s="20">
        <v>41</v>
      </c>
      <c r="J108" s="23">
        <f t="shared" si="7"/>
        <v>1.0975609756097562</v>
      </c>
    </row>
    <row r="109" spans="1:10" x14ac:dyDescent="0.2">
      <c r="A109" s="18" t="s">
        <v>286</v>
      </c>
      <c r="B109" s="19" t="s">
        <v>285</v>
      </c>
      <c r="C109" s="20" t="s">
        <v>287</v>
      </c>
      <c r="D109" s="21">
        <v>3</v>
      </c>
      <c r="E109" s="22">
        <v>51</v>
      </c>
      <c r="F109" s="22">
        <v>0</v>
      </c>
      <c r="G109" s="22">
        <f t="shared" si="6"/>
        <v>54</v>
      </c>
      <c r="H109" s="20">
        <v>3</v>
      </c>
      <c r="I109" s="20">
        <v>50</v>
      </c>
      <c r="J109" s="23">
        <f t="shared" si="7"/>
        <v>1.08</v>
      </c>
    </row>
    <row r="110" spans="1:10" x14ac:dyDescent="0.2">
      <c r="A110" s="18" t="s">
        <v>288</v>
      </c>
      <c r="B110" s="19" t="s">
        <v>289</v>
      </c>
      <c r="C110" s="20" t="s">
        <v>290</v>
      </c>
      <c r="D110" s="21">
        <v>14</v>
      </c>
      <c r="E110" s="22">
        <v>97</v>
      </c>
      <c r="F110" s="22">
        <v>0</v>
      </c>
      <c r="G110" s="22">
        <f t="shared" si="6"/>
        <v>111</v>
      </c>
      <c r="H110" s="20">
        <v>7</v>
      </c>
      <c r="I110" s="20">
        <v>112</v>
      </c>
      <c r="J110" s="23">
        <f t="shared" si="7"/>
        <v>0.9910714285714286</v>
      </c>
    </row>
    <row r="111" spans="1:10" x14ac:dyDescent="0.2">
      <c r="A111" s="18" t="s">
        <v>291</v>
      </c>
      <c r="B111" s="19" t="s">
        <v>292</v>
      </c>
      <c r="C111" s="20" t="s">
        <v>293</v>
      </c>
      <c r="D111" s="21">
        <v>5</v>
      </c>
      <c r="E111" s="22">
        <v>12</v>
      </c>
      <c r="F111" s="22">
        <v>0</v>
      </c>
      <c r="G111" s="22">
        <f t="shared" si="6"/>
        <v>17</v>
      </c>
      <c r="H111" s="20">
        <v>3</v>
      </c>
      <c r="I111" s="20">
        <v>14</v>
      </c>
      <c r="J111" s="23">
        <f t="shared" si="7"/>
        <v>1.2142857142857142</v>
      </c>
    </row>
    <row r="112" spans="1:10" ht="13.5" thickBot="1" x14ac:dyDescent="0.25">
      <c r="A112" s="27" t="s">
        <v>294</v>
      </c>
      <c r="B112" s="28" t="s">
        <v>295</v>
      </c>
      <c r="C112" s="29" t="s">
        <v>295</v>
      </c>
      <c r="D112" s="30">
        <v>3</v>
      </c>
      <c r="E112" s="28">
        <v>46</v>
      </c>
      <c r="F112" s="28">
        <v>0</v>
      </c>
      <c r="G112" s="28">
        <f t="shared" si="6"/>
        <v>49</v>
      </c>
      <c r="H112" s="29">
        <v>3</v>
      </c>
      <c r="I112" s="29">
        <v>39</v>
      </c>
      <c r="J112" s="31">
        <f t="shared" si="7"/>
        <v>1.2564102564102564</v>
      </c>
    </row>
    <row r="113" spans="1:14" ht="13.5" thickTop="1" x14ac:dyDescent="0.2">
      <c r="A113" s="32" t="s">
        <v>296</v>
      </c>
      <c r="B113" s="22"/>
      <c r="C113" s="20"/>
      <c r="D113" s="21">
        <f>SUM(D3:D112)</f>
        <v>1102</v>
      </c>
      <c r="E113" s="22">
        <f>SUM(E3:E112)</f>
        <v>10283</v>
      </c>
      <c r="F113" s="22">
        <f>SUM(F3:F112)</f>
        <v>21</v>
      </c>
      <c r="G113" s="22">
        <f>D113+E113+F113</f>
        <v>11406</v>
      </c>
      <c r="H113" s="33">
        <f>SUM(H3:H112)</f>
        <v>1084</v>
      </c>
      <c r="I113" s="33">
        <f>SUM(I3:I112)</f>
        <v>9690</v>
      </c>
      <c r="J113" s="34">
        <f t="shared" si="7"/>
        <v>1.1770897832817337</v>
      </c>
    </row>
    <row r="114" spans="1:14" x14ac:dyDescent="0.2">
      <c r="A114" s="35"/>
      <c r="B114" s="22"/>
      <c r="C114" s="20"/>
      <c r="D114" s="21"/>
      <c r="E114" s="22"/>
      <c r="F114" s="22"/>
      <c r="G114" s="22"/>
      <c r="H114" s="22"/>
      <c r="I114" s="22"/>
      <c r="J114" s="34"/>
      <c r="N114" s="17" t="s">
        <v>297</v>
      </c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K115" s="36"/>
    </row>
    <row r="116" spans="1:14" x14ac:dyDescent="0.2">
      <c r="A116" s="32" t="s">
        <v>298</v>
      </c>
      <c r="B116" s="19"/>
      <c r="C116" s="20"/>
      <c r="D116" s="37"/>
      <c r="E116" s="38"/>
      <c r="F116" s="38"/>
      <c r="G116" s="38"/>
      <c r="H116" s="38"/>
      <c r="I116" s="38"/>
      <c r="J116" s="34"/>
      <c r="K116" s="36"/>
    </row>
    <row r="117" spans="1:14" x14ac:dyDescent="0.2">
      <c r="A117" s="18"/>
      <c r="B117" s="19"/>
      <c r="C117" s="19"/>
      <c r="D117" s="19"/>
      <c r="E117" s="19"/>
      <c r="F117" s="22"/>
      <c r="G117" s="19"/>
      <c r="H117" s="19"/>
      <c r="I117" s="19"/>
      <c r="K117" s="36"/>
    </row>
    <row r="118" spans="1:14" ht="14.45" customHeight="1" x14ac:dyDescent="0.2">
      <c r="A118" s="32" t="s">
        <v>299</v>
      </c>
      <c r="B118" s="19"/>
      <c r="C118" s="19"/>
      <c r="D118" s="19"/>
      <c r="E118" s="19"/>
      <c r="F118" s="22"/>
      <c r="G118" s="19"/>
      <c r="H118" s="19"/>
      <c r="I118" s="19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40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41"/>
      <c r="B134" s="42"/>
      <c r="C134" s="42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9"/>
  <sheetViews>
    <sheetView zoomScaleNormal="100" workbookViewId="0">
      <pane xSplit="1" ySplit="2" topLeftCell="B3" activePane="bottomRight" state="frozen"/>
      <selection activeCell="D3" sqref="D3"/>
      <selection pane="topRight" activeCell="D3" sqref="D3"/>
      <selection pane="bottomLeft" activeCell="D3" sqref="D3"/>
      <selection pane="bottomRight" activeCell="R27" sqref="R27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4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9" customWidth="1"/>
    <col min="9" max="9" width="8.42578125" style="24" bestFit="1" customWidth="1"/>
    <col min="10" max="16384" width="5.7109375" style="17"/>
  </cols>
  <sheetData>
    <row r="1" spans="1:21" s="6" customFormat="1" x14ac:dyDescent="0.2">
      <c r="A1" s="2"/>
      <c r="B1" s="125">
        <v>43101</v>
      </c>
      <c r="C1" s="126"/>
      <c r="D1" s="126"/>
      <c r="E1" s="126"/>
      <c r="F1" s="126"/>
      <c r="G1" s="127"/>
      <c r="H1" s="4"/>
      <c r="I1" s="5"/>
    </row>
    <row r="2" spans="1:21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21" x14ac:dyDescent="0.2">
      <c r="A3" s="19" t="s">
        <v>11</v>
      </c>
      <c r="B3" s="21">
        <v>2</v>
      </c>
      <c r="C3" s="22">
        <v>49</v>
      </c>
      <c r="D3" s="22">
        <v>0</v>
      </c>
      <c r="E3" s="22">
        <f>B3+C3+D3</f>
        <v>51</v>
      </c>
      <c r="F3" s="20">
        <v>2</v>
      </c>
      <c r="G3" s="20">
        <v>59</v>
      </c>
      <c r="H3" s="23">
        <f>E3/G3</f>
        <v>0.86440677966101698</v>
      </c>
    </row>
    <row r="4" spans="1:21" x14ac:dyDescent="0.2">
      <c r="A4" s="19" t="s">
        <v>14</v>
      </c>
      <c r="B4" s="21">
        <v>0</v>
      </c>
      <c r="C4" s="22">
        <v>4</v>
      </c>
      <c r="D4" s="22">
        <v>0</v>
      </c>
      <c r="E4" s="22">
        <f t="shared" ref="E4:E55" si="0">B4+C4+D4</f>
        <v>4</v>
      </c>
      <c r="F4" s="20">
        <v>0</v>
      </c>
      <c r="G4" s="20">
        <v>4</v>
      </c>
      <c r="H4" s="23">
        <f t="shared" ref="H4:H55" si="1">E4/G4</f>
        <v>1</v>
      </c>
    </row>
    <row r="5" spans="1:21" x14ac:dyDescent="0.2">
      <c r="A5" s="19" t="s">
        <v>17</v>
      </c>
      <c r="B5" s="21">
        <v>0</v>
      </c>
      <c r="C5" s="22">
        <v>27</v>
      </c>
      <c r="D5" s="22">
        <v>0</v>
      </c>
      <c r="E5" s="22">
        <f t="shared" si="0"/>
        <v>27</v>
      </c>
      <c r="F5" s="20">
        <v>0</v>
      </c>
      <c r="G5" s="20">
        <v>32</v>
      </c>
      <c r="H5" s="23">
        <f t="shared" si="1"/>
        <v>0.84375</v>
      </c>
    </row>
    <row r="6" spans="1:21" x14ac:dyDescent="0.2">
      <c r="A6" s="19" t="s">
        <v>19</v>
      </c>
      <c r="B6" s="21">
        <v>2</v>
      </c>
      <c r="C6" s="22">
        <v>6</v>
      </c>
      <c r="D6" s="22">
        <v>0</v>
      </c>
      <c r="E6" s="22">
        <f t="shared" si="0"/>
        <v>8</v>
      </c>
      <c r="F6" s="20">
        <v>2</v>
      </c>
      <c r="G6" s="20">
        <v>10</v>
      </c>
      <c r="H6" s="23">
        <f t="shared" si="1"/>
        <v>0.8</v>
      </c>
    </row>
    <row r="7" spans="1:21" x14ac:dyDescent="0.2">
      <c r="A7" s="19" t="s">
        <v>21</v>
      </c>
      <c r="B7" s="21">
        <v>10</v>
      </c>
      <c r="C7" s="22">
        <v>96</v>
      </c>
      <c r="D7" s="22">
        <v>0</v>
      </c>
      <c r="E7" s="22">
        <v>106</v>
      </c>
      <c r="F7" s="20">
        <v>8</v>
      </c>
      <c r="G7" s="20">
        <v>118</v>
      </c>
      <c r="H7" s="23">
        <v>0.89830508474576276</v>
      </c>
    </row>
    <row r="8" spans="1:21" x14ac:dyDescent="0.2">
      <c r="A8" s="19" t="s">
        <v>26</v>
      </c>
      <c r="B8" s="21">
        <v>2</v>
      </c>
      <c r="C8" s="22">
        <v>28</v>
      </c>
      <c r="D8" s="22">
        <v>0</v>
      </c>
      <c r="E8" s="22">
        <f t="shared" si="0"/>
        <v>30</v>
      </c>
      <c r="F8" s="20">
        <v>2</v>
      </c>
      <c r="G8" s="20">
        <v>35</v>
      </c>
      <c r="H8" s="23">
        <f t="shared" si="1"/>
        <v>0.8571428571428571</v>
      </c>
    </row>
    <row r="9" spans="1:21" x14ac:dyDescent="0.2">
      <c r="A9" s="19" t="s">
        <v>29</v>
      </c>
      <c r="B9" s="21">
        <v>7</v>
      </c>
      <c r="C9" s="22">
        <v>135</v>
      </c>
      <c r="D9" s="22">
        <v>0</v>
      </c>
      <c r="E9" s="22">
        <f t="shared" si="0"/>
        <v>142</v>
      </c>
      <c r="F9" s="20">
        <v>2</v>
      </c>
      <c r="G9" s="20">
        <v>161</v>
      </c>
      <c r="H9" s="23">
        <f t="shared" si="1"/>
        <v>0.88198757763975155</v>
      </c>
    </row>
    <row r="10" spans="1:21" x14ac:dyDescent="0.2">
      <c r="A10" s="19" t="s">
        <v>32</v>
      </c>
      <c r="B10" s="21">
        <v>8</v>
      </c>
      <c r="C10" s="22">
        <v>29</v>
      </c>
      <c r="D10" s="22">
        <v>0</v>
      </c>
      <c r="E10" s="22">
        <f t="shared" si="0"/>
        <v>37</v>
      </c>
      <c r="F10" s="20">
        <v>4</v>
      </c>
      <c r="G10" s="20">
        <v>36</v>
      </c>
      <c r="H10" s="23">
        <f t="shared" si="1"/>
        <v>1.0277777777777777</v>
      </c>
    </row>
    <row r="11" spans="1:21" x14ac:dyDescent="0.2">
      <c r="A11" s="19" t="s">
        <v>35</v>
      </c>
      <c r="B11" s="21">
        <v>46</v>
      </c>
      <c r="C11" s="22">
        <v>364</v>
      </c>
      <c r="D11" s="22">
        <v>1</v>
      </c>
      <c r="E11" s="22">
        <v>411</v>
      </c>
      <c r="F11" s="20">
        <v>29</v>
      </c>
      <c r="G11" s="20">
        <v>279</v>
      </c>
      <c r="H11" s="23">
        <v>1.4731182795698925</v>
      </c>
    </row>
    <row r="12" spans="1:21" x14ac:dyDescent="0.2">
      <c r="A12" s="19" t="s">
        <v>40</v>
      </c>
      <c r="B12" s="21">
        <v>18</v>
      </c>
      <c r="C12" s="22">
        <v>113</v>
      </c>
      <c r="D12" s="22">
        <v>0</v>
      </c>
      <c r="E12" s="22">
        <v>131</v>
      </c>
      <c r="F12" s="20">
        <v>17</v>
      </c>
      <c r="G12" s="20">
        <v>99</v>
      </c>
      <c r="H12" s="23">
        <v>1.3232323232323233</v>
      </c>
    </row>
    <row r="13" spans="1:21" x14ac:dyDescent="0.2">
      <c r="A13" s="19" t="s">
        <v>45</v>
      </c>
      <c r="B13" s="21">
        <v>4</v>
      </c>
      <c r="C13" s="22">
        <v>60</v>
      </c>
      <c r="D13" s="22">
        <v>0</v>
      </c>
      <c r="E13" s="22">
        <f t="shared" si="0"/>
        <v>64</v>
      </c>
      <c r="F13" s="20">
        <v>2</v>
      </c>
      <c r="G13" s="20">
        <v>63</v>
      </c>
      <c r="H13" s="23">
        <f t="shared" si="1"/>
        <v>1.0158730158730158</v>
      </c>
    </row>
    <row r="14" spans="1:21" s="24" customFormat="1" x14ac:dyDescent="0.2">
      <c r="A14" s="19" t="s">
        <v>48</v>
      </c>
      <c r="B14" s="21">
        <v>4</v>
      </c>
      <c r="C14" s="22">
        <v>53</v>
      </c>
      <c r="D14" s="22">
        <v>0</v>
      </c>
      <c r="E14" s="22">
        <f t="shared" si="0"/>
        <v>57</v>
      </c>
      <c r="F14" s="20">
        <v>3</v>
      </c>
      <c r="G14" s="20">
        <v>64</v>
      </c>
      <c r="H14" s="23">
        <f t="shared" si="1"/>
        <v>0.890625</v>
      </c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</row>
    <row r="15" spans="1:21" s="24" customFormat="1" x14ac:dyDescent="0.2">
      <c r="A15" s="19" t="s">
        <v>51</v>
      </c>
      <c r="B15" s="21">
        <v>0</v>
      </c>
      <c r="C15" s="22">
        <v>3</v>
      </c>
      <c r="D15" s="22">
        <v>0</v>
      </c>
      <c r="E15" s="22">
        <f t="shared" si="0"/>
        <v>3</v>
      </c>
      <c r="F15" s="20">
        <v>0</v>
      </c>
      <c r="G15" s="20">
        <v>3</v>
      </c>
      <c r="H15" s="23">
        <f t="shared" si="1"/>
        <v>1</v>
      </c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</row>
    <row r="16" spans="1:21" s="24" customFormat="1" x14ac:dyDescent="0.2">
      <c r="A16" s="19" t="s">
        <v>54</v>
      </c>
      <c r="B16" s="21">
        <v>40</v>
      </c>
      <c r="C16" s="22">
        <v>479</v>
      </c>
      <c r="D16" s="22">
        <v>3</v>
      </c>
      <c r="E16" s="22">
        <v>522</v>
      </c>
      <c r="F16" s="20">
        <v>18</v>
      </c>
      <c r="G16" s="20">
        <v>556</v>
      </c>
      <c r="H16" s="23">
        <v>0.9388489208633094</v>
      </c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</row>
    <row r="17" spans="1:21" s="24" customFormat="1" x14ac:dyDescent="0.2">
      <c r="A17" s="19" t="s">
        <v>59</v>
      </c>
      <c r="B17" s="21">
        <v>0</v>
      </c>
      <c r="C17" s="22">
        <v>13</v>
      </c>
      <c r="D17" s="22">
        <v>0</v>
      </c>
      <c r="E17" s="22">
        <f t="shared" si="0"/>
        <v>13</v>
      </c>
      <c r="F17" s="20">
        <v>0</v>
      </c>
      <c r="G17" s="20">
        <v>15</v>
      </c>
      <c r="H17" s="23">
        <f t="shared" si="1"/>
        <v>0.8666666666666667</v>
      </c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</row>
    <row r="18" spans="1:21" s="24" customFormat="1" x14ac:dyDescent="0.2">
      <c r="A18" s="19" t="s">
        <v>62</v>
      </c>
      <c r="B18" s="21">
        <v>53</v>
      </c>
      <c r="C18" s="22">
        <v>740</v>
      </c>
      <c r="D18" s="22">
        <v>3</v>
      </c>
      <c r="E18" s="22">
        <v>796</v>
      </c>
      <c r="F18" s="20">
        <v>41</v>
      </c>
      <c r="G18" s="96">
        <v>461</v>
      </c>
      <c r="H18" s="23">
        <v>1.7266811279826464</v>
      </c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</row>
    <row r="19" spans="1:21" s="24" customFormat="1" x14ac:dyDescent="0.2">
      <c r="A19" s="19" t="s">
        <v>67</v>
      </c>
      <c r="B19" s="21">
        <v>1</v>
      </c>
      <c r="C19" s="22">
        <v>24</v>
      </c>
      <c r="D19" s="22">
        <v>0</v>
      </c>
      <c r="E19" s="22">
        <f t="shared" si="0"/>
        <v>25</v>
      </c>
      <c r="F19" s="20">
        <v>0</v>
      </c>
      <c r="G19" s="20">
        <v>28</v>
      </c>
      <c r="H19" s="23">
        <f t="shared" si="1"/>
        <v>0.8928571428571429</v>
      </c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</row>
    <row r="20" spans="1:21" s="24" customFormat="1" x14ac:dyDescent="0.2">
      <c r="A20" s="19" t="s">
        <v>70</v>
      </c>
      <c r="B20" s="21">
        <v>5</v>
      </c>
      <c r="C20" s="22">
        <v>55</v>
      </c>
      <c r="D20" s="22">
        <v>0</v>
      </c>
      <c r="E20" s="22">
        <f t="shared" si="0"/>
        <v>60</v>
      </c>
      <c r="F20" s="20">
        <v>6</v>
      </c>
      <c r="G20" s="20">
        <v>40</v>
      </c>
      <c r="H20" s="23">
        <f t="shared" si="1"/>
        <v>1.5</v>
      </c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</row>
    <row r="21" spans="1:21" s="24" customFormat="1" x14ac:dyDescent="0.2">
      <c r="A21" s="19" t="s">
        <v>73</v>
      </c>
      <c r="B21" s="21">
        <v>8</v>
      </c>
      <c r="C21" s="22">
        <v>163</v>
      </c>
      <c r="D21" s="22">
        <v>0</v>
      </c>
      <c r="E21" s="22">
        <v>171</v>
      </c>
      <c r="F21" s="20">
        <v>12</v>
      </c>
      <c r="G21" s="20">
        <v>212</v>
      </c>
      <c r="H21" s="23">
        <v>0.80660377358490565</v>
      </c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</row>
    <row r="22" spans="1:21" s="24" customFormat="1" x14ac:dyDescent="0.2">
      <c r="A22" s="19" t="s">
        <v>78</v>
      </c>
      <c r="B22" s="21">
        <v>16</v>
      </c>
      <c r="C22" s="22">
        <v>146</v>
      </c>
      <c r="D22" s="22">
        <v>0</v>
      </c>
      <c r="E22" s="22">
        <v>162</v>
      </c>
      <c r="F22" s="20">
        <v>5</v>
      </c>
      <c r="G22" s="20">
        <v>133</v>
      </c>
      <c r="H22" s="23">
        <v>1.2180451127819549</v>
      </c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</row>
    <row r="23" spans="1:21" s="24" customFormat="1" x14ac:dyDescent="0.2">
      <c r="A23" s="19" t="s">
        <v>83</v>
      </c>
      <c r="B23" s="21">
        <v>11</v>
      </c>
      <c r="C23" s="22">
        <v>54</v>
      </c>
      <c r="D23" s="22">
        <v>0</v>
      </c>
      <c r="E23" s="22">
        <f t="shared" si="0"/>
        <v>65</v>
      </c>
      <c r="F23" s="20">
        <v>11</v>
      </c>
      <c r="G23" s="20">
        <v>73</v>
      </c>
      <c r="H23" s="23">
        <f t="shared" si="1"/>
        <v>0.8904109589041096</v>
      </c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</row>
    <row r="24" spans="1:21" s="24" customFormat="1" x14ac:dyDescent="0.2">
      <c r="A24" s="19" t="s">
        <v>86</v>
      </c>
      <c r="B24" s="21">
        <v>2</v>
      </c>
      <c r="C24" s="22">
        <v>1</v>
      </c>
      <c r="D24" s="22">
        <v>0</v>
      </c>
      <c r="E24" s="22">
        <f t="shared" si="0"/>
        <v>3</v>
      </c>
      <c r="F24" s="20">
        <v>2</v>
      </c>
      <c r="G24" s="20">
        <v>4</v>
      </c>
      <c r="H24" s="23">
        <f t="shared" si="1"/>
        <v>0.75</v>
      </c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</row>
    <row r="25" spans="1:21" s="24" customFormat="1" x14ac:dyDescent="0.2">
      <c r="A25" s="19" t="s">
        <v>89</v>
      </c>
      <c r="B25" s="21">
        <v>0</v>
      </c>
      <c r="C25" s="22">
        <v>6</v>
      </c>
      <c r="D25" s="22">
        <v>0</v>
      </c>
      <c r="E25" s="22">
        <f t="shared" si="0"/>
        <v>6</v>
      </c>
      <c r="F25" s="20">
        <v>0</v>
      </c>
      <c r="G25" s="20">
        <v>3</v>
      </c>
      <c r="H25" s="23">
        <f t="shared" si="1"/>
        <v>2</v>
      </c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</row>
    <row r="26" spans="1:21" x14ac:dyDescent="0.2">
      <c r="A26" s="19" t="s">
        <v>92</v>
      </c>
      <c r="B26" s="21">
        <v>17</v>
      </c>
      <c r="C26" s="22">
        <v>281</v>
      </c>
      <c r="D26" s="22">
        <v>1</v>
      </c>
      <c r="E26" s="22">
        <f t="shared" si="0"/>
        <v>299</v>
      </c>
      <c r="F26" s="20">
        <v>10</v>
      </c>
      <c r="G26" s="20">
        <v>237</v>
      </c>
      <c r="H26" s="23">
        <f t="shared" si="1"/>
        <v>1.2616033755274261</v>
      </c>
      <c r="T26" s="17" t="s">
        <v>94</v>
      </c>
    </row>
    <row r="27" spans="1:21" x14ac:dyDescent="0.2">
      <c r="A27" s="19" t="s">
        <v>96</v>
      </c>
      <c r="B27" s="21">
        <v>2</v>
      </c>
      <c r="C27" s="22">
        <v>67</v>
      </c>
      <c r="D27" s="22">
        <v>0</v>
      </c>
      <c r="E27" s="22">
        <f t="shared" si="0"/>
        <v>69</v>
      </c>
      <c r="F27" s="20">
        <v>1</v>
      </c>
      <c r="G27" s="20">
        <v>67</v>
      </c>
      <c r="H27" s="23">
        <f t="shared" si="1"/>
        <v>1.0298507462686568</v>
      </c>
    </row>
    <row r="28" spans="1:21" x14ac:dyDescent="0.2">
      <c r="A28" s="19" t="s">
        <v>99</v>
      </c>
      <c r="B28" s="21">
        <v>15</v>
      </c>
      <c r="C28" s="22">
        <v>146</v>
      </c>
      <c r="D28" s="22">
        <v>0</v>
      </c>
      <c r="E28" s="22">
        <f t="shared" si="0"/>
        <v>161</v>
      </c>
      <c r="F28" s="20">
        <v>15</v>
      </c>
      <c r="G28" s="20">
        <v>116</v>
      </c>
      <c r="H28" s="23">
        <f t="shared" si="1"/>
        <v>1.3879310344827587</v>
      </c>
    </row>
    <row r="29" spans="1:21" x14ac:dyDescent="0.2">
      <c r="A29" s="19" t="s">
        <v>102</v>
      </c>
      <c r="B29" s="21">
        <v>3</v>
      </c>
      <c r="C29" s="22">
        <v>9</v>
      </c>
      <c r="D29" s="22">
        <v>0</v>
      </c>
      <c r="E29" s="22">
        <f t="shared" si="0"/>
        <v>12</v>
      </c>
      <c r="F29" s="20">
        <v>3</v>
      </c>
      <c r="G29" s="20">
        <v>7</v>
      </c>
      <c r="H29" s="23">
        <f t="shared" si="1"/>
        <v>1.7142857142857142</v>
      </c>
    </row>
    <row r="30" spans="1:21" x14ac:dyDescent="0.2">
      <c r="A30" s="19" t="s">
        <v>105</v>
      </c>
      <c r="B30" s="21">
        <v>4</v>
      </c>
      <c r="C30" s="22">
        <v>17</v>
      </c>
      <c r="D30" s="22">
        <v>0</v>
      </c>
      <c r="E30" s="22">
        <f t="shared" si="0"/>
        <v>21</v>
      </c>
      <c r="F30" s="20">
        <v>2</v>
      </c>
      <c r="G30" s="20">
        <v>26</v>
      </c>
      <c r="H30" s="23">
        <f t="shared" si="1"/>
        <v>0.80769230769230771</v>
      </c>
    </row>
    <row r="31" spans="1:21" x14ac:dyDescent="0.2">
      <c r="A31" s="19" t="s">
        <v>108</v>
      </c>
      <c r="B31" s="21">
        <v>0</v>
      </c>
      <c r="C31" s="22">
        <v>16</v>
      </c>
      <c r="D31" s="22">
        <v>0</v>
      </c>
      <c r="E31" s="22">
        <f t="shared" si="0"/>
        <v>16</v>
      </c>
      <c r="F31" s="20">
        <v>0</v>
      </c>
      <c r="G31" s="20">
        <v>19</v>
      </c>
      <c r="H31" s="23">
        <f t="shared" si="1"/>
        <v>0.84210526315789469</v>
      </c>
      <c r="K31" s="17" t="s">
        <v>94</v>
      </c>
    </row>
    <row r="32" spans="1:21" x14ac:dyDescent="0.2">
      <c r="A32" s="19" t="s">
        <v>111</v>
      </c>
      <c r="B32" s="21">
        <v>0</v>
      </c>
      <c r="C32" s="22">
        <v>12</v>
      </c>
      <c r="D32" s="22">
        <v>0</v>
      </c>
      <c r="E32" s="22">
        <f t="shared" si="0"/>
        <v>12</v>
      </c>
      <c r="F32" s="20">
        <v>0</v>
      </c>
      <c r="G32" s="20">
        <v>12</v>
      </c>
      <c r="H32" s="23">
        <f t="shared" si="1"/>
        <v>1</v>
      </c>
    </row>
    <row r="33" spans="1:21" x14ac:dyDescent="0.2">
      <c r="A33" s="19" t="s">
        <v>114</v>
      </c>
      <c r="B33" s="21">
        <v>5</v>
      </c>
      <c r="C33" s="22">
        <v>49</v>
      </c>
      <c r="D33" s="22">
        <v>0</v>
      </c>
      <c r="E33" s="22">
        <f t="shared" si="0"/>
        <v>54</v>
      </c>
      <c r="F33" s="20">
        <v>5</v>
      </c>
      <c r="G33" s="20">
        <v>40</v>
      </c>
      <c r="H33" s="23">
        <f t="shared" si="1"/>
        <v>1.35</v>
      </c>
    </row>
    <row r="34" spans="1:21" x14ac:dyDescent="0.2">
      <c r="A34" s="19" t="s">
        <v>117</v>
      </c>
      <c r="B34" s="21">
        <v>3</v>
      </c>
      <c r="C34" s="22">
        <v>46</v>
      </c>
      <c r="D34" s="22">
        <v>0</v>
      </c>
      <c r="E34" s="22">
        <f t="shared" si="0"/>
        <v>49</v>
      </c>
      <c r="F34" s="20">
        <v>3</v>
      </c>
      <c r="G34" s="20">
        <v>50</v>
      </c>
      <c r="H34" s="23">
        <f t="shared" si="1"/>
        <v>0.98</v>
      </c>
    </row>
    <row r="35" spans="1:21" x14ac:dyDescent="0.2">
      <c r="A35" s="19" t="s">
        <v>120</v>
      </c>
      <c r="B35" s="21">
        <v>10</v>
      </c>
      <c r="C35" s="22">
        <v>76</v>
      </c>
      <c r="D35" s="22">
        <v>0</v>
      </c>
      <c r="E35" s="22">
        <f t="shared" si="0"/>
        <v>86</v>
      </c>
      <c r="F35" s="20">
        <v>1</v>
      </c>
      <c r="G35" s="20">
        <v>123</v>
      </c>
      <c r="H35" s="23">
        <f t="shared" si="1"/>
        <v>0.69918699186991873</v>
      </c>
    </row>
    <row r="36" spans="1:21" x14ac:dyDescent="0.2">
      <c r="A36" s="19" t="s">
        <v>123</v>
      </c>
      <c r="B36" s="21">
        <v>1</v>
      </c>
      <c r="C36" s="22">
        <v>25</v>
      </c>
      <c r="D36" s="22">
        <v>0</v>
      </c>
      <c r="E36" s="22">
        <f t="shared" si="0"/>
        <v>26</v>
      </c>
      <c r="F36" s="20">
        <v>1</v>
      </c>
      <c r="G36" s="20">
        <v>23</v>
      </c>
      <c r="H36" s="23">
        <f t="shared" si="1"/>
        <v>1.1304347826086956</v>
      </c>
    </row>
    <row r="37" spans="1:21" x14ac:dyDescent="0.2">
      <c r="A37" s="19" t="s">
        <v>126</v>
      </c>
      <c r="B37" s="21">
        <v>3</v>
      </c>
      <c r="C37" s="22">
        <v>21</v>
      </c>
      <c r="D37" s="22">
        <v>0</v>
      </c>
      <c r="E37" s="22">
        <f t="shared" si="0"/>
        <v>24</v>
      </c>
      <c r="F37" s="20">
        <v>0</v>
      </c>
      <c r="G37" s="20">
        <v>22</v>
      </c>
      <c r="H37" s="23">
        <f t="shared" si="1"/>
        <v>1.0909090909090908</v>
      </c>
    </row>
    <row r="38" spans="1:21" x14ac:dyDescent="0.2">
      <c r="A38" s="19" t="s">
        <v>129</v>
      </c>
      <c r="B38" s="21">
        <v>23</v>
      </c>
      <c r="C38" s="22">
        <v>236</v>
      </c>
      <c r="D38" s="22">
        <v>1</v>
      </c>
      <c r="E38" s="22">
        <v>260</v>
      </c>
      <c r="F38" s="20">
        <v>20</v>
      </c>
      <c r="G38" s="20">
        <v>202</v>
      </c>
      <c r="H38" s="23">
        <v>1.2871287128712872</v>
      </c>
    </row>
    <row r="39" spans="1:21" x14ac:dyDescent="0.2">
      <c r="A39" s="19" t="s">
        <v>134</v>
      </c>
      <c r="B39" s="21">
        <v>7</v>
      </c>
      <c r="C39" s="22">
        <v>71</v>
      </c>
      <c r="D39" s="22">
        <v>0</v>
      </c>
      <c r="E39" s="22">
        <f t="shared" si="0"/>
        <v>78</v>
      </c>
      <c r="F39" s="20">
        <v>0</v>
      </c>
      <c r="G39" s="20">
        <v>51</v>
      </c>
      <c r="H39" s="23">
        <f t="shared" si="1"/>
        <v>1.5294117647058822</v>
      </c>
    </row>
    <row r="40" spans="1:21" x14ac:dyDescent="0.2">
      <c r="A40" s="19" t="s">
        <v>136</v>
      </c>
      <c r="B40" s="21">
        <v>5</v>
      </c>
      <c r="C40" s="22">
        <v>44</v>
      </c>
      <c r="D40" s="22">
        <v>0</v>
      </c>
      <c r="E40" s="22">
        <f t="shared" si="0"/>
        <v>49</v>
      </c>
      <c r="F40" s="20">
        <v>1</v>
      </c>
      <c r="G40" s="20">
        <v>41</v>
      </c>
      <c r="H40" s="23">
        <f t="shared" si="1"/>
        <v>1.1951219512195121</v>
      </c>
    </row>
    <row r="41" spans="1:21" s="24" customFormat="1" x14ac:dyDescent="0.2">
      <c r="A41" s="19" t="s">
        <v>139</v>
      </c>
      <c r="B41" s="21">
        <v>1</v>
      </c>
      <c r="C41" s="22">
        <v>32</v>
      </c>
      <c r="D41" s="22">
        <v>0</v>
      </c>
      <c r="E41" s="22">
        <f t="shared" si="0"/>
        <v>33</v>
      </c>
      <c r="F41" s="20">
        <v>1</v>
      </c>
      <c r="G41" s="20">
        <v>26</v>
      </c>
      <c r="H41" s="23">
        <f t="shared" si="1"/>
        <v>1.2692307692307692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</row>
    <row r="42" spans="1:21" s="24" customFormat="1" x14ac:dyDescent="0.2">
      <c r="A42" s="19" t="s">
        <v>142</v>
      </c>
      <c r="B42" s="21">
        <v>7</v>
      </c>
      <c r="C42" s="22">
        <v>141</v>
      </c>
      <c r="D42" s="22">
        <v>0</v>
      </c>
      <c r="E42" s="22">
        <f t="shared" si="0"/>
        <v>148</v>
      </c>
      <c r="F42" s="20">
        <v>5</v>
      </c>
      <c r="G42" s="20">
        <v>113</v>
      </c>
      <c r="H42" s="23">
        <f t="shared" si="1"/>
        <v>1.3097345132743363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</row>
    <row r="43" spans="1:21" s="24" customFormat="1" x14ac:dyDescent="0.2">
      <c r="A43" s="19" t="s">
        <v>145</v>
      </c>
      <c r="B43" s="21">
        <v>7</v>
      </c>
      <c r="C43" s="22">
        <v>81</v>
      </c>
      <c r="D43" s="22">
        <v>0</v>
      </c>
      <c r="E43" s="22">
        <v>88</v>
      </c>
      <c r="F43" s="20">
        <v>7</v>
      </c>
      <c r="G43" s="20">
        <v>83</v>
      </c>
      <c r="H43" s="23">
        <f t="shared" si="1"/>
        <v>1.0602409638554218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</row>
    <row r="44" spans="1:21" s="24" customFormat="1" x14ac:dyDescent="0.2">
      <c r="A44" s="19" t="s">
        <v>148</v>
      </c>
      <c r="B44" s="21">
        <v>29</v>
      </c>
      <c r="C44" s="22">
        <v>110</v>
      </c>
      <c r="D44" s="22">
        <v>0</v>
      </c>
      <c r="E44" s="22">
        <f t="shared" si="0"/>
        <v>139</v>
      </c>
      <c r="F44" s="20">
        <v>29</v>
      </c>
      <c r="G44" s="20">
        <v>130</v>
      </c>
      <c r="H44" s="23">
        <f t="shared" si="1"/>
        <v>1.0692307692307692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</row>
    <row r="45" spans="1:21" s="24" customFormat="1" x14ac:dyDescent="0.2">
      <c r="A45" s="19" t="s">
        <v>151</v>
      </c>
      <c r="B45" s="21">
        <v>3</v>
      </c>
      <c r="C45" s="22">
        <v>41</v>
      </c>
      <c r="D45" s="22">
        <v>0</v>
      </c>
      <c r="E45" s="22">
        <f t="shared" si="0"/>
        <v>44</v>
      </c>
      <c r="F45" s="20">
        <v>0</v>
      </c>
      <c r="G45" s="20">
        <v>45</v>
      </c>
      <c r="H45" s="23">
        <f t="shared" si="1"/>
        <v>0.97777777777777775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</row>
    <row r="46" spans="1:21" s="24" customFormat="1" x14ac:dyDescent="0.2">
      <c r="A46" s="19" t="s">
        <v>154</v>
      </c>
      <c r="B46" s="21">
        <v>4</v>
      </c>
      <c r="C46" s="22">
        <v>62</v>
      </c>
      <c r="D46" s="22">
        <v>0</v>
      </c>
      <c r="E46" s="22">
        <v>66</v>
      </c>
      <c r="F46" s="20">
        <v>0</v>
      </c>
      <c r="G46" s="20">
        <v>76</v>
      </c>
      <c r="H46" s="23">
        <v>0.86842105263157898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</row>
    <row r="47" spans="1:21" s="24" customFormat="1" x14ac:dyDescent="0.2">
      <c r="A47" s="19" t="s">
        <v>159</v>
      </c>
      <c r="B47" s="21">
        <v>12</v>
      </c>
      <c r="C47" s="22">
        <v>64</v>
      </c>
      <c r="D47" s="22">
        <v>0</v>
      </c>
      <c r="E47" s="22">
        <f t="shared" si="0"/>
        <v>76</v>
      </c>
      <c r="F47" s="20">
        <v>10</v>
      </c>
      <c r="G47" s="20">
        <v>100</v>
      </c>
      <c r="H47" s="23">
        <f t="shared" si="1"/>
        <v>0.76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</row>
    <row r="48" spans="1:21" s="24" customFormat="1" x14ac:dyDescent="0.2">
      <c r="A48" s="19" t="s">
        <v>162</v>
      </c>
      <c r="B48" s="21">
        <v>10</v>
      </c>
      <c r="C48" s="22">
        <v>62</v>
      </c>
      <c r="D48" s="22">
        <v>0</v>
      </c>
      <c r="E48" s="22">
        <v>72</v>
      </c>
      <c r="F48" s="20">
        <v>4</v>
      </c>
      <c r="G48" s="20">
        <v>62</v>
      </c>
      <c r="H48" s="23">
        <v>1.1612903225806452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</row>
    <row r="49" spans="1:21" s="24" customFormat="1" x14ac:dyDescent="0.2">
      <c r="A49" s="19" t="s">
        <v>167</v>
      </c>
      <c r="B49" s="21">
        <v>1</v>
      </c>
      <c r="C49" s="22">
        <v>32</v>
      </c>
      <c r="D49" s="22">
        <v>0</v>
      </c>
      <c r="E49" s="22">
        <f t="shared" si="0"/>
        <v>33</v>
      </c>
      <c r="F49" s="20">
        <v>1</v>
      </c>
      <c r="G49" s="20">
        <v>32</v>
      </c>
      <c r="H49" s="23">
        <f t="shared" si="1"/>
        <v>1.03125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</row>
    <row r="50" spans="1:21" s="24" customFormat="1" x14ac:dyDescent="0.2">
      <c r="A50" s="19" t="s">
        <v>170</v>
      </c>
      <c r="B50" s="21">
        <v>3</v>
      </c>
      <c r="C50" s="22">
        <v>96</v>
      </c>
      <c r="D50" s="22">
        <v>0</v>
      </c>
      <c r="E50" s="22">
        <f t="shared" si="0"/>
        <v>99</v>
      </c>
      <c r="F50" s="20">
        <v>3</v>
      </c>
      <c r="G50" s="20">
        <v>68</v>
      </c>
      <c r="H50" s="23">
        <f t="shared" si="1"/>
        <v>1.4558823529411764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</row>
    <row r="51" spans="1:21" s="24" customFormat="1" x14ac:dyDescent="0.2">
      <c r="A51" s="19" t="s">
        <v>173</v>
      </c>
      <c r="B51" s="21">
        <v>9</v>
      </c>
      <c r="C51" s="22">
        <v>90</v>
      </c>
      <c r="D51" s="22">
        <v>0</v>
      </c>
      <c r="E51" s="22">
        <f t="shared" si="0"/>
        <v>99</v>
      </c>
      <c r="F51" s="20">
        <v>9</v>
      </c>
      <c r="G51" s="20">
        <v>90</v>
      </c>
      <c r="H51" s="23">
        <f t="shared" si="1"/>
        <v>1.1000000000000001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</row>
    <row r="52" spans="1:21" s="24" customFormat="1" x14ac:dyDescent="0.2">
      <c r="A52" s="19" t="s">
        <v>176</v>
      </c>
      <c r="B52" s="21">
        <v>2</v>
      </c>
      <c r="C52" s="22">
        <v>29</v>
      </c>
      <c r="D52" s="22">
        <v>0</v>
      </c>
      <c r="E52" s="22">
        <f t="shared" si="0"/>
        <v>31</v>
      </c>
      <c r="F52" s="20">
        <v>0</v>
      </c>
      <c r="G52" s="20">
        <v>27</v>
      </c>
      <c r="H52" s="23">
        <f t="shared" si="1"/>
        <v>1.1481481481481481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</row>
    <row r="53" spans="1:21" s="24" customFormat="1" x14ac:dyDescent="0.2">
      <c r="A53" s="19" t="s">
        <v>179</v>
      </c>
      <c r="B53" s="21">
        <v>12</v>
      </c>
      <c r="C53" s="22">
        <v>187</v>
      </c>
      <c r="D53" s="22">
        <v>0</v>
      </c>
      <c r="E53" s="22">
        <f t="shared" si="0"/>
        <v>199</v>
      </c>
      <c r="F53" s="20">
        <v>5</v>
      </c>
      <c r="G53" s="20">
        <v>158</v>
      </c>
      <c r="H53" s="23">
        <f t="shared" si="1"/>
        <v>1.259493670886076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</row>
    <row r="54" spans="1:21" s="24" customFormat="1" x14ac:dyDescent="0.2">
      <c r="A54" s="19" t="s">
        <v>181</v>
      </c>
      <c r="B54" s="21">
        <v>3</v>
      </c>
      <c r="C54" s="22">
        <v>54</v>
      </c>
      <c r="D54" s="22">
        <v>0</v>
      </c>
      <c r="E54" s="22">
        <f t="shared" si="0"/>
        <v>57</v>
      </c>
      <c r="F54" s="20">
        <v>3</v>
      </c>
      <c r="G54" s="20">
        <v>33</v>
      </c>
      <c r="H54" s="23">
        <f t="shared" si="1"/>
        <v>1.7272727272727273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</row>
    <row r="55" spans="1:21" x14ac:dyDescent="0.2">
      <c r="A55" s="19" t="s">
        <v>184</v>
      </c>
      <c r="B55" s="21">
        <v>2</v>
      </c>
      <c r="C55" s="22">
        <v>18</v>
      </c>
      <c r="D55" s="22">
        <v>0</v>
      </c>
      <c r="E55" s="22">
        <f t="shared" si="0"/>
        <v>20</v>
      </c>
      <c r="F55" s="20">
        <v>1</v>
      </c>
      <c r="G55" s="20">
        <v>19</v>
      </c>
      <c r="H55" s="23">
        <f t="shared" si="1"/>
        <v>1.0526315789473684</v>
      </c>
    </row>
    <row r="56" spans="1:21" x14ac:dyDescent="0.2">
      <c r="A56" s="19" t="s">
        <v>187</v>
      </c>
      <c r="B56" s="21">
        <v>185</v>
      </c>
      <c r="C56" s="22">
        <v>2772</v>
      </c>
      <c r="D56" s="22">
        <v>1</v>
      </c>
      <c r="E56" s="22">
        <v>2958</v>
      </c>
      <c r="F56" s="20">
        <v>140</v>
      </c>
      <c r="G56" s="20">
        <v>3123</v>
      </c>
      <c r="H56" s="23">
        <v>0.94716618635926997</v>
      </c>
    </row>
    <row r="57" spans="1:21" x14ac:dyDescent="0.2">
      <c r="A57" s="19" t="s">
        <v>216</v>
      </c>
      <c r="B57" s="21">
        <v>76</v>
      </c>
      <c r="C57" s="22">
        <v>7</v>
      </c>
      <c r="D57" s="22">
        <v>0</v>
      </c>
      <c r="E57" s="22">
        <f t="shared" ref="E57:E77" si="2">B57+C57+D57</f>
        <v>83</v>
      </c>
      <c r="F57" s="20">
        <v>3</v>
      </c>
      <c r="G57" s="20">
        <v>85</v>
      </c>
      <c r="H57" s="23">
        <f t="shared" ref="H57:H78" si="3">E57/G57</f>
        <v>0.97647058823529409</v>
      </c>
    </row>
    <row r="58" spans="1:21" s="24" customFormat="1" x14ac:dyDescent="0.2">
      <c r="A58" s="19" t="s">
        <v>218</v>
      </c>
      <c r="B58" s="21">
        <v>1</v>
      </c>
      <c r="C58" s="22">
        <v>11</v>
      </c>
      <c r="D58" s="22">
        <v>0</v>
      </c>
      <c r="E58" s="22">
        <f t="shared" si="2"/>
        <v>12</v>
      </c>
      <c r="F58" s="20">
        <v>1</v>
      </c>
      <c r="G58" s="20">
        <v>13</v>
      </c>
      <c r="H58" s="23">
        <f t="shared" si="3"/>
        <v>0.92307692307692313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</row>
    <row r="59" spans="1:21" s="24" customFormat="1" x14ac:dyDescent="0.2">
      <c r="A59" s="19" t="s">
        <v>221</v>
      </c>
      <c r="B59" s="21">
        <v>3</v>
      </c>
      <c r="C59" s="22">
        <v>49</v>
      </c>
      <c r="D59" s="22">
        <v>0</v>
      </c>
      <c r="E59" s="22">
        <f t="shared" si="2"/>
        <v>52</v>
      </c>
      <c r="F59" s="20">
        <v>3</v>
      </c>
      <c r="G59" s="20">
        <v>55</v>
      </c>
      <c r="H59" s="23">
        <f t="shared" si="3"/>
        <v>0.94545454545454544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</row>
    <row r="60" spans="1:21" s="24" customFormat="1" ht="12" customHeight="1" x14ac:dyDescent="0.2">
      <c r="A60" s="19" t="s">
        <v>224</v>
      </c>
      <c r="B60" s="21">
        <v>7</v>
      </c>
      <c r="C60" s="22">
        <v>54</v>
      </c>
      <c r="D60" s="22">
        <v>7</v>
      </c>
      <c r="E60" s="22">
        <v>68</v>
      </c>
      <c r="F60" s="20">
        <v>7</v>
      </c>
      <c r="G60" s="20">
        <v>51</v>
      </c>
      <c r="H60" s="23">
        <v>1.3333333333333333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</row>
    <row r="61" spans="1:21" s="24" customFormat="1" x14ac:dyDescent="0.2">
      <c r="A61" s="19" t="s">
        <v>227</v>
      </c>
      <c r="B61" s="21">
        <v>35</v>
      </c>
      <c r="C61" s="22">
        <v>509</v>
      </c>
      <c r="D61" s="22">
        <v>1</v>
      </c>
      <c r="E61" s="22">
        <v>545</v>
      </c>
      <c r="F61" s="20">
        <v>35</v>
      </c>
      <c r="G61" s="20">
        <v>183</v>
      </c>
      <c r="H61" s="23">
        <v>2.9781420765027322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</row>
    <row r="62" spans="1:21" s="24" customFormat="1" x14ac:dyDescent="0.2">
      <c r="A62" s="19" t="s">
        <v>232</v>
      </c>
      <c r="B62" s="21">
        <v>7</v>
      </c>
      <c r="C62" s="22">
        <v>141</v>
      </c>
      <c r="D62" s="22">
        <v>2</v>
      </c>
      <c r="E62" s="22">
        <f t="shared" si="2"/>
        <v>150</v>
      </c>
      <c r="F62" s="20">
        <v>7</v>
      </c>
      <c r="G62" s="20">
        <v>110</v>
      </c>
      <c r="H62" s="23">
        <f t="shared" si="3"/>
        <v>1.3636363636363635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</row>
    <row r="63" spans="1:21" s="24" customFormat="1" x14ac:dyDescent="0.2">
      <c r="A63" s="19" t="s">
        <v>235</v>
      </c>
      <c r="B63" s="21">
        <v>4</v>
      </c>
      <c r="C63" s="22">
        <v>62</v>
      </c>
      <c r="D63" s="22">
        <v>0</v>
      </c>
      <c r="E63" s="22">
        <f t="shared" si="2"/>
        <v>66</v>
      </c>
      <c r="F63" s="20">
        <v>2</v>
      </c>
      <c r="G63" s="20">
        <v>63</v>
      </c>
      <c r="H63" s="23">
        <f t="shared" si="3"/>
        <v>1.0476190476190477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</row>
    <row r="64" spans="1:21" s="24" customFormat="1" x14ac:dyDescent="0.2">
      <c r="A64" s="19" t="s">
        <v>238</v>
      </c>
      <c r="B64" s="21">
        <v>16</v>
      </c>
      <c r="C64" s="22">
        <v>157</v>
      </c>
      <c r="D64" s="22">
        <v>0</v>
      </c>
      <c r="E64" s="22">
        <f t="shared" si="2"/>
        <v>173</v>
      </c>
      <c r="F64" s="20">
        <v>12</v>
      </c>
      <c r="G64" s="20">
        <v>189</v>
      </c>
      <c r="H64" s="23">
        <f t="shared" si="3"/>
        <v>0.91534391534391535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</row>
    <row r="65" spans="1:21" s="24" customFormat="1" x14ac:dyDescent="0.2">
      <c r="A65" s="19" t="s">
        <v>241</v>
      </c>
      <c r="B65" s="21">
        <v>2</v>
      </c>
      <c r="C65" s="22">
        <v>42</v>
      </c>
      <c r="D65" s="22">
        <v>0</v>
      </c>
      <c r="E65" s="22">
        <f t="shared" si="2"/>
        <v>44</v>
      </c>
      <c r="F65" s="20">
        <v>2</v>
      </c>
      <c r="G65" s="20">
        <v>31</v>
      </c>
      <c r="H65" s="23">
        <f t="shared" si="3"/>
        <v>1.4193548387096775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</row>
    <row r="66" spans="1:21" s="24" customFormat="1" x14ac:dyDescent="0.2">
      <c r="A66" s="19" t="s">
        <v>244</v>
      </c>
      <c r="B66" s="21">
        <v>0</v>
      </c>
      <c r="C66" s="22">
        <v>4</v>
      </c>
      <c r="D66" s="22">
        <v>0</v>
      </c>
      <c r="E66" s="22">
        <f t="shared" si="2"/>
        <v>4</v>
      </c>
      <c r="F66" s="20">
        <v>0</v>
      </c>
      <c r="G66" s="20">
        <v>4</v>
      </c>
      <c r="H66" s="23">
        <f t="shared" si="3"/>
        <v>1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</row>
    <row r="67" spans="1:21" s="24" customFormat="1" x14ac:dyDescent="0.2">
      <c r="A67" s="19" t="s">
        <v>247</v>
      </c>
      <c r="B67" s="21">
        <v>12</v>
      </c>
      <c r="C67" s="22">
        <v>124</v>
      </c>
      <c r="D67" s="22">
        <v>1</v>
      </c>
      <c r="E67" s="22">
        <f t="shared" si="2"/>
        <v>137</v>
      </c>
      <c r="F67" s="20">
        <v>7</v>
      </c>
      <c r="G67" s="20">
        <v>125</v>
      </c>
      <c r="H67" s="23">
        <f t="shared" si="3"/>
        <v>1.0960000000000001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</row>
    <row r="68" spans="1:21" s="24" customFormat="1" x14ac:dyDescent="0.2">
      <c r="A68" s="19" t="s">
        <v>250</v>
      </c>
      <c r="B68" s="21">
        <v>15</v>
      </c>
      <c r="C68" s="22">
        <v>93</v>
      </c>
      <c r="D68" s="22">
        <v>0</v>
      </c>
      <c r="E68" s="22">
        <v>108</v>
      </c>
      <c r="F68" s="20">
        <v>15</v>
      </c>
      <c r="G68" s="20">
        <v>105</v>
      </c>
      <c r="H68" s="23">
        <v>1.0285714285714285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</row>
    <row r="69" spans="1:21" s="24" customFormat="1" x14ac:dyDescent="0.2">
      <c r="A69" s="19" t="s">
        <v>254</v>
      </c>
      <c r="B69" s="21">
        <v>22</v>
      </c>
      <c r="C69" s="22">
        <v>121</v>
      </c>
      <c r="D69" s="22">
        <v>0</v>
      </c>
      <c r="E69" s="22">
        <f t="shared" si="2"/>
        <v>143</v>
      </c>
      <c r="F69" s="20">
        <v>1</v>
      </c>
      <c r="G69" s="20">
        <v>151</v>
      </c>
      <c r="H69" s="23">
        <f t="shared" si="3"/>
        <v>0.94701986754966883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</row>
    <row r="70" spans="1:21" s="24" customFormat="1" x14ac:dyDescent="0.2">
      <c r="A70" s="19" t="s">
        <v>257</v>
      </c>
      <c r="B70" s="21">
        <v>4</v>
      </c>
      <c r="C70" s="22">
        <v>87</v>
      </c>
      <c r="D70" s="22">
        <v>0</v>
      </c>
      <c r="E70" s="22">
        <f t="shared" si="2"/>
        <v>91</v>
      </c>
      <c r="F70" s="20">
        <v>4</v>
      </c>
      <c r="G70" s="20">
        <v>90</v>
      </c>
      <c r="H70" s="23">
        <f t="shared" si="3"/>
        <v>1.0111111111111111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</row>
    <row r="71" spans="1:21" x14ac:dyDescent="0.2">
      <c r="A71" s="19" t="s">
        <v>260</v>
      </c>
      <c r="B71" s="21">
        <v>10</v>
      </c>
      <c r="C71" s="22">
        <v>77</v>
      </c>
      <c r="D71" s="22">
        <v>0</v>
      </c>
      <c r="E71" s="22">
        <f t="shared" si="2"/>
        <v>87</v>
      </c>
      <c r="F71" s="20">
        <v>0</v>
      </c>
      <c r="G71" s="20">
        <v>88</v>
      </c>
      <c r="H71" s="23">
        <f t="shared" si="3"/>
        <v>0.98863636363636365</v>
      </c>
    </row>
    <row r="72" spans="1:21" x14ac:dyDescent="0.2">
      <c r="A72" s="19" t="s">
        <v>263</v>
      </c>
      <c r="B72" s="21">
        <v>2</v>
      </c>
      <c r="C72" s="22">
        <v>26</v>
      </c>
      <c r="D72" s="22">
        <v>0</v>
      </c>
      <c r="E72" s="22">
        <f t="shared" si="2"/>
        <v>28</v>
      </c>
      <c r="F72" s="20">
        <v>0</v>
      </c>
      <c r="G72" s="20">
        <v>32</v>
      </c>
      <c r="H72" s="23">
        <f t="shared" si="3"/>
        <v>0.875</v>
      </c>
      <c r="M72" s="17" t="s">
        <v>94</v>
      </c>
    </row>
    <row r="73" spans="1:21" x14ac:dyDescent="0.2">
      <c r="A73" s="19" t="s">
        <v>266</v>
      </c>
      <c r="B73" s="21">
        <v>165</v>
      </c>
      <c r="C73" s="22">
        <v>2015</v>
      </c>
      <c r="D73" s="22">
        <v>3</v>
      </c>
      <c r="E73" s="22">
        <v>2183</v>
      </c>
      <c r="F73" s="20">
        <v>102</v>
      </c>
      <c r="G73" s="20">
        <v>2151</v>
      </c>
      <c r="H73" s="23">
        <v>1.0148768014876801</v>
      </c>
    </row>
    <row r="74" spans="1:21" x14ac:dyDescent="0.2">
      <c r="A74" s="19" t="s">
        <v>285</v>
      </c>
      <c r="B74" s="21">
        <v>9</v>
      </c>
      <c r="C74" s="22">
        <v>91</v>
      </c>
      <c r="D74" s="22">
        <v>3</v>
      </c>
      <c r="E74" s="22">
        <v>103</v>
      </c>
      <c r="F74" s="20">
        <v>4</v>
      </c>
      <c r="G74" s="20">
        <v>106</v>
      </c>
      <c r="H74" s="23">
        <v>0.97169811320754718</v>
      </c>
    </row>
    <row r="75" spans="1:21" x14ac:dyDescent="0.2">
      <c r="A75" s="19" t="s">
        <v>289</v>
      </c>
      <c r="B75" s="21">
        <v>15</v>
      </c>
      <c r="C75" s="22">
        <v>106</v>
      </c>
      <c r="D75" s="22">
        <v>0</v>
      </c>
      <c r="E75" s="22">
        <f t="shared" si="2"/>
        <v>121</v>
      </c>
      <c r="F75" s="20">
        <v>6</v>
      </c>
      <c r="G75" s="20">
        <v>119</v>
      </c>
      <c r="H75" s="23">
        <f t="shared" si="3"/>
        <v>1.0168067226890756</v>
      </c>
    </row>
    <row r="76" spans="1:21" x14ac:dyDescent="0.2">
      <c r="A76" s="19" t="s">
        <v>292</v>
      </c>
      <c r="B76" s="21">
        <v>4</v>
      </c>
      <c r="C76" s="22">
        <v>15</v>
      </c>
      <c r="D76" s="22">
        <v>0</v>
      </c>
      <c r="E76" s="22">
        <f t="shared" si="2"/>
        <v>19</v>
      </c>
      <c r="F76" s="20">
        <v>3</v>
      </c>
      <c r="G76" s="20">
        <v>20</v>
      </c>
      <c r="H76" s="23">
        <f t="shared" si="3"/>
        <v>0.95</v>
      </c>
    </row>
    <row r="77" spans="1:21" ht="13.5" thickBot="1" x14ac:dyDescent="0.25">
      <c r="A77" s="28" t="s">
        <v>295</v>
      </c>
      <c r="B77" s="30">
        <v>6</v>
      </c>
      <c r="C77" s="28">
        <v>56</v>
      </c>
      <c r="D77" s="28">
        <v>0</v>
      </c>
      <c r="E77" s="28">
        <f t="shared" si="2"/>
        <v>62</v>
      </c>
      <c r="F77" s="29">
        <v>2</v>
      </c>
      <c r="G77" s="29">
        <v>63</v>
      </c>
      <c r="H77" s="95">
        <f t="shared" si="3"/>
        <v>0.98412698412698407</v>
      </c>
    </row>
    <row r="78" spans="1:21" ht="13.5" thickTop="1" x14ac:dyDescent="0.2">
      <c r="A78" s="22"/>
      <c r="B78" s="21">
        <f>SUM(B3:B77)</f>
        <v>1042</v>
      </c>
      <c r="C78" s="22">
        <f>SUM(C3:C77)</f>
        <v>11482</v>
      </c>
      <c r="D78" s="22">
        <f>SUM(D3:D77)</f>
        <v>27</v>
      </c>
      <c r="E78" s="22">
        <f>B78+C78+D78</f>
        <v>12551</v>
      </c>
      <c r="F78" s="33">
        <f>SUM(F3:F77)</f>
        <v>662</v>
      </c>
      <c r="G78" s="33">
        <f>SUM(G3:G77)</f>
        <v>11543</v>
      </c>
      <c r="H78" s="23">
        <f t="shared" si="3"/>
        <v>1.0873256519102485</v>
      </c>
    </row>
    <row r="79" spans="1:21" x14ac:dyDescent="0.2">
      <c r="A79" s="22"/>
      <c r="B79" s="21"/>
      <c r="C79" s="22"/>
      <c r="D79" s="22"/>
      <c r="E79" s="22"/>
      <c r="F79" s="22"/>
      <c r="G79" s="22"/>
      <c r="H79" s="34"/>
      <c r="L79" s="17" t="s">
        <v>297</v>
      </c>
    </row>
    <row r="80" spans="1:21" x14ac:dyDescent="0.2">
      <c r="A80" s="22"/>
      <c r="B80" s="21"/>
      <c r="C80" s="22"/>
      <c r="D80" s="22"/>
      <c r="E80" s="22"/>
      <c r="F80" s="22"/>
      <c r="G80" s="22"/>
      <c r="H80" s="34"/>
      <c r="I80" s="36"/>
    </row>
    <row r="81" spans="1:21" x14ac:dyDescent="0.2">
      <c r="A81" s="19"/>
      <c r="B81" s="37"/>
      <c r="C81" s="38"/>
      <c r="D81" s="38"/>
      <c r="E81" s="38"/>
      <c r="F81" s="38"/>
      <c r="G81" s="38"/>
      <c r="H81" s="34"/>
      <c r="I81" s="36"/>
    </row>
    <row r="82" spans="1:21" x14ac:dyDescent="0.2">
      <c r="A82" s="19"/>
      <c r="B82" s="19"/>
      <c r="C82" s="19"/>
      <c r="D82" s="22"/>
      <c r="E82" s="19"/>
      <c r="F82" s="19"/>
      <c r="G82" s="19"/>
      <c r="I82" s="36"/>
    </row>
    <row r="83" spans="1:21" ht="14.45" customHeight="1" x14ac:dyDescent="0.2">
      <c r="A83" s="19"/>
      <c r="B83" s="19"/>
      <c r="C83" s="19"/>
      <c r="D83" s="22"/>
      <c r="E83" s="19"/>
      <c r="F83" s="19"/>
      <c r="G83" s="19"/>
    </row>
    <row r="84" spans="1:21" x14ac:dyDescent="0.2">
      <c r="A84" s="19"/>
      <c r="B84" s="19"/>
      <c r="C84" s="19"/>
      <c r="D84" s="22"/>
      <c r="E84" s="19"/>
      <c r="F84" s="19"/>
      <c r="G84" s="19"/>
    </row>
    <row r="85" spans="1:21" x14ac:dyDescent="0.2">
      <c r="A85" s="19"/>
      <c r="B85" s="19"/>
      <c r="C85" s="19"/>
      <c r="D85" s="22"/>
      <c r="E85" s="19"/>
      <c r="F85" s="19"/>
      <c r="G85" s="19"/>
    </row>
    <row r="86" spans="1:21" x14ac:dyDescent="0.2">
      <c r="A86" s="19"/>
      <c r="B86" s="19"/>
      <c r="C86" s="19"/>
      <c r="D86" s="22"/>
      <c r="E86" s="19"/>
      <c r="F86" s="19"/>
      <c r="G86" s="19"/>
    </row>
    <row r="87" spans="1:21" x14ac:dyDescent="0.2">
      <c r="A87" s="19"/>
      <c r="B87" s="19"/>
      <c r="C87" s="19"/>
      <c r="D87" s="22"/>
      <c r="E87" s="19"/>
      <c r="F87" s="19"/>
      <c r="G87" s="19"/>
    </row>
    <row r="88" spans="1:21" x14ac:dyDescent="0.2">
      <c r="A88" s="19"/>
      <c r="B88" s="19"/>
      <c r="C88" s="19"/>
      <c r="D88" s="22"/>
      <c r="E88" s="19"/>
      <c r="F88" s="19"/>
      <c r="G88" s="19"/>
    </row>
    <row r="89" spans="1:21" x14ac:dyDescent="0.2">
      <c r="A89" s="19"/>
      <c r="B89" s="19"/>
      <c r="C89" s="19"/>
      <c r="D89" s="22"/>
      <c r="E89" s="19"/>
      <c r="F89" s="19"/>
      <c r="G89" s="19"/>
    </row>
    <row r="90" spans="1:21" x14ac:dyDescent="0.2">
      <c r="A90" s="19"/>
      <c r="B90" s="19"/>
      <c r="C90" s="19"/>
      <c r="D90" s="22"/>
      <c r="E90" s="19"/>
      <c r="F90" s="19"/>
      <c r="G90" s="19"/>
    </row>
    <row r="91" spans="1:21" x14ac:dyDescent="0.2">
      <c r="A91" s="19"/>
      <c r="B91" s="19"/>
      <c r="C91" s="19"/>
      <c r="D91" s="22"/>
      <c r="E91" s="19"/>
      <c r="F91" s="19"/>
      <c r="G91" s="19"/>
    </row>
    <row r="92" spans="1:21" x14ac:dyDescent="0.2">
      <c r="A92" s="19"/>
      <c r="B92" s="19"/>
      <c r="C92" s="19"/>
      <c r="D92" s="22"/>
      <c r="E92" s="19"/>
      <c r="F92" s="19"/>
      <c r="G92" s="19"/>
    </row>
    <row r="93" spans="1:21" s="39" customFormat="1" x14ac:dyDescent="0.2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</row>
    <row r="94" spans="1:21" s="39" customFormat="1" x14ac:dyDescent="0.2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</row>
    <row r="95" spans="1:21" s="39" customFormat="1" x14ac:dyDescent="0.2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</row>
    <row r="96" spans="1:21" s="39" customFormat="1" x14ac:dyDescent="0.2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</row>
    <row r="97" spans="1:21" s="39" customFormat="1" x14ac:dyDescent="0.2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</row>
    <row r="98" spans="1:21" s="39" customFormat="1" x14ac:dyDescent="0.2">
      <c r="A98" s="19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</row>
    <row r="99" spans="1:21" s="39" customFormat="1" x14ac:dyDescent="0.2">
      <c r="A99" s="42"/>
      <c r="B99" s="19"/>
      <c r="C99" s="19"/>
      <c r="D99" s="22"/>
      <c r="E99" s="19"/>
      <c r="F99" s="19"/>
      <c r="G99" s="19"/>
      <c r="I99" s="24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7"/>
  <sheetViews>
    <sheetView zoomScaleNormal="100" workbookViewId="0">
      <pane xSplit="1" ySplit="2" topLeftCell="B57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M70" sqref="M70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4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9" customWidth="1"/>
    <col min="9" max="9" width="8.42578125" style="24" bestFit="1" customWidth="1"/>
    <col min="10" max="16384" width="5.7109375" style="17"/>
  </cols>
  <sheetData>
    <row r="1" spans="1:9" s="6" customFormat="1" x14ac:dyDescent="0.2">
      <c r="A1" s="2"/>
      <c r="B1" s="125">
        <v>43374</v>
      </c>
      <c r="C1" s="126"/>
      <c r="D1" s="126"/>
      <c r="E1" s="126"/>
      <c r="F1" s="126"/>
      <c r="G1" s="127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">
      <c r="A3" s="19" t="s">
        <v>11</v>
      </c>
      <c r="B3" s="21">
        <v>3</v>
      </c>
      <c r="C3" s="22">
        <v>16</v>
      </c>
      <c r="D3" s="22">
        <v>0</v>
      </c>
      <c r="E3" s="22">
        <f t="shared" ref="E3:E53" si="0">B3+C3+D3</f>
        <v>19</v>
      </c>
      <c r="F3" s="20">
        <v>3</v>
      </c>
      <c r="G3" s="20">
        <v>20</v>
      </c>
      <c r="H3" s="23">
        <f t="shared" ref="H3:H53" si="1">E3/G3</f>
        <v>0.95</v>
      </c>
    </row>
    <row r="4" spans="1:9" x14ac:dyDescent="0.2">
      <c r="A4" s="19" t="s">
        <v>17</v>
      </c>
      <c r="B4" s="21">
        <v>1</v>
      </c>
      <c r="C4" s="22">
        <v>29</v>
      </c>
      <c r="D4" s="22">
        <v>0</v>
      </c>
      <c r="E4" s="22">
        <f t="shared" si="0"/>
        <v>30</v>
      </c>
      <c r="F4" s="20">
        <v>1</v>
      </c>
      <c r="G4" s="20">
        <v>25</v>
      </c>
      <c r="H4" s="23">
        <f t="shared" si="1"/>
        <v>1.2</v>
      </c>
    </row>
    <row r="5" spans="1:9" x14ac:dyDescent="0.2">
      <c r="A5" s="19" t="s">
        <v>19</v>
      </c>
      <c r="B5" s="21">
        <v>0</v>
      </c>
      <c r="C5" s="22">
        <v>10</v>
      </c>
      <c r="D5" s="22">
        <v>0</v>
      </c>
      <c r="E5" s="22">
        <f t="shared" si="0"/>
        <v>10</v>
      </c>
      <c r="F5" s="20">
        <v>0</v>
      </c>
      <c r="G5" s="20">
        <v>10</v>
      </c>
      <c r="H5" s="23">
        <f t="shared" si="1"/>
        <v>1</v>
      </c>
    </row>
    <row r="6" spans="1:9" x14ac:dyDescent="0.2">
      <c r="A6" s="19" t="s">
        <v>21</v>
      </c>
      <c r="B6" s="21">
        <v>3</v>
      </c>
      <c r="C6" s="22">
        <v>75</v>
      </c>
      <c r="D6" s="22">
        <v>0</v>
      </c>
      <c r="E6" s="22">
        <v>78</v>
      </c>
      <c r="F6" s="20">
        <v>3</v>
      </c>
      <c r="G6" s="20">
        <v>81</v>
      </c>
      <c r="H6" s="23">
        <v>0.96296296296296291</v>
      </c>
    </row>
    <row r="7" spans="1:9" x14ac:dyDescent="0.2">
      <c r="A7" s="19" t="s">
        <v>26</v>
      </c>
      <c r="B7" s="21">
        <v>0</v>
      </c>
      <c r="C7" s="22">
        <v>54</v>
      </c>
      <c r="D7" s="22">
        <v>0</v>
      </c>
      <c r="E7" s="22">
        <f t="shared" si="0"/>
        <v>54</v>
      </c>
      <c r="F7" s="20">
        <v>0</v>
      </c>
      <c r="G7" s="20">
        <v>27</v>
      </c>
      <c r="H7" s="23">
        <f t="shared" si="1"/>
        <v>2</v>
      </c>
    </row>
    <row r="8" spans="1:9" x14ac:dyDescent="0.2">
      <c r="A8" s="19" t="s">
        <v>29</v>
      </c>
      <c r="B8" s="21">
        <v>10</v>
      </c>
      <c r="C8" s="22">
        <v>65</v>
      </c>
      <c r="D8" s="22">
        <v>5</v>
      </c>
      <c r="E8" s="22">
        <f t="shared" si="0"/>
        <v>80</v>
      </c>
      <c r="F8" s="20">
        <v>10</v>
      </c>
      <c r="G8" s="20">
        <v>87</v>
      </c>
      <c r="H8" s="23">
        <f t="shared" si="1"/>
        <v>0.91954022988505746</v>
      </c>
    </row>
    <row r="9" spans="1:9" x14ac:dyDescent="0.2">
      <c r="A9" s="19" t="s">
        <v>32</v>
      </c>
      <c r="B9" s="21">
        <v>8</v>
      </c>
      <c r="C9" s="22">
        <v>32</v>
      </c>
      <c r="D9" s="22">
        <v>0</v>
      </c>
      <c r="E9" s="22">
        <f t="shared" si="0"/>
        <v>40</v>
      </c>
      <c r="F9" s="20">
        <v>4</v>
      </c>
      <c r="G9" s="20">
        <v>35</v>
      </c>
      <c r="H9" s="23">
        <f t="shared" si="1"/>
        <v>1.1428571428571428</v>
      </c>
    </row>
    <row r="10" spans="1:9" x14ac:dyDescent="0.2">
      <c r="A10" s="19" t="s">
        <v>35</v>
      </c>
      <c r="B10" s="21">
        <v>45</v>
      </c>
      <c r="C10" s="22">
        <v>512</v>
      </c>
      <c r="D10" s="22">
        <v>0</v>
      </c>
      <c r="E10" s="22">
        <v>557</v>
      </c>
      <c r="F10" s="20">
        <v>45</v>
      </c>
      <c r="G10" s="20">
        <v>215</v>
      </c>
      <c r="H10" s="23">
        <v>2.5906976744186045</v>
      </c>
    </row>
    <row r="11" spans="1:9" x14ac:dyDescent="0.2">
      <c r="A11" s="19" t="s">
        <v>40</v>
      </c>
      <c r="B11" s="21">
        <v>9</v>
      </c>
      <c r="C11" s="22">
        <v>60</v>
      </c>
      <c r="D11" s="22">
        <v>0</v>
      </c>
      <c r="E11" s="22">
        <v>69</v>
      </c>
      <c r="F11" s="20">
        <v>6</v>
      </c>
      <c r="G11" s="20">
        <v>72</v>
      </c>
      <c r="H11" s="23">
        <v>0.95833333333333337</v>
      </c>
    </row>
    <row r="12" spans="1:9" x14ac:dyDescent="0.2">
      <c r="A12" s="19" t="s">
        <v>45</v>
      </c>
      <c r="B12" s="21">
        <v>8</v>
      </c>
      <c r="C12" s="22">
        <v>40</v>
      </c>
      <c r="D12" s="22">
        <v>0</v>
      </c>
      <c r="E12" s="22">
        <f t="shared" si="0"/>
        <v>48</v>
      </c>
      <c r="F12" s="20">
        <v>0</v>
      </c>
      <c r="G12" s="20">
        <v>41</v>
      </c>
      <c r="H12" s="23">
        <f t="shared" si="1"/>
        <v>1.1707317073170731</v>
      </c>
    </row>
    <row r="13" spans="1:9" x14ac:dyDescent="0.2">
      <c r="A13" s="19" t="s">
        <v>48</v>
      </c>
      <c r="B13" s="21">
        <v>10</v>
      </c>
      <c r="C13" s="22">
        <v>68</v>
      </c>
      <c r="D13" s="22">
        <v>0</v>
      </c>
      <c r="E13" s="22">
        <f t="shared" si="0"/>
        <v>78</v>
      </c>
      <c r="F13" s="20">
        <v>3</v>
      </c>
      <c r="G13" s="20">
        <v>42</v>
      </c>
      <c r="H13" s="23">
        <f t="shared" si="1"/>
        <v>1.8571428571428572</v>
      </c>
    </row>
    <row r="14" spans="1:9" x14ac:dyDescent="0.2">
      <c r="A14" s="19" t="s">
        <v>54</v>
      </c>
      <c r="B14" s="21">
        <v>47</v>
      </c>
      <c r="C14" s="22">
        <v>405</v>
      </c>
      <c r="D14" s="22">
        <v>3</v>
      </c>
      <c r="E14" s="22">
        <v>455</v>
      </c>
      <c r="F14" s="20">
        <v>24</v>
      </c>
      <c r="G14" s="20">
        <v>456</v>
      </c>
      <c r="H14" s="23">
        <v>0.9978070175438597</v>
      </c>
    </row>
    <row r="15" spans="1:9" x14ac:dyDescent="0.2">
      <c r="A15" s="19" t="s">
        <v>59</v>
      </c>
      <c r="B15" s="21">
        <v>0</v>
      </c>
      <c r="C15" s="22">
        <v>10</v>
      </c>
      <c r="D15" s="22">
        <v>0</v>
      </c>
      <c r="E15" s="22">
        <f t="shared" si="0"/>
        <v>10</v>
      </c>
      <c r="F15" s="20">
        <v>10</v>
      </c>
      <c r="G15" s="20">
        <v>12</v>
      </c>
      <c r="H15" s="23">
        <f t="shared" si="1"/>
        <v>0.83333333333333337</v>
      </c>
    </row>
    <row r="16" spans="1:9" x14ac:dyDescent="0.2">
      <c r="A16" s="19" t="s">
        <v>62</v>
      </c>
      <c r="B16" s="21">
        <v>32</v>
      </c>
      <c r="C16" s="22">
        <v>509</v>
      </c>
      <c r="D16" s="22">
        <v>1</v>
      </c>
      <c r="E16" s="22">
        <v>542</v>
      </c>
      <c r="F16" s="20">
        <v>28</v>
      </c>
      <c r="G16" s="96">
        <v>341</v>
      </c>
      <c r="H16" s="23">
        <v>1.5894428152492668</v>
      </c>
    </row>
    <row r="17" spans="1:20" x14ac:dyDescent="0.2">
      <c r="A17" s="19" t="s">
        <v>67</v>
      </c>
      <c r="B17" s="21">
        <v>4</v>
      </c>
      <c r="C17" s="22">
        <v>19</v>
      </c>
      <c r="D17" s="22">
        <v>0</v>
      </c>
      <c r="E17" s="22">
        <f t="shared" si="0"/>
        <v>23</v>
      </c>
      <c r="F17" s="20">
        <v>2</v>
      </c>
      <c r="G17" s="20">
        <v>21</v>
      </c>
      <c r="H17" s="23">
        <f t="shared" si="1"/>
        <v>1.0952380952380953</v>
      </c>
    </row>
    <row r="18" spans="1:20" x14ac:dyDescent="0.2">
      <c r="A18" s="19" t="s">
        <v>70</v>
      </c>
      <c r="B18" s="21">
        <v>7</v>
      </c>
      <c r="C18" s="22">
        <v>46</v>
      </c>
      <c r="D18" s="22">
        <v>0</v>
      </c>
      <c r="E18" s="22">
        <f t="shared" si="0"/>
        <v>53</v>
      </c>
      <c r="F18" s="20">
        <v>8</v>
      </c>
      <c r="G18" s="20">
        <v>41</v>
      </c>
      <c r="H18" s="23">
        <f t="shared" si="1"/>
        <v>1.2926829268292683</v>
      </c>
    </row>
    <row r="19" spans="1:20" x14ac:dyDescent="0.2">
      <c r="A19" s="19" t="s">
        <v>73</v>
      </c>
      <c r="B19" s="21">
        <v>16</v>
      </c>
      <c r="C19" s="22">
        <v>142</v>
      </c>
      <c r="D19" s="22">
        <v>0</v>
      </c>
      <c r="E19" s="22">
        <v>158</v>
      </c>
      <c r="F19" s="20">
        <v>14</v>
      </c>
      <c r="G19" s="20">
        <v>159</v>
      </c>
      <c r="H19" s="23">
        <v>0.99371069182389937</v>
      </c>
    </row>
    <row r="20" spans="1:20" x14ac:dyDescent="0.2">
      <c r="A20" s="19" t="s">
        <v>78</v>
      </c>
      <c r="B20" s="21">
        <v>10</v>
      </c>
      <c r="C20" s="22">
        <v>107</v>
      </c>
      <c r="D20" s="22">
        <v>0</v>
      </c>
      <c r="E20" s="22">
        <v>117</v>
      </c>
      <c r="F20" s="20">
        <v>7</v>
      </c>
      <c r="G20" s="20">
        <v>93</v>
      </c>
      <c r="H20" s="23">
        <v>1.2580645161290323</v>
      </c>
    </row>
    <row r="21" spans="1:20" x14ac:dyDescent="0.2">
      <c r="A21" s="19" t="s">
        <v>83</v>
      </c>
      <c r="B21" s="21">
        <v>16</v>
      </c>
      <c r="C21" s="22">
        <v>51</v>
      </c>
      <c r="D21" s="22">
        <v>0</v>
      </c>
      <c r="E21" s="22">
        <f t="shared" si="0"/>
        <v>67</v>
      </c>
      <c r="F21" s="20">
        <v>12</v>
      </c>
      <c r="G21" s="20">
        <v>46</v>
      </c>
      <c r="H21" s="23">
        <f t="shared" si="1"/>
        <v>1.4565217391304348</v>
      </c>
    </row>
    <row r="22" spans="1:20" x14ac:dyDescent="0.2">
      <c r="A22" s="19" t="s">
        <v>86</v>
      </c>
      <c r="B22" s="21">
        <v>0</v>
      </c>
      <c r="C22" s="22">
        <v>5</v>
      </c>
      <c r="D22" s="22">
        <v>0</v>
      </c>
      <c r="E22" s="22">
        <f t="shared" si="0"/>
        <v>5</v>
      </c>
      <c r="F22" s="20">
        <v>0</v>
      </c>
      <c r="G22" s="20">
        <v>5</v>
      </c>
      <c r="H22" s="23">
        <f t="shared" si="1"/>
        <v>1</v>
      </c>
    </row>
    <row r="23" spans="1:20" x14ac:dyDescent="0.2">
      <c r="A23" s="19" t="s">
        <v>89</v>
      </c>
      <c r="B23" s="21">
        <v>0</v>
      </c>
      <c r="C23" s="22">
        <v>3</v>
      </c>
      <c r="D23" s="22">
        <v>0</v>
      </c>
      <c r="E23" s="22">
        <f t="shared" si="0"/>
        <v>3</v>
      </c>
      <c r="F23" s="20">
        <v>0</v>
      </c>
      <c r="G23" s="20">
        <v>2</v>
      </c>
      <c r="H23" s="23">
        <f t="shared" si="1"/>
        <v>1.5</v>
      </c>
    </row>
    <row r="24" spans="1:20" x14ac:dyDescent="0.2">
      <c r="A24" s="19" t="s">
        <v>92</v>
      </c>
      <c r="B24" s="21">
        <v>41</v>
      </c>
      <c r="C24" s="22">
        <v>216</v>
      </c>
      <c r="D24" s="22">
        <v>0</v>
      </c>
      <c r="E24" s="22">
        <f t="shared" si="0"/>
        <v>257</v>
      </c>
      <c r="F24" s="20">
        <v>10</v>
      </c>
      <c r="G24" s="20">
        <v>181</v>
      </c>
      <c r="H24" s="23">
        <f t="shared" si="1"/>
        <v>1.419889502762431</v>
      </c>
      <c r="T24" s="17" t="s">
        <v>94</v>
      </c>
    </row>
    <row r="25" spans="1:20" x14ac:dyDescent="0.2">
      <c r="A25" s="19" t="s">
        <v>96</v>
      </c>
      <c r="B25" s="21">
        <v>8</v>
      </c>
      <c r="C25" s="22">
        <v>55</v>
      </c>
      <c r="D25" s="22">
        <v>0</v>
      </c>
      <c r="E25" s="22">
        <f t="shared" si="0"/>
        <v>63</v>
      </c>
      <c r="F25" s="20">
        <v>8</v>
      </c>
      <c r="G25" s="20">
        <v>58</v>
      </c>
      <c r="H25" s="23">
        <f t="shared" si="1"/>
        <v>1.0862068965517242</v>
      </c>
    </row>
    <row r="26" spans="1:20" s="24" customFormat="1" x14ac:dyDescent="0.2">
      <c r="A26" s="19" t="s">
        <v>99</v>
      </c>
      <c r="B26" s="21">
        <v>12</v>
      </c>
      <c r="C26" s="22">
        <v>97</v>
      </c>
      <c r="D26" s="22">
        <v>0</v>
      </c>
      <c r="E26" s="22">
        <f t="shared" si="0"/>
        <v>109</v>
      </c>
      <c r="F26" s="20">
        <v>12</v>
      </c>
      <c r="G26" s="20">
        <v>111</v>
      </c>
      <c r="H26" s="23">
        <f t="shared" si="1"/>
        <v>0.98198198198198194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1:20" s="24" customFormat="1" x14ac:dyDescent="0.2">
      <c r="A27" s="19" t="s">
        <v>102</v>
      </c>
      <c r="B27" s="21">
        <v>1</v>
      </c>
      <c r="C27" s="22">
        <v>8</v>
      </c>
      <c r="D27" s="22">
        <v>0</v>
      </c>
      <c r="E27" s="22">
        <f t="shared" si="0"/>
        <v>9</v>
      </c>
      <c r="F27" s="20">
        <v>1</v>
      </c>
      <c r="G27" s="20">
        <v>5</v>
      </c>
      <c r="H27" s="23">
        <f t="shared" si="1"/>
        <v>1.8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1:20" s="24" customFormat="1" x14ac:dyDescent="0.2">
      <c r="A28" s="19" t="s">
        <v>105</v>
      </c>
      <c r="B28" s="21">
        <v>2</v>
      </c>
      <c r="C28" s="22">
        <v>9</v>
      </c>
      <c r="D28" s="22">
        <v>0</v>
      </c>
      <c r="E28" s="22">
        <f t="shared" si="0"/>
        <v>11</v>
      </c>
      <c r="F28" s="20">
        <v>1</v>
      </c>
      <c r="G28" s="20">
        <v>11</v>
      </c>
      <c r="H28" s="23">
        <f t="shared" si="1"/>
        <v>1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1:20" s="24" customFormat="1" x14ac:dyDescent="0.2">
      <c r="A29" s="19" t="s">
        <v>108</v>
      </c>
      <c r="B29" s="21">
        <v>0</v>
      </c>
      <c r="C29" s="22">
        <v>9</v>
      </c>
      <c r="D29" s="22">
        <v>0</v>
      </c>
      <c r="E29" s="22">
        <f t="shared" si="0"/>
        <v>9</v>
      </c>
      <c r="F29" s="20">
        <v>0</v>
      </c>
      <c r="G29" s="20">
        <v>10</v>
      </c>
      <c r="H29" s="23">
        <f t="shared" si="1"/>
        <v>0.9</v>
      </c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1:20" s="24" customFormat="1" x14ac:dyDescent="0.2">
      <c r="A30" s="19" t="s">
        <v>111</v>
      </c>
      <c r="B30" s="21">
        <v>0</v>
      </c>
      <c r="C30" s="22">
        <v>11</v>
      </c>
      <c r="D30" s="22">
        <v>0</v>
      </c>
      <c r="E30" s="22">
        <f t="shared" si="0"/>
        <v>11</v>
      </c>
      <c r="F30" s="20">
        <v>0</v>
      </c>
      <c r="G30" s="20">
        <v>11</v>
      </c>
      <c r="H30" s="23">
        <f t="shared" si="1"/>
        <v>1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20" s="24" customFormat="1" x14ac:dyDescent="0.2">
      <c r="A31" s="19" t="s">
        <v>114</v>
      </c>
      <c r="B31" s="21">
        <v>3</v>
      </c>
      <c r="C31" s="22">
        <v>49</v>
      </c>
      <c r="D31" s="22">
        <v>0</v>
      </c>
      <c r="E31" s="22">
        <f t="shared" si="0"/>
        <v>52</v>
      </c>
      <c r="F31" s="20">
        <v>52</v>
      </c>
      <c r="G31" s="20">
        <v>40</v>
      </c>
      <c r="H31" s="23">
        <f t="shared" si="1"/>
        <v>1.3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s="24" customFormat="1" x14ac:dyDescent="0.2">
      <c r="A32" s="19" t="s">
        <v>117</v>
      </c>
      <c r="B32" s="21">
        <v>4</v>
      </c>
      <c r="C32" s="22">
        <v>44</v>
      </c>
      <c r="D32" s="22">
        <v>0</v>
      </c>
      <c r="E32" s="22">
        <f t="shared" si="0"/>
        <v>48</v>
      </c>
      <c r="F32" s="20">
        <v>2</v>
      </c>
      <c r="G32" s="20">
        <v>48</v>
      </c>
      <c r="H32" s="23">
        <f t="shared" si="1"/>
        <v>1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1:20" s="24" customFormat="1" x14ac:dyDescent="0.2">
      <c r="A33" s="19" t="s">
        <v>120</v>
      </c>
      <c r="B33" s="21">
        <v>10</v>
      </c>
      <c r="C33" s="22">
        <v>77</v>
      </c>
      <c r="D33" s="22">
        <v>0</v>
      </c>
      <c r="E33" s="22">
        <f t="shared" si="0"/>
        <v>87</v>
      </c>
      <c r="F33" s="20">
        <v>4</v>
      </c>
      <c r="G33" s="20">
        <v>117</v>
      </c>
      <c r="H33" s="23">
        <f t="shared" si="1"/>
        <v>0.74358974358974361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1:20" s="24" customFormat="1" x14ac:dyDescent="0.2">
      <c r="A34" s="19" t="s">
        <v>123</v>
      </c>
      <c r="B34" s="21">
        <v>0</v>
      </c>
      <c r="C34" s="22">
        <v>16</v>
      </c>
      <c r="D34" s="22">
        <v>0</v>
      </c>
      <c r="E34" s="22">
        <f t="shared" si="0"/>
        <v>16</v>
      </c>
      <c r="F34" s="20">
        <v>0</v>
      </c>
      <c r="G34" s="20">
        <v>11</v>
      </c>
      <c r="H34" s="23">
        <f t="shared" si="1"/>
        <v>1.4545454545454546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spans="1:20" s="24" customFormat="1" x14ac:dyDescent="0.2">
      <c r="A35" s="19" t="s">
        <v>126</v>
      </c>
      <c r="B35" s="21">
        <v>2</v>
      </c>
      <c r="C35" s="22">
        <v>14</v>
      </c>
      <c r="D35" s="22">
        <v>0</v>
      </c>
      <c r="E35" s="22">
        <f t="shared" si="0"/>
        <v>16</v>
      </c>
      <c r="F35" s="20">
        <v>2</v>
      </c>
      <c r="G35" s="20">
        <v>20</v>
      </c>
      <c r="H35" s="23">
        <f t="shared" si="1"/>
        <v>0.8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spans="1:20" s="24" customFormat="1" x14ac:dyDescent="0.2">
      <c r="A36" s="19" t="s">
        <v>129</v>
      </c>
      <c r="B36" s="21">
        <v>15</v>
      </c>
      <c r="C36" s="22">
        <v>100</v>
      </c>
      <c r="D36" s="22">
        <v>4</v>
      </c>
      <c r="E36" s="22">
        <v>119</v>
      </c>
      <c r="F36" s="20">
        <v>15</v>
      </c>
      <c r="G36" s="20">
        <v>79</v>
      </c>
      <c r="H36" s="23">
        <v>1.5063291139240507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</row>
    <row r="37" spans="1:20" s="24" customFormat="1" x14ac:dyDescent="0.2">
      <c r="A37" s="19" t="s">
        <v>134</v>
      </c>
      <c r="B37" s="21">
        <v>6</v>
      </c>
      <c r="C37" s="22">
        <v>50</v>
      </c>
      <c r="D37" s="22">
        <v>0</v>
      </c>
      <c r="E37" s="22">
        <f t="shared" si="0"/>
        <v>56</v>
      </c>
      <c r="F37" s="20">
        <v>0</v>
      </c>
      <c r="G37" s="20">
        <v>52</v>
      </c>
      <c r="H37" s="23">
        <f t="shared" si="1"/>
        <v>1.0769230769230769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1:20" s="24" customFormat="1" x14ac:dyDescent="0.2">
      <c r="A38" s="22" t="s">
        <v>136</v>
      </c>
      <c r="B38" s="21">
        <v>4</v>
      </c>
      <c r="C38" s="22">
        <v>104</v>
      </c>
      <c r="D38" s="22">
        <v>0</v>
      </c>
      <c r="E38" s="22">
        <f t="shared" si="0"/>
        <v>108</v>
      </c>
      <c r="F38" s="20">
        <v>4</v>
      </c>
      <c r="G38" s="20">
        <v>35</v>
      </c>
      <c r="H38" s="34">
        <f t="shared" si="1"/>
        <v>3.0857142857142859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</row>
    <row r="39" spans="1:20" s="24" customFormat="1" x14ac:dyDescent="0.2">
      <c r="A39" s="19" t="s">
        <v>139</v>
      </c>
      <c r="B39" s="21">
        <v>6</v>
      </c>
      <c r="C39" s="22">
        <v>15</v>
      </c>
      <c r="D39" s="22">
        <v>0</v>
      </c>
      <c r="E39" s="22">
        <f t="shared" si="0"/>
        <v>21</v>
      </c>
      <c r="F39" s="20">
        <v>5</v>
      </c>
      <c r="G39" s="20">
        <v>22</v>
      </c>
      <c r="H39" s="23">
        <f t="shared" si="1"/>
        <v>0.95454545454545459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1:20" s="24" customFormat="1" x14ac:dyDescent="0.2">
      <c r="A40" s="19" t="s">
        <v>142</v>
      </c>
      <c r="B40" s="21">
        <v>9</v>
      </c>
      <c r="C40" s="22">
        <v>156</v>
      </c>
      <c r="D40" s="22">
        <v>0</v>
      </c>
      <c r="E40" s="22">
        <f t="shared" si="0"/>
        <v>165</v>
      </c>
      <c r="F40" s="20">
        <v>9</v>
      </c>
      <c r="G40" s="20">
        <v>130</v>
      </c>
      <c r="H40" s="23">
        <f t="shared" si="1"/>
        <v>1.2692307692307692</v>
      </c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1:20" s="24" customFormat="1" x14ac:dyDescent="0.2">
      <c r="A41" s="19" t="s">
        <v>145</v>
      </c>
      <c r="B41" s="21">
        <v>8</v>
      </c>
      <c r="C41" s="22">
        <v>78</v>
      </c>
      <c r="D41" s="22">
        <v>0</v>
      </c>
      <c r="E41" s="22">
        <f t="shared" si="0"/>
        <v>86</v>
      </c>
      <c r="F41" s="20">
        <v>8</v>
      </c>
      <c r="G41" s="20">
        <v>81</v>
      </c>
      <c r="H41" s="23">
        <f t="shared" si="1"/>
        <v>1.0617283950617284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">
      <c r="A42" s="19" t="s">
        <v>148</v>
      </c>
      <c r="B42" s="21">
        <v>8</v>
      </c>
      <c r="C42" s="22">
        <v>103</v>
      </c>
      <c r="D42" s="22">
        <v>0</v>
      </c>
      <c r="E42" s="22">
        <f t="shared" si="0"/>
        <v>111</v>
      </c>
      <c r="F42" s="20">
        <v>8</v>
      </c>
      <c r="G42" s="20">
        <v>90</v>
      </c>
      <c r="H42" s="23">
        <f t="shared" si="1"/>
        <v>1.2333333333333334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">
      <c r="A43" s="19" t="s">
        <v>151</v>
      </c>
      <c r="B43" s="21">
        <v>2</v>
      </c>
      <c r="C43" s="22">
        <v>29</v>
      </c>
      <c r="D43" s="22">
        <v>0</v>
      </c>
      <c r="E43" s="22">
        <f t="shared" si="0"/>
        <v>31</v>
      </c>
      <c r="F43" s="20">
        <v>2</v>
      </c>
      <c r="G43" s="20">
        <v>28</v>
      </c>
      <c r="H43" s="23">
        <f t="shared" si="1"/>
        <v>1.1071428571428572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24" customFormat="1" x14ac:dyDescent="0.2">
      <c r="A44" s="19" t="s">
        <v>154</v>
      </c>
      <c r="B44" s="21">
        <v>9</v>
      </c>
      <c r="C44" s="22">
        <v>74</v>
      </c>
      <c r="D44" s="22">
        <v>0</v>
      </c>
      <c r="E44" s="22">
        <v>83</v>
      </c>
      <c r="F44" s="20">
        <v>5</v>
      </c>
      <c r="G44" s="20">
        <v>68</v>
      </c>
      <c r="H44" s="23">
        <v>1.2205882352941178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s="24" customFormat="1" x14ac:dyDescent="0.2">
      <c r="A45" s="19" t="s">
        <v>159</v>
      </c>
      <c r="B45" s="21">
        <v>13</v>
      </c>
      <c r="C45" s="22">
        <v>169</v>
      </c>
      <c r="D45" s="22">
        <v>0</v>
      </c>
      <c r="E45" s="22">
        <f t="shared" si="0"/>
        <v>182</v>
      </c>
      <c r="F45" s="20">
        <v>12</v>
      </c>
      <c r="G45" s="20">
        <v>67</v>
      </c>
      <c r="H45" s="23">
        <f t="shared" si="1"/>
        <v>2.716417910447761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s="24" customFormat="1" x14ac:dyDescent="0.2">
      <c r="A46" s="19" t="s">
        <v>162</v>
      </c>
      <c r="B46" s="21">
        <v>2</v>
      </c>
      <c r="C46" s="22">
        <v>52</v>
      </c>
      <c r="D46" s="22">
        <v>0</v>
      </c>
      <c r="E46" s="22">
        <v>54</v>
      </c>
      <c r="F46" s="20">
        <v>2</v>
      </c>
      <c r="G46" s="20">
        <v>48</v>
      </c>
      <c r="H46" s="23">
        <v>1.125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24" customFormat="1" x14ac:dyDescent="0.2">
      <c r="A47" s="19" t="s">
        <v>167</v>
      </c>
      <c r="B47" s="21">
        <v>3</v>
      </c>
      <c r="C47" s="22">
        <v>25</v>
      </c>
      <c r="D47" s="22">
        <v>0</v>
      </c>
      <c r="E47" s="22">
        <f t="shared" si="0"/>
        <v>28</v>
      </c>
      <c r="F47" s="20">
        <v>2</v>
      </c>
      <c r="G47" s="20">
        <v>24</v>
      </c>
      <c r="H47" s="23">
        <f t="shared" si="1"/>
        <v>1.1666666666666667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s="24" customFormat="1" x14ac:dyDescent="0.2">
      <c r="A48" s="19" t="s">
        <v>170</v>
      </c>
      <c r="B48" s="21">
        <v>7</v>
      </c>
      <c r="C48" s="22">
        <v>73</v>
      </c>
      <c r="D48" s="22">
        <v>0</v>
      </c>
      <c r="E48" s="22">
        <f t="shared" si="0"/>
        <v>80</v>
      </c>
      <c r="F48" s="20">
        <v>4</v>
      </c>
      <c r="G48" s="20">
        <v>41</v>
      </c>
      <c r="H48" s="23">
        <f t="shared" si="1"/>
        <v>1.9512195121951219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s="24" customFormat="1" x14ac:dyDescent="0.2">
      <c r="A49" s="19" t="s">
        <v>173</v>
      </c>
      <c r="B49" s="21">
        <v>6</v>
      </c>
      <c r="C49" s="22">
        <v>72</v>
      </c>
      <c r="D49" s="22">
        <v>0</v>
      </c>
      <c r="E49" s="22">
        <f t="shared" si="0"/>
        <v>78</v>
      </c>
      <c r="F49" s="20">
        <v>8</v>
      </c>
      <c r="G49" s="20">
        <v>70</v>
      </c>
      <c r="H49" s="23">
        <f t="shared" si="1"/>
        <v>1.1142857142857143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">
      <c r="A50" s="19" t="s">
        <v>176</v>
      </c>
      <c r="B50" s="21">
        <v>2</v>
      </c>
      <c r="C50" s="22">
        <v>19</v>
      </c>
      <c r="D50" s="22">
        <v>0</v>
      </c>
      <c r="E50" s="22">
        <f t="shared" si="0"/>
        <v>21</v>
      </c>
      <c r="F50" s="20">
        <v>0</v>
      </c>
      <c r="G50" s="20">
        <v>18</v>
      </c>
      <c r="H50" s="23">
        <f t="shared" si="1"/>
        <v>1.1666666666666667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s="24" customFormat="1" x14ac:dyDescent="0.2">
      <c r="A51" s="19" t="s">
        <v>179</v>
      </c>
      <c r="B51" s="21">
        <v>20</v>
      </c>
      <c r="C51" s="22">
        <v>128</v>
      </c>
      <c r="D51" s="22">
        <v>0</v>
      </c>
      <c r="E51" s="22">
        <f t="shared" si="0"/>
        <v>148</v>
      </c>
      <c r="F51" s="20">
        <v>1</v>
      </c>
      <c r="G51" s="20">
        <v>139</v>
      </c>
      <c r="H51" s="23">
        <f t="shared" si="1"/>
        <v>1.064748201438849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24" customFormat="1" x14ac:dyDescent="0.2">
      <c r="A52" s="19" t="s">
        <v>181</v>
      </c>
      <c r="B52" s="21">
        <v>5</v>
      </c>
      <c r="C52" s="22">
        <v>64</v>
      </c>
      <c r="D52" s="22">
        <v>0</v>
      </c>
      <c r="E52" s="22">
        <f t="shared" si="0"/>
        <v>69</v>
      </c>
      <c r="F52" s="20">
        <v>5</v>
      </c>
      <c r="G52" s="20">
        <v>26</v>
      </c>
      <c r="H52" s="23">
        <f t="shared" si="1"/>
        <v>2.6538461538461537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">
      <c r="A53" s="19" t="s">
        <v>184</v>
      </c>
      <c r="B53" s="21">
        <v>2</v>
      </c>
      <c r="C53" s="22">
        <v>23</v>
      </c>
      <c r="D53" s="22">
        <v>0</v>
      </c>
      <c r="E53" s="22">
        <f t="shared" si="0"/>
        <v>25</v>
      </c>
      <c r="F53" s="20">
        <v>0</v>
      </c>
      <c r="G53" s="20">
        <v>21</v>
      </c>
      <c r="H53" s="23">
        <f t="shared" si="1"/>
        <v>1.1904761904761905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s="24" customFormat="1" x14ac:dyDescent="0.2">
      <c r="A54" s="19" t="s">
        <v>187</v>
      </c>
      <c r="B54" s="21">
        <v>268</v>
      </c>
      <c r="C54" s="22">
        <v>2665</v>
      </c>
      <c r="D54" s="22">
        <v>0</v>
      </c>
      <c r="E54" s="22">
        <v>2933</v>
      </c>
      <c r="F54" s="20">
        <v>431</v>
      </c>
      <c r="G54" s="20">
        <v>2927</v>
      </c>
      <c r="H54" s="23">
        <v>1.002049880423642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">
      <c r="A55" s="19" t="s">
        <v>216</v>
      </c>
      <c r="B55" s="21">
        <v>4</v>
      </c>
      <c r="C55" s="22">
        <v>67</v>
      </c>
      <c r="D55" s="22">
        <v>0</v>
      </c>
      <c r="E55" s="22">
        <f t="shared" ref="E55:E76" si="2">B55+C55+D55</f>
        <v>71</v>
      </c>
      <c r="F55" s="20">
        <v>4</v>
      </c>
      <c r="G55" s="20">
        <v>74</v>
      </c>
      <c r="H55" s="23">
        <f t="shared" ref="H55:H76" si="3">E55/G55</f>
        <v>0.95945945945945943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">
      <c r="A56" s="19" t="s">
        <v>218</v>
      </c>
      <c r="B56" s="21">
        <v>0</v>
      </c>
      <c r="C56" s="22">
        <v>8</v>
      </c>
      <c r="D56" s="22">
        <v>0</v>
      </c>
      <c r="E56" s="22">
        <f t="shared" si="2"/>
        <v>8</v>
      </c>
      <c r="F56" s="20">
        <v>0</v>
      </c>
      <c r="G56" s="20">
        <v>8</v>
      </c>
      <c r="H56" s="23">
        <f t="shared" si="3"/>
        <v>1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s="24" customFormat="1" x14ac:dyDescent="0.2">
      <c r="A57" s="19" t="s">
        <v>221</v>
      </c>
      <c r="B57" s="21">
        <v>4</v>
      </c>
      <c r="C57" s="22">
        <v>57</v>
      </c>
      <c r="D57" s="22">
        <v>0</v>
      </c>
      <c r="E57" s="22">
        <f t="shared" si="2"/>
        <v>61</v>
      </c>
      <c r="F57" s="20">
        <v>4</v>
      </c>
      <c r="G57" s="20">
        <v>64</v>
      </c>
      <c r="H57" s="23">
        <f t="shared" si="3"/>
        <v>0.953125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s="24" customFormat="1" ht="12" customHeight="1" x14ac:dyDescent="0.2">
      <c r="A58" s="19" t="s">
        <v>224</v>
      </c>
      <c r="B58" s="21">
        <v>7</v>
      </c>
      <c r="C58" s="22">
        <v>34</v>
      </c>
      <c r="D58" s="22">
        <v>0</v>
      </c>
      <c r="E58" s="22">
        <v>41</v>
      </c>
      <c r="F58" s="20">
        <v>7</v>
      </c>
      <c r="G58" s="20">
        <v>20</v>
      </c>
      <c r="H58" s="23">
        <v>2.0499999999999998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s="24" customFormat="1" x14ac:dyDescent="0.2">
      <c r="A59" s="19" t="s">
        <v>227</v>
      </c>
      <c r="B59" s="21">
        <v>45</v>
      </c>
      <c r="C59" s="22">
        <v>415</v>
      </c>
      <c r="D59" s="22">
        <v>0</v>
      </c>
      <c r="E59" s="22">
        <v>460</v>
      </c>
      <c r="F59" s="20">
        <v>42</v>
      </c>
      <c r="G59" s="20">
        <v>123</v>
      </c>
      <c r="H59" s="23">
        <v>3.7398373983739837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s="24" customFormat="1" x14ac:dyDescent="0.2">
      <c r="A60" s="19" t="s">
        <v>232</v>
      </c>
      <c r="B60" s="21">
        <v>13</v>
      </c>
      <c r="C60" s="22">
        <v>79</v>
      </c>
      <c r="D60" s="22">
        <v>0</v>
      </c>
      <c r="E60" s="22">
        <f t="shared" si="2"/>
        <v>92</v>
      </c>
      <c r="F60" s="20">
        <v>9</v>
      </c>
      <c r="G60" s="20">
        <v>96</v>
      </c>
      <c r="H60" s="23">
        <f t="shared" si="3"/>
        <v>0.95833333333333337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4" customFormat="1" x14ac:dyDescent="0.2">
      <c r="A61" s="19" t="s">
        <v>235</v>
      </c>
      <c r="B61" s="21">
        <v>8</v>
      </c>
      <c r="C61" s="22">
        <v>31</v>
      </c>
      <c r="D61" s="22">
        <v>0</v>
      </c>
      <c r="E61" s="22">
        <f t="shared" si="2"/>
        <v>39</v>
      </c>
      <c r="F61" s="20">
        <v>8</v>
      </c>
      <c r="G61" s="20">
        <v>56</v>
      </c>
      <c r="H61" s="23">
        <f t="shared" si="3"/>
        <v>0.6964285714285714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s="24" customFormat="1" x14ac:dyDescent="0.2">
      <c r="A62" s="19" t="s">
        <v>238</v>
      </c>
      <c r="B62" s="21">
        <v>20</v>
      </c>
      <c r="C62" s="22">
        <v>103</v>
      </c>
      <c r="D62" s="22">
        <v>0</v>
      </c>
      <c r="E62" s="22">
        <f t="shared" si="2"/>
        <v>123</v>
      </c>
      <c r="F62" s="20">
        <v>20</v>
      </c>
      <c r="G62" s="20">
        <v>141</v>
      </c>
      <c r="H62" s="23">
        <f t="shared" si="3"/>
        <v>0.87234042553191493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s="24" customFormat="1" x14ac:dyDescent="0.2">
      <c r="A63" s="19" t="s">
        <v>241</v>
      </c>
      <c r="B63" s="21">
        <v>3</v>
      </c>
      <c r="C63" s="22">
        <v>50</v>
      </c>
      <c r="D63" s="22">
        <v>0</v>
      </c>
      <c r="E63" s="22">
        <f t="shared" si="2"/>
        <v>53</v>
      </c>
      <c r="F63" s="20">
        <v>3</v>
      </c>
      <c r="G63" s="20">
        <v>37</v>
      </c>
      <c r="H63" s="23">
        <f t="shared" si="3"/>
        <v>1.4324324324324325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s="24" customFormat="1" x14ac:dyDescent="0.2">
      <c r="A64" s="19" t="s">
        <v>244</v>
      </c>
      <c r="B64" s="21">
        <v>0</v>
      </c>
      <c r="C64" s="22">
        <v>2</v>
      </c>
      <c r="D64" s="22">
        <v>0</v>
      </c>
      <c r="E64" s="22">
        <f t="shared" si="2"/>
        <v>2</v>
      </c>
      <c r="F64" s="20">
        <v>0</v>
      </c>
      <c r="G64" s="20">
        <v>3</v>
      </c>
      <c r="H64" s="23">
        <f t="shared" si="3"/>
        <v>0.66666666666666663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s="24" customFormat="1" x14ac:dyDescent="0.2">
      <c r="A65" s="19" t="s">
        <v>247</v>
      </c>
      <c r="B65" s="21">
        <v>12</v>
      </c>
      <c r="C65" s="22">
        <v>125</v>
      </c>
      <c r="D65" s="22">
        <v>3</v>
      </c>
      <c r="E65" s="22">
        <f t="shared" si="2"/>
        <v>140</v>
      </c>
      <c r="F65" s="20">
        <v>6</v>
      </c>
      <c r="G65" s="20">
        <v>130</v>
      </c>
      <c r="H65" s="23">
        <f t="shared" si="3"/>
        <v>1.0769230769230769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s="24" customFormat="1" x14ac:dyDescent="0.2">
      <c r="A66" s="19" t="s">
        <v>250</v>
      </c>
      <c r="B66" s="21">
        <v>7</v>
      </c>
      <c r="C66" s="22">
        <v>85</v>
      </c>
      <c r="D66" s="22">
        <v>0</v>
      </c>
      <c r="E66" s="22">
        <v>92</v>
      </c>
      <c r="F66" s="20">
        <v>7</v>
      </c>
      <c r="G66" s="20">
        <v>89</v>
      </c>
      <c r="H66" s="23">
        <v>1.0337078651685394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s="24" customFormat="1" x14ac:dyDescent="0.2">
      <c r="A67" s="19" t="s">
        <v>254</v>
      </c>
      <c r="B67" s="21">
        <v>5</v>
      </c>
      <c r="C67" s="22">
        <v>97</v>
      </c>
      <c r="D67" s="22">
        <v>0</v>
      </c>
      <c r="E67" s="22">
        <f t="shared" si="2"/>
        <v>102</v>
      </c>
      <c r="F67" s="20">
        <v>5</v>
      </c>
      <c r="G67" s="20">
        <v>98</v>
      </c>
      <c r="H67" s="23">
        <f t="shared" si="3"/>
        <v>1.0408163265306123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s="24" customFormat="1" x14ac:dyDescent="0.2">
      <c r="A68" s="19" t="s">
        <v>257</v>
      </c>
      <c r="B68" s="21">
        <v>3</v>
      </c>
      <c r="C68" s="22">
        <v>60</v>
      </c>
      <c r="D68" s="22">
        <v>0</v>
      </c>
      <c r="E68" s="22">
        <f t="shared" si="2"/>
        <v>63</v>
      </c>
      <c r="F68" s="20">
        <v>3</v>
      </c>
      <c r="G68" s="20">
        <v>56</v>
      </c>
      <c r="H68" s="23">
        <f t="shared" si="3"/>
        <v>1.125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4" customFormat="1" x14ac:dyDescent="0.2">
      <c r="A69" s="19" t="s">
        <v>260</v>
      </c>
      <c r="B69" s="21">
        <v>2</v>
      </c>
      <c r="C69" s="22">
        <v>23</v>
      </c>
      <c r="D69" s="22">
        <v>0</v>
      </c>
      <c r="E69" s="22">
        <f t="shared" si="2"/>
        <v>25</v>
      </c>
      <c r="F69" s="20">
        <v>0</v>
      </c>
      <c r="G69" s="20">
        <v>25</v>
      </c>
      <c r="H69" s="23">
        <f t="shared" si="3"/>
        <v>1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s="24" customFormat="1" x14ac:dyDescent="0.2">
      <c r="A70" s="19" t="s">
        <v>263</v>
      </c>
      <c r="B70" s="21">
        <v>0</v>
      </c>
      <c r="C70" s="22">
        <v>28</v>
      </c>
      <c r="D70" s="22">
        <v>0</v>
      </c>
      <c r="E70" s="22">
        <f t="shared" si="2"/>
        <v>28</v>
      </c>
      <c r="F70" s="20">
        <v>0</v>
      </c>
      <c r="G70" s="20">
        <v>29</v>
      </c>
      <c r="H70" s="23">
        <f t="shared" si="3"/>
        <v>0.96551724137931039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s="24" customFormat="1" x14ac:dyDescent="0.2">
      <c r="A71" s="17" t="s">
        <v>266</v>
      </c>
      <c r="B71" s="21">
        <v>234</v>
      </c>
      <c r="C71" s="22">
        <v>1909</v>
      </c>
      <c r="D71" s="22">
        <v>5</v>
      </c>
      <c r="E71" s="22">
        <v>2148</v>
      </c>
      <c r="F71" s="20">
        <v>156</v>
      </c>
      <c r="G71" s="20">
        <v>1965</v>
      </c>
      <c r="H71" s="23">
        <v>1.0931297709923664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">
      <c r="A72" s="19" t="s">
        <v>285</v>
      </c>
      <c r="B72" s="21">
        <v>6</v>
      </c>
      <c r="C72" s="22">
        <v>93</v>
      </c>
      <c r="D72" s="22">
        <v>0</v>
      </c>
      <c r="E72" s="22">
        <v>99</v>
      </c>
      <c r="F72" s="20">
        <v>4</v>
      </c>
      <c r="G72" s="20">
        <v>91</v>
      </c>
      <c r="H72" s="23">
        <v>1.0879120879120878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">
      <c r="A73" s="19" t="s">
        <v>289</v>
      </c>
      <c r="B73" s="21">
        <v>14</v>
      </c>
      <c r="C73" s="22">
        <v>97</v>
      </c>
      <c r="D73" s="22">
        <v>0</v>
      </c>
      <c r="E73" s="22">
        <f t="shared" si="2"/>
        <v>111</v>
      </c>
      <c r="F73" s="20">
        <v>7</v>
      </c>
      <c r="G73" s="20">
        <v>112</v>
      </c>
      <c r="H73" s="23">
        <f t="shared" si="3"/>
        <v>0.9910714285714286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">
      <c r="A74" s="19" t="s">
        <v>292</v>
      </c>
      <c r="B74" s="21">
        <v>5</v>
      </c>
      <c r="C74" s="22">
        <v>12</v>
      </c>
      <c r="D74" s="22">
        <v>0</v>
      </c>
      <c r="E74" s="22">
        <f t="shared" si="2"/>
        <v>17</v>
      </c>
      <c r="F74" s="20">
        <v>3</v>
      </c>
      <c r="G74" s="20">
        <v>14</v>
      </c>
      <c r="H74" s="23">
        <f t="shared" si="3"/>
        <v>1.2142857142857142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s="24" customFormat="1" ht="13.5" thickBot="1" x14ac:dyDescent="0.25">
      <c r="A75" s="28" t="s">
        <v>295</v>
      </c>
      <c r="B75" s="30">
        <v>3</v>
      </c>
      <c r="C75" s="28">
        <v>46</v>
      </c>
      <c r="D75" s="28">
        <v>0</v>
      </c>
      <c r="E75" s="28">
        <f t="shared" si="2"/>
        <v>49</v>
      </c>
      <c r="F75" s="29">
        <v>3</v>
      </c>
      <c r="G75" s="29">
        <v>39</v>
      </c>
      <c r="H75" s="31">
        <f t="shared" si="3"/>
        <v>1.2564102564102564</v>
      </c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</row>
    <row r="76" spans="1:20" ht="13.5" thickTop="1" x14ac:dyDescent="0.2">
      <c r="A76" s="22"/>
      <c r="B76" s="21">
        <f>SUM(B3:B75)</f>
        <v>1102</v>
      </c>
      <c r="C76" s="22">
        <f>SUM(C3:C75)</f>
        <v>10283</v>
      </c>
      <c r="D76" s="22">
        <f>SUM(D3:D75)</f>
        <v>21</v>
      </c>
      <c r="E76" s="22">
        <f t="shared" si="2"/>
        <v>11406</v>
      </c>
      <c r="F76" s="33">
        <f>SUM(F3:F75)</f>
        <v>1084</v>
      </c>
      <c r="G76" s="33">
        <f>SUM(G3:G75)</f>
        <v>9690</v>
      </c>
      <c r="H76" s="34">
        <f t="shared" si="3"/>
        <v>1.1770897832817337</v>
      </c>
    </row>
    <row r="77" spans="1:20" x14ac:dyDescent="0.2">
      <c r="A77" s="22"/>
      <c r="B77" s="21"/>
      <c r="C77" s="22"/>
      <c r="D77" s="22"/>
      <c r="E77" s="22"/>
      <c r="F77" s="22"/>
      <c r="G77" s="22"/>
      <c r="H77" s="34"/>
      <c r="L77" s="17" t="s">
        <v>297</v>
      </c>
    </row>
    <row r="78" spans="1:20" x14ac:dyDescent="0.2">
      <c r="A78" s="22"/>
      <c r="B78" s="21"/>
      <c r="C78" s="22"/>
      <c r="D78" s="22"/>
      <c r="E78" s="22"/>
      <c r="F78" s="22"/>
      <c r="G78" s="22"/>
      <c r="H78" s="34"/>
      <c r="I78" s="36"/>
    </row>
    <row r="79" spans="1:20" x14ac:dyDescent="0.2">
      <c r="A79" s="19"/>
      <c r="B79" s="37"/>
      <c r="C79" s="38"/>
      <c r="D79" s="38"/>
      <c r="E79" s="38"/>
      <c r="F79" s="38"/>
      <c r="G79" s="38"/>
      <c r="H79" s="34"/>
      <c r="I79" s="36"/>
    </row>
    <row r="80" spans="1:20" x14ac:dyDescent="0.2">
      <c r="A80" s="19"/>
      <c r="B80" s="19"/>
      <c r="C80" s="19"/>
      <c r="D80" s="22"/>
      <c r="E80" s="19"/>
      <c r="F80" s="19"/>
      <c r="G80" s="19"/>
      <c r="I80" s="36"/>
    </row>
    <row r="81" spans="1:20" ht="14.45" customHeight="1" x14ac:dyDescent="0.2">
      <c r="A81" s="19"/>
      <c r="B81" s="19"/>
      <c r="C81" s="19"/>
      <c r="D81" s="22"/>
      <c r="E81" s="19"/>
      <c r="F81" s="19"/>
      <c r="G81" s="19"/>
    </row>
    <row r="82" spans="1:20" x14ac:dyDescent="0.2">
      <c r="A82" s="19"/>
      <c r="B82" s="19"/>
      <c r="C82" s="19"/>
      <c r="D82" s="22"/>
      <c r="E82" s="19"/>
      <c r="F82" s="19"/>
      <c r="G82" s="19"/>
    </row>
    <row r="83" spans="1:20" x14ac:dyDescent="0.2">
      <c r="A83" s="19"/>
      <c r="B83" s="19"/>
      <c r="C83" s="19"/>
      <c r="D83" s="22"/>
      <c r="E83" s="19"/>
      <c r="F83" s="19"/>
      <c r="G83" s="19"/>
    </row>
    <row r="84" spans="1:20" x14ac:dyDescent="0.2">
      <c r="A84" s="19"/>
      <c r="B84" s="19"/>
      <c r="C84" s="19"/>
      <c r="D84" s="22"/>
      <c r="E84" s="19"/>
      <c r="F84" s="19"/>
      <c r="G84" s="19"/>
    </row>
    <row r="85" spans="1:20" x14ac:dyDescent="0.2">
      <c r="A85" s="19"/>
      <c r="B85" s="19"/>
      <c r="C85" s="19"/>
      <c r="D85" s="22"/>
      <c r="E85" s="19"/>
      <c r="F85" s="19"/>
      <c r="G85" s="19"/>
    </row>
    <row r="86" spans="1:20" x14ac:dyDescent="0.2">
      <c r="A86" s="19"/>
      <c r="B86" s="19"/>
      <c r="C86" s="19"/>
      <c r="D86" s="22"/>
      <c r="E86" s="19"/>
      <c r="F86" s="19"/>
      <c r="G86" s="19"/>
    </row>
    <row r="87" spans="1:20" x14ac:dyDescent="0.2">
      <c r="A87" s="19"/>
      <c r="B87" s="19"/>
      <c r="C87" s="19"/>
      <c r="D87" s="22"/>
      <c r="E87" s="19"/>
      <c r="F87" s="19"/>
      <c r="G87" s="19"/>
    </row>
    <row r="88" spans="1:20" x14ac:dyDescent="0.2">
      <c r="A88" s="19"/>
      <c r="B88" s="19"/>
      <c r="C88" s="19"/>
      <c r="D88" s="22"/>
      <c r="E88" s="19"/>
      <c r="F88" s="19"/>
      <c r="G88" s="19"/>
    </row>
    <row r="89" spans="1:20" x14ac:dyDescent="0.2">
      <c r="A89" s="19"/>
      <c r="B89" s="19"/>
      <c r="C89" s="19"/>
      <c r="D89" s="22"/>
      <c r="E89" s="19"/>
      <c r="F89" s="19"/>
      <c r="G89" s="19"/>
    </row>
    <row r="90" spans="1:20" x14ac:dyDescent="0.2">
      <c r="A90" s="19"/>
      <c r="B90" s="19"/>
      <c r="C90" s="19"/>
      <c r="D90" s="22"/>
      <c r="E90" s="19"/>
      <c r="F90" s="19"/>
      <c r="G90" s="19"/>
    </row>
    <row r="91" spans="1:20" x14ac:dyDescent="0.2">
      <c r="A91" s="19"/>
      <c r="B91" s="19"/>
      <c r="C91" s="19"/>
      <c r="D91" s="22"/>
      <c r="E91" s="19"/>
      <c r="F91" s="19"/>
      <c r="G91" s="19"/>
    </row>
    <row r="92" spans="1:20" s="39" customFormat="1" x14ac:dyDescent="0.2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9" customFormat="1" x14ac:dyDescent="0.2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9" customFormat="1" x14ac:dyDescent="0.2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9" customFormat="1" x14ac:dyDescent="0.2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9" customFormat="1" x14ac:dyDescent="0.2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9" customFormat="1" x14ac:dyDescent="0.2">
      <c r="A97" s="42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102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52" sqref="A52:J52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25">
        <v>43405</v>
      </c>
      <c r="E1" s="126"/>
      <c r="F1" s="126"/>
      <c r="G1" s="126"/>
      <c r="H1" s="126"/>
      <c r="I1" s="12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ht="12.75" customHeight="1" x14ac:dyDescent="0.2">
      <c r="A3" s="18" t="s">
        <v>10</v>
      </c>
      <c r="B3" s="19" t="s">
        <v>11</v>
      </c>
      <c r="C3" s="20" t="s">
        <v>12</v>
      </c>
      <c r="D3" s="21">
        <v>4</v>
      </c>
      <c r="E3" s="22">
        <v>10</v>
      </c>
      <c r="F3" s="22">
        <v>0</v>
      </c>
      <c r="G3" s="22">
        <f t="shared" ref="G3:G34" si="0">D3+E3+F3</f>
        <v>14</v>
      </c>
      <c r="H3" s="20">
        <v>3</v>
      </c>
      <c r="I3" s="20">
        <v>15</v>
      </c>
      <c r="J3" s="23">
        <f t="shared" ref="J3:J34" si="1">G3/I3</f>
        <v>0.93333333333333335</v>
      </c>
    </row>
    <row r="4" spans="1:11" x14ac:dyDescent="0.2">
      <c r="A4" s="18" t="s">
        <v>16</v>
      </c>
      <c r="B4" s="19" t="s">
        <v>17</v>
      </c>
      <c r="C4" s="20" t="s">
        <v>17</v>
      </c>
      <c r="D4" s="21">
        <v>0</v>
      </c>
      <c r="E4" s="22">
        <v>27</v>
      </c>
      <c r="F4" s="22">
        <v>0</v>
      </c>
      <c r="G4" s="22">
        <f t="shared" si="0"/>
        <v>27</v>
      </c>
      <c r="H4" s="20">
        <v>0</v>
      </c>
      <c r="I4" s="20">
        <v>18</v>
      </c>
      <c r="J4" s="23">
        <f t="shared" si="1"/>
        <v>1.5</v>
      </c>
    </row>
    <row r="5" spans="1:11" ht="12.75" customHeight="1" x14ac:dyDescent="0.2">
      <c r="A5" s="121" t="s">
        <v>18</v>
      </c>
      <c r="B5" s="116" t="s">
        <v>19</v>
      </c>
      <c r="C5" s="117" t="s">
        <v>19</v>
      </c>
      <c r="D5" s="118">
        <v>0</v>
      </c>
      <c r="E5" s="119">
        <v>7</v>
      </c>
      <c r="F5" s="119">
        <v>0</v>
      </c>
      <c r="G5" s="119">
        <f t="shared" si="0"/>
        <v>7</v>
      </c>
      <c r="H5" s="117">
        <v>0</v>
      </c>
      <c r="I5" s="117">
        <v>9</v>
      </c>
      <c r="J5" s="120">
        <f t="shared" si="1"/>
        <v>0.77777777777777779</v>
      </c>
    </row>
    <row r="6" spans="1:11" ht="12.75" customHeight="1" x14ac:dyDescent="0.2">
      <c r="A6" s="18" t="s">
        <v>20</v>
      </c>
      <c r="B6" s="19" t="s">
        <v>21</v>
      </c>
      <c r="C6" s="20" t="s">
        <v>22</v>
      </c>
      <c r="D6" s="21">
        <v>1</v>
      </c>
      <c r="E6" s="22">
        <v>15</v>
      </c>
      <c r="F6" s="22">
        <v>0</v>
      </c>
      <c r="G6" s="22">
        <f t="shared" si="0"/>
        <v>16</v>
      </c>
      <c r="H6" s="20">
        <v>1</v>
      </c>
      <c r="I6" s="20">
        <v>10</v>
      </c>
      <c r="J6" s="23">
        <f t="shared" si="1"/>
        <v>1.6</v>
      </c>
    </row>
    <row r="7" spans="1:11" ht="12.75" customHeight="1" x14ac:dyDescent="0.2">
      <c r="A7" s="18" t="s">
        <v>23</v>
      </c>
      <c r="B7" s="19" t="s">
        <v>21</v>
      </c>
      <c r="C7" s="20" t="s">
        <v>24</v>
      </c>
      <c r="D7" s="21">
        <v>5</v>
      </c>
      <c r="E7" s="22">
        <v>43</v>
      </c>
      <c r="F7" s="22">
        <v>0</v>
      </c>
      <c r="G7" s="22">
        <f t="shared" si="0"/>
        <v>48</v>
      </c>
      <c r="H7" s="20">
        <v>4</v>
      </c>
      <c r="I7" s="20">
        <v>55</v>
      </c>
      <c r="J7" s="23">
        <f t="shared" si="1"/>
        <v>0.87272727272727268</v>
      </c>
    </row>
    <row r="8" spans="1:11" ht="12.75" customHeight="1" x14ac:dyDescent="0.2">
      <c r="A8" s="18" t="s">
        <v>25</v>
      </c>
      <c r="B8" s="19" t="s">
        <v>26</v>
      </c>
      <c r="C8" s="20" t="s">
        <v>27</v>
      </c>
      <c r="D8" s="21">
        <v>1</v>
      </c>
      <c r="E8" s="22">
        <v>42</v>
      </c>
      <c r="F8" s="22">
        <v>0</v>
      </c>
      <c r="G8" s="22">
        <f t="shared" si="0"/>
        <v>43</v>
      </c>
      <c r="H8" s="20">
        <v>1</v>
      </c>
      <c r="I8" s="20">
        <v>30</v>
      </c>
      <c r="J8" s="23">
        <f t="shared" si="1"/>
        <v>1.4333333333333333</v>
      </c>
    </row>
    <row r="9" spans="1:11" ht="12.75" customHeight="1" x14ac:dyDescent="0.2">
      <c r="A9" s="121" t="s">
        <v>28</v>
      </c>
      <c r="B9" s="116" t="s">
        <v>29</v>
      </c>
      <c r="C9" s="117" t="s">
        <v>30</v>
      </c>
      <c r="D9" s="118">
        <v>5</v>
      </c>
      <c r="E9" s="119">
        <v>46</v>
      </c>
      <c r="F9" s="119">
        <v>10</v>
      </c>
      <c r="G9" s="119">
        <f t="shared" si="0"/>
        <v>61</v>
      </c>
      <c r="H9" s="117">
        <v>5</v>
      </c>
      <c r="I9" s="117">
        <v>80</v>
      </c>
      <c r="J9" s="120">
        <f t="shared" si="1"/>
        <v>0.76249999999999996</v>
      </c>
    </row>
    <row r="10" spans="1:11" ht="12.75" customHeight="1" x14ac:dyDescent="0.2">
      <c r="A10" s="18" t="s">
        <v>31</v>
      </c>
      <c r="B10" s="19" t="s">
        <v>32</v>
      </c>
      <c r="C10" s="20" t="s">
        <v>33</v>
      </c>
      <c r="D10" s="21">
        <v>2</v>
      </c>
      <c r="E10" s="22">
        <v>32</v>
      </c>
      <c r="F10" s="22">
        <v>0</v>
      </c>
      <c r="G10" s="22">
        <f t="shared" si="0"/>
        <v>34</v>
      </c>
      <c r="H10" s="20">
        <v>2</v>
      </c>
      <c r="I10" s="20">
        <v>26</v>
      </c>
      <c r="J10" s="23">
        <f t="shared" si="1"/>
        <v>1.3076923076923077</v>
      </c>
    </row>
    <row r="11" spans="1:11" ht="12.75" customHeight="1" x14ac:dyDescent="0.2">
      <c r="A11" s="18" t="s">
        <v>34</v>
      </c>
      <c r="B11" s="19" t="s">
        <v>35</v>
      </c>
      <c r="C11" s="20" t="s">
        <v>36</v>
      </c>
      <c r="D11" s="21">
        <v>9</v>
      </c>
      <c r="E11" s="22">
        <v>67</v>
      </c>
      <c r="F11" s="22">
        <v>0</v>
      </c>
      <c r="G11" s="22">
        <f t="shared" si="0"/>
        <v>76</v>
      </c>
      <c r="H11" s="20">
        <v>9</v>
      </c>
      <c r="I11" s="20">
        <v>54</v>
      </c>
      <c r="J11" s="23">
        <f t="shared" si="1"/>
        <v>1.4074074074074074</v>
      </c>
    </row>
    <row r="12" spans="1:11" ht="12.75" customHeight="1" x14ac:dyDescent="0.2">
      <c r="A12" s="18" t="s">
        <v>37</v>
      </c>
      <c r="B12" s="19" t="s">
        <v>35</v>
      </c>
      <c r="C12" s="20" t="s">
        <v>38</v>
      </c>
      <c r="D12" s="21">
        <v>23</v>
      </c>
      <c r="E12" s="22">
        <v>213</v>
      </c>
      <c r="F12" s="22">
        <v>0</v>
      </c>
      <c r="G12" s="22">
        <f t="shared" si="0"/>
        <v>236</v>
      </c>
      <c r="H12" s="20">
        <v>16</v>
      </c>
      <c r="I12" s="20">
        <v>106</v>
      </c>
      <c r="J12" s="23">
        <f t="shared" si="1"/>
        <v>2.2264150943396226</v>
      </c>
    </row>
    <row r="13" spans="1:11" ht="12.75" customHeight="1" x14ac:dyDescent="0.2">
      <c r="A13" s="18" t="s">
        <v>39</v>
      </c>
      <c r="B13" s="19" t="s">
        <v>40</v>
      </c>
      <c r="C13" s="20" t="s">
        <v>41</v>
      </c>
      <c r="D13" s="21">
        <v>16</v>
      </c>
      <c r="E13" s="22">
        <v>78</v>
      </c>
      <c r="F13" s="22">
        <v>0</v>
      </c>
      <c r="G13" s="22">
        <f t="shared" si="0"/>
        <v>94</v>
      </c>
      <c r="H13" s="20">
        <v>15</v>
      </c>
      <c r="I13" s="20">
        <v>84</v>
      </c>
      <c r="J13" s="23">
        <f t="shared" si="1"/>
        <v>1.1190476190476191</v>
      </c>
    </row>
    <row r="14" spans="1:11" ht="12.75" customHeight="1" x14ac:dyDescent="0.2">
      <c r="A14" s="18" t="s">
        <v>42</v>
      </c>
      <c r="B14" s="19" t="s">
        <v>40</v>
      </c>
      <c r="C14" s="20" t="s">
        <v>43</v>
      </c>
      <c r="D14" s="21">
        <v>3</v>
      </c>
      <c r="E14" s="22">
        <v>5</v>
      </c>
      <c r="F14" s="22">
        <v>0</v>
      </c>
      <c r="G14" s="22">
        <f t="shared" si="0"/>
        <v>8</v>
      </c>
      <c r="H14" s="20">
        <v>3</v>
      </c>
      <c r="I14" s="20">
        <v>9</v>
      </c>
      <c r="J14" s="23">
        <f t="shared" si="1"/>
        <v>0.88888888888888884</v>
      </c>
    </row>
    <row r="15" spans="1:11" ht="12.75" customHeight="1" x14ac:dyDescent="0.2">
      <c r="A15" s="18" t="s">
        <v>44</v>
      </c>
      <c r="B15" s="19" t="s">
        <v>45</v>
      </c>
      <c r="C15" s="20" t="s">
        <v>46</v>
      </c>
      <c r="D15" s="21">
        <v>9</v>
      </c>
      <c r="E15" s="22">
        <v>47</v>
      </c>
      <c r="F15" s="22">
        <v>0</v>
      </c>
      <c r="G15" s="22">
        <f t="shared" si="0"/>
        <v>56</v>
      </c>
      <c r="H15" s="20">
        <v>5</v>
      </c>
      <c r="I15" s="20">
        <v>49</v>
      </c>
      <c r="J15" s="23">
        <f t="shared" si="1"/>
        <v>1.1428571428571428</v>
      </c>
    </row>
    <row r="16" spans="1:11" ht="12.75" customHeight="1" x14ac:dyDescent="0.2">
      <c r="A16" s="18" t="s">
        <v>47</v>
      </c>
      <c r="B16" s="19" t="s">
        <v>48</v>
      </c>
      <c r="C16" s="20" t="s">
        <v>49</v>
      </c>
      <c r="D16" s="21">
        <v>8</v>
      </c>
      <c r="E16" s="22">
        <v>47</v>
      </c>
      <c r="F16" s="22">
        <v>0</v>
      </c>
      <c r="G16" s="22">
        <f t="shared" si="0"/>
        <v>55</v>
      </c>
      <c r="H16" s="20">
        <v>6</v>
      </c>
      <c r="I16" s="20">
        <v>38</v>
      </c>
      <c r="J16" s="23">
        <f t="shared" si="1"/>
        <v>1.4473684210526316</v>
      </c>
    </row>
    <row r="17" spans="1:22" ht="12.75" customHeight="1" x14ac:dyDescent="0.2">
      <c r="A17" s="18" t="s">
        <v>53</v>
      </c>
      <c r="B17" s="19" t="s">
        <v>54</v>
      </c>
      <c r="C17" s="20" t="s">
        <v>55</v>
      </c>
      <c r="D17" s="21">
        <v>16</v>
      </c>
      <c r="E17" s="22">
        <v>164</v>
      </c>
      <c r="F17" s="22">
        <v>0</v>
      </c>
      <c r="G17" s="22">
        <f t="shared" si="0"/>
        <v>180</v>
      </c>
      <c r="H17" s="20">
        <v>6</v>
      </c>
      <c r="I17" s="20">
        <v>202</v>
      </c>
      <c r="J17" s="23">
        <f t="shared" si="1"/>
        <v>0.8910891089108911</v>
      </c>
    </row>
    <row r="18" spans="1:22" ht="12.75" customHeight="1" x14ac:dyDescent="0.2">
      <c r="A18" s="18" t="s">
        <v>56</v>
      </c>
      <c r="B18" s="19" t="s">
        <v>54</v>
      </c>
      <c r="C18" s="20" t="s">
        <v>57</v>
      </c>
      <c r="D18" s="21">
        <v>15</v>
      </c>
      <c r="E18" s="22">
        <v>137</v>
      </c>
      <c r="F18" s="22">
        <v>5</v>
      </c>
      <c r="G18" s="22">
        <f t="shared" si="0"/>
        <v>157</v>
      </c>
      <c r="H18" s="20">
        <v>14</v>
      </c>
      <c r="I18" s="20">
        <v>138</v>
      </c>
      <c r="J18" s="23">
        <f t="shared" si="1"/>
        <v>1.1376811594202898</v>
      </c>
    </row>
    <row r="19" spans="1:22" ht="12.75" customHeight="1" x14ac:dyDescent="0.2">
      <c r="A19" s="121" t="s">
        <v>58</v>
      </c>
      <c r="B19" s="116" t="s">
        <v>59</v>
      </c>
      <c r="C19" s="117" t="s">
        <v>60</v>
      </c>
      <c r="D19" s="118">
        <v>0</v>
      </c>
      <c r="E19" s="119">
        <v>6</v>
      </c>
      <c r="F19" s="119">
        <v>0</v>
      </c>
      <c r="G19" s="119">
        <f t="shared" si="0"/>
        <v>6</v>
      </c>
      <c r="H19" s="117">
        <v>0</v>
      </c>
      <c r="I19" s="117">
        <v>8</v>
      </c>
      <c r="J19" s="120">
        <f t="shared" si="1"/>
        <v>0.75</v>
      </c>
    </row>
    <row r="20" spans="1:22" ht="12.75" customHeight="1" x14ac:dyDescent="0.2">
      <c r="A20" s="18" t="s">
        <v>61</v>
      </c>
      <c r="B20" s="19" t="s">
        <v>62</v>
      </c>
      <c r="C20" s="20" t="s">
        <v>63</v>
      </c>
      <c r="D20" s="21">
        <v>26</v>
      </c>
      <c r="E20" s="22">
        <v>530</v>
      </c>
      <c r="F20" s="22">
        <v>3</v>
      </c>
      <c r="G20" s="22">
        <f t="shared" si="0"/>
        <v>559</v>
      </c>
      <c r="H20" s="20">
        <v>21</v>
      </c>
      <c r="I20" s="20">
        <v>296</v>
      </c>
      <c r="J20" s="23">
        <f t="shared" si="1"/>
        <v>1.8885135135135136</v>
      </c>
    </row>
    <row r="21" spans="1:22" ht="12.75" customHeight="1" x14ac:dyDescent="0.2">
      <c r="A21" s="18" t="s">
        <v>64</v>
      </c>
      <c r="B21" s="19" t="s">
        <v>62</v>
      </c>
      <c r="C21" s="20" t="s">
        <v>65</v>
      </c>
      <c r="D21" s="21">
        <v>0</v>
      </c>
      <c r="E21" s="22">
        <v>28</v>
      </c>
      <c r="F21" s="22">
        <v>0</v>
      </c>
      <c r="G21" s="22">
        <f t="shared" si="0"/>
        <v>28</v>
      </c>
      <c r="H21" s="20">
        <v>0</v>
      </c>
      <c r="I21" s="45">
        <v>22</v>
      </c>
      <c r="J21" s="23">
        <f t="shared" si="1"/>
        <v>1.2727272727272727</v>
      </c>
    </row>
    <row r="22" spans="1:22" ht="12.75" customHeight="1" x14ac:dyDescent="0.2">
      <c r="A22" s="18" t="s">
        <v>66</v>
      </c>
      <c r="B22" s="19" t="s">
        <v>67</v>
      </c>
      <c r="C22" s="20" t="s">
        <v>68</v>
      </c>
      <c r="D22" s="21">
        <v>2</v>
      </c>
      <c r="E22" s="22">
        <v>12</v>
      </c>
      <c r="F22" s="22">
        <v>0</v>
      </c>
      <c r="G22" s="22">
        <f t="shared" si="0"/>
        <v>14</v>
      </c>
      <c r="H22" s="20">
        <v>1</v>
      </c>
      <c r="I22" s="20">
        <v>13</v>
      </c>
      <c r="J22" s="23">
        <f t="shared" si="1"/>
        <v>1.0769230769230769</v>
      </c>
    </row>
    <row r="23" spans="1:22" ht="12.75" customHeight="1" x14ac:dyDescent="0.2">
      <c r="A23" s="18" t="s">
        <v>69</v>
      </c>
      <c r="B23" s="19" t="s">
        <v>70</v>
      </c>
      <c r="C23" s="20" t="s">
        <v>71</v>
      </c>
      <c r="D23" s="21">
        <v>5</v>
      </c>
      <c r="E23" s="22">
        <v>42</v>
      </c>
      <c r="F23" s="22">
        <v>0</v>
      </c>
      <c r="G23" s="22">
        <f t="shared" si="0"/>
        <v>47</v>
      </c>
      <c r="H23" s="20">
        <v>2</v>
      </c>
      <c r="I23" s="20">
        <v>41</v>
      </c>
      <c r="J23" s="23">
        <f t="shared" si="1"/>
        <v>1.1463414634146341</v>
      </c>
    </row>
    <row r="24" spans="1:22" ht="12.75" customHeight="1" x14ac:dyDescent="0.2">
      <c r="A24" s="18" t="s">
        <v>72</v>
      </c>
      <c r="B24" s="19" t="s">
        <v>73</v>
      </c>
      <c r="C24" s="20" t="s">
        <v>74</v>
      </c>
      <c r="D24" s="21">
        <v>15</v>
      </c>
      <c r="E24" s="22">
        <v>74</v>
      </c>
      <c r="F24" s="22">
        <v>5</v>
      </c>
      <c r="G24" s="22">
        <f t="shared" si="0"/>
        <v>94</v>
      </c>
      <c r="H24" s="20">
        <v>6</v>
      </c>
      <c r="I24" s="20">
        <v>90</v>
      </c>
      <c r="J24" s="23">
        <f t="shared" si="1"/>
        <v>1.0444444444444445</v>
      </c>
    </row>
    <row r="25" spans="1:22" ht="12.75" customHeight="1" x14ac:dyDescent="0.2">
      <c r="A25" s="18" t="s">
        <v>75</v>
      </c>
      <c r="B25" s="19" t="s">
        <v>73</v>
      </c>
      <c r="C25" s="20" t="s">
        <v>76</v>
      </c>
      <c r="D25" s="21">
        <v>0</v>
      </c>
      <c r="E25" s="22">
        <v>40</v>
      </c>
      <c r="F25" s="22">
        <v>0</v>
      </c>
      <c r="G25" s="22">
        <f t="shared" si="0"/>
        <v>40</v>
      </c>
      <c r="H25" s="20">
        <v>0</v>
      </c>
      <c r="I25" s="20">
        <v>35</v>
      </c>
      <c r="J25" s="23">
        <f t="shared" si="1"/>
        <v>1.1428571428571428</v>
      </c>
    </row>
    <row r="26" spans="1:22" ht="12.75" customHeight="1" x14ac:dyDescent="0.2">
      <c r="A26" s="18" t="s">
        <v>77</v>
      </c>
      <c r="B26" s="19" t="s">
        <v>78</v>
      </c>
      <c r="C26" s="20" t="s">
        <v>79</v>
      </c>
      <c r="D26" s="21">
        <v>8</v>
      </c>
      <c r="E26" s="22">
        <v>56</v>
      </c>
      <c r="F26" s="22">
        <v>0</v>
      </c>
      <c r="G26" s="22">
        <f t="shared" si="0"/>
        <v>64</v>
      </c>
      <c r="H26" s="20">
        <v>4</v>
      </c>
      <c r="I26" s="20">
        <v>48</v>
      </c>
      <c r="J26" s="23">
        <f t="shared" si="1"/>
        <v>1.3333333333333333</v>
      </c>
    </row>
    <row r="27" spans="1:22" ht="12.75" customHeight="1" x14ac:dyDescent="0.2">
      <c r="A27" s="18" t="s">
        <v>80</v>
      </c>
      <c r="B27" s="19" t="s">
        <v>78</v>
      </c>
      <c r="C27" s="20" t="s">
        <v>81</v>
      </c>
      <c r="D27" s="21">
        <v>4</v>
      </c>
      <c r="E27" s="22">
        <v>33</v>
      </c>
      <c r="F27" s="22">
        <v>0</v>
      </c>
      <c r="G27" s="22">
        <f t="shared" si="0"/>
        <v>37</v>
      </c>
      <c r="H27" s="20">
        <v>4</v>
      </c>
      <c r="I27" s="20">
        <v>38</v>
      </c>
      <c r="J27" s="23">
        <f t="shared" si="1"/>
        <v>0.97368421052631582</v>
      </c>
    </row>
    <row r="28" spans="1:22" ht="12.75" customHeight="1" x14ac:dyDescent="0.2">
      <c r="A28" s="18" t="s">
        <v>82</v>
      </c>
      <c r="B28" s="19" t="s">
        <v>83</v>
      </c>
      <c r="C28" s="20" t="s">
        <v>84</v>
      </c>
      <c r="D28" s="21">
        <v>9</v>
      </c>
      <c r="E28" s="22">
        <v>43</v>
      </c>
      <c r="F28" s="22">
        <v>0</v>
      </c>
      <c r="G28" s="22">
        <f t="shared" si="0"/>
        <v>52</v>
      </c>
      <c r="H28" s="20">
        <v>9</v>
      </c>
      <c r="I28" s="20">
        <v>46</v>
      </c>
      <c r="J28" s="23">
        <f t="shared" si="1"/>
        <v>1.1304347826086956</v>
      </c>
    </row>
    <row r="29" spans="1:22" ht="12.75" customHeight="1" x14ac:dyDescent="0.2">
      <c r="A29" s="18" t="s">
        <v>85</v>
      </c>
      <c r="B29" s="19" t="s">
        <v>86</v>
      </c>
      <c r="C29" s="20" t="s">
        <v>87</v>
      </c>
      <c r="D29" s="21">
        <v>0</v>
      </c>
      <c r="E29" s="22">
        <v>1</v>
      </c>
      <c r="F29" s="22">
        <v>0</v>
      </c>
      <c r="G29" s="22">
        <f t="shared" si="0"/>
        <v>1</v>
      </c>
      <c r="H29" s="20">
        <v>0</v>
      </c>
      <c r="I29" s="20">
        <v>1</v>
      </c>
      <c r="J29" s="23">
        <f t="shared" si="1"/>
        <v>1</v>
      </c>
    </row>
    <row r="30" spans="1:22" ht="12.75" customHeight="1" x14ac:dyDescent="0.2">
      <c r="A30" s="18" t="s">
        <v>88</v>
      </c>
      <c r="B30" s="19" t="s">
        <v>89</v>
      </c>
      <c r="C30" s="20" t="s">
        <v>90</v>
      </c>
      <c r="D30" s="21">
        <v>0</v>
      </c>
      <c r="E30" s="22">
        <v>3</v>
      </c>
      <c r="F30" s="22">
        <v>0</v>
      </c>
      <c r="G30" s="22">
        <f t="shared" si="0"/>
        <v>3</v>
      </c>
      <c r="H30" s="20">
        <v>0</v>
      </c>
      <c r="I30" s="20">
        <v>2</v>
      </c>
      <c r="J30" s="23">
        <f t="shared" si="1"/>
        <v>1.5</v>
      </c>
    </row>
    <row r="31" spans="1:22" ht="12.75" customHeight="1" x14ac:dyDescent="0.2">
      <c r="A31" s="18" t="s">
        <v>91</v>
      </c>
      <c r="B31" s="19" t="s">
        <v>92</v>
      </c>
      <c r="C31" s="20" t="s">
        <v>93</v>
      </c>
      <c r="D31" s="21">
        <v>21</v>
      </c>
      <c r="E31" s="22">
        <v>125</v>
      </c>
      <c r="F31" s="22">
        <v>2</v>
      </c>
      <c r="G31" s="22">
        <f t="shared" si="0"/>
        <v>148</v>
      </c>
      <c r="H31" s="20">
        <v>6</v>
      </c>
      <c r="I31" s="20">
        <v>156</v>
      </c>
      <c r="J31" s="23">
        <f t="shared" si="1"/>
        <v>0.94871794871794868</v>
      </c>
      <c r="V31" s="17" t="s">
        <v>94</v>
      </c>
    </row>
    <row r="32" spans="1:22" ht="12.75" customHeight="1" x14ac:dyDescent="0.2">
      <c r="A32" s="18" t="s">
        <v>95</v>
      </c>
      <c r="B32" s="19" t="s">
        <v>96</v>
      </c>
      <c r="C32" s="20" t="s">
        <v>97</v>
      </c>
      <c r="D32" s="21">
        <v>1</v>
      </c>
      <c r="E32" s="22">
        <v>46</v>
      </c>
      <c r="F32" s="22">
        <v>0</v>
      </c>
      <c r="G32" s="22">
        <f t="shared" si="0"/>
        <v>47</v>
      </c>
      <c r="H32" s="20">
        <v>1</v>
      </c>
      <c r="I32" s="20">
        <v>45</v>
      </c>
      <c r="J32" s="23">
        <f t="shared" si="1"/>
        <v>1.0444444444444445</v>
      </c>
    </row>
    <row r="33" spans="1:10" ht="12.75" customHeight="1" x14ac:dyDescent="0.2">
      <c r="A33" s="18" t="s">
        <v>98</v>
      </c>
      <c r="B33" s="19" t="s">
        <v>99</v>
      </c>
      <c r="C33" s="20" t="s">
        <v>100</v>
      </c>
      <c r="D33" s="21">
        <v>9</v>
      </c>
      <c r="E33" s="22">
        <v>59</v>
      </c>
      <c r="F33" s="22">
        <v>0</v>
      </c>
      <c r="G33" s="22">
        <f t="shared" si="0"/>
        <v>68</v>
      </c>
      <c r="H33" s="20">
        <v>9</v>
      </c>
      <c r="I33" s="20">
        <v>73</v>
      </c>
      <c r="J33" s="23">
        <f t="shared" si="1"/>
        <v>0.93150684931506844</v>
      </c>
    </row>
    <row r="34" spans="1:10" ht="12.75" customHeight="1" x14ac:dyDescent="0.2">
      <c r="A34" s="18" t="s">
        <v>101</v>
      </c>
      <c r="B34" s="19" t="s">
        <v>102</v>
      </c>
      <c r="C34" s="20" t="s">
        <v>103</v>
      </c>
      <c r="D34" s="21">
        <v>0</v>
      </c>
      <c r="E34" s="22">
        <v>8</v>
      </c>
      <c r="F34" s="22">
        <v>0</v>
      </c>
      <c r="G34" s="22">
        <f t="shared" si="0"/>
        <v>8</v>
      </c>
      <c r="H34" s="20">
        <v>0</v>
      </c>
      <c r="I34" s="20">
        <v>6</v>
      </c>
      <c r="J34" s="23">
        <f t="shared" si="1"/>
        <v>1.3333333333333333</v>
      </c>
    </row>
    <row r="35" spans="1:10" ht="12.75" customHeight="1" x14ac:dyDescent="0.2">
      <c r="A35" s="18" t="s">
        <v>104</v>
      </c>
      <c r="B35" s="19" t="s">
        <v>105</v>
      </c>
      <c r="C35" s="20" t="s">
        <v>106</v>
      </c>
      <c r="D35" s="21">
        <v>3</v>
      </c>
      <c r="E35" s="22">
        <v>12</v>
      </c>
      <c r="F35" s="22">
        <v>0</v>
      </c>
      <c r="G35" s="22">
        <f t="shared" ref="G35:G66" si="2">D35+E35+F35</f>
        <v>15</v>
      </c>
      <c r="H35" s="20">
        <v>3</v>
      </c>
      <c r="I35" s="20">
        <v>15</v>
      </c>
      <c r="J35" s="23">
        <f t="shared" ref="J35:J66" si="3">G35/I35</f>
        <v>1</v>
      </c>
    </row>
    <row r="36" spans="1:10" ht="12.75" customHeight="1" x14ac:dyDescent="0.2">
      <c r="A36" s="18" t="s">
        <v>107</v>
      </c>
      <c r="B36" s="19" t="s">
        <v>108</v>
      </c>
      <c r="C36" s="20" t="s">
        <v>109</v>
      </c>
      <c r="D36" s="21">
        <v>0</v>
      </c>
      <c r="E36" s="22">
        <v>11</v>
      </c>
      <c r="F36" s="22">
        <v>0</v>
      </c>
      <c r="G36" s="22">
        <f t="shared" si="2"/>
        <v>11</v>
      </c>
      <c r="H36" s="20">
        <v>0</v>
      </c>
      <c r="I36" s="20">
        <v>9</v>
      </c>
      <c r="J36" s="23">
        <f t="shared" si="3"/>
        <v>1.2222222222222223</v>
      </c>
    </row>
    <row r="37" spans="1:10" ht="12.75" customHeight="1" x14ac:dyDescent="0.2">
      <c r="A37" s="26" t="s">
        <v>110</v>
      </c>
      <c r="B37" s="19" t="s">
        <v>111</v>
      </c>
      <c r="C37" s="20" t="s">
        <v>112</v>
      </c>
      <c r="D37" s="21">
        <v>0</v>
      </c>
      <c r="E37" s="22">
        <v>3</v>
      </c>
      <c r="F37" s="22">
        <v>0</v>
      </c>
      <c r="G37" s="22">
        <f t="shared" si="2"/>
        <v>3</v>
      </c>
      <c r="H37" s="20">
        <v>0</v>
      </c>
      <c r="I37" s="20">
        <v>3</v>
      </c>
      <c r="J37" s="23">
        <f t="shared" si="3"/>
        <v>1</v>
      </c>
    </row>
    <row r="38" spans="1:10" ht="12.75" customHeight="1" x14ac:dyDescent="0.2">
      <c r="A38" s="26" t="s">
        <v>113</v>
      </c>
      <c r="B38" s="19" t="s">
        <v>114</v>
      </c>
      <c r="C38" s="20" t="s">
        <v>115</v>
      </c>
      <c r="D38" s="21">
        <v>1</v>
      </c>
      <c r="E38" s="22">
        <v>27</v>
      </c>
      <c r="F38" s="22">
        <v>0</v>
      </c>
      <c r="G38" s="22">
        <f t="shared" si="2"/>
        <v>28</v>
      </c>
      <c r="H38" s="20">
        <v>1</v>
      </c>
      <c r="I38" s="20">
        <v>22</v>
      </c>
      <c r="J38" s="23">
        <f t="shared" si="3"/>
        <v>1.2727272727272727</v>
      </c>
    </row>
    <row r="39" spans="1:10" ht="12.75" customHeight="1" x14ac:dyDescent="0.2">
      <c r="A39" s="18" t="s">
        <v>116</v>
      </c>
      <c r="B39" s="19" t="s">
        <v>117</v>
      </c>
      <c r="C39" s="20" t="s">
        <v>118</v>
      </c>
      <c r="D39" s="21">
        <v>1</v>
      </c>
      <c r="E39" s="22">
        <v>30</v>
      </c>
      <c r="F39" s="22">
        <v>0</v>
      </c>
      <c r="G39" s="22">
        <f t="shared" si="2"/>
        <v>31</v>
      </c>
      <c r="H39" s="20">
        <v>1</v>
      </c>
      <c r="I39" s="20">
        <v>31</v>
      </c>
      <c r="J39" s="23">
        <f t="shared" si="3"/>
        <v>1</v>
      </c>
    </row>
    <row r="40" spans="1:10" ht="12.75" customHeight="1" x14ac:dyDescent="0.2">
      <c r="A40" s="18" t="s">
        <v>119</v>
      </c>
      <c r="B40" s="19" t="s">
        <v>120</v>
      </c>
      <c r="C40" s="20" t="s">
        <v>121</v>
      </c>
      <c r="D40" s="21">
        <v>11</v>
      </c>
      <c r="E40" s="22">
        <v>97</v>
      </c>
      <c r="F40" s="22">
        <v>0</v>
      </c>
      <c r="G40" s="22">
        <f t="shared" si="2"/>
        <v>108</v>
      </c>
      <c r="H40" s="20">
        <v>3</v>
      </c>
      <c r="I40" s="20">
        <v>86</v>
      </c>
      <c r="J40" s="23">
        <f t="shared" si="3"/>
        <v>1.2558139534883721</v>
      </c>
    </row>
    <row r="41" spans="1:10" ht="12.75" customHeight="1" x14ac:dyDescent="0.2">
      <c r="A41" s="18" t="s">
        <v>122</v>
      </c>
      <c r="B41" s="19" t="s">
        <v>123</v>
      </c>
      <c r="C41" s="20" t="s">
        <v>124</v>
      </c>
      <c r="D41" s="21">
        <v>1</v>
      </c>
      <c r="E41" s="22">
        <v>8</v>
      </c>
      <c r="F41" s="22">
        <v>0</v>
      </c>
      <c r="G41" s="22">
        <f t="shared" si="2"/>
        <v>9</v>
      </c>
      <c r="H41" s="20">
        <v>1</v>
      </c>
      <c r="I41" s="20">
        <v>8</v>
      </c>
      <c r="J41" s="23">
        <f t="shared" si="3"/>
        <v>1.125</v>
      </c>
    </row>
    <row r="42" spans="1:10" ht="12.75" customHeight="1" x14ac:dyDescent="0.2">
      <c r="A42" s="18" t="s">
        <v>125</v>
      </c>
      <c r="B42" s="19" t="s">
        <v>126</v>
      </c>
      <c r="C42" s="20" t="s">
        <v>127</v>
      </c>
      <c r="D42" s="21">
        <v>3</v>
      </c>
      <c r="E42" s="22">
        <v>16</v>
      </c>
      <c r="F42" s="22">
        <v>1</v>
      </c>
      <c r="G42" s="22">
        <f t="shared" si="2"/>
        <v>20</v>
      </c>
      <c r="H42" s="20">
        <v>3</v>
      </c>
      <c r="I42" s="20">
        <v>21</v>
      </c>
      <c r="J42" s="23">
        <f t="shared" si="3"/>
        <v>0.95238095238095233</v>
      </c>
    </row>
    <row r="43" spans="1:10" ht="12.75" customHeight="1" x14ac:dyDescent="0.2">
      <c r="A43" s="18" t="s">
        <v>128</v>
      </c>
      <c r="B43" s="19" t="s">
        <v>129</v>
      </c>
      <c r="C43" s="20" t="s">
        <v>130</v>
      </c>
      <c r="D43" s="21">
        <v>14</v>
      </c>
      <c r="E43" s="22">
        <v>99</v>
      </c>
      <c r="F43" s="22">
        <v>0</v>
      </c>
      <c r="G43" s="22">
        <f t="shared" si="2"/>
        <v>113</v>
      </c>
      <c r="H43" s="20">
        <v>7</v>
      </c>
      <c r="I43" s="20">
        <v>107</v>
      </c>
      <c r="J43" s="23">
        <f t="shared" si="3"/>
        <v>1.0560747663551402</v>
      </c>
    </row>
    <row r="44" spans="1:10" ht="12.75" customHeight="1" x14ac:dyDescent="0.2">
      <c r="A44" s="121" t="s">
        <v>131</v>
      </c>
      <c r="B44" s="116" t="s">
        <v>129</v>
      </c>
      <c r="C44" s="117" t="s">
        <v>132</v>
      </c>
      <c r="D44" s="118">
        <v>1</v>
      </c>
      <c r="E44" s="119">
        <v>9</v>
      </c>
      <c r="F44" s="119">
        <v>0</v>
      </c>
      <c r="G44" s="119">
        <f t="shared" si="2"/>
        <v>10</v>
      </c>
      <c r="H44" s="117">
        <v>1</v>
      </c>
      <c r="I44" s="117">
        <v>26</v>
      </c>
      <c r="J44" s="120">
        <f t="shared" si="3"/>
        <v>0.38461538461538464</v>
      </c>
    </row>
    <row r="45" spans="1:10" ht="12.75" customHeight="1" x14ac:dyDescent="0.2">
      <c r="A45" s="18" t="s">
        <v>133</v>
      </c>
      <c r="B45" s="19" t="s">
        <v>134</v>
      </c>
      <c r="C45" s="20" t="s">
        <v>134</v>
      </c>
      <c r="D45" s="21">
        <v>4</v>
      </c>
      <c r="E45" s="22">
        <v>30</v>
      </c>
      <c r="F45" s="22">
        <v>0</v>
      </c>
      <c r="G45" s="22">
        <f t="shared" si="2"/>
        <v>34</v>
      </c>
      <c r="H45" s="20">
        <v>0</v>
      </c>
      <c r="I45" s="20">
        <v>33</v>
      </c>
      <c r="J45" s="23">
        <f t="shared" si="3"/>
        <v>1.0303030303030303</v>
      </c>
    </row>
    <row r="46" spans="1:10" ht="12.75" customHeight="1" x14ac:dyDescent="0.2">
      <c r="A46" s="18" t="s">
        <v>135</v>
      </c>
      <c r="B46" s="19" t="s">
        <v>136</v>
      </c>
      <c r="C46" s="20" t="s">
        <v>137</v>
      </c>
      <c r="D46" s="21">
        <v>0</v>
      </c>
      <c r="E46" s="22">
        <v>46</v>
      </c>
      <c r="F46" s="22">
        <v>0</v>
      </c>
      <c r="G46" s="22">
        <f t="shared" si="2"/>
        <v>46</v>
      </c>
      <c r="H46" s="20">
        <v>0</v>
      </c>
      <c r="I46" s="20">
        <v>30</v>
      </c>
      <c r="J46" s="23">
        <f t="shared" si="3"/>
        <v>1.5333333333333334</v>
      </c>
    </row>
    <row r="47" spans="1:10" ht="12.75" customHeight="1" x14ac:dyDescent="0.2">
      <c r="A47" s="18" t="s">
        <v>138</v>
      </c>
      <c r="B47" s="19" t="s">
        <v>139</v>
      </c>
      <c r="C47" s="20" t="s">
        <v>140</v>
      </c>
      <c r="D47" s="21">
        <v>2</v>
      </c>
      <c r="E47" s="22">
        <v>28</v>
      </c>
      <c r="F47" s="22">
        <v>0</v>
      </c>
      <c r="G47" s="22">
        <f t="shared" si="2"/>
        <v>30</v>
      </c>
      <c r="H47" s="20">
        <v>30</v>
      </c>
      <c r="I47" s="20">
        <v>28</v>
      </c>
      <c r="J47" s="23">
        <f t="shared" si="3"/>
        <v>1.0714285714285714</v>
      </c>
    </row>
    <row r="48" spans="1:10" ht="12.75" customHeight="1" x14ac:dyDescent="0.2">
      <c r="A48" s="18" t="s">
        <v>141</v>
      </c>
      <c r="B48" s="19" t="s">
        <v>142</v>
      </c>
      <c r="C48" s="20" t="s">
        <v>143</v>
      </c>
      <c r="D48" s="21">
        <v>8</v>
      </c>
      <c r="E48" s="22">
        <v>122</v>
      </c>
      <c r="F48" s="22">
        <v>0</v>
      </c>
      <c r="G48" s="22">
        <f t="shared" si="2"/>
        <v>130</v>
      </c>
      <c r="H48" s="20">
        <v>8</v>
      </c>
      <c r="I48" s="20">
        <v>96</v>
      </c>
      <c r="J48" s="23">
        <f t="shared" si="3"/>
        <v>1.3541666666666667</v>
      </c>
    </row>
    <row r="49" spans="1:10" ht="12.75" customHeight="1" x14ac:dyDescent="0.2">
      <c r="A49" s="18" t="s">
        <v>144</v>
      </c>
      <c r="B49" s="19" t="s">
        <v>145</v>
      </c>
      <c r="C49" s="20" t="s">
        <v>146</v>
      </c>
      <c r="D49" s="21">
        <v>10</v>
      </c>
      <c r="E49" s="22">
        <v>62</v>
      </c>
      <c r="F49" s="22">
        <v>0</v>
      </c>
      <c r="G49" s="22">
        <f t="shared" si="2"/>
        <v>72</v>
      </c>
      <c r="H49" s="20">
        <v>10</v>
      </c>
      <c r="I49" s="20">
        <v>64</v>
      </c>
      <c r="J49" s="23">
        <f t="shared" si="3"/>
        <v>1.125</v>
      </c>
    </row>
    <row r="50" spans="1:10" ht="12.75" customHeight="1" x14ac:dyDescent="0.2">
      <c r="A50" s="18" t="s">
        <v>147</v>
      </c>
      <c r="B50" s="19" t="s">
        <v>148</v>
      </c>
      <c r="C50" s="20" t="s">
        <v>149</v>
      </c>
      <c r="D50" s="21">
        <v>13</v>
      </c>
      <c r="E50" s="22">
        <v>82</v>
      </c>
      <c r="F50" s="22">
        <v>0</v>
      </c>
      <c r="G50" s="22">
        <f t="shared" si="2"/>
        <v>95</v>
      </c>
      <c r="H50" s="20">
        <v>10</v>
      </c>
      <c r="I50" s="20">
        <v>73</v>
      </c>
      <c r="J50" s="23">
        <f t="shared" si="3"/>
        <v>1.3013698630136987</v>
      </c>
    </row>
    <row r="51" spans="1:10" ht="12.75" customHeight="1" x14ac:dyDescent="0.2">
      <c r="A51" s="26" t="s">
        <v>150</v>
      </c>
      <c r="B51" s="19" t="s">
        <v>151</v>
      </c>
      <c r="C51" s="20" t="s">
        <v>152</v>
      </c>
      <c r="D51" s="21">
        <v>6</v>
      </c>
      <c r="E51" s="22">
        <v>27</v>
      </c>
      <c r="F51" s="22">
        <v>0</v>
      </c>
      <c r="G51" s="22">
        <f t="shared" si="2"/>
        <v>33</v>
      </c>
      <c r="H51" s="20">
        <v>33</v>
      </c>
      <c r="I51" s="20">
        <v>32</v>
      </c>
      <c r="J51" s="23">
        <f t="shared" si="3"/>
        <v>1.03125</v>
      </c>
    </row>
    <row r="52" spans="1:10" ht="12.75" customHeight="1" x14ac:dyDescent="0.2">
      <c r="A52" s="121" t="s">
        <v>153</v>
      </c>
      <c r="B52" s="116" t="s">
        <v>154</v>
      </c>
      <c r="C52" s="117" t="s">
        <v>155</v>
      </c>
      <c r="D52" s="118">
        <v>3</v>
      </c>
      <c r="E52" s="119">
        <v>18</v>
      </c>
      <c r="F52" s="119">
        <v>0</v>
      </c>
      <c r="G52" s="119">
        <f t="shared" si="2"/>
        <v>21</v>
      </c>
      <c r="H52" s="117">
        <v>1</v>
      </c>
      <c r="I52" s="117">
        <v>28</v>
      </c>
      <c r="J52" s="120">
        <f t="shared" si="3"/>
        <v>0.75</v>
      </c>
    </row>
    <row r="53" spans="1:10" ht="12.75" customHeight="1" x14ac:dyDescent="0.2">
      <c r="A53" s="18" t="s">
        <v>156</v>
      </c>
      <c r="B53" s="19" t="s">
        <v>154</v>
      </c>
      <c r="C53" s="20" t="s">
        <v>157</v>
      </c>
      <c r="D53" s="21">
        <v>1</v>
      </c>
      <c r="E53" s="22">
        <v>31</v>
      </c>
      <c r="F53" s="22">
        <v>0</v>
      </c>
      <c r="G53" s="22">
        <f t="shared" si="2"/>
        <v>32</v>
      </c>
      <c r="H53" s="20">
        <v>1</v>
      </c>
      <c r="I53" s="20">
        <v>32</v>
      </c>
      <c r="J53" s="23">
        <f t="shared" si="3"/>
        <v>1</v>
      </c>
    </row>
    <row r="54" spans="1:10" ht="12.75" customHeight="1" x14ac:dyDescent="0.2">
      <c r="A54" s="18" t="s">
        <v>158</v>
      </c>
      <c r="B54" s="19" t="s">
        <v>159</v>
      </c>
      <c r="C54" s="20" t="s">
        <v>160</v>
      </c>
      <c r="D54" s="21">
        <v>11</v>
      </c>
      <c r="E54" s="22">
        <v>102</v>
      </c>
      <c r="F54" s="22">
        <v>0</v>
      </c>
      <c r="G54" s="22">
        <f t="shared" si="2"/>
        <v>113</v>
      </c>
      <c r="H54" s="20">
        <v>11</v>
      </c>
      <c r="I54" s="20">
        <v>59</v>
      </c>
      <c r="J54" s="23">
        <f t="shared" si="3"/>
        <v>1.9152542372881356</v>
      </c>
    </row>
    <row r="55" spans="1:10" ht="12.75" customHeight="1" x14ac:dyDescent="0.2">
      <c r="A55" s="18" t="s">
        <v>161</v>
      </c>
      <c r="B55" s="19" t="s">
        <v>162</v>
      </c>
      <c r="C55" s="20" t="s">
        <v>163</v>
      </c>
      <c r="D55" s="21">
        <v>3</v>
      </c>
      <c r="E55" s="22">
        <v>22</v>
      </c>
      <c r="F55" s="22">
        <v>0</v>
      </c>
      <c r="G55" s="22">
        <f t="shared" si="2"/>
        <v>25</v>
      </c>
      <c r="H55" s="20">
        <v>1</v>
      </c>
      <c r="I55" s="20">
        <v>22</v>
      </c>
      <c r="J55" s="23">
        <f t="shared" si="3"/>
        <v>1.1363636363636365</v>
      </c>
    </row>
    <row r="56" spans="1:10" ht="12.75" customHeight="1" x14ac:dyDescent="0.2">
      <c r="A56" s="18" t="s">
        <v>164</v>
      </c>
      <c r="B56" s="19" t="s">
        <v>162</v>
      </c>
      <c r="C56" s="20" t="s">
        <v>165</v>
      </c>
      <c r="D56" s="21">
        <v>4</v>
      </c>
      <c r="E56" s="22">
        <v>24</v>
      </c>
      <c r="F56" s="22">
        <v>0</v>
      </c>
      <c r="G56" s="22">
        <f t="shared" si="2"/>
        <v>28</v>
      </c>
      <c r="H56" s="20">
        <v>1</v>
      </c>
      <c r="I56" s="20">
        <v>25</v>
      </c>
      <c r="J56" s="23">
        <f t="shared" si="3"/>
        <v>1.1200000000000001</v>
      </c>
    </row>
    <row r="57" spans="1:10" ht="12.75" customHeight="1" x14ac:dyDescent="0.2">
      <c r="A57" s="18" t="s">
        <v>166</v>
      </c>
      <c r="B57" s="19" t="s">
        <v>167</v>
      </c>
      <c r="C57" s="20" t="s">
        <v>168</v>
      </c>
      <c r="D57" s="21">
        <v>1</v>
      </c>
      <c r="E57" s="22">
        <v>17</v>
      </c>
      <c r="F57" s="22">
        <v>0</v>
      </c>
      <c r="G57" s="22">
        <f t="shared" si="2"/>
        <v>18</v>
      </c>
      <c r="H57" s="20">
        <v>0</v>
      </c>
      <c r="I57" s="20">
        <v>16</v>
      </c>
      <c r="J57" s="23">
        <f t="shared" si="3"/>
        <v>1.125</v>
      </c>
    </row>
    <row r="58" spans="1:10" ht="12.75" customHeight="1" x14ac:dyDescent="0.2">
      <c r="A58" s="18" t="s">
        <v>169</v>
      </c>
      <c r="B58" s="19" t="s">
        <v>170</v>
      </c>
      <c r="C58" s="20" t="s">
        <v>171</v>
      </c>
      <c r="D58" s="21">
        <v>13</v>
      </c>
      <c r="E58" s="22">
        <v>79</v>
      </c>
      <c r="F58" s="22">
        <v>0</v>
      </c>
      <c r="G58" s="22">
        <f t="shared" si="2"/>
        <v>92</v>
      </c>
      <c r="H58" s="20">
        <v>9</v>
      </c>
      <c r="I58" s="20">
        <v>43</v>
      </c>
      <c r="J58" s="23">
        <f t="shared" si="3"/>
        <v>2.13953488372093</v>
      </c>
    </row>
    <row r="59" spans="1:10" ht="12.75" customHeight="1" x14ac:dyDescent="0.2">
      <c r="A59" s="18" t="s">
        <v>172</v>
      </c>
      <c r="B59" s="19" t="s">
        <v>173</v>
      </c>
      <c r="C59" s="20" t="s">
        <v>174</v>
      </c>
      <c r="D59" s="21">
        <v>6</v>
      </c>
      <c r="E59" s="22">
        <v>55</v>
      </c>
      <c r="F59" s="22">
        <v>0</v>
      </c>
      <c r="G59" s="22">
        <f t="shared" si="2"/>
        <v>61</v>
      </c>
      <c r="H59" s="20">
        <v>3</v>
      </c>
      <c r="I59" s="20">
        <v>63</v>
      </c>
      <c r="J59" s="23">
        <f t="shared" si="3"/>
        <v>0.96825396825396826</v>
      </c>
    </row>
    <row r="60" spans="1:10" ht="12.75" customHeight="1" x14ac:dyDescent="0.2">
      <c r="A60" s="18" t="s">
        <v>175</v>
      </c>
      <c r="B60" s="19" t="s">
        <v>176</v>
      </c>
      <c r="C60" s="20" t="s">
        <v>177</v>
      </c>
      <c r="D60" s="21">
        <v>4</v>
      </c>
      <c r="E60" s="22">
        <v>27</v>
      </c>
      <c r="F60" s="22">
        <v>0</v>
      </c>
      <c r="G60" s="22">
        <f t="shared" si="2"/>
        <v>31</v>
      </c>
      <c r="H60" s="20">
        <v>4</v>
      </c>
      <c r="I60" s="20">
        <v>26</v>
      </c>
      <c r="J60" s="23">
        <f t="shared" si="3"/>
        <v>1.1923076923076923</v>
      </c>
    </row>
    <row r="61" spans="1:10" ht="12.75" customHeight="1" x14ac:dyDescent="0.2">
      <c r="A61" s="18" t="s">
        <v>178</v>
      </c>
      <c r="B61" s="19" t="s">
        <v>179</v>
      </c>
      <c r="C61" s="20" t="s">
        <v>179</v>
      </c>
      <c r="D61" s="21">
        <v>16</v>
      </c>
      <c r="E61" s="22">
        <v>98</v>
      </c>
      <c r="F61" s="22">
        <v>0</v>
      </c>
      <c r="G61" s="22">
        <f t="shared" si="2"/>
        <v>114</v>
      </c>
      <c r="H61" s="20">
        <v>5</v>
      </c>
      <c r="I61" s="20">
        <v>130</v>
      </c>
      <c r="J61" s="23">
        <f t="shared" si="3"/>
        <v>0.87692307692307692</v>
      </c>
    </row>
    <row r="62" spans="1:10" ht="12.75" customHeight="1" x14ac:dyDescent="0.2">
      <c r="A62" s="18" t="s">
        <v>180</v>
      </c>
      <c r="B62" s="19" t="s">
        <v>181</v>
      </c>
      <c r="C62" s="20" t="s">
        <v>182</v>
      </c>
      <c r="D62" s="21">
        <v>1</v>
      </c>
      <c r="E62" s="22">
        <v>33</v>
      </c>
      <c r="F62" s="22">
        <v>0</v>
      </c>
      <c r="G62" s="22">
        <f t="shared" si="2"/>
        <v>34</v>
      </c>
      <c r="H62" s="20">
        <v>1</v>
      </c>
      <c r="I62" s="20">
        <v>17</v>
      </c>
      <c r="J62" s="23">
        <f t="shared" si="3"/>
        <v>2</v>
      </c>
    </row>
    <row r="63" spans="1:10" ht="12.75" customHeight="1" x14ac:dyDescent="0.2">
      <c r="A63" s="18" t="s">
        <v>183</v>
      </c>
      <c r="B63" s="19" t="s">
        <v>184</v>
      </c>
      <c r="C63" s="20" t="s">
        <v>185</v>
      </c>
      <c r="D63" s="21">
        <v>5</v>
      </c>
      <c r="E63" s="22">
        <v>24</v>
      </c>
      <c r="F63" s="22">
        <v>0</v>
      </c>
      <c r="G63" s="22">
        <f t="shared" si="2"/>
        <v>29</v>
      </c>
      <c r="H63" s="20">
        <v>1</v>
      </c>
      <c r="I63" s="20">
        <v>26</v>
      </c>
      <c r="J63" s="23">
        <f t="shared" si="3"/>
        <v>1.1153846153846154</v>
      </c>
    </row>
    <row r="64" spans="1:10" ht="12.75" customHeight="1" x14ac:dyDescent="0.2">
      <c r="A64" s="18" t="s">
        <v>186</v>
      </c>
      <c r="B64" s="19" t="s">
        <v>187</v>
      </c>
      <c r="C64" s="20" t="s">
        <v>188</v>
      </c>
      <c r="D64" s="21">
        <v>26</v>
      </c>
      <c r="E64" s="22">
        <v>162</v>
      </c>
      <c r="F64" s="22">
        <v>0</v>
      </c>
      <c r="G64" s="22">
        <f t="shared" si="2"/>
        <v>188</v>
      </c>
      <c r="H64" s="20">
        <v>24</v>
      </c>
      <c r="I64" s="20">
        <v>161</v>
      </c>
      <c r="J64" s="23">
        <f t="shared" si="3"/>
        <v>1.1677018633540373</v>
      </c>
    </row>
    <row r="65" spans="1:10" ht="12.75" customHeight="1" x14ac:dyDescent="0.2">
      <c r="A65" s="18" t="s">
        <v>189</v>
      </c>
      <c r="B65" s="19" t="s">
        <v>187</v>
      </c>
      <c r="C65" s="20" t="s">
        <v>190</v>
      </c>
      <c r="D65" s="21">
        <v>20</v>
      </c>
      <c r="E65" s="22">
        <v>152</v>
      </c>
      <c r="F65" s="22">
        <v>0</v>
      </c>
      <c r="G65" s="22">
        <f t="shared" si="2"/>
        <v>172</v>
      </c>
      <c r="H65" s="20">
        <v>18</v>
      </c>
      <c r="I65" s="20">
        <v>155</v>
      </c>
      <c r="J65" s="23">
        <f t="shared" si="3"/>
        <v>1.1096774193548387</v>
      </c>
    </row>
    <row r="66" spans="1:10" ht="12.75" customHeight="1" x14ac:dyDescent="0.2">
      <c r="A66" s="18" t="s">
        <v>191</v>
      </c>
      <c r="B66" s="19" t="s">
        <v>187</v>
      </c>
      <c r="C66" s="20" t="s">
        <v>192</v>
      </c>
      <c r="D66" s="21">
        <v>3</v>
      </c>
      <c r="E66" s="22">
        <v>134</v>
      </c>
      <c r="F66" s="22">
        <v>0</v>
      </c>
      <c r="G66" s="22">
        <f t="shared" si="2"/>
        <v>137</v>
      </c>
      <c r="H66" s="20">
        <v>6</v>
      </c>
      <c r="I66" s="20">
        <v>139</v>
      </c>
      <c r="J66" s="23">
        <f t="shared" si="3"/>
        <v>0.98561151079136688</v>
      </c>
    </row>
    <row r="67" spans="1:10" ht="12.75" customHeight="1" x14ac:dyDescent="0.2">
      <c r="A67" s="26" t="s">
        <v>510</v>
      </c>
      <c r="B67" s="19" t="s">
        <v>187</v>
      </c>
      <c r="C67" s="20" t="s">
        <v>194</v>
      </c>
      <c r="D67" s="21">
        <v>16</v>
      </c>
      <c r="E67" s="22">
        <v>195</v>
      </c>
      <c r="F67" s="22">
        <v>0</v>
      </c>
      <c r="G67" s="22">
        <f t="shared" ref="G67:G98" si="4">D67+E67+F67</f>
        <v>211</v>
      </c>
      <c r="H67" s="20">
        <v>11</v>
      </c>
      <c r="I67" s="20">
        <v>200</v>
      </c>
      <c r="J67" s="23">
        <f t="shared" ref="J67:J98" si="5">G67/I67</f>
        <v>1.0549999999999999</v>
      </c>
    </row>
    <row r="68" spans="1:10" ht="12.75" customHeight="1" x14ac:dyDescent="0.2">
      <c r="A68" s="18" t="s">
        <v>195</v>
      </c>
      <c r="B68" s="19" t="s">
        <v>187</v>
      </c>
      <c r="C68" s="20" t="s">
        <v>196</v>
      </c>
      <c r="D68" s="21">
        <v>5</v>
      </c>
      <c r="E68" s="22">
        <v>56</v>
      </c>
      <c r="F68" s="22">
        <v>0</v>
      </c>
      <c r="G68" s="22">
        <f t="shared" si="4"/>
        <v>61</v>
      </c>
      <c r="H68" s="20">
        <v>8</v>
      </c>
      <c r="I68" s="20">
        <v>57</v>
      </c>
      <c r="J68" s="23">
        <f t="shared" si="5"/>
        <v>1.0701754385964912</v>
      </c>
    </row>
    <row r="69" spans="1:10" ht="12.75" customHeight="1" x14ac:dyDescent="0.2">
      <c r="A69" s="26" t="s">
        <v>197</v>
      </c>
      <c r="B69" s="19" t="s">
        <v>187</v>
      </c>
      <c r="C69" s="20" t="s">
        <v>198</v>
      </c>
      <c r="D69" s="21">
        <v>13</v>
      </c>
      <c r="E69" s="22">
        <v>70</v>
      </c>
      <c r="F69" s="22">
        <v>0</v>
      </c>
      <c r="G69" s="22">
        <f t="shared" si="4"/>
        <v>83</v>
      </c>
      <c r="H69" s="20">
        <v>10</v>
      </c>
      <c r="I69" s="20">
        <v>101</v>
      </c>
      <c r="J69" s="23">
        <f t="shared" si="5"/>
        <v>0.82178217821782173</v>
      </c>
    </row>
    <row r="70" spans="1:10" ht="12.75" customHeight="1" x14ac:dyDescent="0.2">
      <c r="A70" s="18" t="s">
        <v>199</v>
      </c>
      <c r="B70" s="19" t="s">
        <v>187</v>
      </c>
      <c r="C70" s="20" t="s">
        <v>200</v>
      </c>
      <c r="D70" s="21">
        <v>5</v>
      </c>
      <c r="E70" s="22">
        <v>47</v>
      </c>
      <c r="F70" s="22">
        <v>0</v>
      </c>
      <c r="G70" s="22">
        <f t="shared" si="4"/>
        <v>52</v>
      </c>
      <c r="H70" s="20">
        <v>4</v>
      </c>
      <c r="I70" s="20">
        <v>53</v>
      </c>
      <c r="J70" s="23">
        <f t="shared" si="5"/>
        <v>0.98113207547169812</v>
      </c>
    </row>
    <row r="71" spans="1:10" ht="12.75" customHeight="1" x14ac:dyDescent="0.2">
      <c r="A71" s="26" t="s">
        <v>201</v>
      </c>
      <c r="B71" s="19" t="s">
        <v>187</v>
      </c>
      <c r="C71" s="20" t="s">
        <v>202</v>
      </c>
      <c r="D71" s="21">
        <v>14</v>
      </c>
      <c r="E71" s="22">
        <v>39</v>
      </c>
      <c r="F71" s="22">
        <v>0</v>
      </c>
      <c r="G71" s="22">
        <f t="shared" si="4"/>
        <v>53</v>
      </c>
      <c r="H71" s="20">
        <v>10</v>
      </c>
      <c r="I71" s="20">
        <v>56</v>
      </c>
      <c r="J71" s="23">
        <f t="shared" si="5"/>
        <v>0.9464285714285714</v>
      </c>
    </row>
    <row r="72" spans="1:10" ht="12.75" customHeight="1" x14ac:dyDescent="0.2">
      <c r="A72" s="18" t="s">
        <v>203</v>
      </c>
      <c r="B72" s="19" t="s">
        <v>187</v>
      </c>
      <c r="C72" s="20" t="s">
        <v>204</v>
      </c>
      <c r="D72" s="21">
        <v>9</v>
      </c>
      <c r="E72" s="22">
        <v>106</v>
      </c>
      <c r="F72" s="22">
        <v>1</v>
      </c>
      <c r="G72" s="22">
        <f t="shared" si="4"/>
        <v>116</v>
      </c>
      <c r="H72" s="20">
        <v>8</v>
      </c>
      <c r="I72" s="20">
        <v>117</v>
      </c>
      <c r="J72" s="23">
        <f t="shared" si="5"/>
        <v>0.99145299145299148</v>
      </c>
    </row>
    <row r="73" spans="1:10" ht="12.75" customHeight="1" x14ac:dyDescent="0.2">
      <c r="A73" s="18" t="s">
        <v>205</v>
      </c>
      <c r="B73" s="19" t="s">
        <v>187</v>
      </c>
      <c r="C73" s="20" t="s">
        <v>206</v>
      </c>
      <c r="D73" s="21">
        <v>50</v>
      </c>
      <c r="E73" s="22">
        <v>594</v>
      </c>
      <c r="F73" s="22">
        <v>1</v>
      </c>
      <c r="G73" s="22">
        <f t="shared" si="4"/>
        <v>645</v>
      </c>
      <c r="H73" s="20">
        <v>41</v>
      </c>
      <c r="I73" s="20">
        <v>541</v>
      </c>
      <c r="J73" s="23">
        <f t="shared" si="5"/>
        <v>1.1922365988909427</v>
      </c>
    </row>
    <row r="74" spans="1:10" ht="12.75" customHeight="1" x14ac:dyDescent="0.2">
      <c r="A74" s="26" t="s">
        <v>207</v>
      </c>
      <c r="B74" s="19" t="s">
        <v>187</v>
      </c>
      <c r="C74" s="20" t="s">
        <v>208</v>
      </c>
      <c r="D74" s="21">
        <v>15</v>
      </c>
      <c r="E74" s="22">
        <v>156</v>
      </c>
      <c r="F74" s="22">
        <v>0</v>
      </c>
      <c r="G74" s="22">
        <f t="shared" si="4"/>
        <v>171</v>
      </c>
      <c r="H74" s="20">
        <v>15</v>
      </c>
      <c r="I74" s="20">
        <v>159</v>
      </c>
      <c r="J74" s="23">
        <f t="shared" si="5"/>
        <v>1.0754716981132075</v>
      </c>
    </row>
    <row r="75" spans="1:10" ht="12.75" customHeight="1" x14ac:dyDescent="0.2">
      <c r="A75" s="18" t="s">
        <v>209</v>
      </c>
      <c r="B75" s="19" t="s">
        <v>187</v>
      </c>
      <c r="C75" s="20" t="s">
        <v>210</v>
      </c>
      <c r="D75" s="21">
        <v>36</v>
      </c>
      <c r="E75" s="22">
        <v>495</v>
      </c>
      <c r="F75" s="22">
        <v>0</v>
      </c>
      <c r="G75" s="22">
        <f t="shared" si="4"/>
        <v>531</v>
      </c>
      <c r="H75" s="20">
        <v>20</v>
      </c>
      <c r="I75" s="20">
        <v>527</v>
      </c>
      <c r="J75" s="23">
        <f t="shared" si="5"/>
        <v>1.0075901328273245</v>
      </c>
    </row>
    <row r="76" spans="1:10" ht="12.75" customHeight="1" x14ac:dyDescent="0.2">
      <c r="A76" s="18" t="s">
        <v>211</v>
      </c>
      <c r="B76" s="19" t="s">
        <v>187</v>
      </c>
      <c r="C76" s="20" t="s">
        <v>212</v>
      </c>
      <c r="D76" s="21">
        <v>19</v>
      </c>
      <c r="E76" s="22">
        <v>208</v>
      </c>
      <c r="F76" s="22">
        <v>0</v>
      </c>
      <c r="G76" s="22">
        <f t="shared" si="4"/>
        <v>227</v>
      </c>
      <c r="H76" s="20">
        <v>16</v>
      </c>
      <c r="I76" s="20">
        <v>249</v>
      </c>
      <c r="J76" s="23">
        <f t="shared" si="5"/>
        <v>0.91164658634538154</v>
      </c>
    </row>
    <row r="77" spans="1:10" ht="12.75" customHeight="1" x14ac:dyDescent="0.2">
      <c r="A77" s="26" t="s">
        <v>213</v>
      </c>
      <c r="B77" s="19" t="s">
        <v>187</v>
      </c>
      <c r="C77" s="20" t="s">
        <v>214</v>
      </c>
      <c r="D77" s="21">
        <v>5</v>
      </c>
      <c r="E77" s="22">
        <v>68</v>
      </c>
      <c r="F77" s="22">
        <v>0</v>
      </c>
      <c r="G77" s="22">
        <f t="shared" si="4"/>
        <v>73</v>
      </c>
      <c r="H77" s="20">
        <v>5</v>
      </c>
      <c r="I77" s="20">
        <v>50</v>
      </c>
      <c r="J77" s="23">
        <f t="shared" si="5"/>
        <v>1.46</v>
      </c>
    </row>
    <row r="78" spans="1:10" ht="12.75" customHeight="1" x14ac:dyDescent="0.2">
      <c r="A78" s="26" t="s">
        <v>215</v>
      </c>
      <c r="B78" s="19" t="s">
        <v>216</v>
      </c>
      <c r="C78" s="20" t="s">
        <v>216</v>
      </c>
      <c r="D78" s="21">
        <v>7</v>
      </c>
      <c r="E78" s="22">
        <v>40</v>
      </c>
      <c r="F78" s="22">
        <v>0</v>
      </c>
      <c r="G78" s="22">
        <f t="shared" si="4"/>
        <v>47</v>
      </c>
      <c r="H78" s="20">
        <v>2</v>
      </c>
      <c r="I78" s="20">
        <v>50</v>
      </c>
      <c r="J78" s="23">
        <f t="shared" si="5"/>
        <v>0.94</v>
      </c>
    </row>
    <row r="79" spans="1:10" ht="12.75" customHeight="1" x14ac:dyDescent="0.2">
      <c r="A79" s="18" t="s">
        <v>217</v>
      </c>
      <c r="B79" s="19" t="s">
        <v>218</v>
      </c>
      <c r="C79" s="20" t="s">
        <v>219</v>
      </c>
      <c r="D79" s="21">
        <v>0</v>
      </c>
      <c r="E79" s="22">
        <v>4</v>
      </c>
      <c r="F79" s="22">
        <v>0</v>
      </c>
      <c r="G79" s="22">
        <f t="shared" si="4"/>
        <v>4</v>
      </c>
      <c r="H79" s="20">
        <v>0</v>
      </c>
      <c r="I79" s="20">
        <v>4</v>
      </c>
      <c r="J79" s="23">
        <f t="shared" si="5"/>
        <v>1</v>
      </c>
    </row>
    <row r="80" spans="1:10" ht="12.75" customHeight="1" x14ac:dyDescent="0.2">
      <c r="A80" s="18" t="s">
        <v>220</v>
      </c>
      <c r="B80" s="19" t="s">
        <v>221</v>
      </c>
      <c r="C80" s="20" t="s">
        <v>222</v>
      </c>
      <c r="D80" s="21">
        <v>6</v>
      </c>
      <c r="E80" s="22">
        <v>48</v>
      </c>
      <c r="F80" s="22">
        <v>0</v>
      </c>
      <c r="G80" s="22">
        <f t="shared" si="4"/>
        <v>54</v>
      </c>
      <c r="H80" s="20">
        <v>6</v>
      </c>
      <c r="I80" s="20">
        <v>53</v>
      </c>
      <c r="J80" s="23">
        <f t="shared" si="5"/>
        <v>1.0188679245283019</v>
      </c>
    </row>
    <row r="81" spans="1:10" ht="12.75" customHeight="1" x14ac:dyDescent="0.2">
      <c r="A81" s="18" t="s">
        <v>223</v>
      </c>
      <c r="B81" s="19" t="s">
        <v>224</v>
      </c>
      <c r="C81" s="20" t="s">
        <v>224</v>
      </c>
      <c r="D81" s="21">
        <v>0</v>
      </c>
      <c r="E81" s="22">
        <v>15</v>
      </c>
      <c r="F81" s="22">
        <v>0</v>
      </c>
      <c r="G81" s="22">
        <f t="shared" si="4"/>
        <v>15</v>
      </c>
      <c r="H81" s="20">
        <v>0</v>
      </c>
      <c r="I81" s="20">
        <v>10</v>
      </c>
      <c r="J81" s="23">
        <f t="shared" si="5"/>
        <v>1.5</v>
      </c>
    </row>
    <row r="82" spans="1:10" ht="12" customHeight="1" x14ac:dyDescent="0.2">
      <c r="A82" s="18" t="s">
        <v>225</v>
      </c>
      <c r="B82" s="19" t="s">
        <v>224</v>
      </c>
      <c r="C82" s="20" t="s">
        <v>54</v>
      </c>
      <c r="D82" s="21">
        <v>1</v>
      </c>
      <c r="E82" s="22">
        <v>32</v>
      </c>
      <c r="F82" s="22">
        <v>0</v>
      </c>
      <c r="G82" s="22">
        <f t="shared" si="4"/>
        <v>33</v>
      </c>
      <c r="H82" s="20">
        <v>1</v>
      </c>
      <c r="I82" s="20">
        <v>25</v>
      </c>
      <c r="J82" s="23">
        <f t="shared" si="5"/>
        <v>1.32</v>
      </c>
    </row>
    <row r="83" spans="1:10" ht="12.75" customHeight="1" x14ac:dyDescent="0.2">
      <c r="A83" s="18" t="s">
        <v>226</v>
      </c>
      <c r="B83" s="19" t="s">
        <v>227</v>
      </c>
      <c r="C83" s="20" t="s">
        <v>228</v>
      </c>
      <c r="D83" s="21">
        <v>25</v>
      </c>
      <c r="E83" s="22">
        <v>184</v>
      </c>
      <c r="F83" s="22">
        <v>0</v>
      </c>
      <c r="G83" s="22">
        <f t="shared" si="4"/>
        <v>209</v>
      </c>
      <c r="H83" s="20">
        <v>25</v>
      </c>
      <c r="I83" s="20">
        <v>60</v>
      </c>
      <c r="J83" s="23">
        <f t="shared" si="5"/>
        <v>3.4833333333333334</v>
      </c>
    </row>
    <row r="84" spans="1:10" ht="12.75" customHeight="1" x14ac:dyDescent="0.2">
      <c r="A84" s="18" t="s">
        <v>229</v>
      </c>
      <c r="B84" s="19" t="s">
        <v>227</v>
      </c>
      <c r="C84" s="20" t="s">
        <v>230</v>
      </c>
      <c r="D84" s="21">
        <v>5</v>
      </c>
      <c r="E84" s="22">
        <v>48</v>
      </c>
      <c r="F84" s="22">
        <v>0</v>
      </c>
      <c r="G84" s="22">
        <f t="shared" si="4"/>
        <v>53</v>
      </c>
      <c r="H84" s="20">
        <v>5</v>
      </c>
      <c r="I84" s="20">
        <v>31</v>
      </c>
      <c r="J84" s="23">
        <f t="shared" si="5"/>
        <v>1.7096774193548387</v>
      </c>
    </row>
    <row r="85" spans="1:10" x14ac:dyDescent="0.2">
      <c r="A85" s="18" t="s">
        <v>231</v>
      </c>
      <c r="B85" s="19" t="s">
        <v>232</v>
      </c>
      <c r="C85" s="20" t="s">
        <v>233</v>
      </c>
      <c r="D85" s="21">
        <v>18</v>
      </c>
      <c r="E85" s="22">
        <v>71</v>
      </c>
      <c r="F85" s="22">
        <v>0</v>
      </c>
      <c r="G85" s="22">
        <f t="shared" si="4"/>
        <v>89</v>
      </c>
      <c r="H85" s="20">
        <v>16</v>
      </c>
      <c r="I85" s="20">
        <v>64</v>
      </c>
      <c r="J85" s="23">
        <f t="shared" si="5"/>
        <v>1.390625</v>
      </c>
    </row>
    <row r="86" spans="1:10" ht="12.75" customHeight="1" x14ac:dyDescent="0.2">
      <c r="A86" s="18" t="s">
        <v>234</v>
      </c>
      <c r="B86" s="19" t="s">
        <v>235</v>
      </c>
      <c r="C86" s="20" t="s">
        <v>236</v>
      </c>
      <c r="D86" s="21">
        <v>37</v>
      </c>
      <c r="E86" s="22">
        <v>10</v>
      </c>
      <c r="F86" s="22">
        <v>0</v>
      </c>
      <c r="G86" s="22">
        <f t="shared" si="4"/>
        <v>47</v>
      </c>
      <c r="H86" s="20">
        <v>37</v>
      </c>
      <c r="I86" s="20">
        <v>36</v>
      </c>
      <c r="J86" s="23">
        <f t="shared" si="5"/>
        <v>1.3055555555555556</v>
      </c>
    </row>
    <row r="87" spans="1:10" ht="12.75" customHeight="1" x14ac:dyDescent="0.2">
      <c r="A87" s="18" t="s">
        <v>237</v>
      </c>
      <c r="B87" s="19" t="s">
        <v>238</v>
      </c>
      <c r="C87" s="20" t="s">
        <v>239</v>
      </c>
      <c r="D87" s="21">
        <v>21</v>
      </c>
      <c r="E87" s="22">
        <v>122</v>
      </c>
      <c r="F87" s="22">
        <v>0</v>
      </c>
      <c r="G87" s="22">
        <f t="shared" si="4"/>
        <v>143</v>
      </c>
      <c r="H87" s="20">
        <v>20</v>
      </c>
      <c r="I87" s="20">
        <v>161</v>
      </c>
      <c r="J87" s="23">
        <f t="shared" si="5"/>
        <v>0.88819875776397517</v>
      </c>
    </row>
    <row r="88" spans="1:10" ht="12.75" customHeight="1" x14ac:dyDescent="0.2">
      <c r="A88" s="18" t="s">
        <v>240</v>
      </c>
      <c r="B88" s="19" t="s">
        <v>241</v>
      </c>
      <c r="C88" s="20" t="s">
        <v>242</v>
      </c>
      <c r="D88" s="21">
        <v>1</v>
      </c>
      <c r="E88" s="22">
        <v>39</v>
      </c>
      <c r="F88" s="22">
        <v>0</v>
      </c>
      <c r="G88" s="22">
        <f t="shared" si="4"/>
        <v>40</v>
      </c>
      <c r="H88" s="20">
        <v>1</v>
      </c>
      <c r="I88" s="20">
        <v>12</v>
      </c>
      <c r="J88" s="23">
        <f t="shared" si="5"/>
        <v>3.3333333333333335</v>
      </c>
    </row>
    <row r="89" spans="1:10" ht="12.75" customHeight="1" x14ac:dyDescent="0.2">
      <c r="A89" s="18" t="s">
        <v>243</v>
      </c>
      <c r="B89" s="19" t="s">
        <v>244</v>
      </c>
      <c r="C89" s="20" t="s">
        <v>245</v>
      </c>
      <c r="D89" s="21">
        <v>1</v>
      </c>
      <c r="E89" s="22">
        <v>1</v>
      </c>
      <c r="F89" s="22">
        <v>0</v>
      </c>
      <c r="G89" s="22">
        <f t="shared" si="4"/>
        <v>2</v>
      </c>
      <c r="H89" s="20">
        <v>0</v>
      </c>
      <c r="I89" s="20">
        <v>2</v>
      </c>
      <c r="J89" s="23">
        <f t="shared" si="5"/>
        <v>1</v>
      </c>
    </row>
    <row r="90" spans="1:10" ht="12.75" customHeight="1" x14ac:dyDescent="0.2">
      <c r="A90" s="18" t="s">
        <v>246</v>
      </c>
      <c r="B90" s="19" t="s">
        <v>247</v>
      </c>
      <c r="C90" s="20" t="s">
        <v>248</v>
      </c>
      <c r="D90" s="21">
        <v>11</v>
      </c>
      <c r="E90" s="22">
        <v>91</v>
      </c>
      <c r="F90" s="22">
        <v>0</v>
      </c>
      <c r="G90" s="22">
        <f t="shared" si="4"/>
        <v>102</v>
      </c>
      <c r="H90" s="20">
        <v>6</v>
      </c>
      <c r="I90" s="20">
        <v>95</v>
      </c>
      <c r="J90" s="23">
        <f t="shared" si="5"/>
        <v>1.0736842105263158</v>
      </c>
    </row>
    <row r="91" spans="1:10" ht="12.75" customHeight="1" x14ac:dyDescent="0.2">
      <c r="A91" s="18" t="s">
        <v>249</v>
      </c>
      <c r="B91" s="19" t="s">
        <v>250</v>
      </c>
      <c r="C91" s="20" t="s">
        <v>251</v>
      </c>
      <c r="D91" s="21">
        <v>0</v>
      </c>
      <c r="E91" s="22">
        <v>7</v>
      </c>
      <c r="F91" s="22">
        <v>0</v>
      </c>
      <c r="G91" s="22">
        <f t="shared" si="4"/>
        <v>7</v>
      </c>
      <c r="H91" s="20">
        <v>0</v>
      </c>
      <c r="I91" s="20">
        <v>5</v>
      </c>
      <c r="J91" s="23">
        <f t="shared" si="5"/>
        <v>1.4</v>
      </c>
    </row>
    <row r="92" spans="1:10" ht="12.75" customHeight="1" x14ac:dyDescent="0.2">
      <c r="A92" s="18" t="s">
        <v>252</v>
      </c>
      <c r="B92" s="19" t="s">
        <v>250</v>
      </c>
      <c r="C92" s="20" t="s">
        <v>250</v>
      </c>
      <c r="D92" s="21">
        <v>9</v>
      </c>
      <c r="E92" s="22">
        <v>45</v>
      </c>
      <c r="F92" s="22">
        <v>0</v>
      </c>
      <c r="G92" s="22">
        <f t="shared" si="4"/>
        <v>54</v>
      </c>
      <c r="H92" s="20">
        <v>9</v>
      </c>
      <c r="I92" s="20">
        <v>48</v>
      </c>
      <c r="J92" s="23">
        <f t="shared" si="5"/>
        <v>1.125</v>
      </c>
    </row>
    <row r="93" spans="1:10" ht="12.75" customHeight="1" x14ac:dyDescent="0.2">
      <c r="A93" s="18" t="s">
        <v>253</v>
      </c>
      <c r="B93" s="19" t="s">
        <v>254</v>
      </c>
      <c r="C93" s="20" t="s">
        <v>255</v>
      </c>
      <c r="D93" s="21">
        <v>5</v>
      </c>
      <c r="E93" s="22">
        <v>72</v>
      </c>
      <c r="F93" s="22">
        <v>0</v>
      </c>
      <c r="G93" s="22">
        <f t="shared" si="4"/>
        <v>77</v>
      </c>
      <c r="H93" s="20">
        <v>1</v>
      </c>
      <c r="I93" s="20">
        <v>78</v>
      </c>
      <c r="J93" s="23">
        <f t="shared" si="5"/>
        <v>0.98717948717948723</v>
      </c>
    </row>
    <row r="94" spans="1:10" ht="12.75" customHeight="1" x14ac:dyDescent="0.2">
      <c r="A94" s="18" t="s">
        <v>256</v>
      </c>
      <c r="B94" s="19" t="s">
        <v>257</v>
      </c>
      <c r="C94" s="20" t="s">
        <v>258</v>
      </c>
      <c r="D94" s="21">
        <v>7</v>
      </c>
      <c r="E94" s="22">
        <v>58</v>
      </c>
      <c r="F94" s="22">
        <v>0</v>
      </c>
      <c r="G94" s="22">
        <f t="shared" si="4"/>
        <v>65</v>
      </c>
      <c r="H94" s="20">
        <v>5</v>
      </c>
      <c r="I94" s="20">
        <v>63</v>
      </c>
      <c r="J94" s="23">
        <f t="shared" si="5"/>
        <v>1.0317460317460319</v>
      </c>
    </row>
    <row r="95" spans="1:10" x14ac:dyDescent="0.2">
      <c r="A95" s="35" t="s">
        <v>259</v>
      </c>
      <c r="B95" s="22" t="s">
        <v>260</v>
      </c>
      <c r="C95" s="20" t="s">
        <v>261</v>
      </c>
      <c r="D95" s="21">
        <v>2</v>
      </c>
      <c r="E95" s="22">
        <v>59</v>
      </c>
      <c r="F95" s="22"/>
      <c r="G95" s="22">
        <f t="shared" si="4"/>
        <v>61</v>
      </c>
      <c r="H95" s="20">
        <v>0</v>
      </c>
      <c r="I95" s="20">
        <v>50</v>
      </c>
      <c r="J95" s="34">
        <f t="shared" si="5"/>
        <v>1.22</v>
      </c>
    </row>
    <row r="96" spans="1:10" ht="13.5" customHeight="1" x14ac:dyDescent="0.2">
      <c r="A96" s="18" t="s">
        <v>262</v>
      </c>
      <c r="B96" s="19" t="s">
        <v>263</v>
      </c>
      <c r="C96" s="20" t="s">
        <v>264</v>
      </c>
      <c r="D96" s="21">
        <v>3</v>
      </c>
      <c r="E96" s="22">
        <v>26</v>
      </c>
      <c r="F96" s="22">
        <v>0</v>
      </c>
      <c r="G96" s="22">
        <f t="shared" si="4"/>
        <v>29</v>
      </c>
      <c r="H96" s="20">
        <v>0</v>
      </c>
      <c r="I96" s="20">
        <v>24</v>
      </c>
      <c r="J96" s="23">
        <f t="shared" si="5"/>
        <v>1.2083333333333333</v>
      </c>
    </row>
    <row r="97" spans="1:10" ht="13.5" customHeight="1" x14ac:dyDescent="0.2">
      <c r="A97" s="18" t="s">
        <v>265</v>
      </c>
      <c r="B97" s="19" t="s">
        <v>266</v>
      </c>
      <c r="C97" s="20" t="s">
        <v>267</v>
      </c>
      <c r="D97" s="21">
        <v>12</v>
      </c>
      <c r="E97" s="22">
        <v>102</v>
      </c>
      <c r="F97" s="22">
        <v>0</v>
      </c>
      <c r="G97" s="22">
        <f t="shared" si="4"/>
        <v>114</v>
      </c>
      <c r="H97" s="20">
        <v>7</v>
      </c>
      <c r="I97" s="20">
        <v>101</v>
      </c>
      <c r="J97" s="23">
        <f t="shared" si="5"/>
        <v>1.1287128712871286</v>
      </c>
    </row>
    <row r="98" spans="1:10" ht="13.5" customHeight="1" x14ac:dyDescent="0.2">
      <c r="A98" s="18" t="s">
        <v>268</v>
      </c>
      <c r="B98" s="19" t="s">
        <v>266</v>
      </c>
      <c r="C98" s="20" t="s">
        <v>269</v>
      </c>
      <c r="D98" s="21">
        <v>31</v>
      </c>
      <c r="E98" s="22">
        <v>251</v>
      </c>
      <c r="F98" s="22">
        <v>0</v>
      </c>
      <c r="G98" s="22">
        <f t="shared" si="4"/>
        <v>282</v>
      </c>
      <c r="H98" s="20">
        <v>31</v>
      </c>
      <c r="I98" s="20">
        <v>248</v>
      </c>
      <c r="J98" s="23">
        <f t="shared" si="5"/>
        <v>1.1370967741935485</v>
      </c>
    </row>
    <row r="99" spans="1:10" ht="13.5" customHeight="1" x14ac:dyDescent="0.2">
      <c r="A99" s="18" t="s">
        <v>270</v>
      </c>
      <c r="B99" s="19" t="s">
        <v>266</v>
      </c>
      <c r="C99" s="20" t="s">
        <v>271</v>
      </c>
      <c r="D99" s="21">
        <v>0</v>
      </c>
      <c r="E99" s="22">
        <v>16</v>
      </c>
      <c r="F99" s="22">
        <v>0</v>
      </c>
      <c r="G99" s="22">
        <f t="shared" ref="G99:G112" si="6">D99+E99+F99</f>
        <v>16</v>
      </c>
      <c r="H99" s="20">
        <v>0</v>
      </c>
      <c r="I99" s="20">
        <v>16</v>
      </c>
      <c r="J99" s="23">
        <f t="shared" ref="J99:J112" si="7">G99/I99</f>
        <v>1</v>
      </c>
    </row>
    <row r="100" spans="1:10" ht="13.5" customHeight="1" x14ac:dyDescent="0.2">
      <c r="A100" s="18" t="s">
        <v>272</v>
      </c>
      <c r="B100" s="19" t="s">
        <v>266</v>
      </c>
      <c r="C100" s="20" t="s">
        <v>273</v>
      </c>
      <c r="D100" s="21">
        <v>28</v>
      </c>
      <c r="E100" s="22">
        <v>254</v>
      </c>
      <c r="F100" s="22">
        <v>1</v>
      </c>
      <c r="G100" s="22">
        <f t="shared" si="6"/>
        <v>283</v>
      </c>
      <c r="H100" s="20">
        <v>19</v>
      </c>
      <c r="I100" s="20">
        <v>272</v>
      </c>
      <c r="J100" s="23">
        <f t="shared" si="7"/>
        <v>1.0404411764705883</v>
      </c>
    </row>
    <row r="101" spans="1:10" ht="13.5" customHeight="1" x14ac:dyDescent="0.2">
      <c r="A101" s="18" t="s">
        <v>274</v>
      </c>
      <c r="B101" s="19" t="s">
        <v>266</v>
      </c>
      <c r="C101" s="20" t="s">
        <v>275</v>
      </c>
      <c r="D101" s="21">
        <v>8</v>
      </c>
      <c r="E101" s="22">
        <v>58</v>
      </c>
      <c r="F101" s="22">
        <v>0</v>
      </c>
      <c r="G101" s="22">
        <f t="shared" si="6"/>
        <v>66</v>
      </c>
      <c r="H101" s="20">
        <v>8</v>
      </c>
      <c r="I101" s="20">
        <v>63</v>
      </c>
      <c r="J101" s="23">
        <f t="shared" si="7"/>
        <v>1.0476190476190477</v>
      </c>
    </row>
    <row r="102" spans="1:10" ht="13.5" customHeight="1" x14ac:dyDescent="0.2">
      <c r="A102" s="18" t="s">
        <v>276</v>
      </c>
      <c r="B102" s="19" t="s">
        <v>266</v>
      </c>
      <c r="C102" s="20" t="s">
        <v>277</v>
      </c>
      <c r="D102" s="21">
        <v>19</v>
      </c>
      <c r="E102" s="22">
        <v>101</v>
      </c>
      <c r="F102" s="22">
        <v>0</v>
      </c>
      <c r="G102" s="22">
        <f t="shared" si="6"/>
        <v>120</v>
      </c>
      <c r="H102" s="20">
        <v>15</v>
      </c>
      <c r="I102" s="20">
        <v>111</v>
      </c>
      <c r="J102" s="23">
        <f t="shared" si="7"/>
        <v>1.0810810810810811</v>
      </c>
    </row>
    <row r="103" spans="1:10" ht="13.5" customHeight="1" x14ac:dyDescent="0.2">
      <c r="A103" s="18" t="s">
        <v>278</v>
      </c>
      <c r="B103" s="19" t="s">
        <v>266</v>
      </c>
      <c r="C103" s="20" t="s">
        <v>279</v>
      </c>
      <c r="D103" s="21">
        <v>13</v>
      </c>
      <c r="E103" s="22">
        <v>67</v>
      </c>
      <c r="F103" s="22">
        <v>1</v>
      </c>
      <c r="G103" s="22">
        <f t="shared" si="6"/>
        <v>81</v>
      </c>
      <c r="H103" s="20">
        <v>12</v>
      </c>
      <c r="I103" s="20">
        <v>87</v>
      </c>
      <c r="J103" s="23">
        <f t="shared" si="7"/>
        <v>0.93103448275862066</v>
      </c>
    </row>
    <row r="104" spans="1:10" ht="13.5" customHeight="1" x14ac:dyDescent="0.2">
      <c r="A104" s="18" t="s">
        <v>280</v>
      </c>
      <c r="B104" s="19" t="s">
        <v>266</v>
      </c>
      <c r="C104" s="20" t="s">
        <v>281</v>
      </c>
      <c r="D104" s="44">
        <v>23</v>
      </c>
      <c r="E104" s="22">
        <v>343</v>
      </c>
      <c r="F104" s="22">
        <v>0</v>
      </c>
      <c r="G104" s="22">
        <f t="shared" si="6"/>
        <v>366</v>
      </c>
      <c r="H104" s="20">
        <v>8</v>
      </c>
      <c r="I104" s="20">
        <v>317</v>
      </c>
      <c r="J104" s="23">
        <f t="shared" si="7"/>
        <v>1.1545741324921135</v>
      </c>
    </row>
    <row r="105" spans="1:10" ht="13.5" customHeight="1" x14ac:dyDescent="0.2">
      <c r="A105" s="18" t="s">
        <v>282</v>
      </c>
      <c r="B105" s="19" t="s">
        <v>266</v>
      </c>
      <c r="C105" s="20" t="s">
        <v>283</v>
      </c>
      <c r="D105" s="21">
        <v>258</v>
      </c>
      <c r="E105" s="22">
        <v>30</v>
      </c>
      <c r="F105" s="22">
        <v>1</v>
      </c>
      <c r="G105" s="22">
        <f t="shared" si="6"/>
        <v>289</v>
      </c>
      <c r="H105" s="20">
        <v>288</v>
      </c>
      <c r="I105" s="20">
        <v>285</v>
      </c>
      <c r="J105" s="23">
        <f t="shared" si="7"/>
        <v>1.0140350877192983</v>
      </c>
    </row>
    <row r="106" spans="1:10" ht="13.5" customHeight="1" x14ac:dyDescent="0.2">
      <c r="A106" s="18" t="s">
        <v>304</v>
      </c>
      <c r="B106" s="19" t="s">
        <v>266</v>
      </c>
      <c r="C106" s="20" t="s">
        <v>443</v>
      </c>
      <c r="D106" s="21">
        <v>15</v>
      </c>
      <c r="E106" s="22">
        <v>57</v>
      </c>
      <c r="F106" s="22">
        <v>0</v>
      </c>
      <c r="G106" s="22">
        <f t="shared" si="6"/>
        <v>72</v>
      </c>
      <c r="H106" s="20">
        <v>10</v>
      </c>
      <c r="I106" s="20">
        <v>70</v>
      </c>
      <c r="J106" s="23">
        <f t="shared" si="7"/>
        <v>1.0285714285714285</v>
      </c>
    </row>
    <row r="107" spans="1:10" ht="13.5" customHeight="1" x14ac:dyDescent="0.2">
      <c r="A107" s="39" t="s">
        <v>478</v>
      </c>
      <c r="B107" s="17" t="s">
        <v>266</v>
      </c>
      <c r="C107" s="44" t="s">
        <v>477</v>
      </c>
      <c r="D107" s="21">
        <v>4</v>
      </c>
      <c r="E107" s="22">
        <v>34</v>
      </c>
      <c r="F107" s="22">
        <v>0</v>
      </c>
      <c r="G107" s="22">
        <f t="shared" si="6"/>
        <v>38</v>
      </c>
      <c r="H107" s="20">
        <v>4</v>
      </c>
      <c r="I107" s="20">
        <v>31</v>
      </c>
      <c r="J107" s="23">
        <f t="shared" si="7"/>
        <v>1.2258064516129032</v>
      </c>
    </row>
    <row r="108" spans="1:10" ht="13.5" customHeight="1" x14ac:dyDescent="0.2">
      <c r="A108" s="18" t="s">
        <v>284</v>
      </c>
      <c r="B108" s="19" t="s">
        <v>285</v>
      </c>
      <c r="C108" s="20" t="s">
        <v>285</v>
      </c>
      <c r="D108" s="21">
        <v>8</v>
      </c>
      <c r="E108" s="22">
        <v>25</v>
      </c>
      <c r="F108" s="22">
        <v>0</v>
      </c>
      <c r="G108" s="22">
        <f t="shared" si="6"/>
        <v>33</v>
      </c>
      <c r="H108" s="20">
        <v>5</v>
      </c>
      <c r="I108" s="20">
        <v>33</v>
      </c>
      <c r="J108" s="23">
        <f t="shared" si="7"/>
        <v>1</v>
      </c>
    </row>
    <row r="109" spans="1:10" ht="13.5" customHeight="1" x14ac:dyDescent="0.2">
      <c r="A109" s="18" t="s">
        <v>286</v>
      </c>
      <c r="B109" s="19" t="s">
        <v>285</v>
      </c>
      <c r="C109" s="20" t="s">
        <v>287</v>
      </c>
      <c r="D109" s="21">
        <v>5</v>
      </c>
      <c r="E109" s="22">
        <v>36</v>
      </c>
      <c r="F109" s="22">
        <v>0</v>
      </c>
      <c r="G109" s="22">
        <f t="shared" si="6"/>
        <v>41</v>
      </c>
      <c r="H109" s="20">
        <v>5</v>
      </c>
      <c r="I109" s="20">
        <v>39</v>
      </c>
      <c r="J109" s="23">
        <f t="shared" si="7"/>
        <v>1.0512820512820513</v>
      </c>
    </row>
    <row r="110" spans="1:10" ht="13.5" customHeight="1" x14ac:dyDescent="0.2">
      <c r="A110" s="18" t="s">
        <v>288</v>
      </c>
      <c r="B110" s="19" t="s">
        <v>289</v>
      </c>
      <c r="C110" s="20" t="s">
        <v>290</v>
      </c>
      <c r="D110" s="21">
        <v>6</v>
      </c>
      <c r="E110" s="22">
        <v>74</v>
      </c>
      <c r="F110" s="22">
        <v>0</v>
      </c>
      <c r="G110" s="22">
        <f t="shared" si="6"/>
        <v>80</v>
      </c>
      <c r="H110" s="20">
        <v>4</v>
      </c>
      <c r="I110" s="20">
        <v>80</v>
      </c>
      <c r="J110" s="23">
        <f t="shared" si="7"/>
        <v>1</v>
      </c>
    </row>
    <row r="111" spans="1:10" ht="13.5" customHeight="1" x14ac:dyDescent="0.2">
      <c r="A111" s="18" t="s">
        <v>291</v>
      </c>
      <c r="B111" s="19" t="s">
        <v>292</v>
      </c>
      <c r="C111" s="20" t="s">
        <v>293</v>
      </c>
      <c r="D111" s="21">
        <v>1</v>
      </c>
      <c r="E111" s="22">
        <v>16</v>
      </c>
      <c r="F111" s="22">
        <v>0</v>
      </c>
      <c r="G111" s="22">
        <f t="shared" si="6"/>
        <v>17</v>
      </c>
      <c r="H111" s="20">
        <v>0</v>
      </c>
      <c r="I111" s="20">
        <v>16</v>
      </c>
      <c r="J111" s="23">
        <f t="shared" si="7"/>
        <v>1.0625</v>
      </c>
    </row>
    <row r="112" spans="1:10" ht="13.5" customHeight="1" thickBot="1" x14ac:dyDescent="0.25">
      <c r="A112" s="27" t="s">
        <v>294</v>
      </c>
      <c r="B112" s="28" t="s">
        <v>295</v>
      </c>
      <c r="C112" s="29" t="s">
        <v>295</v>
      </c>
      <c r="D112" s="30">
        <v>5</v>
      </c>
      <c r="E112" s="28">
        <v>41</v>
      </c>
      <c r="F112" s="28">
        <v>0</v>
      </c>
      <c r="G112" s="28">
        <f t="shared" si="6"/>
        <v>46</v>
      </c>
      <c r="H112" s="29">
        <v>4</v>
      </c>
      <c r="I112" s="29">
        <v>49</v>
      </c>
      <c r="J112" s="31">
        <f t="shared" si="7"/>
        <v>0.93877551020408168</v>
      </c>
    </row>
    <row r="113" spans="1:14" ht="13.5" thickTop="1" x14ac:dyDescent="0.2">
      <c r="A113" s="32" t="s">
        <v>296</v>
      </c>
      <c r="B113" s="22"/>
      <c r="C113" s="20"/>
      <c r="D113" s="21">
        <f>SUM(D3:D112)</f>
        <v>1194</v>
      </c>
      <c r="E113" s="22">
        <f>SUM(E3:E112)</f>
        <v>8284</v>
      </c>
      <c r="F113" s="22">
        <f>SUM(F96:F112)</f>
        <v>3</v>
      </c>
      <c r="G113" s="22">
        <f t="shared" ref="G113" si="8">D113+E113+F113</f>
        <v>9481</v>
      </c>
      <c r="H113" s="33">
        <f>SUM(H3:H112)</f>
        <v>1052</v>
      </c>
      <c r="I113" s="33">
        <f>SUM(I3:I112)</f>
        <v>8268</v>
      </c>
      <c r="J113" s="34">
        <f t="shared" ref="J113" si="9">G113/I113</f>
        <v>1.1467102080309628</v>
      </c>
    </row>
    <row r="114" spans="1:14" x14ac:dyDescent="0.2">
      <c r="A114" s="35"/>
      <c r="B114" s="22"/>
      <c r="C114" s="20"/>
      <c r="D114" s="21"/>
      <c r="E114" s="22"/>
      <c r="F114" s="22"/>
      <c r="G114" s="22"/>
      <c r="H114" s="22"/>
      <c r="I114" s="22"/>
      <c r="J114" s="34"/>
      <c r="N114" s="17" t="s">
        <v>297</v>
      </c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K115" s="36"/>
    </row>
    <row r="116" spans="1:14" x14ac:dyDescent="0.2">
      <c r="A116" s="32" t="s">
        <v>298</v>
      </c>
      <c r="B116" s="19"/>
      <c r="C116" s="20"/>
      <c r="D116" s="37"/>
      <c r="E116" s="38"/>
      <c r="F116" s="38"/>
      <c r="G116" s="38"/>
      <c r="H116" s="38"/>
      <c r="I116" s="38"/>
      <c r="J116" s="34"/>
      <c r="K116" s="36"/>
    </row>
    <row r="117" spans="1:14" x14ac:dyDescent="0.2">
      <c r="A117" s="18"/>
      <c r="B117" s="19"/>
      <c r="C117" s="19"/>
      <c r="D117" s="19"/>
      <c r="E117" s="19"/>
      <c r="F117" s="22"/>
      <c r="G117" s="19"/>
      <c r="H117" s="19"/>
      <c r="I117" s="19"/>
      <c r="K117" s="36"/>
    </row>
    <row r="118" spans="1:14" ht="14.45" customHeight="1" x14ac:dyDescent="0.2">
      <c r="A118" s="32" t="s">
        <v>299</v>
      </c>
      <c r="B118" s="19"/>
      <c r="C118" s="19"/>
      <c r="D118" s="19"/>
      <c r="E118" s="19"/>
      <c r="F118" s="22"/>
      <c r="G118" s="19"/>
      <c r="H118" s="19"/>
      <c r="I118" s="19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40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41"/>
      <c r="B134" s="42"/>
      <c r="C134" s="42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9"/>
  <sheetViews>
    <sheetView zoomScaleNormal="100" workbookViewId="0">
      <pane xSplit="1" ySplit="2" topLeftCell="B54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79" sqref="A79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4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9" customWidth="1"/>
    <col min="9" max="9" width="8.42578125" style="24" bestFit="1" customWidth="1"/>
    <col min="10" max="16384" width="5.7109375" style="17"/>
  </cols>
  <sheetData>
    <row r="1" spans="1:9" s="6" customFormat="1" x14ac:dyDescent="0.2">
      <c r="A1" s="2"/>
      <c r="B1" s="125">
        <v>43405</v>
      </c>
      <c r="C1" s="126"/>
      <c r="D1" s="126"/>
      <c r="E1" s="126"/>
      <c r="F1" s="126"/>
      <c r="G1" s="127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ht="12.75" customHeight="1" x14ac:dyDescent="0.2">
      <c r="A3" s="19" t="s">
        <v>11</v>
      </c>
      <c r="B3" s="21">
        <v>4</v>
      </c>
      <c r="C3" s="22">
        <v>10</v>
      </c>
      <c r="D3" s="22">
        <v>0</v>
      </c>
      <c r="E3" s="22">
        <f t="shared" ref="E3:E54" si="0">B3+C3+D3</f>
        <v>14</v>
      </c>
      <c r="F3" s="20">
        <v>3</v>
      </c>
      <c r="G3" s="20">
        <v>15</v>
      </c>
      <c r="H3" s="23">
        <f t="shared" ref="H3:H54" si="1">E3/G3</f>
        <v>0.93333333333333335</v>
      </c>
    </row>
    <row r="4" spans="1:9" x14ac:dyDescent="0.2">
      <c r="A4" s="19" t="s">
        <v>17</v>
      </c>
      <c r="B4" s="21">
        <v>0</v>
      </c>
      <c r="C4" s="22">
        <v>27</v>
      </c>
      <c r="D4" s="22">
        <v>0</v>
      </c>
      <c r="E4" s="22">
        <f t="shared" si="0"/>
        <v>27</v>
      </c>
      <c r="F4" s="20">
        <v>0</v>
      </c>
      <c r="G4" s="20">
        <v>18</v>
      </c>
      <c r="H4" s="23">
        <f t="shared" si="1"/>
        <v>1.5</v>
      </c>
    </row>
    <row r="5" spans="1:9" ht="12.75" customHeight="1" x14ac:dyDescent="0.2">
      <c r="A5" s="116" t="s">
        <v>19</v>
      </c>
      <c r="B5" s="118">
        <v>0</v>
      </c>
      <c r="C5" s="119">
        <v>7</v>
      </c>
      <c r="D5" s="119">
        <v>0</v>
      </c>
      <c r="E5" s="119">
        <f t="shared" si="0"/>
        <v>7</v>
      </c>
      <c r="F5" s="117">
        <v>0</v>
      </c>
      <c r="G5" s="117">
        <v>9</v>
      </c>
      <c r="H5" s="120">
        <f t="shared" si="1"/>
        <v>0.77777777777777779</v>
      </c>
    </row>
    <row r="6" spans="1:9" ht="12.75" customHeight="1" x14ac:dyDescent="0.2">
      <c r="A6" s="19" t="s">
        <v>21</v>
      </c>
      <c r="B6" s="21">
        <v>6</v>
      </c>
      <c r="C6" s="22">
        <v>58</v>
      </c>
      <c r="D6" s="22">
        <v>0</v>
      </c>
      <c r="E6" s="22">
        <v>64</v>
      </c>
      <c r="F6" s="20">
        <v>5</v>
      </c>
      <c r="G6" s="20">
        <v>65</v>
      </c>
      <c r="H6" s="23">
        <v>0.98461538461538467</v>
      </c>
    </row>
    <row r="7" spans="1:9" ht="12.75" customHeight="1" x14ac:dyDescent="0.2">
      <c r="A7" s="19" t="s">
        <v>26</v>
      </c>
      <c r="B7" s="21">
        <v>1</v>
      </c>
      <c r="C7" s="22">
        <v>42</v>
      </c>
      <c r="D7" s="22">
        <v>0</v>
      </c>
      <c r="E7" s="22">
        <f t="shared" si="0"/>
        <v>43</v>
      </c>
      <c r="F7" s="20">
        <v>1</v>
      </c>
      <c r="G7" s="20">
        <v>30</v>
      </c>
      <c r="H7" s="23">
        <f t="shared" si="1"/>
        <v>1.4333333333333333</v>
      </c>
    </row>
    <row r="8" spans="1:9" ht="12.75" customHeight="1" x14ac:dyDescent="0.2">
      <c r="A8" s="116" t="s">
        <v>29</v>
      </c>
      <c r="B8" s="118">
        <v>5</v>
      </c>
      <c r="C8" s="119">
        <v>46</v>
      </c>
      <c r="D8" s="119">
        <v>10</v>
      </c>
      <c r="E8" s="119">
        <f t="shared" si="0"/>
        <v>61</v>
      </c>
      <c r="F8" s="117">
        <v>5</v>
      </c>
      <c r="G8" s="117">
        <v>80</v>
      </c>
      <c r="H8" s="120">
        <f t="shared" si="1"/>
        <v>0.76249999999999996</v>
      </c>
    </row>
    <row r="9" spans="1:9" ht="12.75" customHeight="1" x14ac:dyDescent="0.2">
      <c r="A9" s="19" t="s">
        <v>32</v>
      </c>
      <c r="B9" s="21">
        <v>2</v>
      </c>
      <c r="C9" s="22">
        <v>32</v>
      </c>
      <c r="D9" s="22">
        <v>0</v>
      </c>
      <c r="E9" s="22">
        <f t="shared" si="0"/>
        <v>34</v>
      </c>
      <c r="F9" s="20">
        <v>2</v>
      </c>
      <c r="G9" s="20">
        <v>26</v>
      </c>
      <c r="H9" s="23">
        <f t="shared" si="1"/>
        <v>1.3076923076923077</v>
      </c>
    </row>
    <row r="10" spans="1:9" ht="12.75" customHeight="1" x14ac:dyDescent="0.2">
      <c r="A10" s="19" t="s">
        <v>35</v>
      </c>
      <c r="B10" s="21">
        <v>32</v>
      </c>
      <c r="C10" s="22">
        <v>280</v>
      </c>
      <c r="D10" s="22">
        <v>0</v>
      </c>
      <c r="E10" s="22">
        <v>312</v>
      </c>
      <c r="F10" s="20">
        <v>25</v>
      </c>
      <c r="G10" s="20">
        <v>160</v>
      </c>
      <c r="H10" s="23">
        <v>1.95</v>
      </c>
    </row>
    <row r="11" spans="1:9" ht="12.75" customHeight="1" x14ac:dyDescent="0.2">
      <c r="A11" s="19" t="s">
        <v>40</v>
      </c>
      <c r="B11" s="21">
        <v>16</v>
      </c>
      <c r="C11" s="22">
        <v>78</v>
      </c>
      <c r="D11" s="22">
        <v>0</v>
      </c>
      <c r="E11" s="22">
        <f t="shared" si="0"/>
        <v>94</v>
      </c>
      <c r="F11" s="20">
        <v>15</v>
      </c>
      <c r="G11" s="20">
        <v>84</v>
      </c>
      <c r="H11" s="23">
        <f t="shared" si="1"/>
        <v>1.1190476190476191</v>
      </c>
    </row>
    <row r="12" spans="1:9" ht="12.75" customHeight="1" x14ac:dyDescent="0.2">
      <c r="A12" s="19" t="s">
        <v>40</v>
      </c>
      <c r="B12" s="21">
        <v>3</v>
      </c>
      <c r="C12" s="22">
        <v>5</v>
      </c>
      <c r="D12" s="22">
        <v>0</v>
      </c>
      <c r="E12" s="22">
        <f t="shared" si="0"/>
        <v>8</v>
      </c>
      <c r="F12" s="20">
        <v>3</v>
      </c>
      <c r="G12" s="20">
        <v>9</v>
      </c>
      <c r="H12" s="23">
        <f t="shared" si="1"/>
        <v>0.88888888888888884</v>
      </c>
    </row>
    <row r="13" spans="1:9" ht="12.75" customHeight="1" x14ac:dyDescent="0.2">
      <c r="A13" s="19" t="s">
        <v>45</v>
      </c>
      <c r="B13" s="21">
        <v>9</v>
      </c>
      <c r="C13" s="22">
        <v>47</v>
      </c>
      <c r="D13" s="22">
        <v>0</v>
      </c>
      <c r="E13" s="22">
        <f t="shared" si="0"/>
        <v>56</v>
      </c>
      <c r="F13" s="20">
        <v>5</v>
      </c>
      <c r="G13" s="20">
        <v>49</v>
      </c>
      <c r="H13" s="23">
        <f t="shared" si="1"/>
        <v>1.1428571428571428</v>
      </c>
    </row>
    <row r="14" spans="1:9" ht="12.75" customHeight="1" x14ac:dyDescent="0.2">
      <c r="A14" s="19" t="s">
        <v>48</v>
      </c>
      <c r="B14" s="21">
        <v>8</v>
      </c>
      <c r="C14" s="22">
        <v>47</v>
      </c>
      <c r="D14" s="22">
        <v>0</v>
      </c>
      <c r="E14" s="22">
        <f t="shared" si="0"/>
        <v>55</v>
      </c>
      <c r="F14" s="20">
        <v>6</v>
      </c>
      <c r="G14" s="20">
        <v>38</v>
      </c>
      <c r="H14" s="23">
        <f t="shared" si="1"/>
        <v>1.4473684210526316</v>
      </c>
    </row>
    <row r="15" spans="1:9" ht="12.75" customHeight="1" x14ac:dyDescent="0.2">
      <c r="A15" s="19" t="s">
        <v>54</v>
      </c>
      <c r="B15" s="21">
        <v>31</v>
      </c>
      <c r="C15" s="22">
        <v>301</v>
      </c>
      <c r="D15" s="22">
        <v>5</v>
      </c>
      <c r="E15" s="22">
        <v>337</v>
      </c>
      <c r="F15" s="20">
        <v>20</v>
      </c>
      <c r="G15" s="20">
        <v>340</v>
      </c>
      <c r="H15" s="23">
        <v>0.99117647058823533</v>
      </c>
    </row>
    <row r="16" spans="1:9" ht="12.75" customHeight="1" x14ac:dyDescent="0.2">
      <c r="A16" s="116" t="s">
        <v>59</v>
      </c>
      <c r="B16" s="118">
        <v>0</v>
      </c>
      <c r="C16" s="119">
        <v>6</v>
      </c>
      <c r="D16" s="119">
        <v>0</v>
      </c>
      <c r="E16" s="119">
        <f t="shared" si="0"/>
        <v>6</v>
      </c>
      <c r="F16" s="117">
        <v>0</v>
      </c>
      <c r="G16" s="117">
        <v>8</v>
      </c>
      <c r="H16" s="120">
        <f t="shared" si="1"/>
        <v>0.75</v>
      </c>
    </row>
    <row r="17" spans="1:20" ht="12.75" customHeight="1" x14ac:dyDescent="0.2">
      <c r="A17" s="19" t="s">
        <v>62</v>
      </c>
      <c r="B17" s="21">
        <v>26</v>
      </c>
      <c r="C17" s="22">
        <v>558</v>
      </c>
      <c r="D17" s="22">
        <v>3</v>
      </c>
      <c r="E17" s="22">
        <v>587</v>
      </c>
      <c r="F17" s="20">
        <v>21</v>
      </c>
      <c r="G17" s="96">
        <v>318</v>
      </c>
      <c r="H17" s="23">
        <v>1.8459119496855345</v>
      </c>
    </row>
    <row r="18" spans="1:20" ht="12.75" customHeight="1" x14ac:dyDescent="0.2">
      <c r="A18" s="19" t="s">
        <v>67</v>
      </c>
      <c r="B18" s="21">
        <v>2</v>
      </c>
      <c r="C18" s="22">
        <v>12</v>
      </c>
      <c r="D18" s="22">
        <v>0</v>
      </c>
      <c r="E18" s="22">
        <f t="shared" si="0"/>
        <v>14</v>
      </c>
      <c r="F18" s="20">
        <v>1</v>
      </c>
      <c r="G18" s="20">
        <v>13</v>
      </c>
      <c r="H18" s="23">
        <f t="shared" si="1"/>
        <v>1.0769230769230769</v>
      </c>
    </row>
    <row r="19" spans="1:20" ht="12.75" customHeight="1" x14ac:dyDescent="0.2">
      <c r="A19" s="19" t="s">
        <v>70</v>
      </c>
      <c r="B19" s="21">
        <v>5</v>
      </c>
      <c r="C19" s="22">
        <v>42</v>
      </c>
      <c r="D19" s="22">
        <v>0</v>
      </c>
      <c r="E19" s="22">
        <f t="shared" si="0"/>
        <v>47</v>
      </c>
      <c r="F19" s="20">
        <v>2</v>
      </c>
      <c r="G19" s="20">
        <v>41</v>
      </c>
      <c r="H19" s="23">
        <f t="shared" si="1"/>
        <v>1.1463414634146341</v>
      </c>
    </row>
    <row r="20" spans="1:20" ht="12.75" customHeight="1" x14ac:dyDescent="0.2">
      <c r="A20" s="19" t="s">
        <v>73</v>
      </c>
      <c r="B20" s="21">
        <v>15</v>
      </c>
      <c r="C20" s="22">
        <v>114</v>
      </c>
      <c r="D20" s="22">
        <v>5</v>
      </c>
      <c r="E20" s="22">
        <v>134</v>
      </c>
      <c r="F20" s="20">
        <v>6</v>
      </c>
      <c r="G20" s="20">
        <v>125</v>
      </c>
      <c r="H20" s="23">
        <v>1.0720000000000001</v>
      </c>
    </row>
    <row r="21" spans="1:20" ht="12.75" customHeight="1" x14ac:dyDescent="0.2">
      <c r="A21" s="19" t="s">
        <v>78</v>
      </c>
      <c r="B21" s="21">
        <v>12</v>
      </c>
      <c r="C21" s="22">
        <v>89</v>
      </c>
      <c r="D21" s="22">
        <v>0</v>
      </c>
      <c r="E21" s="22">
        <v>101</v>
      </c>
      <c r="F21" s="20">
        <v>8</v>
      </c>
      <c r="G21" s="20">
        <v>86</v>
      </c>
      <c r="H21" s="23">
        <v>1.1744186046511629</v>
      </c>
    </row>
    <row r="22" spans="1:20" ht="12.75" customHeight="1" x14ac:dyDescent="0.2">
      <c r="A22" s="19" t="s">
        <v>83</v>
      </c>
      <c r="B22" s="21">
        <v>9</v>
      </c>
      <c r="C22" s="22">
        <v>43</v>
      </c>
      <c r="D22" s="22">
        <v>0</v>
      </c>
      <c r="E22" s="22">
        <f t="shared" si="0"/>
        <v>52</v>
      </c>
      <c r="F22" s="20">
        <v>9</v>
      </c>
      <c r="G22" s="20">
        <v>46</v>
      </c>
      <c r="H22" s="23">
        <f t="shared" si="1"/>
        <v>1.1304347826086956</v>
      </c>
    </row>
    <row r="23" spans="1:20" ht="12.75" customHeight="1" x14ac:dyDescent="0.2">
      <c r="A23" s="19" t="s">
        <v>86</v>
      </c>
      <c r="B23" s="21">
        <v>0</v>
      </c>
      <c r="C23" s="22">
        <v>1</v>
      </c>
      <c r="D23" s="22">
        <v>0</v>
      </c>
      <c r="E23" s="22">
        <f t="shared" si="0"/>
        <v>1</v>
      </c>
      <c r="F23" s="20">
        <v>0</v>
      </c>
      <c r="G23" s="20">
        <v>1</v>
      </c>
      <c r="H23" s="23">
        <f t="shared" si="1"/>
        <v>1</v>
      </c>
    </row>
    <row r="24" spans="1:20" ht="12.75" customHeight="1" x14ac:dyDescent="0.2">
      <c r="A24" s="19" t="s">
        <v>89</v>
      </c>
      <c r="B24" s="21">
        <v>0</v>
      </c>
      <c r="C24" s="22">
        <v>3</v>
      </c>
      <c r="D24" s="22">
        <v>0</v>
      </c>
      <c r="E24" s="22">
        <f t="shared" si="0"/>
        <v>3</v>
      </c>
      <c r="F24" s="20">
        <v>0</v>
      </c>
      <c r="G24" s="20">
        <v>2</v>
      </c>
      <c r="H24" s="23">
        <f t="shared" si="1"/>
        <v>1.5</v>
      </c>
    </row>
    <row r="25" spans="1:20" ht="12.75" customHeight="1" x14ac:dyDescent="0.2">
      <c r="A25" s="19" t="s">
        <v>92</v>
      </c>
      <c r="B25" s="21">
        <v>21</v>
      </c>
      <c r="C25" s="22">
        <v>125</v>
      </c>
      <c r="D25" s="22">
        <v>2</v>
      </c>
      <c r="E25" s="22">
        <f t="shared" si="0"/>
        <v>148</v>
      </c>
      <c r="F25" s="20">
        <v>6</v>
      </c>
      <c r="G25" s="20">
        <v>156</v>
      </c>
      <c r="H25" s="23">
        <f t="shared" si="1"/>
        <v>0.94871794871794868</v>
      </c>
      <c r="T25" s="17" t="s">
        <v>94</v>
      </c>
    </row>
    <row r="26" spans="1:20" ht="12.75" customHeight="1" x14ac:dyDescent="0.2">
      <c r="A26" s="19" t="s">
        <v>96</v>
      </c>
      <c r="B26" s="21">
        <v>1</v>
      </c>
      <c r="C26" s="22">
        <v>46</v>
      </c>
      <c r="D26" s="22">
        <v>0</v>
      </c>
      <c r="E26" s="22">
        <f t="shared" si="0"/>
        <v>47</v>
      </c>
      <c r="F26" s="20">
        <v>1</v>
      </c>
      <c r="G26" s="20">
        <v>45</v>
      </c>
      <c r="H26" s="23">
        <f t="shared" si="1"/>
        <v>1.0444444444444445</v>
      </c>
    </row>
    <row r="27" spans="1:20" s="24" customFormat="1" ht="12.75" customHeight="1" x14ac:dyDescent="0.2">
      <c r="A27" s="19" t="s">
        <v>99</v>
      </c>
      <c r="B27" s="21">
        <v>9</v>
      </c>
      <c r="C27" s="22">
        <v>59</v>
      </c>
      <c r="D27" s="22">
        <v>0</v>
      </c>
      <c r="E27" s="22">
        <f t="shared" si="0"/>
        <v>68</v>
      </c>
      <c r="F27" s="20">
        <v>9</v>
      </c>
      <c r="G27" s="20">
        <v>73</v>
      </c>
      <c r="H27" s="23">
        <f t="shared" si="1"/>
        <v>0.93150684931506844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1:20" s="24" customFormat="1" ht="12.75" customHeight="1" x14ac:dyDescent="0.2">
      <c r="A28" s="19" t="s">
        <v>102</v>
      </c>
      <c r="B28" s="21">
        <v>0</v>
      </c>
      <c r="C28" s="22">
        <v>8</v>
      </c>
      <c r="D28" s="22">
        <v>0</v>
      </c>
      <c r="E28" s="22">
        <f t="shared" si="0"/>
        <v>8</v>
      </c>
      <c r="F28" s="20">
        <v>0</v>
      </c>
      <c r="G28" s="20">
        <v>6</v>
      </c>
      <c r="H28" s="23">
        <f t="shared" si="1"/>
        <v>1.3333333333333333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1:20" s="24" customFormat="1" ht="12.75" customHeight="1" x14ac:dyDescent="0.2">
      <c r="A29" s="19" t="s">
        <v>105</v>
      </c>
      <c r="B29" s="21">
        <v>3</v>
      </c>
      <c r="C29" s="22">
        <v>12</v>
      </c>
      <c r="D29" s="22">
        <v>0</v>
      </c>
      <c r="E29" s="22">
        <f t="shared" si="0"/>
        <v>15</v>
      </c>
      <c r="F29" s="20">
        <v>3</v>
      </c>
      <c r="G29" s="20">
        <v>15</v>
      </c>
      <c r="H29" s="23">
        <f t="shared" si="1"/>
        <v>1</v>
      </c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1:20" s="24" customFormat="1" ht="12.75" customHeight="1" x14ac:dyDescent="0.2">
      <c r="A30" s="19" t="s">
        <v>108</v>
      </c>
      <c r="B30" s="21">
        <v>0</v>
      </c>
      <c r="C30" s="22">
        <v>11</v>
      </c>
      <c r="D30" s="22">
        <v>0</v>
      </c>
      <c r="E30" s="22">
        <f t="shared" si="0"/>
        <v>11</v>
      </c>
      <c r="F30" s="20">
        <v>0</v>
      </c>
      <c r="G30" s="20">
        <v>9</v>
      </c>
      <c r="H30" s="23">
        <f t="shared" si="1"/>
        <v>1.2222222222222223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20" s="24" customFormat="1" ht="12.75" customHeight="1" x14ac:dyDescent="0.2">
      <c r="A31" s="19" t="s">
        <v>111</v>
      </c>
      <c r="B31" s="21">
        <v>0</v>
      </c>
      <c r="C31" s="22">
        <v>3</v>
      </c>
      <c r="D31" s="22">
        <v>0</v>
      </c>
      <c r="E31" s="22">
        <f t="shared" si="0"/>
        <v>3</v>
      </c>
      <c r="F31" s="20">
        <v>0</v>
      </c>
      <c r="G31" s="20">
        <v>3</v>
      </c>
      <c r="H31" s="23">
        <f t="shared" si="1"/>
        <v>1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s="24" customFormat="1" ht="12.75" customHeight="1" x14ac:dyDescent="0.2">
      <c r="A32" s="19" t="s">
        <v>114</v>
      </c>
      <c r="B32" s="21">
        <v>1</v>
      </c>
      <c r="C32" s="22">
        <v>27</v>
      </c>
      <c r="D32" s="22">
        <v>0</v>
      </c>
      <c r="E32" s="22">
        <f t="shared" si="0"/>
        <v>28</v>
      </c>
      <c r="F32" s="20">
        <v>1</v>
      </c>
      <c r="G32" s="20">
        <v>22</v>
      </c>
      <c r="H32" s="23">
        <f t="shared" si="1"/>
        <v>1.2727272727272727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1:20" s="24" customFormat="1" ht="12.75" customHeight="1" x14ac:dyDescent="0.2">
      <c r="A33" s="19" t="s">
        <v>117</v>
      </c>
      <c r="B33" s="21">
        <v>1</v>
      </c>
      <c r="C33" s="22">
        <v>30</v>
      </c>
      <c r="D33" s="22">
        <v>0</v>
      </c>
      <c r="E33" s="22">
        <f t="shared" si="0"/>
        <v>31</v>
      </c>
      <c r="F33" s="20">
        <v>1</v>
      </c>
      <c r="G33" s="20">
        <v>31</v>
      </c>
      <c r="H33" s="23">
        <f t="shared" si="1"/>
        <v>1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1:20" s="24" customFormat="1" ht="12.75" customHeight="1" x14ac:dyDescent="0.2">
      <c r="A34" s="19" t="s">
        <v>120</v>
      </c>
      <c r="B34" s="21">
        <v>11</v>
      </c>
      <c r="C34" s="22">
        <v>97</v>
      </c>
      <c r="D34" s="22">
        <v>0</v>
      </c>
      <c r="E34" s="22">
        <f t="shared" si="0"/>
        <v>108</v>
      </c>
      <c r="F34" s="20">
        <v>3</v>
      </c>
      <c r="G34" s="20">
        <v>86</v>
      </c>
      <c r="H34" s="23">
        <f t="shared" si="1"/>
        <v>1.2558139534883721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spans="1:20" s="24" customFormat="1" ht="12.75" customHeight="1" x14ac:dyDescent="0.2">
      <c r="A35" s="19" t="s">
        <v>123</v>
      </c>
      <c r="B35" s="21">
        <v>1</v>
      </c>
      <c r="C35" s="22">
        <v>8</v>
      </c>
      <c r="D35" s="22">
        <v>0</v>
      </c>
      <c r="E35" s="22">
        <f t="shared" si="0"/>
        <v>9</v>
      </c>
      <c r="F35" s="20">
        <v>1</v>
      </c>
      <c r="G35" s="20">
        <v>8</v>
      </c>
      <c r="H35" s="23">
        <f t="shared" si="1"/>
        <v>1.125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spans="1:20" s="24" customFormat="1" ht="12.75" customHeight="1" x14ac:dyDescent="0.2">
      <c r="A36" s="19" t="s">
        <v>126</v>
      </c>
      <c r="B36" s="21">
        <v>3</v>
      </c>
      <c r="C36" s="22">
        <v>16</v>
      </c>
      <c r="D36" s="22">
        <v>1</v>
      </c>
      <c r="E36" s="22">
        <f t="shared" si="0"/>
        <v>20</v>
      </c>
      <c r="F36" s="20">
        <v>3</v>
      </c>
      <c r="G36" s="20">
        <v>21</v>
      </c>
      <c r="H36" s="23">
        <f t="shared" si="1"/>
        <v>0.95238095238095233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</row>
    <row r="37" spans="1:20" s="24" customFormat="1" ht="12.75" customHeight="1" x14ac:dyDescent="0.2">
      <c r="A37" s="116" t="s">
        <v>129</v>
      </c>
      <c r="B37" s="118">
        <v>15</v>
      </c>
      <c r="C37" s="119">
        <v>108</v>
      </c>
      <c r="D37" s="119">
        <v>0</v>
      </c>
      <c r="E37" s="119">
        <v>123</v>
      </c>
      <c r="F37" s="117">
        <v>8</v>
      </c>
      <c r="G37" s="117">
        <v>133</v>
      </c>
      <c r="H37" s="23">
        <v>0.92481203007518797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1:20" s="24" customFormat="1" ht="12.75" customHeight="1" x14ac:dyDescent="0.2">
      <c r="A38" s="19" t="s">
        <v>134</v>
      </c>
      <c r="B38" s="21">
        <v>4</v>
      </c>
      <c r="C38" s="22">
        <v>30</v>
      </c>
      <c r="D38" s="22">
        <v>0</v>
      </c>
      <c r="E38" s="22">
        <f t="shared" si="0"/>
        <v>34</v>
      </c>
      <c r="F38" s="20">
        <v>0</v>
      </c>
      <c r="G38" s="20">
        <v>33</v>
      </c>
      <c r="H38" s="23">
        <f t="shared" si="1"/>
        <v>1.0303030303030303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</row>
    <row r="39" spans="1:20" s="24" customFormat="1" ht="12.75" customHeight="1" x14ac:dyDescent="0.2">
      <c r="A39" s="19" t="s">
        <v>136</v>
      </c>
      <c r="B39" s="21">
        <v>0</v>
      </c>
      <c r="C39" s="22">
        <v>46</v>
      </c>
      <c r="D39" s="22">
        <v>0</v>
      </c>
      <c r="E39" s="22">
        <f t="shared" si="0"/>
        <v>46</v>
      </c>
      <c r="F39" s="20">
        <v>0</v>
      </c>
      <c r="G39" s="20">
        <v>30</v>
      </c>
      <c r="H39" s="23">
        <f t="shared" si="1"/>
        <v>1.5333333333333334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1:20" s="24" customFormat="1" ht="12.75" customHeight="1" x14ac:dyDescent="0.2">
      <c r="A40" s="19" t="s">
        <v>139</v>
      </c>
      <c r="B40" s="21">
        <v>2</v>
      </c>
      <c r="C40" s="22">
        <v>28</v>
      </c>
      <c r="D40" s="22">
        <v>0</v>
      </c>
      <c r="E40" s="22">
        <f t="shared" si="0"/>
        <v>30</v>
      </c>
      <c r="F40" s="20">
        <v>30</v>
      </c>
      <c r="G40" s="20">
        <v>28</v>
      </c>
      <c r="H40" s="23">
        <f t="shared" si="1"/>
        <v>1.0714285714285714</v>
      </c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1:20" s="24" customFormat="1" ht="12.75" customHeight="1" x14ac:dyDescent="0.2">
      <c r="A41" s="19" t="s">
        <v>142</v>
      </c>
      <c r="B41" s="21">
        <v>8</v>
      </c>
      <c r="C41" s="22">
        <v>122</v>
      </c>
      <c r="D41" s="22">
        <v>0</v>
      </c>
      <c r="E41" s="22">
        <f t="shared" si="0"/>
        <v>130</v>
      </c>
      <c r="F41" s="20">
        <v>8</v>
      </c>
      <c r="G41" s="20">
        <v>96</v>
      </c>
      <c r="H41" s="23">
        <f t="shared" si="1"/>
        <v>1.3541666666666667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ht="12.75" customHeight="1" x14ac:dyDescent="0.2">
      <c r="A42" s="19" t="s">
        <v>145</v>
      </c>
      <c r="B42" s="21">
        <v>10</v>
      </c>
      <c r="C42" s="22">
        <v>62</v>
      </c>
      <c r="D42" s="22">
        <v>0</v>
      </c>
      <c r="E42" s="22">
        <f t="shared" si="0"/>
        <v>72</v>
      </c>
      <c r="F42" s="20">
        <v>10</v>
      </c>
      <c r="G42" s="20">
        <v>64</v>
      </c>
      <c r="H42" s="23">
        <f t="shared" si="1"/>
        <v>1.125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ht="12.75" customHeight="1" x14ac:dyDescent="0.2">
      <c r="A43" s="19" t="s">
        <v>148</v>
      </c>
      <c r="B43" s="21">
        <v>13</v>
      </c>
      <c r="C43" s="22">
        <v>82</v>
      </c>
      <c r="D43" s="22">
        <v>0</v>
      </c>
      <c r="E43" s="22">
        <f t="shared" si="0"/>
        <v>95</v>
      </c>
      <c r="F43" s="20">
        <v>10</v>
      </c>
      <c r="G43" s="20">
        <v>73</v>
      </c>
      <c r="H43" s="23">
        <f t="shared" si="1"/>
        <v>1.3013698630136987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24" customFormat="1" ht="12.75" customHeight="1" x14ac:dyDescent="0.2">
      <c r="A44" s="19" t="s">
        <v>151</v>
      </c>
      <c r="B44" s="21">
        <v>6</v>
      </c>
      <c r="C44" s="22">
        <v>27</v>
      </c>
      <c r="D44" s="22">
        <v>0</v>
      </c>
      <c r="E44" s="22">
        <f t="shared" si="0"/>
        <v>33</v>
      </c>
      <c r="F44" s="20">
        <v>33</v>
      </c>
      <c r="G44" s="20">
        <v>32</v>
      </c>
      <c r="H44" s="23">
        <f t="shared" si="1"/>
        <v>1.03125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s="24" customFormat="1" ht="12.75" customHeight="1" x14ac:dyDescent="0.2">
      <c r="A45" s="19" t="s">
        <v>154</v>
      </c>
      <c r="B45" s="21">
        <v>4</v>
      </c>
      <c r="C45" s="22">
        <v>49</v>
      </c>
      <c r="D45" s="22">
        <v>0</v>
      </c>
      <c r="E45" s="22">
        <v>53</v>
      </c>
      <c r="F45" s="20">
        <v>2</v>
      </c>
      <c r="G45" s="20">
        <v>60</v>
      </c>
      <c r="H45" s="120">
        <v>0.8833333333333333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s="24" customFormat="1" ht="12.75" customHeight="1" x14ac:dyDescent="0.2">
      <c r="A46" s="19" t="s">
        <v>159</v>
      </c>
      <c r="B46" s="21">
        <v>11</v>
      </c>
      <c r="C46" s="22">
        <v>102</v>
      </c>
      <c r="D46" s="22">
        <v>0</v>
      </c>
      <c r="E46" s="22">
        <f t="shared" si="0"/>
        <v>113</v>
      </c>
      <c r="F46" s="20">
        <v>11</v>
      </c>
      <c r="G46" s="20">
        <v>59</v>
      </c>
      <c r="H46" s="23">
        <f t="shared" si="1"/>
        <v>1.9152542372881356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24" customFormat="1" ht="12.75" customHeight="1" x14ac:dyDescent="0.2">
      <c r="A47" s="19" t="s">
        <v>162</v>
      </c>
      <c r="B47" s="21">
        <v>7</v>
      </c>
      <c r="C47" s="22">
        <v>46</v>
      </c>
      <c r="D47" s="22">
        <v>0</v>
      </c>
      <c r="E47" s="22">
        <v>53</v>
      </c>
      <c r="F47" s="20">
        <v>2</v>
      </c>
      <c r="G47" s="20">
        <v>47</v>
      </c>
      <c r="H47" s="23">
        <v>1.1276595744680851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s="24" customFormat="1" ht="12.75" customHeight="1" x14ac:dyDescent="0.2">
      <c r="A48" s="19" t="s">
        <v>167</v>
      </c>
      <c r="B48" s="21">
        <v>1</v>
      </c>
      <c r="C48" s="22">
        <v>17</v>
      </c>
      <c r="D48" s="22">
        <v>0</v>
      </c>
      <c r="E48" s="22">
        <f t="shared" si="0"/>
        <v>18</v>
      </c>
      <c r="F48" s="20">
        <v>0</v>
      </c>
      <c r="G48" s="20">
        <v>16</v>
      </c>
      <c r="H48" s="23">
        <f t="shared" si="1"/>
        <v>1.125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s="24" customFormat="1" ht="12.75" customHeight="1" x14ac:dyDescent="0.2">
      <c r="A49" s="19" t="s">
        <v>170</v>
      </c>
      <c r="B49" s="21">
        <v>13</v>
      </c>
      <c r="C49" s="22">
        <v>79</v>
      </c>
      <c r="D49" s="22">
        <v>0</v>
      </c>
      <c r="E49" s="22">
        <f t="shared" si="0"/>
        <v>92</v>
      </c>
      <c r="F49" s="20">
        <v>9</v>
      </c>
      <c r="G49" s="20">
        <v>43</v>
      </c>
      <c r="H49" s="23">
        <f t="shared" si="1"/>
        <v>2.13953488372093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ht="12.75" customHeight="1" x14ac:dyDescent="0.2">
      <c r="A50" s="19" t="s">
        <v>173</v>
      </c>
      <c r="B50" s="21">
        <v>6</v>
      </c>
      <c r="C50" s="22">
        <v>55</v>
      </c>
      <c r="D50" s="22">
        <v>0</v>
      </c>
      <c r="E50" s="22">
        <f t="shared" si="0"/>
        <v>61</v>
      </c>
      <c r="F50" s="20">
        <v>3</v>
      </c>
      <c r="G50" s="20">
        <v>63</v>
      </c>
      <c r="H50" s="23">
        <f t="shared" si="1"/>
        <v>0.96825396825396826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s="24" customFormat="1" ht="12.75" customHeight="1" x14ac:dyDescent="0.2">
      <c r="A51" s="19" t="s">
        <v>176</v>
      </c>
      <c r="B51" s="21">
        <v>4</v>
      </c>
      <c r="C51" s="22">
        <v>27</v>
      </c>
      <c r="D51" s="22">
        <v>0</v>
      </c>
      <c r="E51" s="22">
        <f t="shared" si="0"/>
        <v>31</v>
      </c>
      <c r="F51" s="20">
        <v>4</v>
      </c>
      <c r="G51" s="20">
        <v>26</v>
      </c>
      <c r="H51" s="23">
        <f t="shared" si="1"/>
        <v>1.1923076923076923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24" customFormat="1" ht="12.75" customHeight="1" x14ac:dyDescent="0.2">
      <c r="A52" s="19" t="s">
        <v>179</v>
      </c>
      <c r="B52" s="21">
        <v>16</v>
      </c>
      <c r="C52" s="22">
        <v>98</v>
      </c>
      <c r="D52" s="22">
        <v>0</v>
      </c>
      <c r="E52" s="22">
        <f t="shared" si="0"/>
        <v>114</v>
      </c>
      <c r="F52" s="20">
        <v>5</v>
      </c>
      <c r="G52" s="20">
        <v>130</v>
      </c>
      <c r="H52" s="23">
        <f t="shared" si="1"/>
        <v>0.87692307692307692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ht="12.75" customHeight="1" x14ac:dyDescent="0.2">
      <c r="A53" s="19" t="s">
        <v>181</v>
      </c>
      <c r="B53" s="21">
        <v>1</v>
      </c>
      <c r="C53" s="22">
        <v>33</v>
      </c>
      <c r="D53" s="22">
        <v>0</v>
      </c>
      <c r="E53" s="22">
        <f t="shared" si="0"/>
        <v>34</v>
      </c>
      <c r="F53" s="20">
        <v>1</v>
      </c>
      <c r="G53" s="20">
        <v>17</v>
      </c>
      <c r="H53" s="23">
        <f t="shared" si="1"/>
        <v>2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s="24" customFormat="1" ht="12.75" customHeight="1" x14ac:dyDescent="0.2">
      <c r="A54" s="19" t="s">
        <v>184</v>
      </c>
      <c r="B54" s="21">
        <v>5</v>
      </c>
      <c r="C54" s="22">
        <v>24</v>
      </c>
      <c r="D54" s="22">
        <v>0</v>
      </c>
      <c r="E54" s="22">
        <f t="shared" si="0"/>
        <v>29</v>
      </c>
      <c r="F54" s="20">
        <v>1</v>
      </c>
      <c r="G54" s="20">
        <v>26</v>
      </c>
      <c r="H54" s="23">
        <f t="shared" si="1"/>
        <v>1.1153846153846154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ht="12.75" customHeight="1" x14ac:dyDescent="0.2">
      <c r="A55" s="19" t="s">
        <v>187</v>
      </c>
      <c r="B55" s="21">
        <v>236</v>
      </c>
      <c r="C55" s="22">
        <v>2482</v>
      </c>
      <c r="D55" s="22">
        <v>2</v>
      </c>
      <c r="E55" s="22">
        <v>2720</v>
      </c>
      <c r="F55" s="20">
        <v>196</v>
      </c>
      <c r="G55" s="20">
        <v>2565</v>
      </c>
      <c r="H55" s="23">
        <v>1.0604288499025341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ht="12.75" customHeight="1" x14ac:dyDescent="0.2">
      <c r="A56" s="19" t="s">
        <v>216</v>
      </c>
      <c r="B56" s="21">
        <v>7</v>
      </c>
      <c r="C56" s="22">
        <v>40</v>
      </c>
      <c r="D56" s="22">
        <v>0</v>
      </c>
      <c r="E56" s="22">
        <f t="shared" ref="E56:E78" si="2">B56+C56+D56</f>
        <v>47</v>
      </c>
      <c r="F56" s="20">
        <v>2</v>
      </c>
      <c r="G56" s="20">
        <v>50</v>
      </c>
      <c r="H56" s="23">
        <f t="shared" ref="H56:H78" si="3">E56/G56</f>
        <v>0.94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s="24" customFormat="1" ht="12.75" customHeight="1" x14ac:dyDescent="0.2">
      <c r="A57" s="19" t="s">
        <v>218</v>
      </c>
      <c r="B57" s="21">
        <v>0</v>
      </c>
      <c r="C57" s="22">
        <v>4</v>
      </c>
      <c r="D57" s="22">
        <v>0</v>
      </c>
      <c r="E57" s="22">
        <f t="shared" si="2"/>
        <v>4</v>
      </c>
      <c r="F57" s="20">
        <v>0</v>
      </c>
      <c r="G57" s="20">
        <v>4</v>
      </c>
      <c r="H57" s="23">
        <f t="shared" si="3"/>
        <v>1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s="24" customFormat="1" ht="12.75" customHeight="1" x14ac:dyDescent="0.2">
      <c r="A58" s="19" t="s">
        <v>221</v>
      </c>
      <c r="B58" s="21">
        <v>6</v>
      </c>
      <c r="C58" s="22">
        <v>48</v>
      </c>
      <c r="D58" s="22">
        <v>0</v>
      </c>
      <c r="E58" s="22">
        <f t="shared" si="2"/>
        <v>54</v>
      </c>
      <c r="F58" s="20">
        <v>6</v>
      </c>
      <c r="G58" s="20">
        <v>53</v>
      </c>
      <c r="H58" s="23">
        <f t="shared" si="3"/>
        <v>1.0188679245283019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s="24" customFormat="1" ht="12" customHeight="1" x14ac:dyDescent="0.2">
      <c r="A59" s="19" t="s">
        <v>224</v>
      </c>
      <c r="B59" s="21">
        <v>1</v>
      </c>
      <c r="C59" s="22">
        <v>47</v>
      </c>
      <c r="D59" s="22">
        <v>0</v>
      </c>
      <c r="E59" s="22">
        <v>48</v>
      </c>
      <c r="F59" s="20">
        <v>1</v>
      </c>
      <c r="G59" s="20">
        <v>35</v>
      </c>
      <c r="H59" s="23">
        <v>1.3714285714285714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s="24" customFormat="1" ht="12.75" customHeight="1" x14ac:dyDescent="0.2">
      <c r="A60" s="19" t="s">
        <v>227</v>
      </c>
      <c r="B60" s="21">
        <v>30</v>
      </c>
      <c r="C60" s="22">
        <v>232</v>
      </c>
      <c r="D60" s="22">
        <v>0</v>
      </c>
      <c r="E60" s="22">
        <v>262</v>
      </c>
      <c r="F60" s="20">
        <v>30</v>
      </c>
      <c r="G60" s="20">
        <v>91</v>
      </c>
      <c r="H60" s="23">
        <v>2.8791208791208791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4" customFormat="1" x14ac:dyDescent="0.2">
      <c r="A61" s="19" t="s">
        <v>232</v>
      </c>
      <c r="B61" s="21">
        <v>18</v>
      </c>
      <c r="C61" s="22">
        <v>71</v>
      </c>
      <c r="D61" s="22">
        <v>0</v>
      </c>
      <c r="E61" s="22">
        <f t="shared" si="2"/>
        <v>89</v>
      </c>
      <c r="F61" s="20">
        <v>16</v>
      </c>
      <c r="G61" s="20">
        <v>64</v>
      </c>
      <c r="H61" s="23">
        <f t="shared" si="3"/>
        <v>1.390625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s="24" customFormat="1" ht="12.75" customHeight="1" x14ac:dyDescent="0.2">
      <c r="A62" s="19" t="s">
        <v>235</v>
      </c>
      <c r="B62" s="21">
        <v>37</v>
      </c>
      <c r="C62" s="22">
        <v>10</v>
      </c>
      <c r="D62" s="22">
        <v>0</v>
      </c>
      <c r="E62" s="22">
        <f t="shared" si="2"/>
        <v>47</v>
      </c>
      <c r="F62" s="20">
        <v>37</v>
      </c>
      <c r="G62" s="20">
        <v>36</v>
      </c>
      <c r="H62" s="23">
        <f t="shared" si="3"/>
        <v>1.3055555555555556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s="24" customFormat="1" ht="12.75" customHeight="1" x14ac:dyDescent="0.2">
      <c r="A63" s="19" t="s">
        <v>238</v>
      </c>
      <c r="B63" s="21">
        <v>21</v>
      </c>
      <c r="C63" s="22">
        <v>122</v>
      </c>
      <c r="D63" s="22">
        <v>0</v>
      </c>
      <c r="E63" s="22">
        <f t="shared" si="2"/>
        <v>143</v>
      </c>
      <c r="F63" s="20">
        <v>20</v>
      </c>
      <c r="G63" s="20">
        <v>161</v>
      </c>
      <c r="H63" s="23">
        <f t="shared" si="3"/>
        <v>0.88819875776397517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s="24" customFormat="1" ht="12.75" customHeight="1" x14ac:dyDescent="0.2">
      <c r="A64" s="19" t="s">
        <v>241</v>
      </c>
      <c r="B64" s="21">
        <v>1</v>
      </c>
      <c r="C64" s="22">
        <v>39</v>
      </c>
      <c r="D64" s="22">
        <v>0</v>
      </c>
      <c r="E64" s="22">
        <f t="shared" si="2"/>
        <v>40</v>
      </c>
      <c r="F64" s="20">
        <v>1</v>
      </c>
      <c r="G64" s="20">
        <v>12</v>
      </c>
      <c r="H64" s="23">
        <f t="shared" si="3"/>
        <v>3.3333333333333335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s="24" customFormat="1" ht="12.75" customHeight="1" x14ac:dyDescent="0.2">
      <c r="A65" s="19" t="s">
        <v>244</v>
      </c>
      <c r="B65" s="21">
        <v>1</v>
      </c>
      <c r="C65" s="22">
        <v>1</v>
      </c>
      <c r="D65" s="22">
        <v>0</v>
      </c>
      <c r="E65" s="22">
        <f t="shared" si="2"/>
        <v>2</v>
      </c>
      <c r="F65" s="20">
        <v>0</v>
      </c>
      <c r="G65" s="20">
        <v>2</v>
      </c>
      <c r="H65" s="23">
        <f t="shared" si="3"/>
        <v>1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s="24" customFormat="1" ht="12.75" customHeight="1" x14ac:dyDescent="0.2">
      <c r="A66" s="19" t="s">
        <v>247</v>
      </c>
      <c r="B66" s="21">
        <v>11</v>
      </c>
      <c r="C66" s="22">
        <v>91</v>
      </c>
      <c r="D66" s="22">
        <v>0</v>
      </c>
      <c r="E66" s="22">
        <f t="shared" si="2"/>
        <v>102</v>
      </c>
      <c r="F66" s="20">
        <v>6</v>
      </c>
      <c r="G66" s="20">
        <v>95</v>
      </c>
      <c r="H66" s="23">
        <f t="shared" si="3"/>
        <v>1.0736842105263158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s="24" customFormat="1" ht="12.75" customHeight="1" x14ac:dyDescent="0.2">
      <c r="A67" s="19" t="s">
        <v>250</v>
      </c>
      <c r="B67" s="21">
        <v>0</v>
      </c>
      <c r="C67" s="22">
        <v>7</v>
      </c>
      <c r="D67" s="22">
        <v>0</v>
      </c>
      <c r="E67" s="22">
        <f t="shared" si="2"/>
        <v>7</v>
      </c>
      <c r="F67" s="20">
        <v>0</v>
      </c>
      <c r="G67" s="20">
        <v>5</v>
      </c>
      <c r="H67" s="23">
        <f t="shared" si="3"/>
        <v>1.4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s="24" customFormat="1" ht="12.75" customHeight="1" x14ac:dyDescent="0.2">
      <c r="A68" s="19" t="s">
        <v>250</v>
      </c>
      <c r="B68" s="21">
        <v>9</v>
      </c>
      <c r="C68" s="22">
        <v>45</v>
      </c>
      <c r="D68" s="22">
        <v>0</v>
      </c>
      <c r="E68" s="22">
        <f t="shared" si="2"/>
        <v>54</v>
      </c>
      <c r="F68" s="20">
        <v>9</v>
      </c>
      <c r="G68" s="20">
        <v>48</v>
      </c>
      <c r="H68" s="23">
        <f t="shared" si="3"/>
        <v>1.125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4" customFormat="1" ht="12.75" customHeight="1" x14ac:dyDescent="0.2">
      <c r="A69" s="19" t="s">
        <v>254</v>
      </c>
      <c r="B69" s="21">
        <v>5</v>
      </c>
      <c r="C69" s="22">
        <v>72</v>
      </c>
      <c r="D69" s="22">
        <v>0</v>
      </c>
      <c r="E69" s="22">
        <f t="shared" si="2"/>
        <v>77</v>
      </c>
      <c r="F69" s="20">
        <v>1</v>
      </c>
      <c r="G69" s="20">
        <v>78</v>
      </c>
      <c r="H69" s="23">
        <f t="shared" si="3"/>
        <v>0.98717948717948723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s="24" customFormat="1" ht="12.75" customHeight="1" x14ac:dyDescent="0.2">
      <c r="A70" s="19" t="s">
        <v>257</v>
      </c>
      <c r="B70" s="21">
        <v>7</v>
      </c>
      <c r="C70" s="22">
        <v>58</v>
      </c>
      <c r="D70" s="22">
        <v>0</v>
      </c>
      <c r="E70" s="22">
        <f t="shared" si="2"/>
        <v>65</v>
      </c>
      <c r="F70" s="20">
        <v>5</v>
      </c>
      <c r="G70" s="20">
        <v>63</v>
      </c>
      <c r="H70" s="23">
        <f t="shared" si="3"/>
        <v>1.0317460317460319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s="24" customFormat="1" x14ac:dyDescent="0.2">
      <c r="A71" s="22" t="s">
        <v>260</v>
      </c>
      <c r="B71" s="21">
        <v>2</v>
      </c>
      <c r="C71" s="22">
        <v>59</v>
      </c>
      <c r="D71" s="22"/>
      <c r="E71" s="22">
        <f t="shared" si="2"/>
        <v>61</v>
      </c>
      <c r="F71" s="20">
        <v>0</v>
      </c>
      <c r="G71" s="20">
        <v>50</v>
      </c>
      <c r="H71" s="34">
        <f t="shared" si="3"/>
        <v>1.22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ht="13.5" customHeight="1" x14ac:dyDescent="0.2">
      <c r="A72" s="19" t="s">
        <v>263</v>
      </c>
      <c r="B72" s="21">
        <v>3</v>
      </c>
      <c r="C72" s="22">
        <v>26</v>
      </c>
      <c r="D72" s="22">
        <v>0</v>
      </c>
      <c r="E72" s="22">
        <f t="shared" si="2"/>
        <v>29</v>
      </c>
      <c r="F72" s="20">
        <v>0</v>
      </c>
      <c r="G72" s="20">
        <v>24</v>
      </c>
      <c r="H72" s="23">
        <f t="shared" si="3"/>
        <v>1.2083333333333333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ht="13.5" customHeight="1" x14ac:dyDescent="0.2">
      <c r="A73" s="17" t="s">
        <v>266</v>
      </c>
      <c r="B73" s="21">
        <v>411</v>
      </c>
      <c r="C73" s="22">
        <v>1313</v>
      </c>
      <c r="D73" s="22">
        <v>3</v>
      </c>
      <c r="E73" s="22">
        <v>1727</v>
      </c>
      <c r="F73" s="20">
        <v>402</v>
      </c>
      <c r="G73" s="20">
        <v>1601</v>
      </c>
      <c r="H73" s="23">
        <v>1.0787008119925048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ht="13.5" customHeight="1" x14ac:dyDescent="0.2">
      <c r="A74" s="19" t="s">
        <v>285</v>
      </c>
      <c r="B74" s="21">
        <v>13</v>
      </c>
      <c r="C74" s="22">
        <v>61</v>
      </c>
      <c r="D74" s="22">
        <v>0</v>
      </c>
      <c r="E74" s="22">
        <v>74</v>
      </c>
      <c r="F74" s="20">
        <v>10</v>
      </c>
      <c r="G74" s="20">
        <v>72</v>
      </c>
      <c r="H74" s="23">
        <v>1.0277777777777777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s="24" customFormat="1" ht="13.5" customHeight="1" x14ac:dyDescent="0.2">
      <c r="A75" s="19" t="s">
        <v>289</v>
      </c>
      <c r="B75" s="21">
        <v>6</v>
      </c>
      <c r="C75" s="22">
        <v>74</v>
      </c>
      <c r="D75" s="22">
        <v>0</v>
      </c>
      <c r="E75" s="22">
        <f t="shared" si="2"/>
        <v>80</v>
      </c>
      <c r="F75" s="20">
        <v>4</v>
      </c>
      <c r="G75" s="20">
        <v>80</v>
      </c>
      <c r="H75" s="23">
        <f t="shared" si="3"/>
        <v>1</v>
      </c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</row>
    <row r="76" spans="1:20" s="24" customFormat="1" ht="13.5" customHeight="1" x14ac:dyDescent="0.2">
      <c r="A76" s="19" t="s">
        <v>292</v>
      </c>
      <c r="B76" s="21">
        <v>1</v>
      </c>
      <c r="C76" s="22">
        <v>16</v>
      </c>
      <c r="D76" s="22">
        <v>0</v>
      </c>
      <c r="E76" s="22">
        <f t="shared" si="2"/>
        <v>17</v>
      </c>
      <c r="F76" s="20">
        <v>0</v>
      </c>
      <c r="G76" s="20">
        <v>16</v>
      </c>
      <c r="H76" s="23">
        <f t="shared" si="3"/>
        <v>1.0625</v>
      </c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</row>
    <row r="77" spans="1:20" s="24" customFormat="1" ht="13.5" customHeight="1" thickBot="1" x14ac:dyDescent="0.25">
      <c r="A77" s="28" t="s">
        <v>295</v>
      </c>
      <c r="B77" s="30">
        <v>5</v>
      </c>
      <c r="C77" s="28">
        <v>41</v>
      </c>
      <c r="D77" s="28">
        <v>0</v>
      </c>
      <c r="E77" s="28">
        <f t="shared" si="2"/>
        <v>46</v>
      </c>
      <c r="F77" s="29">
        <v>4</v>
      </c>
      <c r="G77" s="29">
        <v>49</v>
      </c>
      <c r="H77" s="31">
        <f t="shared" si="3"/>
        <v>0.93877551020408168</v>
      </c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</row>
    <row r="78" spans="1:20" ht="13.5" thickTop="1" x14ac:dyDescent="0.2">
      <c r="A78" s="22"/>
      <c r="B78" s="21">
        <f>SUM(B3:B77)</f>
        <v>1194</v>
      </c>
      <c r="C78" s="22">
        <f>SUM(C3:C77)</f>
        <v>8284</v>
      </c>
      <c r="D78" s="22">
        <f>SUM(D72:D77)</f>
        <v>3</v>
      </c>
      <c r="E78" s="22">
        <f t="shared" si="2"/>
        <v>9481</v>
      </c>
      <c r="F78" s="33">
        <f>SUM(F3:F77)</f>
        <v>1052</v>
      </c>
      <c r="G78" s="33">
        <f>SUM(G3:G77)</f>
        <v>8268</v>
      </c>
      <c r="H78" s="34">
        <f t="shared" si="3"/>
        <v>1.1467102080309628</v>
      </c>
    </row>
    <row r="79" spans="1:20" x14ac:dyDescent="0.2">
      <c r="A79" s="22"/>
      <c r="B79" s="21"/>
      <c r="C79" s="22"/>
      <c r="D79" s="22"/>
      <c r="E79" s="22"/>
      <c r="F79" s="22"/>
      <c r="G79" s="22"/>
      <c r="H79" s="34"/>
      <c r="L79" s="17" t="s">
        <v>297</v>
      </c>
    </row>
    <row r="80" spans="1:20" x14ac:dyDescent="0.2">
      <c r="A80" s="22"/>
      <c r="B80" s="21"/>
      <c r="C80" s="22"/>
      <c r="D80" s="22"/>
      <c r="E80" s="22"/>
      <c r="F80" s="22"/>
      <c r="G80" s="22"/>
      <c r="H80" s="34"/>
      <c r="I80" s="36"/>
    </row>
    <row r="81" spans="1:20" x14ac:dyDescent="0.2">
      <c r="A81" s="19"/>
      <c r="B81" s="37"/>
      <c r="C81" s="38"/>
      <c r="D81" s="38"/>
      <c r="E81" s="38"/>
      <c r="F81" s="38"/>
      <c r="G81" s="38"/>
      <c r="H81" s="34"/>
      <c r="I81" s="36"/>
    </row>
    <row r="82" spans="1:20" x14ac:dyDescent="0.2">
      <c r="A82" s="19"/>
      <c r="B82" s="19"/>
      <c r="C82" s="19"/>
      <c r="D82" s="22"/>
      <c r="E82" s="19"/>
      <c r="F82" s="19"/>
      <c r="G82" s="19"/>
      <c r="I82" s="36"/>
    </row>
    <row r="83" spans="1:20" ht="14.45" customHeight="1" x14ac:dyDescent="0.2">
      <c r="A83" s="19"/>
      <c r="B83" s="19"/>
      <c r="C83" s="19"/>
      <c r="D83" s="22"/>
      <c r="E83" s="19"/>
      <c r="F83" s="19"/>
      <c r="G83" s="19"/>
    </row>
    <row r="84" spans="1:20" x14ac:dyDescent="0.2">
      <c r="A84" s="19"/>
      <c r="B84" s="19"/>
      <c r="C84" s="19"/>
      <c r="D84" s="22"/>
      <c r="E84" s="19"/>
      <c r="F84" s="19"/>
      <c r="G84" s="19"/>
    </row>
    <row r="85" spans="1:20" x14ac:dyDescent="0.2">
      <c r="A85" s="19"/>
      <c r="B85" s="19"/>
      <c r="C85" s="19"/>
      <c r="D85" s="22"/>
      <c r="E85" s="19"/>
      <c r="F85" s="19"/>
      <c r="G85" s="19"/>
    </row>
    <row r="86" spans="1:20" x14ac:dyDescent="0.2">
      <c r="A86" s="19"/>
      <c r="B86" s="19"/>
      <c r="C86" s="19"/>
      <c r="D86" s="22"/>
      <c r="E86" s="19"/>
      <c r="F86" s="19"/>
      <c r="G86" s="19"/>
    </row>
    <row r="87" spans="1:20" x14ac:dyDescent="0.2">
      <c r="A87" s="19"/>
      <c r="B87" s="19"/>
      <c r="C87" s="19"/>
      <c r="D87" s="22"/>
      <c r="E87" s="19"/>
      <c r="F87" s="19"/>
      <c r="G87" s="19"/>
    </row>
    <row r="88" spans="1:20" x14ac:dyDescent="0.2">
      <c r="A88" s="19"/>
      <c r="B88" s="19"/>
      <c r="C88" s="19"/>
      <c r="D88" s="22"/>
      <c r="E88" s="19"/>
      <c r="F88" s="19"/>
      <c r="G88" s="19"/>
    </row>
    <row r="89" spans="1:20" x14ac:dyDescent="0.2">
      <c r="A89" s="19"/>
      <c r="B89" s="19"/>
      <c r="C89" s="19"/>
      <c r="D89" s="22"/>
      <c r="E89" s="19"/>
      <c r="F89" s="19"/>
      <c r="G89" s="19"/>
    </row>
    <row r="90" spans="1:20" x14ac:dyDescent="0.2">
      <c r="A90" s="19"/>
      <c r="B90" s="19"/>
      <c r="C90" s="19"/>
      <c r="D90" s="22"/>
      <c r="E90" s="19"/>
      <c r="F90" s="19"/>
      <c r="G90" s="19"/>
    </row>
    <row r="91" spans="1:20" x14ac:dyDescent="0.2">
      <c r="A91" s="19"/>
      <c r="B91" s="19"/>
      <c r="C91" s="19"/>
      <c r="D91" s="22"/>
      <c r="E91" s="19"/>
      <c r="F91" s="19"/>
      <c r="G91" s="19"/>
    </row>
    <row r="92" spans="1:20" x14ac:dyDescent="0.2">
      <c r="A92" s="19"/>
      <c r="B92" s="19"/>
      <c r="C92" s="19"/>
      <c r="D92" s="22"/>
      <c r="E92" s="19"/>
      <c r="F92" s="19"/>
      <c r="G92" s="19"/>
    </row>
    <row r="93" spans="1:20" x14ac:dyDescent="0.2">
      <c r="A93" s="19"/>
      <c r="B93" s="19"/>
      <c r="C93" s="19"/>
      <c r="D93" s="22"/>
      <c r="E93" s="19"/>
      <c r="F93" s="19"/>
      <c r="G93" s="19"/>
    </row>
    <row r="94" spans="1:20" s="39" customFormat="1" x14ac:dyDescent="0.2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9" customFormat="1" x14ac:dyDescent="0.2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9" customFormat="1" x14ac:dyDescent="0.2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9" customFormat="1" x14ac:dyDescent="0.2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1:20" s="39" customFormat="1" x14ac:dyDescent="0.2">
      <c r="A98" s="19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  <row r="99" spans="1:20" s="39" customFormat="1" x14ac:dyDescent="0.2">
      <c r="A99" s="42"/>
      <c r="B99" s="19"/>
      <c r="C99" s="19"/>
      <c r="D99" s="22"/>
      <c r="E99" s="19"/>
      <c r="F99" s="19"/>
      <c r="G99" s="19"/>
      <c r="I99" s="24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4" sqref="A4:XFD4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25">
        <v>43435</v>
      </c>
      <c r="E1" s="126"/>
      <c r="F1" s="126"/>
      <c r="G1" s="126"/>
      <c r="H1" s="126"/>
      <c r="I1" s="12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/>
      <c r="H3" s="20"/>
      <c r="I3" s="20"/>
      <c r="J3" s="23"/>
    </row>
    <row r="4" spans="1:11" x14ac:dyDescent="0.2">
      <c r="A4" s="18" t="s">
        <v>16</v>
      </c>
      <c r="B4" s="19" t="s">
        <v>17</v>
      </c>
      <c r="C4" s="20" t="s">
        <v>17</v>
      </c>
      <c r="D4" s="21"/>
      <c r="E4" s="22"/>
      <c r="F4" s="22"/>
      <c r="G4" s="22"/>
      <c r="H4" s="20"/>
      <c r="I4" s="20"/>
      <c r="J4" s="23"/>
    </row>
    <row r="5" spans="1:11" x14ac:dyDescent="0.2">
      <c r="A5" s="18" t="s">
        <v>18</v>
      </c>
      <c r="B5" s="19" t="s">
        <v>19</v>
      </c>
      <c r="C5" s="20" t="s">
        <v>19</v>
      </c>
      <c r="D5" s="21"/>
      <c r="E5" s="22"/>
      <c r="F5" s="22"/>
      <c r="G5" s="22"/>
      <c r="H5" s="20"/>
      <c r="I5" s="20"/>
      <c r="J5" s="23"/>
    </row>
    <row r="6" spans="1:11" x14ac:dyDescent="0.2">
      <c r="A6" s="18" t="s">
        <v>20</v>
      </c>
      <c r="B6" s="19" t="s">
        <v>21</v>
      </c>
      <c r="C6" s="20" t="s">
        <v>22</v>
      </c>
      <c r="D6" s="21"/>
      <c r="E6" s="22"/>
      <c r="F6" s="22"/>
      <c r="G6" s="22"/>
      <c r="H6" s="20"/>
      <c r="I6" s="20"/>
      <c r="J6" s="23"/>
    </row>
    <row r="7" spans="1:11" x14ac:dyDescent="0.2">
      <c r="A7" s="18" t="s">
        <v>23</v>
      </c>
      <c r="B7" s="19" t="s">
        <v>21</v>
      </c>
      <c r="C7" s="20" t="s">
        <v>24</v>
      </c>
      <c r="D7" s="21"/>
      <c r="E7" s="22"/>
      <c r="F7" s="22"/>
      <c r="G7" s="22"/>
      <c r="H7" s="20"/>
      <c r="I7" s="20"/>
      <c r="J7" s="23"/>
    </row>
    <row r="8" spans="1:11" x14ac:dyDescent="0.2">
      <c r="A8" s="18" t="s">
        <v>25</v>
      </c>
      <c r="B8" s="19" t="s">
        <v>26</v>
      </c>
      <c r="C8" s="20" t="s">
        <v>27</v>
      </c>
      <c r="D8" s="21"/>
      <c r="E8" s="22"/>
      <c r="F8" s="22"/>
      <c r="G8" s="22"/>
      <c r="H8" s="20"/>
      <c r="I8" s="20"/>
      <c r="J8" s="23"/>
    </row>
    <row r="9" spans="1:11" x14ac:dyDescent="0.2">
      <c r="A9" s="18" t="s">
        <v>28</v>
      </c>
      <c r="B9" s="19" t="s">
        <v>29</v>
      </c>
      <c r="C9" s="20" t="s">
        <v>30</v>
      </c>
      <c r="D9" s="21"/>
      <c r="E9" s="22"/>
      <c r="F9" s="22"/>
      <c r="G9" s="22"/>
      <c r="H9" s="20"/>
      <c r="I9" s="20"/>
      <c r="J9" s="23"/>
    </row>
    <row r="10" spans="1:11" x14ac:dyDescent="0.2">
      <c r="A10" s="18" t="s">
        <v>31</v>
      </c>
      <c r="B10" s="19" t="s">
        <v>32</v>
      </c>
      <c r="C10" s="20" t="s">
        <v>33</v>
      </c>
      <c r="D10" s="21"/>
      <c r="E10" s="22"/>
      <c r="F10" s="22"/>
      <c r="G10" s="22"/>
      <c r="H10" s="20"/>
      <c r="I10" s="20"/>
      <c r="J10" s="23"/>
    </row>
    <row r="11" spans="1:11" x14ac:dyDescent="0.2">
      <c r="A11" s="18" t="s">
        <v>34</v>
      </c>
      <c r="B11" s="19" t="s">
        <v>35</v>
      </c>
      <c r="C11" s="20" t="s">
        <v>36</v>
      </c>
      <c r="D11" s="21"/>
      <c r="E11" s="22"/>
      <c r="F11" s="22"/>
      <c r="G11" s="22"/>
      <c r="H11" s="20"/>
      <c r="I11" s="20"/>
      <c r="J11" s="23"/>
    </row>
    <row r="12" spans="1:11" x14ac:dyDescent="0.2">
      <c r="A12" s="18" t="s">
        <v>37</v>
      </c>
      <c r="B12" s="19" t="s">
        <v>35</v>
      </c>
      <c r="C12" s="20" t="s">
        <v>38</v>
      </c>
      <c r="D12" s="21"/>
      <c r="E12" s="22"/>
      <c r="F12" s="22"/>
      <c r="G12" s="22"/>
      <c r="H12" s="20"/>
      <c r="I12" s="20"/>
      <c r="J12" s="23"/>
    </row>
    <row r="13" spans="1:11" x14ac:dyDescent="0.2">
      <c r="A13" s="18" t="s">
        <v>39</v>
      </c>
      <c r="B13" s="19" t="s">
        <v>40</v>
      </c>
      <c r="C13" s="20" t="s">
        <v>41</v>
      </c>
      <c r="D13" s="21"/>
      <c r="E13" s="22"/>
      <c r="F13" s="22"/>
      <c r="G13" s="22"/>
      <c r="H13" s="20"/>
      <c r="I13" s="20"/>
      <c r="J13" s="23"/>
    </row>
    <row r="14" spans="1:11" x14ac:dyDescent="0.2">
      <c r="A14" s="18" t="s">
        <v>42</v>
      </c>
      <c r="B14" s="19" t="s">
        <v>40</v>
      </c>
      <c r="C14" s="20" t="s">
        <v>43</v>
      </c>
      <c r="D14" s="21"/>
      <c r="E14" s="22"/>
      <c r="F14" s="22"/>
      <c r="G14" s="22"/>
      <c r="H14" s="20"/>
      <c r="I14" s="20"/>
      <c r="J14" s="23"/>
    </row>
    <row r="15" spans="1:11" x14ac:dyDescent="0.2">
      <c r="A15" s="18" t="s">
        <v>44</v>
      </c>
      <c r="B15" s="19" t="s">
        <v>45</v>
      </c>
      <c r="C15" s="20" t="s">
        <v>46</v>
      </c>
      <c r="D15" s="21"/>
      <c r="E15" s="22"/>
      <c r="F15" s="22"/>
      <c r="G15" s="22"/>
      <c r="H15" s="20"/>
      <c r="I15" s="20"/>
      <c r="J15" s="23"/>
    </row>
    <row r="16" spans="1:11" x14ac:dyDescent="0.2">
      <c r="A16" s="18" t="s">
        <v>47</v>
      </c>
      <c r="B16" s="19" t="s">
        <v>48</v>
      </c>
      <c r="C16" s="20" t="s">
        <v>49</v>
      </c>
      <c r="D16" s="21"/>
      <c r="E16" s="22"/>
      <c r="F16" s="22"/>
      <c r="G16" s="22"/>
      <c r="H16" s="20"/>
      <c r="I16" s="20"/>
      <c r="J16" s="23"/>
    </row>
    <row r="17" spans="1:22" x14ac:dyDescent="0.2">
      <c r="A17" s="18" t="s">
        <v>53</v>
      </c>
      <c r="B17" s="19" t="s">
        <v>54</v>
      </c>
      <c r="C17" s="20" t="s">
        <v>55</v>
      </c>
      <c r="D17" s="21"/>
      <c r="E17" s="22"/>
      <c r="F17" s="22"/>
      <c r="G17" s="22"/>
      <c r="H17" s="20"/>
      <c r="I17" s="20"/>
      <c r="J17" s="23"/>
    </row>
    <row r="18" spans="1:22" x14ac:dyDescent="0.2">
      <c r="A18" s="18" t="s">
        <v>56</v>
      </c>
      <c r="B18" s="19" t="s">
        <v>54</v>
      </c>
      <c r="C18" s="20" t="s">
        <v>57</v>
      </c>
      <c r="D18" s="21"/>
      <c r="E18" s="22"/>
      <c r="F18" s="22"/>
      <c r="G18" s="22"/>
      <c r="H18" s="20"/>
      <c r="I18" s="20"/>
      <c r="J18" s="23"/>
    </row>
    <row r="19" spans="1:22" x14ac:dyDescent="0.2">
      <c r="A19" s="18" t="s">
        <v>58</v>
      </c>
      <c r="B19" s="19" t="s">
        <v>59</v>
      </c>
      <c r="C19" s="20" t="s">
        <v>60</v>
      </c>
      <c r="D19" s="21"/>
      <c r="E19" s="22"/>
      <c r="F19" s="22"/>
      <c r="G19" s="22"/>
      <c r="H19" s="20"/>
      <c r="I19" s="20"/>
      <c r="J19" s="23"/>
    </row>
    <row r="20" spans="1:22" x14ac:dyDescent="0.2">
      <c r="A20" s="18" t="s">
        <v>61</v>
      </c>
      <c r="B20" s="19" t="s">
        <v>62</v>
      </c>
      <c r="C20" s="20" t="s">
        <v>63</v>
      </c>
      <c r="D20" s="21"/>
      <c r="E20" s="22"/>
      <c r="F20" s="22"/>
      <c r="G20" s="22"/>
      <c r="H20" s="20"/>
      <c r="I20" s="20"/>
      <c r="J20" s="23"/>
    </row>
    <row r="21" spans="1:22" x14ac:dyDescent="0.2">
      <c r="A21" s="18" t="s">
        <v>64</v>
      </c>
      <c r="B21" s="19" t="s">
        <v>62</v>
      </c>
      <c r="C21" s="20" t="s">
        <v>65</v>
      </c>
      <c r="D21" s="21"/>
      <c r="E21" s="22"/>
      <c r="F21" s="22"/>
      <c r="G21" s="22"/>
      <c r="H21" s="20"/>
      <c r="I21" s="45"/>
      <c r="J21" s="23"/>
    </row>
    <row r="22" spans="1:22" x14ac:dyDescent="0.2">
      <c r="A22" s="18" t="s">
        <v>66</v>
      </c>
      <c r="B22" s="19" t="s">
        <v>67</v>
      </c>
      <c r="C22" s="20" t="s">
        <v>68</v>
      </c>
      <c r="D22" s="21"/>
      <c r="E22" s="22"/>
      <c r="F22" s="22"/>
      <c r="G22" s="22"/>
      <c r="H22" s="20"/>
      <c r="I22" s="20"/>
      <c r="J22" s="23"/>
    </row>
    <row r="23" spans="1:22" x14ac:dyDescent="0.2">
      <c r="A23" s="18" t="s">
        <v>69</v>
      </c>
      <c r="B23" s="19" t="s">
        <v>70</v>
      </c>
      <c r="C23" s="20" t="s">
        <v>71</v>
      </c>
      <c r="D23" s="21"/>
      <c r="E23" s="22"/>
      <c r="F23" s="22"/>
      <c r="G23" s="22"/>
      <c r="H23" s="20"/>
      <c r="I23" s="20"/>
      <c r="J23" s="23"/>
    </row>
    <row r="24" spans="1:22" x14ac:dyDescent="0.2">
      <c r="A24" s="18" t="s">
        <v>72</v>
      </c>
      <c r="B24" s="19" t="s">
        <v>73</v>
      </c>
      <c r="C24" s="20" t="s">
        <v>74</v>
      </c>
      <c r="D24" s="21"/>
      <c r="E24" s="22"/>
      <c r="F24" s="22"/>
      <c r="G24" s="22"/>
      <c r="H24" s="20"/>
      <c r="I24" s="20"/>
      <c r="J24" s="23"/>
    </row>
    <row r="25" spans="1:22" x14ac:dyDescent="0.2">
      <c r="A25" s="18" t="s">
        <v>75</v>
      </c>
      <c r="B25" s="19" t="s">
        <v>73</v>
      </c>
      <c r="C25" s="20" t="s">
        <v>76</v>
      </c>
      <c r="D25" s="21"/>
      <c r="E25" s="22"/>
      <c r="F25" s="22"/>
      <c r="G25" s="22"/>
      <c r="H25" s="20"/>
      <c r="I25" s="20"/>
      <c r="J25" s="23"/>
    </row>
    <row r="26" spans="1:22" x14ac:dyDescent="0.2">
      <c r="A26" s="18" t="s">
        <v>77</v>
      </c>
      <c r="B26" s="19" t="s">
        <v>78</v>
      </c>
      <c r="C26" s="20" t="s">
        <v>79</v>
      </c>
      <c r="D26" s="21"/>
      <c r="E26" s="22"/>
      <c r="F26" s="22"/>
      <c r="G26" s="22"/>
      <c r="H26" s="20"/>
      <c r="I26" s="20"/>
      <c r="J26" s="23"/>
    </row>
    <row r="27" spans="1:22" x14ac:dyDescent="0.2">
      <c r="A27" s="18" t="s">
        <v>80</v>
      </c>
      <c r="B27" s="19" t="s">
        <v>78</v>
      </c>
      <c r="C27" s="20" t="s">
        <v>81</v>
      </c>
      <c r="D27" s="21"/>
      <c r="E27" s="22"/>
      <c r="F27" s="22"/>
      <c r="G27" s="22"/>
      <c r="H27" s="20"/>
      <c r="I27" s="20"/>
      <c r="J27" s="23"/>
    </row>
    <row r="28" spans="1:22" x14ac:dyDescent="0.2">
      <c r="A28" s="18" t="s">
        <v>82</v>
      </c>
      <c r="B28" s="19" t="s">
        <v>83</v>
      </c>
      <c r="C28" s="20" t="s">
        <v>84</v>
      </c>
      <c r="D28" s="21"/>
      <c r="E28" s="22"/>
      <c r="F28" s="22"/>
      <c r="G28" s="22"/>
      <c r="H28" s="20"/>
      <c r="I28" s="20"/>
      <c r="J28" s="23"/>
    </row>
    <row r="29" spans="1:22" x14ac:dyDescent="0.2">
      <c r="A29" s="18" t="s">
        <v>85</v>
      </c>
      <c r="B29" s="19" t="s">
        <v>86</v>
      </c>
      <c r="C29" s="20" t="s">
        <v>87</v>
      </c>
      <c r="D29" s="21"/>
      <c r="E29" s="22"/>
      <c r="F29" s="22"/>
      <c r="G29" s="22"/>
      <c r="H29" s="20"/>
      <c r="I29" s="20"/>
      <c r="J29" s="23"/>
    </row>
    <row r="30" spans="1:22" x14ac:dyDescent="0.2">
      <c r="A30" s="18" t="s">
        <v>88</v>
      </c>
      <c r="B30" s="19" t="s">
        <v>89</v>
      </c>
      <c r="C30" s="20" t="s">
        <v>90</v>
      </c>
      <c r="D30" s="21"/>
      <c r="E30" s="22"/>
      <c r="F30" s="22"/>
      <c r="G30" s="22"/>
      <c r="H30" s="20"/>
      <c r="I30" s="20"/>
      <c r="J30" s="23"/>
    </row>
    <row r="31" spans="1:22" x14ac:dyDescent="0.2">
      <c r="A31" s="18" t="s">
        <v>91</v>
      </c>
      <c r="B31" s="19" t="s">
        <v>92</v>
      </c>
      <c r="C31" s="20" t="s">
        <v>93</v>
      </c>
      <c r="D31" s="21"/>
      <c r="E31" s="22"/>
      <c r="F31" s="22"/>
      <c r="G31" s="22"/>
      <c r="H31" s="20"/>
      <c r="I31" s="20"/>
      <c r="J31" s="23"/>
      <c r="V31" s="17" t="s">
        <v>94</v>
      </c>
    </row>
    <row r="32" spans="1:22" x14ac:dyDescent="0.2">
      <c r="A32" s="18" t="s">
        <v>95</v>
      </c>
      <c r="B32" s="19" t="s">
        <v>96</v>
      </c>
      <c r="C32" s="20" t="s">
        <v>97</v>
      </c>
      <c r="D32" s="21"/>
      <c r="E32" s="22"/>
      <c r="F32" s="22"/>
      <c r="G32" s="22"/>
      <c r="H32" s="20"/>
      <c r="I32" s="20"/>
      <c r="J32" s="23"/>
    </row>
    <row r="33" spans="1:10" x14ac:dyDescent="0.2">
      <c r="A33" s="18" t="s">
        <v>98</v>
      </c>
      <c r="B33" s="19" t="s">
        <v>99</v>
      </c>
      <c r="C33" s="20" t="s">
        <v>100</v>
      </c>
      <c r="D33" s="21"/>
      <c r="E33" s="22"/>
      <c r="F33" s="22"/>
      <c r="G33" s="22"/>
      <c r="H33" s="20"/>
      <c r="I33" s="20"/>
      <c r="J33" s="23"/>
    </row>
    <row r="34" spans="1:10" x14ac:dyDescent="0.2">
      <c r="A34" s="18" t="s">
        <v>101</v>
      </c>
      <c r="B34" s="19" t="s">
        <v>102</v>
      </c>
      <c r="C34" s="20" t="s">
        <v>103</v>
      </c>
      <c r="D34" s="21"/>
      <c r="E34" s="22"/>
      <c r="F34" s="22"/>
      <c r="G34" s="22"/>
      <c r="H34" s="20"/>
      <c r="I34" s="20"/>
      <c r="J34" s="23"/>
    </row>
    <row r="35" spans="1:10" x14ac:dyDescent="0.2">
      <c r="A35" s="18" t="s">
        <v>104</v>
      </c>
      <c r="B35" s="19" t="s">
        <v>105</v>
      </c>
      <c r="C35" s="20" t="s">
        <v>106</v>
      </c>
      <c r="D35" s="21"/>
      <c r="E35" s="22"/>
      <c r="F35" s="22"/>
      <c r="G35" s="22"/>
      <c r="H35" s="20"/>
      <c r="I35" s="20"/>
      <c r="J35" s="23"/>
    </row>
    <row r="36" spans="1:10" x14ac:dyDescent="0.2">
      <c r="A36" s="18" t="s">
        <v>107</v>
      </c>
      <c r="B36" s="19" t="s">
        <v>108</v>
      </c>
      <c r="C36" s="20" t="s">
        <v>109</v>
      </c>
      <c r="D36" s="21"/>
      <c r="E36" s="22"/>
      <c r="F36" s="22"/>
      <c r="G36" s="22"/>
      <c r="H36" s="20"/>
      <c r="I36" s="20"/>
      <c r="J36" s="23"/>
    </row>
    <row r="37" spans="1:10" x14ac:dyDescent="0.2">
      <c r="A37" s="26" t="s">
        <v>110</v>
      </c>
      <c r="B37" s="19" t="s">
        <v>111</v>
      </c>
      <c r="C37" s="20" t="s">
        <v>112</v>
      </c>
      <c r="D37" s="21"/>
      <c r="E37" s="22"/>
      <c r="F37" s="22"/>
      <c r="G37" s="22"/>
      <c r="H37" s="20"/>
      <c r="I37" s="20"/>
      <c r="J37" s="23"/>
    </row>
    <row r="38" spans="1:10" x14ac:dyDescent="0.2">
      <c r="A38" s="26" t="s">
        <v>113</v>
      </c>
      <c r="B38" s="19" t="s">
        <v>114</v>
      </c>
      <c r="C38" s="20" t="s">
        <v>115</v>
      </c>
      <c r="D38" s="21"/>
      <c r="E38" s="22"/>
      <c r="F38" s="22"/>
      <c r="G38" s="22"/>
      <c r="H38" s="20"/>
      <c r="I38" s="20"/>
      <c r="J38" s="23"/>
    </row>
    <row r="39" spans="1:10" x14ac:dyDescent="0.2">
      <c r="A39" s="18" t="s">
        <v>116</v>
      </c>
      <c r="B39" s="19" t="s">
        <v>117</v>
      </c>
      <c r="C39" s="20" t="s">
        <v>118</v>
      </c>
      <c r="D39" s="21"/>
      <c r="E39" s="22"/>
      <c r="F39" s="22"/>
      <c r="G39" s="22"/>
      <c r="H39" s="20"/>
      <c r="I39" s="20"/>
      <c r="J39" s="23"/>
    </row>
    <row r="40" spans="1:10" x14ac:dyDescent="0.2">
      <c r="A40" s="18" t="s">
        <v>119</v>
      </c>
      <c r="B40" s="19" t="s">
        <v>120</v>
      </c>
      <c r="C40" s="20" t="s">
        <v>121</v>
      </c>
      <c r="D40" s="21"/>
      <c r="E40" s="22"/>
      <c r="F40" s="22"/>
      <c r="G40" s="22"/>
      <c r="H40" s="20"/>
      <c r="I40" s="20"/>
      <c r="J40" s="23"/>
    </row>
    <row r="41" spans="1:10" x14ac:dyDescent="0.2">
      <c r="A41" s="18" t="s">
        <v>122</v>
      </c>
      <c r="B41" s="19" t="s">
        <v>123</v>
      </c>
      <c r="C41" s="20" t="s">
        <v>124</v>
      </c>
      <c r="D41" s="21"/>
      <c r="E41" s="22"/>
      <c r="F41" s="22"/>
      <c r="G41" s="22"/>
      <c r="H41" s="20"/>
      <c r="I41" s="20"/>
      <c r="J41" s="23"/>
    </row>
    <row r="42" spans="1:10" x14ac:dyDescent="0.2">
      <c r="A42" s="18" t="s">
        <v>125</v>
      </c>
      <c r="B42" s="19" t="s">
        <v>126</v>
      </c>
      <c r="C42" s="20" t="s">
        <v>127</v>
      </c>
      <c r="D42" s="21"/>
      <c r="E42" s="22"/>
      <c r="F42" s="22"/>
      <c r="G42" s="22"/>
      <c r="H42" s="20"/>
      <c r="I42" s="20"/>
      <c r="J42" s="23"/>
    </row>
    <row r="43" spans="1:10" x14ac:dyDescent="0.2">
      <c r="A43" s="18" t="s">
        <v>128</v>
      </c>
      <c r="B43" s="19" t="s">
        <v>129</v>
      </c>
      <c r="C43" s="20" t="s">
        <v>130</v>
      </c>
      <c r="D43" s="21"/>
      <c r="E43" s="22"/>
      <c r="F43" s="22"/>
      <c r="G43" s="22"/>
      <c r="H43" s="20"/>
      <c r="I43" s="20"/>
      <c r="J43" s="23"/>
    </row>
    <row r="44" spans="1:10" x14ac:dyDescent="0.2">
      <c r="A44" s="18" t="s">
        <v>131</v>
      </c>
      <c r="B44" s="19" t="s">
        <v>129</v>
      </c>
      <c r="C44" s="20" t="s">
        <v>132</v>
      </c>
      <c r="D44" s="21"/>
      <c r="E44" s="22"/>
      <c r="F44" s="22"/>
      <c r="G44" s="22"/>
      <c r="H44" s="20"/>
      <c r="I44" s="20"/>
      <c r="J44" s="23"/>
    </row>
    <row r="45" spans="1:10" x14ac:dyDescent="0.2">
      <c r="A45" s="18" t="s">
        <v>133</v>
      </c>
      <c r="B45" s="19" t="s">
        <v>134</v>
      </c>
      <c r="C45" s="20" t="s">
        <v>134</v>
      </c>
      <c r="D45" s="21"/>
      <c r="E45" s="22"/>
      <c r="F45" s="22"/>
      <c r="G45" s="22"/>
      <c r="H45" s="20"/>
      <c r="I45" s="20"/>
      <c r="J45" s="23"/>
    </row>
    <row r="46" spans="1:10" x14ac:dyDescent="0.2">
      <c r="A46" s="18" t="s">
        <v>135</v>
      </c>
      <c r="B46" s="19" t="s">
        <v>136</v>
      </c>
      <c r="C46" s="20" t="s">
        <v>137</v>
      </c>
      <c r="D46" s="21"/>
      <c r="E46" s="22"/>
      <c r="F46" s="22"/>
      <c r="G46" s="22"/>
      <c r="H46" s="20"/>
      <c r="I46" s="20"/>
      <c r="J46" s="23"/>
    </row>
    <row r="47" spans="1:10" x14ac:dyDescent="0.2">
      <c r="A47" s="18" t="s">
        <v>138</v>
      </c>
      <c r="B47" s="19" t="s">
        <v>139</v>
      </c>
      <c r="C47" s="20" t="s">
        <v>140</v>
      </c>
      <c r="D47" s="21"/>
      <c r="E47" s="22"/>
      <c r="F47" s="22"/>
      <c r="G47" s="22"/>
      <c r="H47" s="20"/>
      <c r="I47" s="20"/>
      <c r="J47" s="23"/>
    </row>
    <row r="48" spans="1:10" x14ac:dyDescent="0.2">
      <c r="A48" s="18" t="s">
        <v>141</v>
      </c>
      <c r="B48" s="19" t="s">
        <v>142</v>
      </c>
      <c r="C48" s="20" t="s">
        <v>143</v>
      </c>
      <c r="D48" s="21"/>
      <c r="E48" s="22"/>
      <c r="F48" s="22"/>
      <c r="G48" s="22"/>
      <c r="H48" s="20"/>
      <c r="I48" s="20"/>
      <c r="J48" s="23"/>
    </row>
    <row r="49" spans="1:10" x14ac:dyDescent="0.2">
      <c r="A49" s="18" t="s">
        <v>144</v>
      </c>
      <c r="B49" s="19" t="s">
        <v>145</v>
      </c>
      <c r="C49" s="20" t="s">
        <v>146</v>
      </c>
      <c r="D49" s="21"/>
      <c r="E49" s="22"/>
      <c r="F49" s="22"/>
      <c r="G49" s="22"/>
      <c r="H49" s="20"/>
      <c r="I49" s="20"/>
      <c r="J49" s="23"/>
    </row>
    <row r="50" spans="1:10" x14ac:dyDescent="0.2">
      <c r="A50" s="18" t="s">
        <v>147</v>
      </c>
      <c r="B50" s="19" t="s">
        <v>148</v>
      </c>
      <c r="C50" s="20" t="s">
        <v>149</v>
      </c>
      <c r="D50" s="21"/>
      <c r="E50" s="22"/>
      <c r="F50" s="22"/>
      <c r="G50" s="22"/>
      <c r="H50" s="20"/>
      <c r="I50" s="20"/>
      <c r="J50" s="23"/>
    </row>
    <row r="51" spans="1:10" x14ac:dyDescent="0.2">
      <c r="A51" s="26" t="s">
        <v>150</v>
      </c>
      <c r="B51" s="19" t="s">
        <v>151</v>
      </c>
      <c r="C51" s="20" t="s">
        <v>152</v>
      </c>
      <c r="D51" s="21"/>
      <c r="E51" s="22"/>
      <c r="F51" s="22"/>
      <c r="G51" s="22"/>
      <c r="H51" s="20"/>
      <c r="I51" s="20"/>
      <c r="J51" s="23"/>
    </row>
    <row r="52" spans="1:10" x14ac:dyDescent="0.2">
      <c r="A52" s="18" t="s">
        <v>153</v>
      </c>
      <c r="B52" s="19" t="s">
        <v>154</v>
      </c>
      <c r="C52" s="20" t="s">
        <v>155</v>
      </c>
      <c r="D52" s="21"/>
      <c r="E52" s="22"/>
      <c r="F52" s="22"/>
      <c r="G52" s="22"/>
      <c r="H52" s="20"/>
      <c r="I52" s="20"/>
      <c r="J52" s="23"/>
    </row>
    <row r="53" spans="1:10" x14ac:dyDescent="0.2">
      <c r="A53" s="18" t="s">
        <v>156</v>
      </c>
      <c r="B53" s="19" t="s">
        <v>154</v>
      </c>
      <c r="C53" s="20" t="s">
        <v>157</v>
      </c>
      <c r="D53" s="21"/>
      <c r="E53" s="22"/>
      <c r="F53" s="22"/>
      <c r="G53" s="22"/>
      <c r="H53" s="20"/>
      <c r="I53" s="20"/>
      <c r="J53" s="23"/>
    </row>
    <row r="54" spans="1:10" x14ac:dyDescent="0.2">
      <c r="A54" s="18" t="s">
        <v>158</v>
      </c>
      <c r="B54" s="19" t="s">
        <v>159</v>
      </c>
      <c r="C54" s="20" t="s">
        <v>160</v>
      </c>
      <c r="D54" s="21"/>
      <c r="E54" s="22"/>
      <c r="F54" s="22"/>
      <c r="G54" s="22"/>
      <c r="H54" s="20"/>
      <c r="I54" s="20"/>
      <c r="J54" s="23"/>
    </row>
    <row r="55" spans="1:10" x14ac:dyDescent="0.2">
      <c r="A55" s="18" t="s">
        <v>161</v>
      </c>
      <c r="B55" s="19" t="s">
        <v>162</v>
      </c>
      <c r="C55" s="20" t="s">
        <v>163</v>
      </c>
      <c r="D55" s="21"/>
      <c r="E55" s="22"/>
      <c r="F55" s="22"/>
      <c r="G55" s="22"/>
      <c r="H55" s="20"/>
      <c r="I55" s="20"/>
      <c r="J55" s="23"/>
    </row>
    <row r="56" spans="1:10" x14ac:dyDescent="0.2">
      <c r="A56" s="18" t="s">
        <v>164</v>
      </c>
      <c r="B56" s="19" t="s">
        <v>162</v>
      </c>
      <c r="C56" s="20" t="s">
        <v>165</v>
      </c>
      <c r="D56" s="21"/>
      <c r="E56" s="22"/>
      <c r="F56" s="22"/>
      <c r="G56" s="22"/>
      <c r="H56" s="20"/>
      <c r="I56" s="20"/>
      <c r="J56" s="23"/>
    </row>
    <row r="57" spans="1:10" x14ac:dyDescent="0.2">
      <c r="A57" s="18" t="s">
        <v>166</v>
      </c>
      <c r="B57" s="19" t="s">
        <v>167</v>
      </c>
      <c r="C57" s="20" t="s">
        <v>168</v>
      </c>
      <c r="D57" s="21"/>
      <c r="E57" s="22"/>
      <c r="F57" s="22"/>
      <c r="G57" s="22"/>
      <c r="H57" s="20"/>
      <c r="I57" s="20"/>
      <c r="J57" s="23"/>
    </row>
    <row r="58" spans="1:10" x14ac:dyDescent="0.2">
      <c r="A58" s="18" t="s">
        <v>169</v>
      </c>
      <c r="B58" s="19" t="s">
        <v>170</v>
      </c>
      <c r="C58" s="20" t="s">
        <v>171</v>
      </c>
      <c r="D58" s="21"/>
      <c r="E58" s="22"/>
      <c r="F58" s="22"/>
      <c r="G58" s="22"/>
      <c r="H58" s="20"/>
      <c r="I58" s="20"/>
      <c r="J58" s="23"/>
    </row>
    <row r="59" spans="1:10" x14ac:dyDescent="0.2">
      <c r="A59" s="18" t="s">
        <v>172</v>
      </c>
      <c r="B59" s="19" t="s">
        <v>173</v>
      </c>
      <c r="C59" s="20" t="s">
        <v>174</v>
      </c>
      <c r="D59" s="21"/>
      <c r="E59" s="22"/>
      <c r="F59" s="22"/>
      <c r="G59" s="22"/>
      <c r="H59" s="20"/>
      <c r="I59" s="20"/>
      <c r="J59" s="23"/>
    </row>
    <row r="60" spans="1:10" x14ac:dyDescent="0.2">
      <c r="A60" s="18" t="s">
        <v>175</v>
      </c>
      <c r="B60" s="19" t="s">
        <v>176</v>
      </c>
      <c r="C60" s="20" t="s">
        <v>177</v>
      </c>
      <c r="D60" s="21"/>
      <c r="E60" s="22"/>
      <c r="F60" s="22"/>
      <c r="G60" s="22"/>
      <c r="H60" s="20"/>
      <c r="I60" s="20"/>
      <c r="J60" s="23"/>
    </row>
    <row r="61" spans="1:10" x14ac:dyDescent="0.2">
      <c r="A61" s="18" t="s">
        <v>178</v>
      </c>
      <c r="B61" s="19" t="s">
        <v>179</v>
      </c>
      <c r="C61" s="20" t="s">
        <v>179</v>
      </c>
      <c r="D61" s="21"/>
      <c r="E61" s="22"/>
      <c r="F61" s="22"/>
      <c r="G61" s="22"/>
      <c r="H61" s="20"/>
      <c r="I61" s="20"/>
      <c r="J61" s="23"/>
    </row>
    <row r="62" spans="1:10" x14ac:dyDescent="0.2">
      <c r="A62" s="18" t="s">
        <v>180</v>
      </c>
      <c r="B62" s="19" t="s">
        <v>181</v>
      </c>
      <c r="C62" s="20" t="s">
        <v>182</v>
      </c>
      <c r="D62" s="21"/>
      <c r="E62" s="22"/>
      <c r="F62" s="22"/>
      <c r="G62" s="22"/>
      <c r="H62" s="20"/>
      <c r="I62" s="20"/>
      <c r="J62" s="23"/>
    </row>
    <row r="63" spans="1:10" x14ac:dyDescent="0.2">
      <c r="A63" s="18" t="s">
        <v>183</v>
      </c>
      <c r="B63" s="19" t="s">
        <v>184</v>
      </c>
      <c r="C63" s="20" t="s">
        <v>185</v>
      </c>
      <c r="D63" s="21"/>
      <c r="E63" s="22"/>
      <c r="F63" s="22"/>
      <c r="G63" s="22"/>
      <c r="H63" s="20"/>
      <c r="I63" s="20"/>
      <c r="J63" s="23"/>
    </row>
    <row r="64" spans="1:10" x14ac:dyDescent="0.2">
      <c r="A64" s="18" t="s">
        <v>186</v>
      </c>
      <c r="B64" s="19" t="s">
        <v>187</v>
      </c>
      <c r="C64" s="20" t="s">
        <v>188</v>
      </c>
      <c r="D64" s="21"/>
      <c r="E64" s="22"/>
      <c r="F64" s="22"/>
      <c r="G64" s="22"/>
      <c r="H64" s="20"/>
      <c r="I64" s="20"/>
      <c r="J64" s="23"/>
    </row>
    <row r="65" spans="1:10" x14ac:dyDescent="0.2">
      <c r="A65" s="18" t="s">
        <v>189</v>
      </c>
      <c r="B65" s="19" t="s">
        <v>187</v>
      </c>
      <c r="C65" s="20" t="s">
        <v>190</v>
      </c>
      <c r="D65" s="21"/>
      <c r="E65" s="22"/>
      <c r="F65" s="22"/>
      <c r="G65" s="22"/>
      <c r="H65" s="20"/>
      <c r="I65" s="20"/>
      <c r="J65" s="23"/>
    </row>
    <row r="66" spans="1:10" x14ac:dyDescent="0.2">
      <c r="A66" s="18" t="s">
        <v>191</v>
      </c>
      <c r="B66" s="19" t="s">
        <v>187</v>
      </c>
      <c r="C66" s="20" t="s">
        <v>192</v>
      </c>
      <c r="D66" s="21"/>
      <c r="E66" s="22"/>
      <c r="F66" s="22"/>
      <c r="G66" s="22"/>
      <c r="H66" s="20"/>
      <c r="I66" s="20"/>
      <c r="J66" s="23"/>
    </row>
    <row r="67" spans="1:10" x14ac:dyDescent="0.2">
      <c r="A67" s="26" t="s">
        <v>193</v>
      </c>
      <c r="B67" s="19" t="s">
        <v>187</v>
      </c>
      <c r="C67" s="20" t="s">
        <v>194</v>
      </c>
      <c r="D67" s="21"/>
      <c r="E67" s="22"/>
      <c r="F67" s="22"/>
      <c r="G67" s="22"/>
      <c r="H67" s="20"/>
      <c r="I67" s="20"/>
      <c r="J67" s="23"/>
    </row>
    <row r="68" spans="1:10" x14ac:dyDescent="0.2">
      <c r="A68" s="18" t="s">
        <v>195</v>
      </c>
      <c r="B68" s="19" t="s">
        <v>187</v>
      </c>
      <c r="C68" s="20" t="s">
        <v>196</v>
      </c>
      <c r="D68" s="21"/>
      <c r="E68" s="22"/>
      <c r="F68" s="22"/>
      <c r="G68" s="22"/>
      <c r="H68" s="20"/>
      <c r="I68" s="20"/>
      <c r="J68" s="23"/>
    </row>
    <row r="69" spans="1:10" x14ac:dyDescent="0.2">
      <c r="A69" s="26" t="s">
        <v>197</v>
      </c>
      <c r="B69" s="19" t="s">
        <v>187</v>
      </c>
      <c r="C69" s="20" t="s">
        <v>198</v>
      </c>
      <c r="D69" s="21"/>
      <c r="E69" s="22"/>
      <c r="F69" s="22"/>
      <c r="G69" s="22"/>
      <c r="H69" s="20"/>
      <c r="I69" s="20"/>
      <c r="J69" s="23"/>
    </row>
    <row r="70" spans="1:10" x14ac:dyDescent="0.2">
      <c r="A70" s="18" t="s">
        <v>199</v>
      </c>
      <c r="B70" s="19" t="s">
        <v>187</v>
      </c>
      <c r="C70" s="20" t="s">
        <v>200</v>
      </c>
      <c r="D70" s="21"/>
      <c r="E70" s="22"/>
      <c r="F70" s="22"/>
      <c r="G70" s="22"/>
      <c r="H70" s="20"/>
      <c r="I70" s="20"/>
      <c r="J70" s="23"/>
    </row>
    <row r="71" spans="1:10" x14ac:dyDescent="0.2">
      <c r="A71" s="26" t="s">
        <v>201</v>
      </c>
      <c r="B71" s="19" t="s">
        <v>187</v>
      </c>
      <c r="C71" s="20" t="s">
        <v>202</v>
      </c>
      <c r="D71" s="21"/>
      <c r="E71" s="22"/>
      <c r="F71" s="22"/>
      <c r="G71" s="22"/>
      <c r="H71" s="20"/>
      <c r="I71" s="20"/>
      <c r="J71" s="23"/>
    </row>
    <row r="72" spans="1:10" x14ac:dyDescent="0.2">
      <c r="A72" s="18" t="s">
        <v>203</v>
      </c>
      <c r="B72" s="19" t="s">
        <v>187</v>
      </c>
      <c r="C72" s="20" t="s">
        <v>204</v>
      </c>
      <c r="D72" s="21"/>
      <c r="E72" s="22"/>
      <c r="F72" s="22"/>
      <c r="G72" s="22"/>
      <c r="H72" s="20"/>
      <c r="I72" s="20"/>
      <c r="J72" s="23"/>
    </row>
    <row r="73" spans="1:10" x14ac:dyDescent="0.2">
      <c r="A73" s="18" t="s">
        <v>205</v>
      </c>
      <c r="B73" s="19" t="s">
        <v>187</v>
      </c>
      <c r="C73" s="20" t="s">
        <v>206</v>
      </c>
      <c r="D73" s="21"/>
      <c r="E73" s="22"/>
      <c r="F73" s="22"/>
      <c r="G73" s="22"/>
      <c r="H73" s="20"/>
      <c r="I73" s="20"/>
      <c r="J73" s="23"/>
    </row>
    <row r="74" spans="1:10" x14ac:dyDescent="0.2">
      <c r="A74" s="26" t="s">
        <v>207</v>
      </c>
      <c r="B74" s="19" t="s">
        <v>187</v>
      </c>
      <c r="C74" s="20" t="s">
        <v>208</v>
      </c>
      <c r="D74" s="21"/>
      <c r="E74" s="22"/>
      <c r="F74" s="22"/>
      <c r="G74" s="22"/>
      <c r="H74" s="20"/>
      <c r="I74" s="20"/>
      <c r="J74" s="23"/>
    </row>
    <row r="75" spans="1:10" x14ac:dyDescent="0.2">
      <c r="A75" s="18" t="s">
        <v>209</v>
      </c>
      <c r="B75" s="19" t="s">
        <v>187</v>
      </c>
      <c r="C75" s="20" t="s">
        <v>210</v>
      </c>
      <c r="D75" s="21"/>
      <c r="E75" s="22"/>
      <c r="F75" s="22"/>
      <c r="G75" s="22"/>
      <c r="H75" s="20"/>
      <c r="I75" s="20"/>
      <c r="J75" s="23"/>
    </row>
    <row r="76" spans="1:10" x14ac:dyDescent="0.2">
      <c r="A76" s="18" t="s">
        <v>211</v>
      </c>
      <c r="B76" s="19" t="s">
        <v>187</v>
      </c>
      <c r="C76" s="20" t="s">
        <v>212</v>
      </c>
      <c r="D76" s="21"/>
      <c r="E76" s="22"/>
      <c r="F76" s="22"/>
      <c r="G76" s="22"/>
      <c r="H76" s="20"/>
      <c r="I76" s="20"/>
      <c r="J76" s="23"/>
    </row>
    <row r="77" spans="1:10" x14ac:dyDescent="0.2">
      <c r="A77" s="26" t="s">
        <v>213</v>
      </c>
      <c r="B77" s="19" t="s">
        <v>187</v>
      </c>
      <c r="C77" s="20" t="s">
        <v>214</v>
      </c>
      <c r="D77" s="21"/>
      <c r="E77" s="22"/>
      <c r="F77" s="22"/>
      <c r="G77" s="22"/>
      <c r="H77" s="20"/>
      <c r="I77" s="20"/>
      <c r="J77" s="23"/>
    </row>
    <row r="78" spans="1:10" x14ac:dyDescent="0.2">
      <c r="A78" s="26" t="s">
        <v>215</v>
      </c>
      <c r="B78" s="19" t="s">
        <v>216</v>
      </c>
      <c r="C78" s="20" t="s">
        <v>216</v>
      </c>
      <c r="D78" s="21"/>
      <c r="E78" s="22"/>
      <c r="F78" s="22"/>
      <c r="G78" s="22"/>
      <c r="H78" s="20"/>
      <c r="I78" s="20"/>
      <c r="J78" s="23"/>
    </row>
    <row r="79" spans="1:10" x14ac:dyDescent="0.2">
      <c r="A79" s="18" t="s">
        <v>217</v>
      </c>
      <c r="B79" s="19" t="s">
        <v>218</v>
      </c>
      <c r="C79" s="20" t="s">
        <v>219</v>
      </c>
      <c r="D79" s="21"/>
      <c r="E79" s="22"/>
      <c r="F79" s="22"/>
      <c r="G79" s="22"/>
      <c r="H79" s="20"/>
      <c r="I79" s="20"/>
      <c r="J79" s="23"/>
    </row>
    <row r="80" spans="1:10" x14ac:dyDescent="0.2">
      <c r="A80" s="18" t="s">
        <v>220</v>
      </c>
      <c r="B80" s="19" t="s">
        <v>221</v>
      </c>
      <c r="C80" s="20" t="s">
        <v>222</v>
      </c>
      <c r="D80" s="21"/>
      <c r="E80" s="22"/>
      <c r="F80" s="22"/>
      <c r="G80" s="22"/>
      <c r="H80" s="20"/>
      <c r="I80" s="20"/>
      <c r="J80" s="23"/>
    </row>
    <row r="81" spans="1:10" x14ac:dyDescent="0.2">
      <c r="A81" s="18" t="s">
        <v>223</v>
      </c>
      <c r="B81" s="19" t="s">
        <v>224</v>
      </c>
      <c r="C81" s="20" t="s">
        <v>224</v>
      </c>
      <c r="D81" s="21"/>
      <c r="E81" s="22"/>
      <c r="F81" s="22"/>
      <c r="G81" s="22"/>
      <c r="H81" s="20"/>
      <c r="I81" s="20"/>
      <c r="J81" s="23"/>
    </row>
    <row r="82" spans="1:10" ht="12" customHeight="1" x14ac:dyDescent="0.2">
      <c r="A82" s="18" t="s">
        <v>225</v>
      </c>
      <c r="B82" s="19" t="s">
        <v>224</v>
      </c>
      <c r="C82" s="20" t="s">
        <v>54</v>
      </c>
      <c r="D82" s="21"/>
      <c r="E82" s="22"/>
      <c r="F82" s="22"/>
      <c r="G82" s="22"/>
      <c r="H82" s="20"/>
      <c r="I82" s="20"/>
      <c r="J82" s="23"/>
    </row>
    <row r="83" spans="1:10" x14ac:dyDescent="0.2">
      <c r="A83" s="18" t="s">
        <v>226</v>
      </c>
      <c r="B83" s="19" t="s">
        <v>227</v>
      </c>
      <c r="C83" s="20" t="s">
        <v>228</v>
      </c>
      <c r="D83" s="21"/>
      <c r="E83" s="22"/>
      <c r="F83" s="22"/>
      <c r="G83" s="22"/>
      <c r="H83" s="20"/>
      <c r="I83" s="20"/>
      <c r="J83" s="23"/>
    </row>
    <row r="84" spans="1:10" x14ac:dyDescent="0.2">
      <c r="A84" s="18" t="s">
        <v>229</v>
      </c>
      <c r="B84" s="19" t="s">
        <v>227</v>
      </c>
      <c r="C84" s="20" t="s">
        <v>230</v>
      </c>
      <c r="D84" s="21"/>
      <c r="E84" s="22"/>
      <c r="F84" s="22"/>
      <c r="G84" s="22"/>
      <c r="H84" s="20"/>
      <c r="I84" s="20"/>
      <c r="J84" s="23"/>
    </row>
    <row r="85" spans="1:10" x14ac:dyDescent="0.2">
      <c r="A85" s="18" t="s">
        <v>231</v>
      </c>
      <c r="B85" s="19" t="s">
        <v>232</v>
      </c>
      <c r="C85" s="20" t="s">
        <v>233</v>
      </c>
      <c r="D85" s="21"/>
      <c r="E85" s="22"/>
      <c r="F85" s="22"/>
      <c r="G85" s="22"/>
      <c r="H85" s="20"/>
      <c r="I85" s="20"/>
      <c r="J85" s="23"/>
    </row>
    <row r="86" spans="1:10" x14ac:dyDescent="0.2">
      <c r="A86" s="18" t="s">
        <v>234</v>
      </c>
      <c r="B86" s="19" t="s">
        <v>235</v>
      </c>
      <c r="C86" s="20" t="s">
        <v>236</v>
      </c>
      <c r="D86" s="21"/>
      <c r="E86" s="22"/>
      <c r="F86" s="22"/>
      <c r="G86" s="22"/>
      <c r="H86" s="20"/>
      <c r="I86" s="20"/>
      <c r="J86" s="23"/>
    </row>
    <row r="87" spans="1:10" x14ac:dyDescent="0.2">
      <c r="A87" s="18" t="s">
        <v>237</v>
      </c>
      <c r="B87" s="19" t="s">
        <v>238</v>
      </c>
      <c r="C87" s="20" t="s">
        <v>239</v>
      </c>
      <c r="D87" s="21"/>
      <c r="E87" s="22"/>
      <c r="F87" s="22"/>
      <c r="G87" s="22"/>
      <c r="H87" s="20"/>
      <c r="I87" s="20"/>
      <c r="J87" s="23"/>
    </row>
    <row r="88" spans="1:10" x14ac:dyDescent="0.2">
      <c r="A88" s="18" t="s">
        <v>240</v>
      </c>
      <c r="B88" s="19" t="s">
        <v>241</v>
      </c>
      <c r="C88" s="20" t="s">
        <v>242</v>
      </c>
      <c r="D88" s="21"/>
      <c r="E88" s="22"/>
      <c r="F88" s="22"/>
      <c r="G88" s="22"/>
      <c r="H88" s="20"/>
      <c r="I88" s="20"/>
      <c r="J88" s="23"/>
    </row>
    <row r="89" spans="1:10" x14ac:dyDescent="0.2">
      <c r="A89" s="18" t="s">
        <v>243</v>
      </c>
      <c r="B89" s="19" t="s">
        <v>244</v>
      </c>
      <c r="C89" s="20" t="s">
        <v>245</v>
      </c>
      <c r="D89" s="21"/>
      <c r="E89" s="22"/>
      <c r="F89" s="22"/>
      <c r="G89" s="22"/>
      <c r="H89" s="20"/>
      <c r="I89" s="20"/>
      <c r="J89" s="23"/>
    </row>
    <row r="90" spans="1:10" x14ac:dyDescent="0.2">
      <c r="A90" s="18" t="s">
        <v>246</v>
      </c>
      <c r="B90" s="19" t="s">
        <v>247</v>
      </c>
      <c r="C90" s="20" t="s">
        <v>248</v>
      </c>
      <c r="D90" s="21"/>
      <c r="E90" s="22"/>
      <c r="F90" s="22"/>
      <c r="G90" s="22"/>
      <c r="H90" s="20"/>
      <c r="I90" s="20"/>
      <c r="J90" s="23"/>
    </row>
    <row r="91" spans="1:10" x14ac:dyDescent="0.2">
      <c r="A91" s="18" t="s">
        <v>249</v>
      </c>
      <c r="B91" s="19" t="s">
        <v>250</v>
      </c>
      <c r="C91" s="20" t="s">
        <v>251</v>
      </c>
      <c r="D91" s="21"/>
      <c r="E91" s="22"/>
      <c r="F91" s="22"/>
      <c r="G91" s="22"/>
      <c r="H91" s="20"/>
      <c r="I91" s="20"/>
      <c r="J91" s="23"/>
    </row>
    <row r="92" spans="1:10" x14ac:dyDescent="0.2">
      <c r="A92" s="18" t="s">
        <v>252</v>
      </c>
      <c r="B92" s="19" t="s">
        <v>250</v>
      </c>
      <c r="C92" s="20" t="s">
        <v>250</v>
      </c>
      <c r="D92" s="21"/>
      <c r="E92" s="22"/>
      <c r="F92" s="22"/>
      <c r="G92" s="22"/>
      <c r="H92" s="20"/>
      <c r="I92" s="20"/>
      <c r="J92" s="23"/>
    </row>
    <row r="93" spans="1:10" x14ac:dyDescent="0.2">
      <c r="A93" s="18" t="s">
        <v>253</v>
      </c>
      <c r="B93" s="19" t="s">
        <v>254</v>
      </c>
      <c r="C93" s="20" t="s">
        <v>255</v>
      </c>
      <c r="D93" s="21"/>
      <c r="E93" s="22"/>
      <c r="F93" s="22"/>
      <c r="G93" s="22"/>
      <c r="H93" s="20"/>
      <c r="I93" s="20"/>
      <c r="J93" s="23"/>
    </row>
    <row r="94" spans="1:10" x14ac:dyDescent="0.2">
      <c r="A94" s="18" t="s">
        <v>256</v>
      </c>
      <c r="B94" s="19" t="s">
        <v>257</v>
      </c>
      <c r="C94" s="20" t="s">
        <v>258</v>
      </c>
      <c r="D94" s="21"/>
      <c r="E94" s="22"/>
      <c r="F94" s="22"/>
      <c r="G94" s="22"/>
      <c r="H94" s="20"/>
      <c r="I94" s="20"/>
      <c r="J94" s="23"/>
    </row>
    <row r="95" spans="1:10" x14ac:dyDescent="0.2">
      <c r="A95" s="18" t="s">
        <v>259</v>
      </c>
      <c r="B95" s="19" t="s">
        <v>260</v>
      </c>
      <c r="C95" s="20" t="s">
        <v>261</v>
      </c>
      <c r="D95" s="21"/>
      <c r="E95" s="22"/>
      <c r="F95" s="22"/>
      <c r="G95" s="22"/>
      <c r="H95" s="20"/>
      <c r="I95" s="20"/>
      <c r="J95" s="23"/>
    </row>
    <row r="96" spans="1:10" x14ac:dyDescent="0.2">
      <c r="A96" s="18" t="s">
        <v>262</v>
      </c>
      <c r="B96" s="19" t="s">
        <v>263</v>
      </c>
      <c r="C96" s="20" t="s">
        <v>264</v>
      </c>
      <c r="D96" s="21"/>
      <c r="E96" s="22"/>
      <c r="F96" s="22"/>
      <c r="G96" s="22"/>
      <c r="H96" s="20"/>
      <c r="I96" s="20"/>
      <c r="J96" s="23"/>
    </row>
    <row r="97" spans="1:10" x14ac:dyDescent="0.2">
      <c r="A97" s="18" t="s">
        <v>265</v>
      </c>
      <c r="B97" s="19" t="s">
        <v>266</v>
      </c>
      <c r="C97" s="20" t="s">
        <v>267</v>
      </c>
      <c r="D97" s="21"/>
      <c r="E97" s="22"/>
      <c r="F97" s="22"/>
      <c r="G97" s="22"/>
      <c r="H97" s="20"/>
      <c r="I97" s="20"/>
      <c r="J97" s="23"/>
    </row>
    <row r="98" spans="1:10" x14ac:dyDescent="0.2">
      <c r="A98" s="18" t="s">
        <v>268</v>
      </c>
      <c r="B98" s="19" t="s">
        <v>266</v>
      </c>
      <c r="C98" s="20" t="s">
        <v>269</v>
      </c>
      <c r="D98" s="21"/>
      <c r="E98" s="22"/>
      <c r="F98" s="22"/>
      <c r="G98" s="22"/>
      <c r="H98" s="20"/>
      <c r="I98" s="20"/>
      <c r="J98" s="23"/>
    </row>
    <row r="99" spans="1:10" x14ac:dyDescent="0.2">
      <c r="A99" s="18" t="s">
        <v>270</v>
      </c>
      <c r="B99" s="19" t="s">
        <v>266</v>
      </c>
      <c r="C99" s="20" t="s">
        <v>271</v>
      </c>
      <c r="D99" s="21"/>
      <c r="E99" s="22"/>
      <c r="F99" s="22"/>
      <c r="G99" s="22"/>
      <c r="H99" s="20"/>
      <c r="I99" s="20"/>
      <c r="J99" s="23"/>
    </row>
    <row r="100" spans="1:10" x14ac:dyDescent="0.2">
      <c r="A100" s="18" t="s">
        <v>272</v>
      </c>
      <c r="B100" s="19" t="s">
        <v>266</v>
      </c>
      <c r="C100" s="20" t="s">
        <v>273</v>
      </c>
      <c r="D100" s="21"/>
      <c r="E100" s="22"/>
      <c r="F100" s="22"/>
      <c r="G100" s="22"/>
      <c r="H100" s="20"/>
      <c r="I100" s="20"/>
      <c r="J100" s="23"/>
    </row>
    <row r="101" spans="1:10" x14ac:dyDescent="0.2">
      <c r="A101" s="18" t="s">
        <v>274</v>
      </c>
      <c r="B101" s="19" t="s">
        <v>266</v>
      </c>
      <c r="C101" s="20" t="s">
        <v>275</v>
      </c>
      <c r="D101" s="21"/>
      <c r="E101" s="22"/>
      <c r="F101" s="22"/>
      <c r="G101" s="22"/>
      <c r="H101" s="20"/>
      <c r="I101" s="20"/>
      <c r="J101" s="23"/>
    </row>
    <row r="102" spans="1:10" x14ac:dyDescent="0.2">
      <c r="A102" s="18" t="s">
        <v>276</v>
      </c>
      <c r="B102" s="19" t="s">
        <v>266</v>
      </c>
      <c r="C102" s="20" t="s">
        <v>277</v>
      </c>
      <c r="D102" s="21"/>
      <c r="E102" s="22"/>
      <c r="F102" s="22"/>
      <c r="G102" s="22"/>
      <c r="H102" s="20"/>
      <c r="I102" s="20"/>
      <c r="J102" s="23"/>
    </row>
    <row r="103" spans="1:10" x14ac:dyDescent="0.2">
      <c r="A103" s="18" t="s">
        <v>278</v>
      </c>
      <c r="B103" s="19" t="s">
        <v>266</v>
      </c>
      <c r="C103" s="20" t="s">
        <v>279</v>
      </c>
      <c r="D103" s="21"/>
      <c r="E103" s="22"/>
      <c r="F103" s="22"/>
      <c r="G103" s="22"/>
      <c r="H103" s="20"/>
      <c r="I103" s="20"/>
      <c r="J103" s="23"/>
    </row>
    <row r="104" spans="1:10" x14ac:dyDescent="0.2">
      <c r="A104" s="18" t="s">
        <v>280</v>
      </c>
      <c r="B104" s="19" t="s">
        <v>266</v>
      </c>
      <c r="C104" s="20" t="s">
        <v>281</v>
      </c>
      <c r="E104" s="22"/>
      <c r="F104" s="22"/>
      <c r="G104" s="22"/>
      <c r="H104" s="20"/>
      <c r="I104" s="20"/>
      <c r="J104" s="23"/>
    </row>
    <row r="105" spans="1:10" x14ac:dyDescent="0.2">
      <c r="A105" s="18" t="s">
        <v>282</v>
      </c>
      <c r="B105" s="19" t="s">
        <v>266</v>
      </c>
      <c r="C105" s="20" t="s">
        <v>283</v>
      </c>
      <c r="D105" s="21"/>
      <c r="E105" s="22"/>
      <c r="F105" s="22"/>
      <c r="G105" s="22"/>
      <c r="H105" s="20"/>
      <c r="I105" s="20"/>
      <c r="J105" s="23"/>
    </row>
    <row r="106" spans="1:10" x14ac:dyDescent="0.2">
      <c r="A106" s="18" t="s">
        <v>304</v>
      </c>
      <c r="B106" s="19" t="s">
        <v>266</v>
      </c>
      <c r="C106" s="20" t="s">
        <v>443</v>
      </c>
      <c r="D106" s="21"/>
      <c r="E106" s="22"/>
      <c r="F106" s="22"/>
      <c r="G106" s="22"/>
      <c r="H106" s="20"/>
      <c r="I106" s="20"/>
      <c r="J106" s="23"/>
    </row>
    <row r="107" spans="1:10" x14ac:dyDescent="0.2">
      <c r="A107" s="39" t="s">
        <v>478</v>
      </c>
      <c r="B107" s="17" t="s">
        <v>266</v>
      </c>
      <c r="C107" s="17" t="s">
        <v>477</v>
      </c>
      <c r="D107" s="21"/>
      <c r="E107" s="22"/>
      <c r="F107" s="22"/>
      <c r="G107" s="22"/>
      <c r="H107" s="20"/>
      <c r="I107" s="20"/>
      <c r="J107" s="23"/>
    </row>
    <row r="108" spans="1:10" x14ac:dyDescent="0.2">
      <c r="A108" s="18" t="s">
        <v>284</v>
      </c>
      <c r="B108" s="19" t="s">
        <v>285</v>
      </c>
      <c r="C108" s="20" t="s">
        <v>285</v>
      </c>
      <c r="D108" s="21"/>
      <c r="E108" s="22"/>
      <c r="F108" s="22"/>
      <c r="G108" s="22"/>
      <c r="H108" s="20"/>
      <c r="I108" s="20"/>
      <c r="J108" s="23"/>
    </row>
    <row r="109" spans="1:10" x14ac:dyDescent="0.2">
      <c r="A109" s="18" t="s">
        <v>286</v>
      </c>
      <c r="B109" s="19" t="s">
        <v>285</v>
      </c>
      <c r="C109" s="20" t="s">
        <v>287</v>
      </c>
      <c r="D109" s="21"/>
      <c r="E109" s="22"/>
      <c r="F109" s="22"/>
      <c r="G109" s="22"/>
      <c r="H109" s="20"/>
      <c r="I109" s="20"/>
      <c r="J109" s="23"/>
    </row>
    <row r="110" spans="1:10" x14ac:dyDescent="0.2">
      <c r="A110" s="18" t="s">
        <v>288</v>
      </c>
      <c r="B110" s="19" t="s">
        <v>289</v>
      </c>
      <c r="C110" s="20" t="s">
        <v>290</v>
      </c>
      <c r="D110" s="21"/>
      <c r="E110" s="22"/>
      <c r="F110" s="22"/>
      <c r="G110" s="22"/>
      <c r="H110" s="20"/>
      <c r="I110" s="20"/>
      <c r="J110" s="23"/>
    </row>
    <row r="111" spans="1:10" x14ac:dyDescent="0.2">
      <c r="A111" s="18" t="s">
        <v>291</v>
      </c>
      <c r="B111" s="19" t="s">
        <v>292</v>
      </c>
      <c r="C111" s="20" t="s">
        <v>293</v>
      </c>
      <c r="D111" s="21"/>
      <c r="E111" s="22"/>
      <c r="F111" s="22"/>
      <c r="G111" s="22"/>
      <c r="H111" s="20"/>
      <c r="I111" s="20"/>
      <c r="J111" s="23"/>
    </row>
    <row r="112" spans="1:10" ht="13.5" thickBot="1" x14ac:dyDescent="0.25">
      <c r="A112" s="27" t="s">
        <v>294</v>
      </c>
      <c r="B112" s="28" t="s">
        <v>295</v>
      </c>
      <c r="C112" s="29" t="s">
        <v>295</v>
      </c>
      <c r="D112" s="30"/>
      <c r="E112" s="28"/>
      <c r="F112" s="28"/>
      <c r="G112" s="28"/>
      <c r="H112" s="29"/>
      <c r="I112" s="29"/>
      <c r="J112" s="31"/>
    </row>
    <row r="113" spans="1:14" ht="13.5" thickTop="1" x14ac:dyDescent="0.2">
      <c r="A113" s="32" t="s">
        <v>296</v>
      </c>
      <c r="B113" s="22"/>
      <c r="C113" s="20"/>
      <c r="D113" s="21"/>
      <c r="E113" s="22"/>
      <c r="F113" s="22"/>
      <c r="G113" s="22"/>
      <c r="H113" s="33"/>
      <c r="I113" s="33"/>
      <c r="J113" s="34"/>
    </row>
    <row r="114" spans="1:14" x14ac:dyDescent="0.2">
      <c r="A114" s="35"/>
      <c r="B114" s="22"/>
      <c r="C114" s="20"/>
      <c r="D114" s="21"/>
      <c r="E114" s="22"/>
      <c r="F114" s="22"/>
      <c r="G114" s="22"/>
      <c r="H114" s="22"/>
      <c r="I114" s="22"/>
      <c r="J114" s="34"/>
      <c r="N114" s="17" t="s">
        <v>297</v>
      </c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K115" s="36"/>
    </row>
    <row r="116" spans="1:14" x14ac:dyDescent="0.2">
      <c r="A116" s="32" t="s">
        <v>298</v>
      </c>
      <c r="B116" s="19"/>
      <c r="C116" s="20"/>
      <c r="D116" s="37"/>
      <c r="E116" s="38"/>
      <c r="F116" s="38"/>
      <c r="G116" s="38"/>
      <c r="H116" s="38"/>
      <c r="I116" s="38"/>
      <c r="J116" s="34"/>
      <c r="K116" s="36"/>
    </row>
    <row r="117" spans="1:14" x14ac:dyDescent="0.2">
      <c r="A117" s="18"/>
      <c r="B117" s="19"/>
      <c r="C117" s="19"/>
      <c r="D117" s="19"/>
      <c r="E117" s="19"/>
      <c r="F117" s="22"/>
      <c r="G117" s="19"/>
      <c r="H117" s="19"/>
      <c r="I117" s="19"/>
      <c r="K117" s="36"/>
    </row>
    <row r="118" spans="1:14" ht="14.45" customHeight="1" x14ac:dyDescent="0.2">
      <c r="A118" s="32" t="s">
        <v>299</v>
      </c>
      <c r="B118" s="19"/>
      <c r="C118" s="19"/>
      <c r="D118" s="19"/>
      <c r="E118" s="19"/>
      <c r="F118" s="22"/>
      <c r="G118" s="19"/>
      <c r="H118" s="19"/>
      <c r="I118" s="19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40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41"/>
      <c r="B134" s="42"/>
      <c r="C134" s="42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4"/>
  <sheetViews>
    <sheetView zoomScaleNormal="100" workbookViewId="0">
      <pane xSplit="3" ySplit="2" topLeftCell="D3" activePane="bottomRight" state="frozen"/>
      <selection activeCell="K75" sqref="K75"/>
      <selection pane="topRight" activeCell="K75" sqref="K75"/>
      <selection pane="bottomLeft" activeCell="K75" sqref="K75"/>
      <selection pane="bottomRight" activeCell="T72" sqref="T72"/>
    </sheetView>
  </sheetViews>
  <sheetFormatPr defaultColWidth="5.7109375" defaultRowHeight="12.75" x14ac:dyDescent="0.2"/>
  <cols>
    <col min="1" max="1" width="6.7109375" style="87" customWidth="1"/>
    <col min="2" max="2" width="11.28515625" style="59" bestFit="1" customWidth="1"/>
    <col min="3" max="3" width="26.42578125" style="59" bestFit="1" customWidth="1"/>
    <col min="4" max="4" width="7.7109375" style="59" customWidth="1"/>
    <col min="5" max="5" width="7" style="59" customWidth="1"/>
    <col min="6" max="6" width="8" style="59" customWidth="1"/>
    <col min="7" max="7" width="6.85546875" style="59" customWidth="1"/>
    <col min="8" max="8" width="7.7109375" style="59" customWidth="1"/>
    <col min="9" max="9" width="7" style="59" bestFit="1" customWidth="1"/>
    <col min="10" max="10" width="8" style="59" customWidth="1"/>
    <col min="11" max="11" width="6.7109375" style="59" customWidth="1"/>
    <col min="12" max="12" width="6.85546875" style="59" customWidth="1"/>
    <col min="13" max="13" width="7.28515625" style="59" customWidth="1"/>
    <col min="14" max="14" width="7.42578125" style="59" customWidth="1"/>
    <col min="15" max="15" width="8.5703125" style="59" customWidth="1"/>
    <col min="16" max="16" width="8.140625" style="84" customWidth="1"/>
    <col min="17" max="16384" width="5.7109375" style="59"/>
  </cols>
  <sheetData>
    <row r="1" spans="1:17" s="50" customFormat="1" x14ac:dyDescent="0.2">
      <c r="A1" s="46"/>
      <c r="B1" s="47"/>
      <c r="C1" s="48"/>
      <c r="D1" s="125" t="s">
        <v>300</v>
      </c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7"/>
      <c r="P1" s="49" t="s">
        <v>301</v>
      </c>
    </row>
    <row r="2" spans="1:17" x14ac:dyDescent="0.2">
      <c r="A2" s="51" t="s">
        <v>0</v>
      </c>
      <c r="B2" s="52" t="s">
        <v>1</v>
      </c>
      <c r="C2" s="53" t="s">
        <v>2</v>
      </c>
      <c r="D2" s="54">
        <v>43114</v>
      </c>
      <c r="E2" s="55">
        <v>43145</v>
      </c>
      <c r="F2" s="56">
        <v>43174</v>
      </c>
      <c r="G2" s="56">
        <v>43203</v>
      </c>
      <c r="H2" s="56">
        <v>43232</v>
      </c>
      <c r="I2" s="56">
        <v>43261</v>
      </c>
      <c r="J2" s="56">
        <v>43290</v>
      </c>
      <c r="K2" s="56">
        <v>43319</v>
      </c>
      <c r="L2" s="56">
        <v>43348</v>
      </c>
      <c r="M2" s="56">
        <v>43377</v>
      </c>
      <c r="N2" s="56">
        <v>43406</v>
      </c>
      <c r="O2" s="57">
        <v>43450</v>
      </c>
      <c r="P2" s="58" t="s">
        <v>302</v>
      </c>
    </row>
    <row r="3" spans="1:17" x14ac:dyDescent="0.2">
      <c r="A3" s="60" t="s">
        <v>10</v>
      </c>
      <c r="B3" s="61" t="s">
        <v>11</v>
      </c>
      <c r="C3" s="62" t="s">
        <v>12</v>
      </c>
      <c r="D3" s="63">
        <f>Jan!J3</f>
        <v>0.86440677966101698</v>
      </c>
      <c r="E3" s="98">
        <f>Feb!J3</f>
        <v>0.8928571428571429</v>
      </c>
      <c r="F3" s="64">
        <v>0.87096774193548387</v>
      </c>
      <c r="G3" s="64">
        <f>Apr!J3</f>
        <v>0.97368421052631582</v>
      </c>
      <c r="H3" s="64">
        <f>May!J3</f>
        <v>0.87179487179487181</v>
      </c>
      <c r="I3" s="64">
        <f>'June '!J3</f>
        <v>0.9</v>
      </c>
      <c r="J3" s="64">
        <f>July!J3</f>
        <v>1.1777777777777778</v>
      </c>
      <c r="K3" s="64">
        <f>Aug!J3</f>
        <v>1.4444444444444444</v>
      </c>
      <c r="L3" s="64">
        <f>Sep!J3</f>
        <v>1.6875</v>
      </c>
      <c r="M3" s="64">
        <f>Oct!J3</f>
        <v>0.95</v>
      </c>
      <c r="N3" s="64">
        <f>Nov!J3</f>
        <v>0.93333333333333335</v>
      </c>
      <c r="O3" s="65"/>
      <c r="P3" s="66">
        <f>SUM(D3:O3)/11</f>
        <v>1.0515242093027624</v>
      </c>
      <c r="Q3" s="67"/>
    </row>
    <row r="4" spans="1:17" x14ac:dyDescent="0.2">
      <c r="A4" s="60" t="s">
        <v>13</v>
      </c>
      <c r="B4" s="61" t="s">
        <v>14</v>
      </c>
      <c r="C4" s="68" t="s">
        <v>15</v>
      </c>
      <c r="D4" s="63">
        <f>Jan!J4</f>
        <v>1</v>
      </c>
      <c r="E4" s="64">
        <f>Feb!J4</f>
        <v>1</v>
      </c>
      <c r="F4" s="64">
        <v>1</v>
      </c>
      <c r="G4" s="64">
        <f>Apr!J4</f>
        <v>1</v>
      </c>
      <c r="H4" s="105" t="s">
        <v>473</v>
      </c>
      <c r="I4" s="104"/>
      <c r="J4" s="104"/>
      <c r="K4" s="104"/>
      <c r="L4" s="104"/>
      <c r="M4" s="104"/>
      <c r="N4" s="104"/>
      <c r="O4" s="106"/>
      <c r="P4" s="66">
        <f>SUM(D4:O4)/4</f>
        <v>1</v>
      </c>
    </row>
    <row r="5" spans="1:17" x14ac:dyDescent="0.2">
      <c r="A5" s="60" t="s">
        <v>16</v>
      </c>
      <c r="B5" s="61" t="s">
        <v>17</v>
      </c>
      <c r="C5" s="62" t="s">
        <v>17</v>
      </c>
      <c r="D5" s="63">
        <f>Jan!J5</f>
        <v>0.84375</v>
      </c>
      <c r="E5" s="64">
        <f>Feb!J5</f>
        <v>0.97222222222222221</v>
      </c>
      <c r="F5" s="64">
        <v>0.91428571428571426</v>
      </c>
      <c r="G5" s="64">
        <f>Apr!J5</f>
        <v>0.94285714285714284</v>
      </c>
      <c r="H5" s="64">
        <f>May!J4</f>
        <v>0.91428571428571426</v>
      </c>
      <c r="I5" s="64">
        <f>'June '!J4</f>
        <v>0.90322580645161288</v>
      </c>
      <c r="J5" s="64">
        <f>July!J4</f>
        <v>1.0666666666666667</v>
      </c>
      <c r="K5" s="64">
        <f>Aug!J4</f>
        <v>1.4090909090909092</v>
      </c>
      <c r="L5" s="64">
        <f>Sep!J4</f>
        <v>1</v>
      </c>
      <c r="M5" s="64">
        <f>Oct!J4</f>
        <v>1.2</v>
      </c>
      <c r="N5" s="64">
        <f>Nov!J4</f>
        <v>1.5</v>
      </c>
      <c r="O5" s="65"/>
      <c r="P5" s="66">
        <f>SUM(D5:O5)/11</f>
        <v>1.0605803796236346</v>
      </c>
    </row>
    <row r="6" spans="1:17" x14ac:dyDescent="0.2">
      <c r="A6" s="60" t="s">
        <v>18</v>
      </c>
      <c r="B6" s="61" t="s">
        <v>19</v>
      </c>
      <c r="C6" s="62" t="s">
        <v>19</v>
      </c>
      <c r="D6" s="63">
        <f>Jan!J6</f>
        <v>0.8</v>
      </c>
      <c r="E6" s="64">
        <f>Feb!J6</f>
        <v>0.88888888888888884</v>
      </c>
      <c r="F6" s="64">
        <v>1</v>
      </c>
      <c r="G6" s="64">
        <f>Apr!J6</f>
        <v>1</v>
      </c>
      <c r="H6" s="64">
        <f>May!J5</f>
        <v>1</v>
      </c>
      <c r="I6" s="64">
        <f>'June '!J5</f>
        <v>1</v>
      </c>
      <c r="J6" s="64">
        <f>July!J5</f>
        <v>1.2</v>
      </c>
      <c r="K6" s="64">
        <f>Aug!J5</f>
        <v>1.75</v>
      </c>
      <c r="L6" s="64">
        <f>Sep!J5</f>
        <v>1.3</v>
      </c>
      <c r="M6" s="64">
        <f>Oct!J5</f>
        <v>1</v>
      </c>
      <c r="N6" s="64">
        <f>Nov!J5</f>
        <v>0.77777777777777779</v>
      </c>
      <c r="O6" s="65"/>
      <c r="P6" s="66">
        <f t="shared" ref="P6:P17" si="0">SUM(D6:O6)/11</f>
        <v>1.0651515151515154</v>
      </c>
    </row>
    <row r="7" spans="1:17" x14ac:dyDescent="0.2">
      <c r="A7" s="60" t="s">
        <v>20</v>
      </c>
      <c r="B7" s="61" t="s">
        <v>21</v>
      </c>
      <c r="C7" s="62" t="s">
        <v>22</v>
      </c>
      <c r="D7" s="63">
        <f>Jan!J7</f>
        <v>1.5</v>
      </c>
      <c r="E7" s="64">
        <f>Feb!J7</f>
        <v>1.5</v>
      </c>
      <c r="F7" s="64">
        <v>1.1666666666666667</v>
      </c>
      <c r="G7" s="64">
        <f>Apr!J7</f>
        <v>1</v>
      </c>
      <c r="H7" s="64">
        <f>May!J6</f>
        <v>1.6</v>
      </c>
      <c r="I7" s="64">
        <f>'June '!J6</f>
        <v>2.3076923076923075</v>
      </c>
      <c r="J7" s="64">
        <f>July!J6</f>
        <v>1.7083333333333333</v>
      </c>
      <c r="K7" s="64">
        <f>Aug!J6</f>
        <v>1.3333333333333333</v>
      </c>
      <c r="L7" s="64">
        <f>Sep!J6</f>
        <v>0.95</v>
      </c>
      <c r="M7" s="64">
        <f>Oct!J6</f>
        <v>1.2307692307692308</v>
      </c>
      <c r="N7" s="64">
        <f>Nov!J6</f>
        <v>1.6</v>
      </c>
      <c r="O7" s="65"/>
      <c r="P7" s="66">
        <f t="shared" si="0"/>
        <v>1.4451631701631702</v>
      </c>
    </row>
    <row r="8" spans="1:17" x14ac:dyDescent="0.2">
      <c r="A8" s="60" t="s">
        <v>23</v>
      </c>
      <c r="B8" s="61" t="s">
        <v>21</v>
      </c>
      <c r="C8" s="62" t="s">
        <v>24</v>
      </c>
      <c r="D8" s="63">
        <f>Jan!J8</f>
        <v>0.72826086956521741</v>
      </c>
      <c r="E8" s="64">
        <f>Feb!J8</f>
        <v>0.68518518518518523</v>
      </c>
      <c r="F8" s="64">
        <v>2.1774193548387095</v>
      </c>
      <c r="G8" s="64">
        <f>Apr!J8</f>
        <v>0.88732394366197187</v>
      </c>
      <c r="H8" s="64">
        <f>May!J7</f>
        <v>1.7118644067796611</v>
      </c>
      <c r="I8" s="64">
        <f>'June '!J7</f>
        <v>1.3035714285714286</v>
      </c>
      <c r="J8" s="64">
        <f>July!J7</f>
        <v>2.4285714285714284</v>
      </c>
      <c r="K8" s="64">
        <f>Aug!J7</f>
        <v>0.95180722891566261</v>
      </c>
      <c r="L8" s="64">
        <f>Sep!J7</f>
        <v>0.7592592592592593</v>
      </c>
      <c r="M8" s="64">
        <f>Oct!J7</f>
        <v>0.83636363636363631</v>
      </c>
      <c r="N8" s="64">
        <f>Nov!J7</f>
        <v>0.87272727272727268</v>
      </c>
      <c r="O8" s="65"/>
      <c r="P8" s="66">
        <f t="shared" si="0"/>
        <v>1.2129412740399486</v>
      </c>
    </row>
    <row r="9" spans="1:17" x14ac:dyDescent="0.2">
      <c r="A9" s="60" t="s">
        <v>25</v>
      </c>
      <c r="B9" s="61" t="s">
        <v>26</v>
      </c>
      <c r="C9" s="62" t="s">
        <v>27</v>
      </c>
      <c r="D9" s="63">
        <f>Jan!J9</f>
        <v>0.8571428571428571</v>
      </c>
      <c r="E9" s="64">
        <f>Feb!J9</f>
        <v>1.0384615384615385</v>
      </c>
      <c r="F9" s="64">
        <v>1.35</v>
      </c>
      <c r="G9" s="64">
        <f>Apr!J9</f>
        <v>1.236842105263158</v>
      </c>
      <c r="H9" s="64">
        <f>May!J8</f>
        <v>2.4210526315789473</v>
      </c>
      <c r="I9" s="64">
        <f>'June '!J8</f>
        <v>1.25</v>
      </c>
      <c r="J9" s="64">
        <f>July!J8</f>
        <v>0.76190476190476186</v>
      </c>
      <c r="K9" s="64">
        <f>Aug!J8</f>
        <v>0.61538461538461542</v>
      </c>
      <c r="L9" s="64">
        <f>Sep!J8</f>
        <v>1.2307692307692308</v>
      </c>
      <c r="M9" s="64">
        <f>Oct!J8</f>
        <v>2</v>
      </c>
      <c r="N9" s="64">
        <f>Nov!J8</f>
        <v>1.4333333333333333</v>
      </c>
      <c r="O9" s="65"/>
      <c r="P9" s="66">
        <f t="shared" si="0"/>
        <v>1.290444643076222</v>
      </c>
    </row>
    <row r="10" spans="1:17" x14ac:dyDescent="0.2">
      <c r="A10" s="60" t="s">
        <v>28</v>
      </c>
      <c r="B10" s="61" t="s">
        <v>29</v>
      </c>
      <c r="C10" s="62" t="s">
        <v>30</v>
      </c>
      <c r="D10" s="63">
        <f>Jan!J10</f>
        <v>0.88198757763975155</v>
      </c>
      <c r="E10" s="64">
        <f>Feb!J10</f>
        <v>0.90598290598290598</v>
      </c>
      <c r="F10" s="64">
        <v>0.89922480620155043</v>
      </c>
      <c r="G10" s="64">
        <f>Apr!J10</f>
        <v>0.92248062015503873</v>
      </c>
      <c r="H10" s="64">
        <f>May!J9</f>
        <v>0.87704918032786883</v>
      </c>
      <c r="I10" s="64">
        <f>'June '!J9</f>
        <v>0.84313725490196079</v>
      </c>
      <c r="J10" s="64">
        <f>July!J9</f>
        <v>1.1090909090909091</v>
      </c>
      <c r="K10" s="64">
        <f>Aug!J9</f>
        <v>0.77536231884057971</v>
      </c>
      <c r="L10" s="64">
        <f>Sep!J9</f>
        <v>0.99029126213592233</v>
      </c>
      <c r="M10" s="64">
        <f>Oct!J9</f>
        <v>0.91954022988505746</v>
      </c>
      <c r="N10" s="64">
        <f>Nov!J9</f>
        <v>0.76249999999999996</v>
      </c>
      <c r="O10" s="65"/>
      <c r="P10" s="66">
        <f t="shared" si="0"/>
        <v>0.89878609683286781</v>
      </c>
    </row>
    <row r="11" spans="1:17" x14ac:dyDescent="0.2">
      <c r="A11" s="60" t="s">
        <v>31</v>
      </c>
      <c r="B11" s="61" t="s">
        <v>32</v>
      </c>
      <c r="C11" s="62" t="s">
        <v>33</v>
      </c>
      <c r="D11" s="63">
        <f>Jan!J11</f>
        <v>1.0277777777777777</v>
      </c>
      <c r="E11" s="64">
        <f>Feb!J11</f>
        <v>1.1538461538461537</v>
      </c>
      <c r="F11" s="64">
        <v>1.0540540540540539</v>
      </c>
      <c r="G11" s="64">
        <f>Apr!J11</f>
        <v>1.2142857142857142</v>
      </c>
      <c r="H11" s="64">
        <f>May!J10</f>
        <v>0.94285714285714284</v>
      </c>
      <c r="I11" s="64">
        <f>'June '!J10</f>
        <v>0.83333333333333337</v>
      </c>
      <c r="J11" s="64">
        <f>July!J10</f>
        <v>1.21875</v>
      </c>
      <c r="K11" s="64">
        <f>Aug!J10</f>
        <v>1.1904761904761905</v>
      </c>
      <c r="L11" s="64">
        <f>Sep!J10</f>
        <v>0.89655172413793105</v>
      </c>
      <c r="M11" s="64">
        <f>Oct!J10</f>
        <v>1.1428571428571428</v>
      </c>
      <c r="N11" s="64">
        <f>Nov!J10</f>
        <v>1.3076923076923077</v>
      </c>
      <c r="O11" s="65"/>
      <c r="P11" s="66">
        <f t="shared" si="0"/>
        <v>1.089316503756159</v>
      </c>
    </row>
    <row r="12" spans="1:17" x14ac:dyDescent="0.2">
      <c r="A12" s="60" t="s">
        <v>34</v>
      </c>
      <c r="B12" s="61" t="s">
        <v>35</v>
      </c>
      <c r="C12" s="62" t="s">
        <v>36</v>
      </c>
      <c r="D12" s="63">
        <f>Jan!J12</f>
        <v>1.0547945205479452</v>
      </c>
      <c r="E12" s="64">
        <f>Feb!J12</f>
        <v>0.96226415094339623</v>
      </c>
      <c r="F12" s="64">
        <v>0.97959183673469385</v>
      </c>
      <c r="G12" s="64">
        <f>Apr!J12</f>
        <v>0.9178082191780822</v>
      </c>
      <c r="H12" s="64">
        <f>May!J11</f>
        <v>0.81052631578947365</v>
      </c>
      <c r="I12" s="64">
        <f>'June '!J11</f>
        <v>0.78350515463917525</v>
      </c>
      <c r="J12" s="64">
        <f>July!J11</f>
        <v>1.0476190476190477</v>
      </c>
      <c r="K12" s="64">
        <f>Aug!J11</f>
        <v>1.6753246753246753</v>
      </c>
      <c r="L12" s="64">
        <f>Sep!J11</f>
        <v>1.6226415094339623</v>
      </c>
      <c r="M12" s="64">
        <f>Oct!J11</f>
        <v>1.5853658536585367</v>
      </c>
      <c r="N12" s="64">
        <f>Nov!J11</f>
        <v>1.4074074074074074</v>
      </c>
      <c r="O12" s="65"/>
      <c r="P12" s="66">
        <f t="shared" si="0"/>
        <v>1.1678953355705814</v>
      </c>
    </row>
    <row r="13" spans="1:17" x14ac:dyDescent="0.2">
      <c r="A13" s="60" t="s">
        <v>37</v>
      </c>
      <c r="B13" s="61" t="s">
        <v>35</v>
      </c>
      <c r="C13" s="62" t="s">
        <v>38</v>
      </c>
      <c r="D13" s="63">
        <f>Jan!J13</f>
        <v>1.6213592233009708</v>
      </c>
      <c r="E13" s="64">
        <f>Feb!J13</f>
        <v>1.2657342657342658</v>
      </c>
      <c r="F13" s="64">
        <v>1.9056603773584906</v>
      </c>
      <c r="G13" s="64">
        <f>Apr!J13</f>
        <v>2.3697478991596639</v>
      </c>
      <c r="H13" s="64">
        <f>May!J12</f>
        <v>1.0174418604651163</v>
      </c>
      <c r="I13" s="64">
        <f>'June '!J12</f>
        <v>2.1492537313432836</v>
      </c>
      <c r="J13" s="64">
        <f>July!J12</f>
        <v>4.0888888888888886</v>
      </c>
      <c r="K13" s="64">
        <f>Aug!J12</f>
        <v>4.9292929292929291</v>
      </c>
      <c r="L13" s="64">
        <f>Sep!J12</f>
        <v>3.1341463414634148</v>
      </c>
      <c r="M13" s="64">
        <f>Oct!J12</f>
        <v>3.2105263157894739</v>
      </c>
      <c r="N13" s="64">
        <f>Nov!J12</f>
        <v>2.2264150943396226</v>
      </c>
      <c r="O13" s="65"/>
      <c r="P13" s="66">
        <f t="shared" si="0"/>
        <v>2.5380424479214652</v>
      </c>
    </row>
    <row r="14" spans="1:17" x14ac:dyDescent="0.2">
      <c r="A14" s="60" t="s">
        <v>39</v>
      </c>
      <c r="B14" s="61" t="s">
        <v>40</v>
      </c>
      <c r="C14" s="62" t="s">
        <v>41</v>
      </c>
      <c r="D14" s="63">
        <f>Jan!J14</f>
        <v>1.4624999999999999</v>
      </c>
      <c r="E14" s="64">
        <f>Feb!J14</f>
        <v>1.8142857142857143</v>
      </c>
      <c r="F14" s="64">
        <v>1.9090909090909092</v>
      </c>
      <c r="G14" s="64">
        <f>Apr!J14</f>
        <v>2.0864197530864197</v>
      </c>
      <c r="H14" s="64">
        <f>May!J13</f>
        <v>1.5483870967741935</v>
      </c>
      <c r="I14" s="64">
        <f>'June '!J13</f>
        <v>0.92473118279569888</v>
      </c>
      <c r="J14" s="64">
        <f>July!J13</f>
        <v>1.2950819672131149</v>
      </c>
      <c r="K14" s="64">
        <f>Aug!J13</f>
        <v>1.1604938271604939</v>
      </c>
      <c r="L14" s="64">
        <f>Sep!J13</f>
        <v>1.0793650793650793</v>
      </c>
      <c r="M14" s="64">
        <f>Oct!J13</f>
        <v>0.89830508474576276</v>
      </c>
      <c r="N14" s="64">
        <f>Nov!J13</f>
        <v>1.1190476190476191</v>
      </c>
      <c r="O14" s="65"/>
      <c r="P14" s="66">
        <f t="shared" si="0"/>
        <v>1.3907007485059095</v>
      </c>
    </row>
    <row r="15" spans="1:17" x14ac:dyDescent="0.2">
      <c r="A15" s="60" t="s">
        <v>42</v>
      </c>
      <c r="B15" s="61" t="s">
        <v>40</v>
      </c>
      <c r="C15" s="62" t="s">
        <v>43</v>
      </c>
      <c r="D15" s="63">
        <f>Jan!J15</f>
        <v>0.73684210526315785</v>
      </c>
      <c r="E15" s="64">
        <f>Feb!J15</f>
        <v>1</v>
      </c>
      <c r="F15" s="64">
        <v>0.5</v>
      </c>
      <c r="G15" s="64">
        <f>Apr!J15</f>
        <v>1.2666666666666666</v>
      </c>
      <c r="H15" s="64">
        <f>May!J14</f>
        <v>1.6363636363636365</v>
      </c>
      <c r="I15" s="64">
        <f>'June '!J14</f>
        <v>2</v>
      </c>
      <c r="J15" s="64">
        <f>July!J14</f>
        <v>1.2222222222222223</v>
      </c>
      <c r="K15" s="64">
        <f>Aug!J14</f>
        <v>1.1428571428571428</v>
      </c>
      <c r="L15" s="64">
        <f>Sep!J14</f>
        <v>1.125</v>
      </c>
      <c r="M15" s="64">
        <f>Oct!J14</f>
        <v>1.2307692307692308</v>
      </c>
      <c r="N15" s="64">
        <f>Nov!J14</f>
        <v>0.88888888888888884</v>
      </c>
      <c r="O15" s="65"/>
      <c r="P15" s="66">
        <f t="shared" si="0"/>
        <v>1.1590554448209951</v>
      </c>
    </row>
    <row r="16" spans="1:17" x14ac:dyDescent="0.2">
      <c r="A16" s="60" t="s">
        <v>44</v>
      </c>
      <c r="B16" s="61" t="s">
        <v>45</v>
      </c>
      <c r="C16" s="62" t="s">
        <v>46</v>
      </c>
      <c r="D16" s="63">
        <f>Jan!J16</f>
        <v>1.0158730158730158</v>
      </c>
      <c r="E16" s="64">
        <f>Feb!J16</f>
        <v>1.0588235294117647</v>
      </c>
      <c r="F16" s="64">
        <v>0.87301587301587302</v>
      </c>
      <c r="G16" s="64">
        <f>Apr!J16</f>
        <v>1.0188679245283019</v>
      </c>
      <c r="H16" s="64">
        <f>May!J15</f>
        <v>1.0327868852459017</v>
      </c>
      <c r="I16" s="64">
        <f>'June '!J15</f>
        <v>1.0344827586206897</v>
      </c>
      <c r="J16" s="64">
        <f>July!J15</f>
        <v>1.125</v>
      </c>
      <c r="K16" s="64">
        <f>Aug!J15</f>
        <v>1.3333333333333333</v>
      </c>
      <c r="L16" s="64">
        <f>Sep!J15</f>
        <v>1.2</v>
      </c>
      <c r="M16" s="64">
        <f>Oct!J15</f>
        <v>1.1707317073170731</v>
      </c>
      <c r="N16" s="64">
        <f>Nov!J15</f>
        <v>1.1428571428571428</v>
      </c>
      <c r="O16" s="65"/>
      <c r="P16" s="66">
        <f t="shared" si="0"/>
        <v>1.0914338336548266</v>
      </c>
    </row>
    <row r="17" spans="1:16" x14ac:dyDescent="0.2">
      <c r="A17" s="60" t="s">
        <v>47</v>
      </c>
      <c r="B17" s="61" t="s">
        <v>48</v>
      </c>
      <c r="C17" s="62" t="s">
        <v>49</v>
      </c>
      <c r="D17" s="63">
        <f>Jan!J17</f>
        <v>0.890625</v>
      </c>
      <c r="E17" s="64">
        <f>Feb!J17</f>
        <v>0.79069767441860461</v>
      </c>
      <c r="F17" s="64">
        <v>1.0517241379310345</v>
      </c>
      <c r="G17" s="64">
        <f>Apr!J17</f>
        <v>0.93181818181818177</v>
      </c>
      <c r="H17" s="64">
        <f>May!J16</f>
        <v>0.8571428571428571</v>
      </c>
      <c r="I17" s="64">
        <f>'June '!J16</f>
        <v>0.73170731707317072</v>
      </c>
      <c r="J17" s="64">
        <f>July!J16</f>
        <v>0.85365853658536583</v>
      </c>
      <c r="K17" s="64">
        <f>Aug!J16</f>
        <v>1.2608695652173914</v>
      </c>
      <c r="L17" s="64">
        <f>Sep!J16</f>
        <v>0.68421052631578949</v>
      </c>
      <c r="M17" s="64">
        <f>Oct!J16</f>
        <v>1.8571428571428572</v>
      </c>
      <c r="N17" s="64">
        <f>Nov!J16</f>
        <v>1.4473684210526316</v>
      </c>
      <c r="O17" s="65"/>
      <c r="P17" s="66">
        <f t="shared" si="0"/>
        <v>1.0324513704270804</v>
      </c>
    </row>
    <row r="18" spans="1:16" x14ac:dyDescent="0.2">
      <c r="A18" s="60" t="s">
        <v>50</v>
      </c>
      <c r="B18" s="61" t="s">
        <v>51</v>
      </c>
      <c r="C18" s="62" t="s">
        <v>479</v>
      </c>
      <c r="D18" s="63">
        <f>Jan!J18</f>
        <v>1</v>
      </c>
      <c r="E18" s="64">
        <f>Feb!J18</f>
        <v>0.8</v>
      </c>
      <c r="F18" s="105" t="s">
        <v>473</v>
      </c>
      <c r="G18" s="104"/>
      <c r="H18" s="104"/>
      <c r="I18" s="104"/>
      <c r="J18" s="104"/>
      <c r="K18" s="104"/>
      <c r="L18" s="104"/>
      <c r="M18" s="104"/>
      <c r="N18" s="104"/>
      <c r="O18" s="106"/>
      <c r="P18" s="66">
        <f>SUM(D18:O18)/2</f>
        <v>0.9</v>
      </c>
    </row>
    <row r="19" spans="1:16" x14ac:dyDescent="0.2">
      <c r="A19" s="60" t="s">
        <v>53</v>
      </c>
      <c r="B19" s="61" t="s">
        <v>54</v>
      </c>
      <c r="C19" s="62" t="s">
        <v>55</v>
      </c>
      <c r="D19" s="63">
        <f>Jan!J19</f>
        <v>0.87463556851311952</v>
      </c>
      <c r="E19" s="64">
        <f>Feb!J19</f>
        <v>1.0146341463414634</v>
      </c>
      <c r="F19" s="64">
        <v>0.88424437299035374</v>
      </c>
      <c r="G19" s="64">
        <f>Apr!J18</f>
        <v>0.84931506849315064</v>
      </c>
      <c r="H19" s="64">
        <f>May!J17</f>
        <v>1.0032258064516129</v>
      </c>
      <c r="I19" s="64">
        <f>'June '!J17</f>
        <v>0.97909407665505221</v>
      </c>
      <c r="J19" s="64">
        <f>July!J17</f>
        <v>0.95437262357414454</v>
      </c>
      <c r="K19" s="64">
        <f>Aug!J17</f>
        <v>0.88803088803088803</v>
      </c>
      <c r="L19" s="64">
        <f>Sep!J17</f>
        <v>0.90322580645161288</v>
      </c>
      <c r="M19" s="64">
        <f>Oct!J17</f>
        <v>0.90235690235690236</v>
      </c>
      <c r="N19" s="64">
        <f>Nov!J17</f>
        <v>0.8910891089108911</v>
      </c>
      <c r="O19" s="65"/>
      <c r="P19" s="66">
        <f>SUM(D19:O19)/11</f>
        <v>0.9222022153426539</v>
      </c>
    </row>
    <row r="20" spans="1:16" x14ac:dyDescent="0.2">
      <c r="A20" s="60" t="s">
        <v>56</v>
      </c>
      <c r="B20" s="61" t="s">
        <v>54</v>
      </c>
      <c r="C20" s="62" t="s">
        <v>57</v>
      </c>
      <c r="D20" s="63">
        <f>Jan!J20</f>
        <v>1.0422535211267605</v>
      </c>
      <c r="E20" s="64">
        <f>Feb!J20</f>
        <v>0.98192771084337349</v>
      </c>
      <c r="F20" s="64">
        <v>0.97979797979797978</v>
      </c>
      <c r="G20" s="64">
        <f>Apr!J19</f>
        <v>0.99494949494949492</v>
      </c>
      <c r="H20" s="64">
        <f>May!J18</f>
        <v>0.99156118143459915</v>
      </c>
      <c r="I20" s="64">
        <f>'June '!J18</f>
        <v>0.94444444444444442</v>
      </c>
      <c r="J20" s="64">
        <f>July!J18</f>
        <v>1.1042944785276074</v>
      </c>
      <c r="K20" s="64">
        <f>Aug!J18</f>
        <v>1.1655629139072847</v>
      </c>
      <c r="L20" s="64">
        <f>Sep!J18</f>
        <v>1.2846715328467153</v>
      </c>
      <c r="M20" s="64">
        <f>Oct!J18</f>
        <v>1.1761006289308176</v>
      </c>
      <c r="N20" s="64">
        <f>Nov!J18</f>
        <v>1.1376811594202898</v>
      </c>
      <c r="O20" s="65"/>
      <c r="P20" s="66">
        <f t="shared" ref="P20:P83" si="1">SUM(D20:O20)/11</f>
        <v>1.0730222769299425</v>
      </c>
    </row>
    <row r="21" spans="1:16" x14ac:dyDescent="0.2">
      <c r="A21" s="60" t="s">
        <v>58</v>
      </c>
      <c r="B21" s="61" t="s">
        <v>59</v>
      </c>
      <c r="C21" s="62" t="s">
        <v>60</v>
      </c>
      <c r="D21" s="63">
        <f>Jan!J21</f>
        <v>0.8666666666666667</v>
      </c>
      <c r="E21" s="64">
        <f>Feb!J21</f>
        <v>0.6</v>
      </c>
      <c r="F21" s="64">
        <v>1</v>
      </c>
      <c r="G21" s="64">
        <f>Apr!J20</f>
        <v>0.7857142857142857</v>
      </c>
      <c r="H21" s="64">
        <f>May!J19</f>
        <v>0.83333333333333337</v>
      </c>
      <c r="I21" s="64">
        <f>'June '!J19</f>
        <v>0.69230769230769229</v>
      </c>
      <c r="J21" s="64">
        <f>July!J19</f>
        <v>1.2</v>
      </c>
      <c r="K21" s="64">
        <f>Aug!J19</f>
        <v>0.8666666666666667</v>
      </c>
      <c r="L21" s="64">
        <f>Sep!J19</f>
        <v>1.1666666666666667</v>
      </c>
      <c r="M21" s="64">
        <f>Oct!J19</f>
        <v>0.83333333333333337</v>
      </c>
      <c r="N21" s="64">
        <f>Nov!J19</f>
        <v>0.75</v>
      </c>
      <c r="O21" s="65"/>
      <c r="P21" s="66">
        <f t="shared" si="1"/>
        <v>0.87224442224442233</v>
      </c>
    </row>
    <row r="22" spans="1:16" x14ac:dyDescent="0.2">
      <c r="A22" s="60" t="s">
        <v>61</v>
      </c>
      <c r="B22" s="61" t="s">
        <v>62</v>
      </c>
      <c r="C22" s="62" t="s">
        <v>63</v>
      </c>
      <c r="D22" s="63">
        <f>Jan!J22</f>
        <v>1.7915690866510539</v>
      </c>
      <c r="E22" s="64">
        <f>Feb!J22</f>
        <v>1.7051282051282051</v>
      </c>
      <c r="F22" s="64">
        <v>2.0841750841750843</v>
      </c>
      <c r="G22" s="64">
        <f>Apr!J21</f>
        <v>2.1</v>
      </c>
      <c r="H22" s="64">
        <f>May!J20</f>
        <v>1.8489425981873111</v>
      </c>
      <c r="I22" s="64">
        <f>'June '!J20</f>
        <v>1.8810198300283285</v>
      </c>
      <c r="J22" s="64">
        <f>July!J20</f>
        <v>2.1300309597523222</v>
      </c>
      <c r="K22" s="64">
        <f>Aug!J20</f>
        <v>1.7329974811083124</v>
      </c>
      <c r="L22" s="64">
        <f>Sep!J20</f>
        <v>2.8307086614173227</v>
      </c>
      <c r="M22" s="64">
        <f>Oct!J20</f>
        <v>1.630225080385852</v>
      </c>
      <c r="N22" s="64">
        <f>Nov!J20</f>
        <v>1.8885135135135136</v>
      </c>
      <c r="O22" s="65"/>
      <c r="P22" s="66">
        <f t="shared" si="1"/>
        <v>1.965755500031573</v>
      </c>
    </row>
    <row r="23" spans="1:16" x14ac:dyDescent="0.2">
      <c r="A23" s="18" t="s">
        <v>64</v>
      </c>
      <c r="B23" s="19" t="s">
        <v>62</v>
      </c>
      <c r="C23" s="20" t="s">
        <v>65</v>
      </c>
      <c r="D23" s="63">
        <f>Jan!J23</f>
        <v>0.91176470588235292</v>
      </c>
      <c r="E23" s="64">
        <f>Feb!J23</f>
        <v>1.0740740740740742</v>
      </c>
      <c r="F23" s="64">
        <v>1.1481481481481481</v>
      </c>
      <c r="G23" s="64">
        <f>Apr!J22</f>
        <v>1.1000000000000001</v>
      </c>
      <c r="H23" s="64">
        <f>May!J21</f>
        <v>1.0625</v>
      </c>
      <c r="I23" s="64">
        <f>'June '!J21</f>
        <v>1.1666666666666667</v>
      </c>
      <c r="J23" s="64">
        <f>July!J21</f>
        <v>1.125</v>
      </c>
      <c r="K23" s="64">
        <f>Aug!J21</f>
        <v>1.3333333333333333</v>
      </c>
      <c r="L23" s="64">
        <f>Sep!J21</f>
        <v>1.1923076923076923</v>
      </c>
      <c r="M23" s="64">
        <f>Oct!J21</f>
        <v>1.1666666666666667</v>
      </c>
      <c r="N23" s="64">
        <f>Nov!J21</f>
        <v>1.2727272727272727</v>
      </c>
      <c r="O23" s="65"/>
      <c r="P23" s="66">
        <f t="shared" si="1"/>
        <v>1.1411989599823824</v>
      </c>
    </row>
    <row r="24" spans="1:16" x14ac:dyDescent="0.2">
      <c r="A24" s="60" t="s">
        <v>66</v>
      </c>
      <c r="B24" s="61" t="s">
        <v>67</v>
      </c>
      <c r="C24" s="62" t="s">
        <v>68</v>
      </c>
      <c r="D24" s="63">
        <f>Jan!J24</f>
        <v>0.8928571428571429</v>
      </c>
      <c r="E24" s="64">
        <f>Feb!J24</f>
        <v>1.2941176470588236</v>
      </c>
      <c r="F24" s="64">
        <v>0.95454545454545459</v>
      </c>
      <c r="G24" s="64">
        <f>Apr!J23</f>
        <v>1.5</v>
      </c>
      <c r="H24" s="64">
        <f>May!J22</f>
        <v>0.92307692307692313</v>
      </c>
      <c r="I24" s="64">
        <f>'June '!J22</f>
        <v>1.2</v>
      </c>
      <c r="J24" s="64">
        <f>July!J22</f>
        <v>1.2</v>
      </c>
      <c r="K24" s="64">
        <f>Aug!J22</f>
        <v>1.2352941176470589</v>
      </c>
      <c r="L24" s="64">
        <f>Sep!J22</f>
        <v>1.0666666666666667</v>
      </c>
      <c r="M24" s="64">
        <f>Oct!J22</f>
        <v>1.0952380952380953</v>
      </c>
      <c r="N24" s="64">
        <f>Nov!J22</f>
        <v>1.0769230769230769</v>
      </c>
      <c r="O24" s="65"/>
      <c r="P24" s="66">
        <f t="shared" si="1"/>
        <v>1.1307926476375676</v>
      </c>
    </row>
    <row r="25" spans="1:16" x14ac:dyDescent="0.2">
      <c r="A25" s="60" t="s">
        <v>69</v>
      </c>
      <c r="B25" s="61" t="s">
        <v>70</v>
      </c>
      <c r="C25" s="62" t="s">
        <v>71</v>
      </c>
      <c r="D25" s="63">
        <f>Jan!J25</f>
        <v>1.5</v>
      </c>
      <c r="E25" s="64">
        <f>Feb!J25</f>
        <v>1.1470588235294117</v>
      </c>
      <c r="F25" s="64">
        <v>1.175</v>
      </c>
      <c r="G25" s="64">
        <f>Apr!J24</f>
        <v>1.1612903225806452</v>
      </c>
      <c r="H25" s="64">
        <f>May!J23</f>
        <v>1.3333333333333333</v>
      </c>
      <c r="I25" s="64">
        <f>'June '!J23</f>
        <v>1.2439024390243902</v>
      </c>
      <c r="J25" s="64">
        <f>July!J23</f>
        <v>1.2051282051282051</v>
      </c>
      <c r="K25" s="64">
        <f>Aug!J23</f>
        <v>1.4</v>
      </c>
      <c r="L25" s="64">
        <f>Sep!J23</f>
        <v>1.0769230769230769</v>
      </c>
      <c r="M25" s="64">
        <f>Oct!J23</f>
        <v>1.2926829268292683</v>
      </c>
      <c r="N25" s="64">
        <f>Nov!J23</f>
        <v>1.1463414634146341</v>
      </c>
      <c r="O25" s="65"/>
      <c r="P25" s="66">
        <f t="shared" si="1"/>
        <v>1.2437873264329968</v>
      </c>
    </row>
    <row r="26" spans="1:16" x14ac:dyDescent="0.2">
      <c r="A26" s="60" t="s">
        <v>72</v>
      </c>
      <c r="B26" s="61" t="s">
        <v>73</v>
      </c>
      <c r="C26" s="62" t="s">
        <v>74</v>
      </c>
      <c r="D26" s="63">
        <f>Jan!J26</f>
        <v>0.64814814814814814</v>
      </c>
      <c r="E26" s="64">
        <f>Feb!J26</f>
        <v>0.78472222222222221</v>
      </c>
      <c r="F26" s="64">
        <v>0.8110236220472441</v>
      </c>
      <c r="G26" s="64">
        <f>Apr!J25</f>
        <v>0.71698113207547165</v>
      </c>
      <c r="H26" s="64">
        <f>May!J24</f>
        <v>0.61870503597122306</v>
      </c>
      <c r="I26" s="64">
        <f>'June '!J24</f>
        <v>0.74137931034482762</v>
      </c>
      <c r="J26" s="64">
        <f>July!J24</f>
        <v>1</v>
      </c>
      <c r="K26" s="64">
        <f>Aug!J24</f>
        <v>1.0141843971631206</v>
      </c>
      <c r="L26" s="64">
        <f>Sep!J24</f>
        <v>0.84536082474226804</v>
      </c>
      <c r="M26" s="64">
        <f>Oct!J24</f>
        <v>0.90265486725663713</v>
      </c>
      <c r="N26" s="64">
        <f>Nov!J24</f>
        <v>1.0444444444444445</v>
      </c>
      <c r="O26" s="65"/>
      <c r="P26" s="66">
        <f t="shared" si="1"/>
        <v>0.82978218221960054</v>
      </c>
    </row>
    <row r="27" spans="1:16" x14ac:dyDescent="0.2">
      <c r="A27" s="60" t="s">
        <v>75</v>
      </c>
      <c r="B27" s="61" t="s">
        <v>73</v>
      </c>
      <c r="C27" s="62" t="s">
        <v>76</v>
      </c>
      <c r="D27" s="63">
        <f>Jan!J27</f>
        <v>1.32</v>
      </c>
      <c r="E27" s="64">
        <f>Feb!J27</f>
        <v>1.0344827586206897</v>
      </c>
      <c r="F27" s="64">
        <v>1.4736842105263157</v>
      </c>
      <c r="G27" s="64">
        <f>Apr!J26</f>
        <v>1.1754385964912282</v>
      </c>
      <c r="H27" s="64">
        <f>May!J25</f>
        <v>1.0612244897959184</v>
      </c>
      <c r="I27" s="64">
        <f>'June '!J25</f>
        <v>1.175</v>
      </c>
      <c r="J27" s="64">
        <f>July!J25</f>
        <v>1</v>
      </c>
      <c r="K27" s="64">
        <f>Aug!J25</f>
        <v>1.3</v>
      </c>
      <c r="L27" s="64">
        <f>Sep!J25</f>
        <v>1.1612903225806452</v>
      </c>
      <c r="M27" s="64">
        <f>Oct!J25</f>
        <v>1.2173913043478262</v>
      </c>
      <c r="N27" s="64">
        <f>Nov!J25</f>
        <v>1.1428571428571428</v>
      </c>
      <c r="O27" s="65"/>
      <c r="P27" s="66">
        <f t="shared" si="1"/>
        <v>1.1873971659290696</v>
      </c>
    </row>
    <row r="28" spans="1:16" x14ac:dyDescent="0.2">
      <c r="A28" s="60" t="s">
        <v>77</v>
      </c>
      <c r="B28" s="61" t="s">
        <v>78</v>
      </c>
      <c r="C28" s="62" t="s">
        <v>79</v>
      </c>
      <c r="D28" s="63">
        <f>Jan!J28</f>
        <v>1.0874999999999999</v>
      </c>
      <c r="E28" s="64">
        <f>Feb!J28</f>
        <v>1.2698412698412698</v>
      </c>
      <c r="F28" s="64">
        <v>1.5333333333333334</v>
      </c>
      <c r="G28" s="64">
        <f>Apr!J27</f>
        <v>1.7962962962962963</v>
      </c>
      <c r="H28" s="64">
        <f>May!J26</f>
        <v>1.7719298245614035</v>
      </c>
      <c r="I28" s="64">
        <f>'June '!J26</f>
        <v>1.3870967741935485</v>
      </c>
      <c r="J28" s="64">
        <f>July!J26</f>
        <v>0.97101449275362317</v>
      </c>
      <c r="K28" s="64">
        <f>Aug!J26</f>
        <v>1.4716981132075471</v>
      </c>
      <c r="L28" s="64">
        <f>Sep!J26</f>
        <v>1.8297872340425532</v>
      </c>
      <c r="M28" s="64">
        <f>Oct!J26</f>
        <v>1.5714285714285714</v>
      </c>
      <c r="N28" s="64">
        <f>Nov!J26</f>
        <v>1.3333333333333333</v>
      </c>
      <c r="O28" s="65"/>
      <c r="P28" s="66">
        <f t="shared" si="1"/>
        <v>1.4566599311810435</v>
      </c>
    </row>
    <row r="29" spans="1:16" x14ac:dyDescent="0.2">
      <c r="A29" s="60" t="s">
        <v>80</v>
      </c>
      <c r="B29" s="61" t="s">
        <v>78</v>
      </c>
      <c r="C29" s="62" t="s">
        <v>81</v>
      </c>
      <c r="D29" s="63">
        <f>Jan!J29</f>
        <v>1.4150943396226414</v>
      </c>
      <c r="E29" s="64">
        <f>Feb!J29</f>
        <v>1.5294117647058822</v>
      </c>
      <c r="F29" s="64">
        <v>1.2708333333333333</v>
      </c>
      <c r="G29" s="64">
        <f>Apr!J28</f>
        <v>1.5208333333333333</v>
      </c>
      <c r="H29" s="64">
        <f>May!J27</f>
        <v>1.2553191489361701</v>
      </c>
      <c r="I29" s="64">
        <f>'June '!J27</f>
        <v>1.2127659574468086</v>
      </c>
      <c r="J29" s="64">
        <f>July!J27</f>
        <v>1.2926829268292683</v>
      </c>
      <c r="K29" s="64">
        <f>Aug!J27</f>
        <v>1.0555555555555556</v>
      </c>
      <c r="L29" s="64">
        <f>Sep!J27</f>
        <v>1.1842105263157894</v>
      </c>
      <c r="M29" s="64">
        <f>Oct!J27</f>
        <v>0.90909090909090906</v>
      </c>
      <c r="N29" s="64">
        <f>Nov!J27</f>
        <v>0.97368421052631582</v>
      </c>
      <c r="O29" s="65"/>
      <c r="P29" s="66">
        <f t="shared" si="1"/>
        <v>1.2381347277905459</v>
      </c>
    </row>
    <row r="30" spans="1:16" x14ac:dyDescent="0.2">
      <c r="A30" s="60" t="s">
        <v>82</v>
      </c>
      <c r="B30" s="61" t="s">
        <v>83</v>
      </c>
      <c r="C30" s="62" t="s">
        <v>84</v>
      </c>
      <c r="D30" s="63">
        <f>Jan!J30</f>
        <v>0.8904109589041096</v>
      </c>
      <c r="E30" s="64">
        <f>Feb!J30</f>
        <v>1.056338028169014</v>
      </c>
      <c r="F30" s="64">
        <v>1.0975609756097562</v>
      </c>
      <c r="G30" s="64">
        <f>Apr!J29</f>
        <v>1.0909090909090908</v>
      </c>
      <c r="H30" s="64">
        <f>May!J28</f>
        <v>1.1509433962264151</v>
      </c>
      <c r="I30" s="64">
        <f>'June '!J28</f>
        <v>1.1333333333333333</v>
      </c>
      <c r="J30" s="64">
        <f>July!J28</f>
        <v>1.1388888888888888</v>
      </c>
      <c r="K30" s="64">
        <f>Aug!J28</f>
        <v>1.024390243902439</v>
      </c>
      <c r="L30" s="64">
        <f>Sep!J28</f>
        <v>1.1176470588235294</v>
      </c>
      <c r="M30" s="64">
        <f>Oct!J28</f>
        <v>1.4565217391304348</v>
      </c>
      <c r="N30" s="64">
        <f>Nov!J28</f>
        <v>1.1304347826086956</v>
      </c>
      <c r="O30" s="65"/>
      <c r="P30" s="66">
        <f t="shared" si="1"/>
        <v>1.1170344087732462</v>
      </c>
    </row>
    <row r="31" spans="1:16" x14ac:dyDescent="0.2">
      <c r="A31" s="60" t="s">
        <v>85</v>
      </c>
      <c r="B31" s="61" t="s">
        <v>86</v>
      </c>
      <c r="C31" s="62" t="s">
        <v>87</v>
      </c>
      <c r="D31" s="63">
        <f>Jan!J31</f>
        <v>0.75</v>
      </c>
      <c r="E31" s="64">
        <f>Feb!J31</f>
        <v>1</v>
      </c>
      <c r="F31" s="64">
        <v>1</v>
      </c>
      <c r="G31" s="64">
        <f>Apr!J30</f>
        <v>1</v>
      </c>
      <c r="H31" s="64">
        <f>May!J29</f>
        <v>1.6666666666666667</v>
      </c>
      <c r="I31" s="64">
        <f>'June '!J29</f>
        <v>1</v>
      </c>
      <c r="J31" s="64">
        <f>July!J29</f>
        <v>1</v>
      </c>
      <c r="K31" s="64">
        <f>Aug!J29</f>
        <v>1</v>
      </c>
      <c r="L31" s="64">
        <f>Sep!J29</f>
        <v>1.4</v>
      </c>
      <c r="M31" s="64">
        <f>Oct!J29</f>
        <v>1</v>
      </c>
      <c r="N31" s="64">
        <f>Nov!J29</f>
        <v>1</v>
      </c>
      <c r="O31" s="65"/>
      <c r="P31" s="66">
        <f t="shared" si="1"/>
        <v>1.0742424242424244</v>
      </c>
    </row>
    <row r="32" spans="1:16" x14ac:dyDescent="0.2">
      <c r="A32" s="60" t="s">
        <v>88</v>
      </c>
      <c r="B32" s="61" t="s">
        <v>89</v>
      </c>
      <c r="C32" s="62" t="s">
        <v>90</v>
      </c>
      <c r="D32" s="63">
        <f>Jan!J32</f>
        <v>2</v>
      </c>
      <c r="E32" s="64">
        <f>Feb!J32</f>
        <v>1</v>
      </c>
      <c r="F32" s="64">
        <v>1</v>
      </c>
      <c r="G32" s="64">
        <f>Apr!J31</f>
        <v>2</v>
      </c>
      <c r="H32" s="64">
        <f>May!J30</f>
        <v>1</v>
      </c>
      <c r="I32" s="64">
        <f>'June '!J30</f>
        <v>1</v>
      </c>
      <c r="J32" s="64">
        <f>July!J30</f>
        <v>1</v>
      </c>
      <c r="K32" s="64">
        <f>Aug!J30</f>
        <v>0.5</v>
      </c>
      <c r="L32" s="64">
        <f>Sep!J30</f>
        <v>0.4</v>
      </c>
      <c r="M32" s="64">
        <f>Oct!J30</f>
        <v>1.5</v>
      </c>
      <c r="N32" s="64">
        <f>Nov!J30</f>
        <v>1.5</v>
      </c>
      <c r="O32" s="65"/>
      <c r="P32" s="66">
        <f t="shared" si="1"/>
        <v>1.1727272727272728</v>
      </c>
    </row>
    <row r="33" spans="1:16" x14ac:dyDescent="0.2">
      <c r="A33" s="60" t="s">
        <v>91</v>
      </c>
      <c r="B33" s="61" t="s">
        <v>92</v>
      </c>
      <c r="C33" s="62" t="s">
        <v>93</v>
      </c>
      <c r="D33" s="63">
        <f>Jan!J33</f>
        <v>1.2616033755274261</v>
      </c>
      <c r="E33" s="64">
        <f>Feb!J33</f>
        <v>0.9213483146067416</v>
      </c>
      <c r="F33" s="64">
        <v>1.1752136752136753</v>
      </c>
      <c r="G33" s="64">
        <f>Apr!J32</f>
        <v>1.2995169082125604</v>
      </c>
      <c r="H33" s="64">
        <f>May!J31</f>
        <v>1.092741935483871</v>
      </c>
      <c r="I33" s="64">
        <f>'June '!J31</f>
        <v>0.95876288659793818</v>
      </c>
      <c r="J33" s="64">
        <f>July!J31</f>
        <v>1.3080568720379147</v>
      </c>
      <c r="K33" s="64">
        <f>Aug!J31</f>
        <v>1.3772455089820359</v>
      </c>
      <c r="L33" s="64">
        <f>Sep!J31</f>
        <v>1.2967032967032968</v>
      </c>
      <c r="M33" s="64">
        <f>Oct!J31</f>
        <v>1.419889502762431</v>
      </c>
      <c r="N33" s="64">
        <f>Nov!J31</f>
        <v>0.94871794871794868</v>
      </c>
      <c r="O33" s="65"/>
      <c r="P33" s="66">
        <f t="shared" si="1"/>
        <v>1.1872545658950764</v>
      </c>
    </row>
    <row r="34" spans="1:16" x14ac:dyDescent="0.2">
      <c r="A34" s="60" t="s">
        <v>95</v>
      </c>
      <c r="B34" s="61" t="s">
        <v>96</v>
      </c>
      <c r="C34" s="62" t="s">
        <v>97</v>
      </c>
      <c r="D34" s="63">
        <f>Jan!J34</f>
        <v>1.0298507462686568</v>
      </c>
      <c r="E34" s="64">
        <f>Feb!J34</f>
        <v>1.1724137931034482</v>
      </c>
      <c r="F34" s="64">
        <v>1.0769230769230769</v>
      </c>
      <c r="G34" s="64">
        <f>Apr!J33</f>
        <v>1.0350877192982457</v>
      </c>
      <c r="H34" s="64">
        <f>May!J32</f>
        <v>1.0126582278481013</v>
      </c>
      <c r="I34" s="64">
        <f>'June '!J32</f>
        <v>1.1304347826086956</v>
      </c>
      <c r="J34" s="64">
        <f>July!J32</f>
        <v>1.1000000000000001</v>
      </c>
      <c r="K34" s="64">
        <f>Aug!J32</f>
        <v>1.2222222222222223</v>
      </c>
      <c r="L34" s="64">
        <f>Sep!J32</f>
        <v>1.1666666666666667</v>
      </c>
      <c r="M34" s="64">
        <f>Oct!J32</f>
        <v>1.0862068965517242</v>
      </c>
      <c r="N34" s="64">
        <f>Nov!J32</f>
        <v>1.0444444444444445</v>
      </c>
      <c r="O34" s="65"/>
      <c r="P34" s="66">
        <f t="shared" si="1"/>
        <v>1.0979007796304801</v>
      </c>
    </row>
    <row r="35" spans="1:16" x14ac:dyDescent="0.2">
      <c r="A35" s="60" t="s">
        <v>98</v>
      </c>
      <c r="B35" s="61" t="s">
        <v>99</v>
      </c>
      <c r="C35" s="62" t="s">
        <v>100</v>
      </c>
      <c r="D35" s="63">
        <f>Jan!J35</f>
        <v>1.3879310344827587</v>
      </c>
      <c r="E35" s="64">
        <f>Feb!J35</f>
        <v>1.4945054945054945</v>
      </c>
      <c r="F35" s="64">
        <v>1.5042735042735043</v>
      </c>
      <c r="G35" s="64">
        <f>Apr!J34</f>
        <v>1.4615384615384615</v>
      </c>
      <c r="H35" s="64">
        <f>May!J33</f>
        <v>1.3396226415094339</v>
      </c>
      <c r="I35" s="64">
        <f>'June '!J33</f>
        <v>1.5135135135135136</v>
      </c>
      <c r="J35" s="64">
        <f>July!J33</f>
        <v>1.481012658227848</v>
      </c>
      <c r="K35" s="64">
        <f>Aug!J33</f>
        <v>1.2068965517241379</v>
      </c>
      <c r="L35" s="64">
        <f>Sep!J33</f>
        <v>0.93478260869565222</v>
      </c>
      <c r="M35" s="64">
        <f>Oct!J33</f>
        <v>0.98198198198198194</v>
      </c>
      <c r="N35" s="64">
        <f>Nov!J33</f>
        <v>0.93150684931506844</v>
      </c>
      <c r="O35" s="65"/>
      <c r="P35" s="66">
        <f t="shared" si="1"/>
        <v>1.2943241181607144</v>
      </c>
    </row>
    <row r="36" spans="1:16" x14ac:dyDescent="0.2">
      <c r="A36" s="60" t="s">
        <v>101</v>
      </c>
      <c r="B36" s="61" t="s">
        <v>102</v>
      </c>
      <c r="C36" s="62" t="s">
        <v>103</v>
      </c>
      <c r="D36" s="63">
        <f>Jan!J36</f>
        <v>1.7142857142857142</v>
      </c>
      <c r="E36" s="64">
        <f>Feb!J36</f>
        <v>1</v>
      </c>
      <c r="F36" s="64">
        <v>1.6666666666666667</v>
      </c>
      <c r="G36" s="64">
        <f>Apr!J35</f>
        <v>1.1428571428571428</v>
      </c>
      <c r="H36" s="64">
        <f>May!J34</f>
        <v>1</v>
      </c>
      <c r="I36" s="64">
        <f>'June '!J34</f>
        <v>1.1000000000000001</v>
      </c>
      <c r="J36" s="64">
        <f>July!J34</f>
        <v>1.6</v>
      </c>
      <c r="K36" s="64">
        <f>Aug!J34</f>
        <v>1.4</v>
      </c>
      <c r="L36" s="64">
        <f>Sep!J34</f>
        <v>2.125</v>
      </c>
      <c r="M36" s="64">
        <f>Oct!J34</f>
        <v>1.8</v>
      </c>
      <c r="N36" s="64">
        <f>Nov!J34</f>
        <v>1.3333333333333333</v>
      </c>
      <c r="O36" s="65"/>
      <c r="P36" s="66">
        <f t="shared" si="1"/>
        <v>1.4438311688311689</v>
      </c>
    </row>
    <row r="37" spans="1:16" x14ac:dyDescent="0.2">
      <c r="A37" s="60" t="s">
        <v>104</v>
      </c>
      <c r="B37" s="61" t="s">
        <v>105</v>
      </c>
      <c r="C37" s="62" t="s">
        <v>106</v>
      </c>
      <c r="D37" s="63">
        <f>Jan!J37</f>
        <v>0.80769230769230771</v>
      </c>
      <c r="E37" s="64">
        <f>Feb!J37</f>
        <v>0.73913043478260865</v>
      </c>
      <c r="F37" s="64">
        <v>1.6153846153846154</v>
      </c>
      <c r="G37" s="64">
        <f>Apr!J36</f>
        <v>1</v>
      </c>
      <c r="H37" s="64">
        <f>May!J35</f>
        <v>1.0833333333333333</v>
      </c>
      <c r="I37" s="64">
        <f>'June '!J35</f>
        <v>1</v>
      </c>
      <c r="J37" s="64">
        <f>July!J35</f>
        <v>1</v>
      </c>
      <c r="K37" s="64">
        <f>Aug!J35</f>
        <v>0.9642857142857143</v>
      </c>
      <c r="L37" s="64">
        <f>Sep!J35</f>
        <v>1.1499999999999999</v>
      </c>
      <c r="M37" s="64">
        <f>Oct!J35</f>
        <v>1</v>
      </c>
      <c r="N37" s="64">
        <f>Nov!J35</f>
        <v>1</v>
      </c>
      <c r="O37" s="65"/>
      <c r="P37" s="66">
        <f t="shared" si="1"/>
        <v>1.0327114914071436</v>
      </c>
    </row>
    <row r="38" spans="1:16" x14ac:dyDescent="0.2">
      <c r="A38" s="60" t="s">
        <v>107</v>
      </c>
      <c r="B38" s="61" t="s">
        <v>108</v>
      </c>
      <c r="C38" s="62" t="s">
        <v>109</v>
      </c>
      <c r="D38" s="63">
        <f>Jan!J38</f>
        <v>0.84210526315789469</v>
      </c>
      <c r="E38" s="64">
        <f>Feb!J38</f>
        <v>0.33333333333333331</v>
      </c>
      <c r="F38" s="64">
        <v>1</v>
      </c>
      <c r="G38" s="64">
        <f>Apr!J37</f>
        <v>1.0833333333333333</v>
      </c>
      <c r="H38" s="64">
        <f>May!J36</f>
        <v>0.90909090909090906</v>
      </c>
      <c r="I38" s="64">
        <f>'June '!J36</f>
        <v>1</v>
      </c>
      <c r="J38" s="64">
        <f>July!J36</f>
        <v>0.84</v>
      </c>
      <c r="K38" s="64">
        <f>Aug!J36</f>
        <v>1.1818181818181819</v>
      </c>
      <c r="L38" s="64">
        <f>Sep!J36</f>
        <v>0.81818181818181823</v>
      </c>
      <c r="M38" s="64">
        <f>Oct!J36</f>
        <v>0.9</v>
      </c>
      <c r="N38" s="64">
        <f>Nov!J36</f>
        <v>1.2222222222222223</v>
      </c>
      <c r="O38" s="65"/>
      <c r="P38" s="66">
        <f t="shared" si="1"/>
        <v>0.92091682373979011</v>
      </c>
    </row>
    <row r="39" spans="1:16" x14ac:dyDescent="0.2">
      <c r="A39" s="69" t="s">
        <v>110</v>
      </c>
      <c r="B39" s="61" t="s">
        <v>111</v>
      </c>
      <c r="C39" s="62" t="s">
        <v>112</v>
      </c>
      <c r="D39" s="63">
        <f>Jan!J39</f>
        <v>1</v>
      </c>
      <c r="E39" s="64">
        <f>Feb!J39</f>
        <v>0.9375</v>
      </c>
      <c r="F39" s="64">
        <v>1</v>
      </c>
      <c r="G39" s="64">
        <f>Apr!J38</f>
        <v>1</v>
      </c>
      <c r="H39" s="64">
        <f>May!J37</f>
        <v>0.88888888888888884</v>
      </c>
      <c r="I39" s="64">
        <f>'June '!J37</f>
        <v>1.25</v>
      </c>
      <c r="J39" s="64">
        <f>July!J37</f>
        <v>1.1666666666666667</v>
      </c>
      <c r="K39" s="64">
        <f>Aug!J37</f>
        <v>1.0714285714285714</v>
      </c>
      <c r="L39" s="64">
        <f>Sep!J37</f>
        <v>1</v>
      </c>
      <c r="M39" s="64">
        <f>Oct!J37</f>
        <v>1</v>
      </c>
      <c r="N39" s="64">
        <f>Nov!J37</f>
        <v>1</v>
      </c>
      <c r="O39" s="65"/>
      <c r="P39" s="66">
        <f t="shared" si="1"/>
        <v>1.0285894660894661</v>
      </c>
    </row>
    <row r="40" spans="1:16" x14ac:dyDescent="0.2">
      <c r="A40" s="60" t="s">
        <v>113</v>
      </c>
      <c r="B40" s="61" t="s">
        <v>114</v>
      </c>
      <c r="C40" s="62" t="s">
        <v>115</v>
      </c>
      <c r="D40" s="63">
        <f>Jan!J40</f>
        <v>1.35</v>
      </c>
      <c r="E40" s="64">
        <f>Feb!J40</f>
        <v>1.3461538461538463</v>
      </c>
      <c r="F40" s="64">
        <v>1.3125</v>
      </c>
      <c r="G40" s="64">
        <f>Apr!J39</f>
        <v>1.4137931034482758</v>
      </c>
      <c r="H40" s="64">
        <f>May!J38</f>
        <v>1.05</v>
      </c>
      <c r="I40" s="64">
        <f>'June '!J38</f>
        <v>1.2058823529411764</v>
      </c>
      <c r="J40" s="64">
        <f>July!J38</f>
        <v>1.44</v>
      </c>
      <c r="K40" s="64">
        <f>Aug!J38</f>
        <v>1.2413793103448276</v>
      </c>
      <c r="L40" s="64">
        <f>Sep!J38</f>
        <v>1.4166666666666667</v>
      </c>
      <c r="M40" s="64">
        <f>Oct!J38</f>
        <v>1.3</v>
      </c>
      <c r="N40" s="64">
        <f>Nov!J38</f>
        <v>1.2727272727272727</v>
      </c>
      <c r="O40" s="65"/>
      <c r="P40" s="66">
        <f t="shared" si="1"/>
        <v>1.3044638683892786</v>
      </c>
    </row>
    <row r="41" spans="1:16" x14ac:dyDescent="0.2">
      <c r="A41" s="60" t="s">
        <v>116</v>
      </c>
      <c r="B41" s="61" t="s">
        <v>117</v>
      </c>
      <c r="C41" s="62" t="s">
        <v>118</v>
      </c>
      <c r="D41" s="63">
        <f>Jan!J41</f>
        <v>0.98</v>
      </c>
      <c r="E41" s="64">
        <f>Feb!J41</f>
        <v>1.0232558139534884</v>
      </c>
      <c r="F41" s="64">
        <v>1</v>
      </c>
      <c r="G41" s="64">
        <f>Apr!J40</f>
        <v>1.0212765957446808</v>
      </c>
      <c r="H41" s="64">
        <f>May!J39</f>
        <v>1.0196078431372548</v>
      </c>
      <c r="I41" s="64">
        <f>'June '!J39</f>
        <v>1.0212765957446808</v>
      </c>
      <c r="J41" s="64">
        <f>July!J39</f>
        <v>1.0444444444444445</v>
      </c>
      <c r="K41" s="64">
        <f>Aug!J39</f>
        <v>1</v>
      </c>
      <c r="L41" s="64">
        <f>Sep!J39</f>
        <v>1.0512820512820513</v>
      </c>
      <c r="M41" s="64">
        <f>Oct!J39</f>
        <v>1</v>
      </c>
      <c r="N41" s="64">
        <f>Nov!J39</f>
        <v>1</v>
      </c>
      <c r="O41" s="65"/>
      <c r="P41" s="66">
        <f t="shared" si="1"/>
        <v>1.0146493949369637</v>
      </c>
    </row>
    <row r="42" spans="1:16" x14ac:dyDescent="0.2">
      <c r="A42" s="60" t="s">
        <v>119</v>
      </c>
      <c r="B42" s="61" t="s">
        <v>120</v>
      </c>
      <c r="C42" s="62" t="s">
        <v>121</v>
      </c>
      <c r="D42" s="63">
        <f>Jan!J42</f>
        <v>0.69918699186991873</v>
      </c>
      <c r="E42" s="64">
        <f>Feb!J42</f>
        <v>0.88461538461538458</v>
      </c>
      <c r="F42" s="64">
        <v>0.84482758620689657</v>
      </c>
      <c r="G42" s="64">
        <f>Apr!J41</f>
        <v>1.0206185567010309</v>
      </c>
      <c r="H42" s="64">
        <f>May!J40</f>
        <v>0.87962962962962965</v>
      </c>
      <c r="I42" s="64">
        <f>'June '!J40</f>
        <v>1</v>
      </c>
      <c r="J42" s="64">
        <f>July!J40</f>
        <v>1.125</v>
      </c>
      <c r="K42" s="64">
        <f>Aug!J40</f>
        <v>1.0819672131147542</v>
      </c>
      <c r="L42" s="64">
        <f>Sep!J40</f>
        <v>0.97</v>
      </c>
      <c r="M42" s="64">
        <f>Oct!J40</f>
        <v>0.74358974358974361</v>
      </c>
      <c r="N42" s="64">
        <f>Nov!J40</f>
        <v>1.2558139534883721</v>
      </c>
      <c r="O42" s="65"/>
      <c r="P42" s="66">
        <f t="shared" si="1"/>
        <v>0.95502264174688456</v>
      </c>
    </row>
    <row r="43" spans="1:16" x14ac:dyDescent="0.2">
      <c r="A43" s="60" t="s">
        <v>122</v>
      </c>
      <c r="B43" s="61" t="s">
        <v>123</v>
      </c>
      <c r="C43" s="62" t="s">
        <v>124</v>
      </c>
      <c r="D43" s="63">
        <f>Jan!J43</f>
        <v>1.1304347826086956</v>
      </c>
      <c r="E43" s="64">
        <f>Feb!J43</f>
        <v>1</v>
      </c>
      <c r="F43" s="64">
        <v>1</v>
      </c>
      <c r="G43" s="64">
        <f>Apr!J42</f>
        <v>1</v>
      </c>
      <c r="H43" s="64">
        <f>May!J41</f>
        <v>1.2727272727272727</v>
      </c>
      <c r="I43" s="64">
        <f>'June '!J41</f>
        <v>0.88888888888888884</v>
      </c>
      <c r="J43" s="64">
        <f>July!J41</f>
        <v>1</v>
      </c>
      <c r="K43" s="64">
        <f>Aug!J41</f>
        <v>0.92307692307692313</v>
      </c>
      <c r="L43" s="64">
        <f>Sep!J41</f>
        <v>1.2727272727272727</v>
      </c>
      <c r="M43" s="64">
        <f>Oct!J41</f>
        <v>1.4545454545454546</v>
      </c>
      <c r="N43" s="64">
        <f>Nov!J41</f>
        <v>1.125</v>
      </c>
      <c r="O43" s="65"/>
      <c r="P43" s="66">
        <f t="shared" si="1"/>
        <v>1.0970364176885916</v>
      </c>
    </row>
    <row r="44" spans="1:16" x14ac:dyDescent="0.2">
      <c r="A44" s="60" t="s">
        <v>125</v>
      </c>
      <c r="B44" s="61" t="s">
        <v>126</v>
      </c>
      <c r="C44" s="62" t="s">
        <v>127</v>
      </c>
      <c r="D44" s="63">
        <f>Jan!J44</f>
        <v>1.0909090909090908</v>
      </c>
      <c r="E44" s="64">
        <f>Feb!J44</f>
        <v>1.2222222222222223</v>
      </c>
      <c r="F44" s="64">
        <v>2.2941176470588234</v>
      </c>
      <c r="G44" s="64">
        <f>Apr!J43</f>
        <v>1.8</v>
      </c>
      <c r="H44" s="64">
        <f>May!J42</f>
        <v>1.875</v>
      </c>
      <c r="I44" s="64">
        <f>'June '!J42</f>
        <v>1.2222222222222223</v>
      </c>
      <c r="J44" s="64">
        <f>July!J42</f>
        <v>2.3636363636363638</v>
      </c>
      <c r="K44" s="64">
        <f>Aug!J42</f>
        <v>1.625</v>
      </c>
      <c r="L44" s="64">
        <f>Sep!J42</f>
        <v>1</v>
      </c>
      <c r="M44" s="64">
        <f>Oct!J42</f>
        <v>0.8</v>
      </c>
      <c r="N44" s="64">
        <f>Nov!J42</f>
        <v>0.95238095238095233</v>
      </c>
      <c r="O44" s="65"/>
      <c r="P44" s="66">
        <f t="shared" si="1"/>
        <v>1.4768625907663342</v>
      </c>
    </row>
    <row r="45" spans="1:16" x14ac:dyDescent="0.2">
      <c r="A45" s="60" t="s">
        <v>128</v>
      </c>
      <c r="B45" s="61" t="s">
        <v>129</v>
      </c>
      <c r="C45" s="62" t="s">
        <v>130</v>
      </c>
      <c r="D45" s="63">
        <f>Jan!J45</f>
        <v>1.3947368421052631</v>
      </c>
      <c r="E45" s="64">
        <f>Feb!J45</f>
        <v>1.5301204819277108</v>
      </c>
      <c r="F45" s="64">
        <v>1.3966942148760331</v>
      </c>
      <c r="G45" s="64">
        <f>Apr!J44</f>
        <v>1.0982142857142858</v>
      </c>
      <c r="H45" s="64">
        <f>May!J43</f>
        <v>1.467741935483871</v>
      </c>
      <c r="I45" s="64">
        <f>'June '!J43</f>
        <v>1.4059405940594059</v>
      </c>
      <c r="J45" s="64">
        <f>July!J43</f>
        <v>1.2033898305084745</v>
      </c>
      <c r="K45" s="64">
        <f>Aug!J43</f>
        <v>1.0294117647058822</v>
      </c>
      <c r="L45" s="64">
        <f>Sep!J43</f>
        <v>1.3564356435643565</v>
      </c>
      <c r="M45" s="64">
        <f>Oct!J43</f>
        <v>1.5671641791044777</v>
      </c>
      <c r="N45" s="64">
        <f>Nov!J43</f>
        <v>1.0560747663551402</v>
      </c>
      <c r="O45" s="65"/>
      <c r="P45" s="66">
        <f t="shared" si="1"/>
        <v>1.3187204125822636</v>
      </c>
    </row>
    <row r="46" spans="1:16" x14ac:dyDescent="0.2">
      <c r="A46" s="60" t="s">
        <v>131</v>
      </c>
      <c r="B46" s="61" t="s">
        <v>129</v>
      </c>
      <c r="C46" s="62" t="s">
        <v>132</v>
      </c>
      <c r="D46" s="63">
        <f>Jan!J46</f>
        <v>0.96</v>
      </c>
      <c r="E46" s="64">
        <f>Feb!J46</f>
        <v>1.3913043478260869</v>
      </c>
      <c r="F46" s="64">
        <v>0.90476190476190477</v>
      </c>
      <c r="G46" s="64">
        <f>Apr!J45</f>
        <v>0.96969696969696972</v>
      </c>
      <c r="H46" s="64">
        <f>May!J44</f>
        <v>1.4242424242424243</v>
      </c>
      <c r="I46" s="64">
        <f>'June '!J44</f>
        <v>1.5</v>
      </c>
      <c r="J46" s="64">
        <f>July!J44</f>
        <v>1.9583333333333333</v>
      </c>
      <c r="K46" s="64">
        <f>Aug!J44</f>
        <v>1.4285714285714286</v>
      </c>
      <c r="L46" s="64">
        <f>Sep!J44</f>
        <v>1.5909090909090908</v>
      </c>
      <c r="M46" s="64">
        <f>Oct!J44</f>
        <v>1.1666666666666667</v>
      </c>
      <c r="N46" s="64">
        <f>Nov!J44</f>
        <v>0.38461538461538464</v>
      </c>
      <c r="O46" s="65"/>
      <c r="P46" s="66">
        <f t="shared" si="1"/>
        <v>1.2435546864202991</v>
      </c>
    </row>
    <row r="47" spans="1:16" x14ac:dyDescent="0.2">
      <c r="A47" s="60" t="s">
        <v>133</v>
      </c>
      <c r="B47" s="61" t="s">
        <v>134</v>
      </c>
      <c r="C47" s="62" t="s">
        <v>134</v>
      </c>
      <c r="D47" s="63">
        <f>Jan!J47</f>
        <v>1.5294117647058822</v>
      </c>
      <c r="E47" s="64">
        <f>Feb!J47</f>
        <v>1.5666666666666667</v>
      </c>
      <c r="F47" s="64">
        <v>1.2307692307692308</v>
      </c>
      <c r="G47" s="64">
        <f>Apr!J46</f>
        <v>1.3636363636363635</v>
      </c>
      <c r="H47" s="64">
        <f>May!J45</f>
        <v>1.0789473684210527</v>
      </c>
      <c r="I47" s="64">
        <f>'June '!J45</f>
        <v>1.1290322580645162</v>
      </c>
      <c r="J47" s="64">
        <f>July!J45</f>
        <v>1</v>
      </c>
      <c r="K47" s="64">
        <f>Aug!J45</f>
        <v>1</v>
      </c>
      <c r="L47" s="64">
        <f>Sep!J45</f>
        <v>1.0909090909090908</v>
      </c>
      <c r="M47" s="64">
        <f>Oct!J45</f>
        <v>1.0769230769230769</v>
      </c>
      <c r="N47" s="64">
        <f>Nov!J45</f>
        <v>1.0303030303030303</v>
      </c>
      <c r="O47" s="65"/>
      <c r="P47" s="66">
        <f t="shared" si="1"/>
        <v>1.1905998954908099</v>
      </c>
    </row>
    <row r="48" spans="1:16" x14ac:dyDescent="0.2">
      <c r="A48" s="60" t="s">
        <v>135</v>
      </c>
      <c r="B48" s="61" t="s">
        <v>136</v>
      </c>
      <c r="C48" s="62" t="s">
        <v>137</v>
      </c>
      <c r="D48" s="63">
        <f>Jan!J48</f>
        <v>1.1951219512195121</v>
      </c>
      <c r="E48" s="64">
        <f>Feb!J48</f>
        <v>1.85</v>
      </c>
      <c r="F48" s="64">
        <v>0.88461538461538458</v>
      </c>
      <c r="G48" s="64">
        <f>Apr!J47</f>
        <v>0.5</v>
      </c>
      <c r="H48" s="64">
        <f>May!J46</f>
        <v>0.96969696969696972</v>
      </c>
      <c r="I48" s="64">
        <f>'June '!J46</f>
        <v>1.2352941176470589</v>
      </c>
      <c r="J48" s="64">
        <f>July!J46</f>
        <v>1.7027027027027026</v>
      </c>
      <c r="K48" s="64">
        <f>Aug!J46</f>
        <v>3.2692307692307692</v>
      </c>
      <c r="L48" s="64">
        <f>Sep!J46</f>
        <v>2.75</v>
      </c>
      <c r="M48" s="64">
        <f>Oct!J46</f>
        <v>3.0857142857142859</v>
      </c>
      <c r="N48" s="64">
        <f>Nov!J46</f>
        <v>1.5333333333333334</v>
      </c>
      <c r="O48" s="65"/>
      <c r="P48" s="66">
        <f t="shared" si="1"/>
        <v>1.7250645012872745</v>
      </c>
    </row>
    <row r="49" spans="1:16" x14ac:dyDescent="0.2">
      <c r="A49" s="60" t="s">
        <v>138</v>
      </c>
      <c r="B49" s="61" t="s">
        <v>139</v>
      </c>
      <c r="C49" s="62" t="s">
        <v>140</v>
      </c>
      <c r="D49" s="63">
        <f>Jan!J49</f>
        <v>1.2692307692307692</v>
      </c>
      <c r="E49" s="64">
        <f>Feb!J49</f>
        <v>1.05</v>
      </c>
      <c r="F49" s="64">
        <v>1</v>
      </c>
      <c r="G49" s="64">
        <f>Apr!J48</f>
        <v>1.1111111111111112</v>
      </c>
      <c r="H49" s="64">
        <f>May!J47</f>
        <v>1.0333333333333334</v>
      </c>
      <c r="I49" s="64">
        <f>'June '!J47</f>
        <v>1.0476190476190477</v>
      </c>
      <c r="J49" s="64">
        <f>July!J47</f>
        <v>1.45</v>
      </c>
      <c r="K49" s="64">
        <f>Aug!J47</f>
        <v>1.2352941176470589</v>
      </c>
      <c r="L49" s="64">
        <f>Sep!J47</f>
        <v>1.4</v>
      </c>
      <c r="M49" s="64">
        <f>Oct!J47</f>
        <v>0.95454545454545459</v>
      </c>
      <c r="N49" s="64">
        <f>Nov!J47</f>
        <v>1.0714285714285714</v>
      </c>
      <c r="O49" s="65"/>
      <c r="P49" s="66">
        <f t="shared" si="1"/>
        <v>1.1475056731741224</v>
      </c>
    </row>
    <row r="50" spans="1:16" x14ac:dyDescent="0.2">
      <c r="A50" s="60" t="s">
        <v>141</v>
      </c>
      <c r="B50" s="61" t="s">
        <v>142</v>
      </c>
      <c r="C50" s="62" t="s">
        <v>143</v>
      </c>
      <c r="D50" s="63">
        <f>Jan!J50</f>
        <v>1.3097345132743363</v>
      </c>
      <c r="E50" s="64">
        <f>Feb!J50</f>
        <v>1.1489361702127661</v>
      </c>
      <c r="F50" s="64">
        <v>0.68888888888888888</v>
      </c>
      <c r="G50" s="64">
        <f>Apr!J49</f>
        <v>1.1311475409836065</v>
      </c>
      <c r="H50" s="64">
        <f>May!J48</f>
        <v>1.1023622047244095</v>
      </c>
      <c r="I50" s="64">
        <f>'June '!J48</f>
        <v>1.1147540983606556</v>
      </c>
      <c r="J50" s="64">
        <f>July!J48</f>
        <v>1.1379310344827587</v>
      </c>
      <c r="K50" s="64">
        <f>Aug!J48</f>
        <v>1.2457627118644068</v>
      </c>
      <c r="L50" s="64">
        <f>Sep!J48</f>
        <v>1.3125</v>
      </c>
      <c r="M50" s="64">
        <f>Oct!J48</f>
        <v>1.2692307692307692</v>
      </c>
      <c r="N50" s="64">
        <f>Nov!J48</f>
        <v>1.3541666666666667</v>
      </c>
      <c r="O50" s="65"/>
      <c r="P50" s="66">
        <f t="shared" si="1"/>
        <v>1.1650376907899331</v>
      </c>
    </row>
    <row r="51" spans="1:16" x14ac:dyDescent="0.2">
      <c r="A51" s="60" t="s">
        <v>144</v>
      </c>
      <c r="B51" s="61" t="s">
        <v>145</v>
      </c>
      <c r="C51" s="62" t="s">
        <v>146</v>
      </c>
      <c r="D51" s="63">
        <f>Jan!J51</f>
        <v>1.0602409638554218</v>
      </c>
      <c r="E51" s="64">
        <f>Feb!J51</f>
        <v>1.1320754716981132</v>
      </c>
      <c r="F51" s="64">
        <v>0.98648648648648651</v>
      </c>
      <c r="G51" s="64">
        <f>Apr!J50</f>
        <v>0.92307692307692313</v>
      </c>
      <c r="H51" s="64">
        <f>May!J49</f>
        <v>1</v>
      </c>
      <c r="I51" s="64">
        <f>'June '!J49</f>
        <v>0.95652173913043481</v>
      </c>
      <c r="J51" s="64">
        <f>July!J49</f>
        <v>1.1228070175438596</v>
      </c>
      <c r="K51" s="64">
        <f>Aug!J49</f>
        <v>1.0649350649350648</v>
      </c>
      <c r="L51" s="64">
        <f>Sep!J49</f>
        <v>1.1052631578947369</v>
      </c>
      <c r="M51" s="64">
        <f>Oct!J49</f>
        <v>1.0617283950617284</v>
      </c>
      <c r="N51" s="64">
        <f>Nov!J49</f>
        <v>1.125</v>
      </c>
      <c r="O51" s="65"/>
      <c r="P51" s="66">
        <f t="shared" si="1"/>
        <v>1.0489213836075244</v>
      </c>
    </row>
    <row r="52" spans="1:16" x14ac:dyDescent="0.2">
      <c r="A52" s="69" t="s">
        <v>147</v>
      </c>
      <c r="B52" s="61" t="s">
        <v>148</v>
      </c>
      <c r="C52" s="62" t="s">
        <v>149</v>
      </c>
      <c r="D52" s="63">
        <f>Jan!J52</f>
        <v>1.0692307692307692</v>
      </c>
      <c r="E52" s="64">
        <f>Feb!J52</f>
        <v>1</v>
      </c>
      <c r="F52" s="64">
        <v>1.3333333333333333</v>
      </c>
      <c r="G52" s="64">
        <f>Apr!J51</f>
        <v>1.1294117647058823</v>
      </c>
      <c r="H52" s="64">
        <f>May!J50</f>
        <v>1.2321428571428572</v>
      </c>
      <c r="I52" s="64">
        <f>'June '!J50</f>
        <v>1.0990099009900991</v>
      </c>
      <c r="J52" s="64">
        <f>July!J50</f>
        <v>1.6190476190476191</v>
      </c>
      <c r="K52" s="64">
        <f>Aug!J50</f>
        <v>1.5196078431372548</v>
      </c>
      <c r="L52" s="64">
        <f>Sep!J50</f>
        <v>1.4507042253521127</v>
      </c>
      <c r="M52" s="64">
        <f>Oct!J50</f>
        <v>1.2333333333333334</v>
      </c>
      <c r="N52" s="64">
        <f>Nov!J50</f>
        <v>1.3013698630136987</v>
      </c>
      <c r="O52" s="65"/>
      <c r="P52" s="66">
        <f t="shared" si="1"/>
        <v>1.2715628644806327</v>
      </c>
    </row>
    <row r="53" spans="1:16" x14ac:dyDescent="0.2">
      <c r="A53" s="60" t="s">
        <v>150</v>
      </c>
      <c r="B53" s="61" t="s">
        <v>151</v>
      </c>
      <c r="C53" s="62" t="s">
        <v>152</v>
      </c>
      <c r="D53" s="63">
        <f>Jan!J53</f>
        <v>0.97777777777777775</v>
      </c>
      <c r="E53" s="64">
        <f>Feb!J53</f>
        <v>1</v>
      </c>
      <c r="F53" s="64">
        <v>1.5263157894736843</v>
      </c>
      <c r="G53" s="64">
        <f>Apr!J52</f>
        <v>1</v>
      </c>
      <c r="H53" s="64">
        <f>May!J51</f>
        <v>0.97368421052631582</v>
      </c>
      <c r="I53" s="64">
        <f>'June '!J51</f>
        <v>1.5238095238095237</v>
      </c>
      <c r="J53" s="64">
        <f>July!J51</f>
        <v>1.1666666666666667</v>
      </c>
      <c r="K53" s="64">
        <f>Aug!J51</f>
        <v>1.0256410256410255</v>
      </c>
      <c r="L53" s="64">
        <f>Sep!J51</f>
        <v>1.1666666666666667</v>
      </c>
      <c r="M53" s="64">
        <f>Oct!J51</f>
        <v>1.1071428571428572</v>
      </c>
      <c r="N53" s="64">
        <f>Nov!J51</f>
        <v>1.03125</v>
      </c>
      <c r="O53" s="65"/>
      <c r="P53" s="66">
        <f t="shared" si="1"/>
        <v>1.1362685925185925</v>
      </c>
    </row>
    <row r="54" spans="1:16" x14ac:dyDescent="0.2">
      <c r="A54" s="60" t="s">
        <v>153</v>
      </c>
      <c r="B54" s="61" t="s">
        <v>154</v>
      </c>
      <c r="C54" s="62" t="s">
        <v>155</v>
      </c>
      <c r="D54" s="63">
        <f>Jan!J54</f>
        <v>1</v>
      </c>
      <c r="E54" s="64">
        <f>Feb!J54</f>
        <v>0.84210526315789469</v>
      </c>
      <c r="F54" s="64">
        <v>0.75</v>
      </c>
      <c r="G54" s="64">
        <f>Apr!J53</f>
        <v>0.84210526315789469</v>
      </c>
      <c r="H54" s="64">
        <f>May!J52</f>
        <v>0.72727272727272729</v>
      </c>
      <c r="I54" s="64">
        <f>'June '!J52</f>
        <v>0.95833333333333337</v>
      </c>
      <c r="J54" s="64">
        <f>July!J52</f>
        <v>1.1000000000000001</v>
      </c>
      <c r="K54" s="64">
        <f>Aug!J52</f>
        <v>1.4444444444444444</v>
      </c>
      <c r="L54" s="64">
        <f>Sep!J52</f>
        <v>0.95</v>
      </c>
      <c r="M54" s="64">
        <f>Oct!J52</f>
        <v>1.0689655172413792</v>
      </c>
      <c r="N54" s="64">
        <f>Nov!J52</f>
        <v>0.75</v>
      </c>
      <c r="O54" s="65"/>
      <c r="P54" s="66">
        <f t="shared" si="1"/>
        <v>0.94847514078251571</v>
      </c>
    </row>
    <row r="55" spans="1:16" x14ac:dyDescent="0.2">
      <c r="A55" s="60" t="s">
        <v>156</v>
      </c>
      <c r="B55" s="61" t="s">
        <v>154</v>
      </c>
      <c r="C55" s="62" t="s">
        <v>157</v>
      </c>
      <c r="D55" s="63">
        <f>Jan!J55</f>
        <v>0.78723404255319152</v>
      </c>
      <c r="E55" s="64">
        <f>Feb!J55</f>
        <v>1.0588235294117647</v>
      </c>
      <c r="F55" s="64">
        <v>0.74358974358974361</v>
      </c>
      <c r="G55" s="64">
        <f>Apr!J54</f>
        <v>1.0857142857142856</v>
      </c>
      <c r="H55" s="64">
        <f>May!J53</f>
        <v>1.0625</v>
      </c>
      <c r="I55" s="64">
        <f>'June '!J53</f>
        <v>1.2444444444444445</v>
      </c>
      <c r="J55" s="64">
        <f>July!J53</f>
        <v>1.3333333333333333</v>
      </c>
      <c r="K55" s="64">
        <f>Aug!J53</f>
        <v>1.3055555555555556</v>
      </c>
      <c r="L55" s="64">
        <f>Sep!J53</f>
        <v>1.2777777777777777</v>
      </c>
      <c r="M55" s="64">
        <f>Oct!J53</f>
        <v>1.3333333333333333</v>
      </c>
      <c r="N55" s="64">
        <f>Nov!J53</f>
        <v>1</v>
      </c>
      <c r="O55" s="65"/>
      <c r="P55" s="66">
        <f t="shared" si="1"/>
        <v>1.1120278223375846</v>
      </c>
    </row>
    <row r="56" spans="1:16" x14ac:dyDescent="0.2">
      <c r="A56" s="60" t="s">
        <v>158</v>
      </c>
      <c r="B56" s="61" t="s">
        <v>159</v>
      </c>
      <c r="C56" s="62" t="s">
        <v>160</v>
      </c>
      <c r="D56" s="63">
        <f>Jan!J56</f>
        <v>0.76</v>
      </c>
      <c r="E56" s="64">
        <f>Feb!J56</f>
        <v>1.1111111111111112</v>
      </c>
      <c r="F56" s="64">
        <v>1.925</v>
      </c>
      <c r="G56" s="64">
        <f>Apr!J55</f>
        <v>1.4878048780487805</v>
      </c>
      <c r="H56" s="64">
        <f>May!J54</f>
        <v>2.3058823529411763</v>
      </c>
      <c r="I56" s="64">
        <f>'June '!J54</f>
        <v>2</v>
      </c>
      <c r="J56" s="64">
        <f>July!J54</f>
        <v>2.1749999999999998</v>
      </c>
      <c r="K56" s="64">
        <f>Aug!J54</f>
        <v>1.7303370786516854</v>
      </c>
      <c r="L56" s="64">
        <f>Sep!J54</f>
        <v>2.171875</v>
      </c>
      <c r="M56" s="64">
        <f>Oct!J54</f>
        <v>2.716417910447761</v>
      </c>
      <c r="N56" s="64">
        <f>Nov!J54</f>
        <v>1.9152542372881356</v>
      </c>
      <c r="O56" s="65"/>
      <c r="P56" s="66">
        <f t="shared" si="1"/>
        <v>1.8453347789535137</v>
      </c>
    </row>
    <row r="57" spans="1:16" x14ac:dyDescent="0.2">
      <c r="A57" s="60" t="s">
        <v>161</v>
      </c>
      <c r="B57" s="61" t="s">
        <v>162</v>
      </c>
      <c r="C57" s="62" t="s">
        <v>163</v>
      </c>
      <c r="D57" s="63">
        <f>Jan!J57</f>
        <v>1.1111111111111112</v>
      </c>
      <c r="E57" s="64">
        <f>Feb!J57</f>
        <v>1.1818181818181819</v>
      </c>
      <c r="F57" s="64">
        <v>1.0810810810810811</v>
      </c>
      <c r="G57" s="64">
        <f>Apr!J56</f>
        <v>1</v>
      </c>
      <c r="H57" s="64">
        <f>May!J55</f>
        <v>1.125</v>
      </c>
      <c r="I57" s="64">
        <f>'June '!J55</f>
        <v>1.1000000000000001</v>
      </c>
      <c r="J57" s="64">
        <f>July!J55</f>
        <v>1</v>
      </c>
      <c r="K57" s="64">
        <f>Aug!J55</f>
        <v>1</v>
      </c>
      <c r="L57" s="64">
        <f>Sep!J55</f>
        <v>1.0526315789473684</v>
      </c>
      <c r="M57" s="64">
        <f>Oct!J55</f>
        <v>1.2142857142857142</v>
      </c>
      <c r="N57" s="64">
        <f>Nov!J55</f>
        <v>1.1363636363636365</v>
      </c>
      <c r="O57" s="65"/>
      <c r="P57" s="66">
        <f t="shared" si="1"/>
        <v>1.0911173912370085</v>
      </c>
    </row>
    <row r="58" spans="1:16" x14ac:dyDescent="0.2">
      <c r="A58" s="60" t="s">
        <v>164</v>
      </c>
      <c r="B58" s="61" t="s">
        <v>162</v>
      </c>
      <c r="C58" s="62" t="s">
        <v>165</v>
      </c>
      <c r="D58" s="63">
        <f>Jan!J58</f>
        <v>1.2</v>
      </c>
      <c r="E58" s="64">
        <f>Feb!J58</f>
        <v>1.032258064516129</v>
      </c>
      <c r="F58" s="64">
        <v>1.0789473684210527</v>
      </c>
      <c r="G58" s="64">
        <f>Apr!J57</f>
        <v>1.0714285714285714</v>
      </c>
      <c r="H58" s="64">
        <f>May!J56</f>
        <v>1.0740740740740742</v>
      </c>
      <c r="I58" s="64">
        <f>'June '!J56</f>
        <v>1</v>
      </c>
      <c r="J58" s="64">
        <f>July!J56</f>
        <v>1.131578947368421</v>
      </c>
      <c r="K58" s="64">
        <f>Aug!J56</f>
        <v>1.0857142857142856</v>
      </c>
      <c r="L58" s="64">
        <f>Sep!J56</f>
        <v>1.2571428571428571</v>
      </c>
      <c r="M58" s="64">
        <f>Oct!J56</f>
        <v>1.088235294117647</v>
      </c>
      <c r="N58" s="64">
        <f>Nov!J56</f>
        <v>1.1200000000000001</v>
      </c>
      <c r="O58" s="65"/>
      <c r="P58" s="66">
        <f t="shared" si="1"/>
        <v>1.1035799511620943</v>
      </c>
    </row>
    <row r="59" spans="1:16" x14ac:dyDescent="0.2">
      <c r="A59" s="60" t="s">
        <v>166</v>
      </c>
      <c r="B59" s="61" t="s">
        <v>167</v>
      </c>
      <c r="C59" s="62" t="s">
        <v>168</v>
      </c>
      <c r="D59" s="63">
        <f>Jan!J59</f>
        <v>1.03125</v>
      </c>
      <c r="E59" s="64">
        <f>Feb!J59</f>
        <v>0.95</v>
      </c>
      <c r="F59" s="64">
        <v>1.08</v>
      </c>
      <c r="G59" s="64">
        <f>Apr!J58</f>
        <v>1.1290322580645162</v>
      </c>
      <c r="H59" s="64">
        <f>May!J57</f>
        <v>1</v>
      </c>
      <c r="I59" s="64">
        <f>'June '!J57</f>
        <v>1</v>
      </c>
      <c r="J59" s="64">
        <f>July!J57</f>
        <v>1.1599999999999999</v>
      </c>
      <c r="K59" s="64">
        <f>Aug!J57</f>
        <v>1.1875</v>
      </c>
      <c r="L59" s="64">
        <f>Sep!J57</f>
        <v>1</v>
      </c>
      <c r="M59" s="64">
        <f>Oct!J57</f>
        <v>1.1666666666666667</v>
      </c>
      <c r="N59" s="64">
        <f>Nov!J57</f>
        <v>1.125</v>
      </c>
      <c r="O59" s="65"/>
      <c r="P59" s="66">
        <f t="shared" si="1"/>
        <v>1.0754044477028348</v>
      </c>
    </row>
    <row r="60" spans="1:16" x14ac:dyDescent="0.2">
      <c r="A60" s="60" t="s">
        <v>169</v>
      </c>
      <c r="B60" s="61" t="s">
        <v>170</v>
      </c>
      <c r="C60" s="62" t="s">
        <v>171</v>
      </c>
      <c r="D60" s="63">
        <f>Jan!J60</f>
        <v>1.4558823529411764</v>
      </c>
      <c r="E60" s="64">
        <f>Feb!J60</f>
        <v>1.5434782608695652</v>
      </c>
      <c r="F60" s="64">
        <v>0.85507246376811596</v>
      </c>
      <c r="G60" s="64">
        <f>Apr!J59</f>
        <v>1.2181818181818183</v>
      </c>
      <c r="H60" s="64">
        <f>May!J58</f>
        <v>1.2807017543859649</v>
      </c>
      <c r="I60" s="64">
        <f>'June '!J58</f>
        <v>1.6190476190476191</v>
      </c>
      <c r="J60" s="64">
        <f>July!J58</f>
        <v>2.0816326530612246</v>
      </c>
      <c r="K60" s="64">
        <f>Aug!J58</f>
        <v>1.8615384615384616</v>
      </c>
      <c r="L60" s="64">
        <f>Sep!J58</f>
        <v>1.5666666666666667</v>
      </c>
      <c r="M60" s="64">
        <f>Oct!J58</f>
        <v>1.9512195121951219</v>
      </c>
      <c r="N60" s="64">
        <f>Nov!J58</f>
        <v>2.13953488372093</v>
      </c>
      <c r="O60" s="65"/>
      <c r="P60" s="66">
        <f t="shared" si="1"/>
        <v>1.5975414951251514</v>
      </c>
    </row>
    <row r="61" spans="1:16" x14ac:dyDescent="0.2">
      <c r="A61" s="60" t="s">
        <v>172</v>
      </c>
      <c r="B61" s="61" t="s">
        <v>173</v>
      </c>
      <c r="C61" s="62" t="s">
        <v>174</v>
      </c>
      <c r="D61" s="63">
        <f>Jan!J61</f>
        <v>1.1000000000000001</v>
      </c>
      <c r="E61" s="64">
        <f>Feb!J61</f>
        <v>1.0491803278688525</v>
      </c>
      <c r="F61" s="64">
        <v>1.0140845070422535</v>
      </c>
      <c r="G61" s="64">
        <f>Apr!J60</f>
        <v>0.95522388059701491</v>
      </c>
      <c r="H61" s="64">
        <f>May!J59</f>
        <v>1</v>
      </c>
      <c r="I61" s="64">
        <f>'June '!J59</f>
        <v>1.0153846153846153</v>
      </c>
      <c r="J61" s="64">
        <f>July!J59</f>
        <v>1.0795454545454546</v>
      </c>
      <c r="K61" s="64">
        <f>Aug!J59</f>
        <v>1.0126582278481013</v>
      </c>
      <c r="L61" s="64">
        <f>Sep!J59</f>
        <v>1.0576923076923077</v>
      </c>
      <c r="M61" s="64">
        <f>Oct!J59</f>
        <v>1.1142857142857143</v>
      </c>
      <c r="N61" s="64">
        <f>Nov!J59</f>
        <v>0.96825396825396826</v>
      </c>
      <c r="O61" s="65"/>
      <c r="P61" s="66">
        <f t="shared" si="1"/>
        <v>1.0333008185016619</v>
      </c>
    </row>
    <row r="62" spans="1:16" x14ac:dyDescent="0.2">
      <c r="A62" s="60" t="s">
        <v>175</v>
      </c>
      <c r="B62" s="61" t="s">
        <v>176</v>
      </c>
      <c r="C62" s="62" t="s">
        <v>177</v>
      </c>
      <c r="D62" s="63">
        <f>Jan!J62</f>
        <v>1.1481481481481481</v>
      </c>
      <c r="E62" s="64">
        <f>Feb!J62</f>
        <v>1.0555555555555556</v>
      </c>
      <c r="F62" s="64">
        <v>1.1025641025641026</v>
      </c>
      <c r="G62" s="64">
        <f>Apr!J61</f>
        <v>1.1666666666666667</v>
      </c>
      <c r="H62" s="64">
        <f>May!J60</f>
        <v>1.027027027027027</v>
      </c>
      <c r="I62" s="64">
        <f>'June '!J60</f>
        <v>1</v>
      </c>
      <c r="J62" s="64">
        <f>July!J60</f>
        <v>1.103448275862069</v>
      </c>
      <c r="K62" s="64">
        <f>Aug!J60</f>
        <v>1.3478260869565217</v>
      </c>
      <c r="L62" s="64">
        <f>Sep!J60</f>
        <v>1.2333333333333334</v>
      </c>
      <c r="M62" s="64">
        <f>Oct!J60</f>
        <v>1.1666666666666667</v>
      </c>
      <c r="N62" s="64">
        <f>Nov!J60</f>
        <v>1.1923076923076923</v>
      </c>
      <c r="O62" s="65"/>
      <c r="P62" s="66">
        <f t="shared" si="1"/>
        <v>1.1403221413716167</v>
      </c>
    </row>
    <row r="63" spans="1:16" x14ac:dyDescent="0.2">
      <c r="A63" s="60" t="s">
        <v>178</v>
      </c>
      <c r="B63" s="61" t="s">
        <v>179</v>
      </c>
      <c r="C63" s="62" t="s">
        <v>179</v>
      </c>
      <c r="D63" s="63">
        <f>Jan!J63</f>
        <v>1.259493670886076</v>
      </c>
      <c r="E63" s="64">
        <f>Feb!J63</f>
        <v>1.0222222222222221</v>
      </c>
      <c r="F63" s="64">
        <v>0.88888888888888884</v>
      </c>
      <c r="G63" s="64">
        <f>Apr!J62</f>
        <v>0.9726027397260274</v>
      </c>
      <c r="H63" s="64">
        <f>May!J61</f>
        <v>0.79054054054054057</v>
      </c>
      <c r="I63" s="64">
        <f>'June '!J61</f>
        <v>1.0373134328358209</v>
      </c>
      <c r="J63" s="64">
        <f>July!J61</f>
        <v>0.97902097902097907</v>
      </c>
      <c r="K63" s="64">
        <f>Aug!J61</f>
        <v>0.88961038961038963</v>
      </c>
      <c r="L63" s="64">
        <f>Sep!J61</f>
        <v>0.91603053435114501</v>
      </c>
      <c r="M63" s="64">
        <f>Oct!J61</f>
        <v>1.064748201438849</v>
      </c>
      <c r="N63" s="64">
        <f>Nov!J61</f>
        <v>0.87692307692307692</v>
      </c>
      <c r="O63" s="65"/>
      <c r="P63" s="66">
        <f>SUM(D63:O63)/11</f>
        <v>0.97249042513127426</v>
      </c>
    </row>
    <row r="64" spans="1:16" x14ac:dyDescent="0.2">
      <c r="A64" s="60" t="s">
        <v>180</v>
      </c>
      <c r="B64" s="61" t="s">
        <v>181</v>
      </c>
      <c r="C64" s="62" t="s">
        <v>182</v>
      </c>
      <c r="D64" s="63">
        <f>Jan!J64</f>
        <v>1.7272727272727273</v>
      </c>
      <c r="E64" s="64">
        <f>Feb!J64</f>
        <v>1.736842105263158</v>
      </c>
      <c r="F64" s="64">
        <v>1.8</v>
      </c>
      <c r="G64" s="64">
        <f>Apr!J63</f>
        <v>2</v>
      </c>
      <c r="H64" s="64">
        <f>May!J62</f>
        <v>1.6666666666666667</v>
      </c>
      <c r="I64" s="64">
        <f>'June '!J62</f>
        <v>1.1481481481481481</v>
      </c>
      <c r="J64" s="64">
        <f>July!J62</f>
        <v>1.9</v>
      </c>
      <c r="K64" s="64">
        <f>Aug!J62</f>
        <v>2.3043478260869565</v>
      </c>
      <c r="L64" s="64">
        <f>Sep!J62</f>
        <v>1.3181818181818181</v>
      </c>
      <c r="M64" s="64">
        <f>Oct!J62</f>
        <v>2.6538461538461537</v>
      </c>
      <c r="N64" s="64">
        <f>Nov!J62</f>
        <v>2</v>
      </c>
      <c r="O64" s="65"/>
      <c r="P64" s="66">
        <f t="shared" si="1"/>
        <v>1.8413914041332391</v>
      </c>
    </row>
    <row r="65" spans="1:16" x14ac:dyDescent="0.2">
      <c r="A65" s="60" t="s">
        <v>183</v>
      </c>
      <c r="B65" s="61" t="s">
        <v>184</v>
      </c>
      <c r="C65" s="62" t="s">
        <v>185</v>
      </c>
      <c r="D65" s="63">
        <f>Jan!J65</f>
        <v>1.0526315789473684</v>
      </c>
      <c r="E65" s="64">
        <f>Feb!J65</f>
        <v>1</v>
      </c>
      <c r="F65" s="64">
        <v>1</v>
      </c>
      <c r="G65" s="64">
        <f>Apr!J64</f>
        <v>0.95121951219512191</v>
      </c>
      <c r="H65" s="64">
        <f>May!J63</f>
        <v>1</v>
      </c>
      <c r="I65" s="64">
        <f>'June '!J63</f>
        <v>1</v>
      </c>
      <c r="J65" s="64">
        <f>July!J63</f>
        <v>1.1851851851851851</v>
      </c>
      <c r="K65" s="64">
        <f>Aug!J63</f>
        <v>1.0909090909090908</v>
      </c>
      <c r="L65" s="64">
        <f>Sep!J63</f>
        <v>1.1052631578947369</v>
      </c>
      <c r="M65" s="64">
        <f>Oct!J63</f>
        <v>1.1904761904761905</v>
      </c>
      <c r="N65" s="64">
        <f>Nov!J63</f>
        <v>1.1153846153846154</v>
      </c>
      <c r="O65" s="65"/>
      <c r="P65" s="66">
        <f t="shared" si="1"/>
        <v>1.0628244846356643</v>
      </c>
    </row>
    <row r="66" spans="1:16" x14ac:dyDescent="0.2">
      <c r="A66" s="60" t="s">
        <v>186</v>
      </c>
      <c r="B66" s="61" t="s">
        <v>187</v>
      </c>
      <c r="C66" s="62" t="s">
        <v>188</v>
      </c>
      <c r="D66" s="63">
        <f>Jan!J66</f>
        <v>1.0043859649122806</v>
      </c>
      <c r="E66" s="64">
        <f>Feb!J66</f>
        <v>0.90384615384615385</v>
      </c>
      <c r="F66" s="64">
        <v>0.80813953488372092</v>
      </c>
      <c r="G66" s="64">
        <f>Apr!J65</f>
        <v>0.98019801980198018</v>
      </c>
      <c r="H66" s="64">
        <f>May!J64</f>
        <v>0.96531791907514453</v>
      </c>
      <c r="I66" s="64">
        <f>'June '!J64</f>
        <v>1.0595238095238095</v>
      </c>
      <c r="J66" s="64">
        <f>July!J64</f>
        <v>1</v>
      </c>
      <c r="K66" s="64">
        <f>Aug!J64</f>
        <v>0.9441624365482234</v>
      </c>
      <c r="L66" s="64">
        <f>Sep!J64</f>
        <v>1.0118343195266273</v>
      </c>
      <c r="M66" s="64">
        <f>Oct!J64</f>
        <v>0.99033816425120769</v>
      </c>
      <c r="N66" s="64">
        <f>Nov!J64</f>
        <v>1.1677018633540373</v>
      </c>
      <c r="O66" s="65"/>
      <c r="P66" s="66">
        <f t="shared" si="1"/>
        <v>0.9850407441566531</v>
      </c>
    </row>
    <row r="67" spans="1:16" x14ac:dyDescent="0.2">
      <c r="A67" s="60" t="s">
        <v>189</v>
      </c>
      <c r="B67" s="61" t="s">
        <v>187</v>
      </c>
      <c r="C67" s="20" t="s">
        <v>190</v>
      </c>
      <c r="D67" s="63">
        <f>Jan!J67</f>
        <v>0.89759036144578308</v>
      </c>
      <c r="E67" s="64">
        <f>Feb!J67</f>
        <v>1.02</v>
      </c>
      <c r="F67" s="64">
        <v>0.97701149425287359</v>
      </c>
      <c r="G67" s="64">
        <f>Apr!J66</f>
        <v>0.921875</v>
      </c>
      <c r="H67" s="64">
        <f>May!J65</f>
        <v>1.0171428571428571</v>
      </c>
      <c r="I67" s="64">
        <f>'June '!J65</f>
        <v>1.0062500000000001</v>
      </c>
      <c r="J67" s="64">
        <f>July!J65</f>
        <v>1.0081300813008129</v>
      </c>
      <c r="K67" s="64">
        <f>Aug!J65</f>
        <v>1.1458333333333333</v>
      </c>
      <c r="L67" s="64">
        <f>Sep!J65</f>
        <v>1.0169491525423728</v>
      </c>
      <c r="M67" s="64">
        <f>Oct!J65</f>
        <v>1.0052356020942408</v>
      </c>
      <c r="N67" s="64">
        <f>Nov!J65</f>
        <v>1.1096774193548387</v>
      </c>
      <c r="O67" s="65"/>
      <c r="P67" s="66">
        <f t="shared" si="1"/>
        <v>1.0114268455879192</v>
      </c>
    </row>
    <row r="68" spans="1:16" x14ac:dyDescent="0.2">
      <c r="A68" s="69" t="s">
        <v>191</v>
      </c>
      <c r="B68" s="61" t="s">
        <v>187</v>
      </c>
      <c r="C68" s="62" t="s">
        <v>192</v>
      </c>
      <c r="D68" s="63">
        <f>Jan!J68</f>
        <v>1</v>
      </c>
      <c r="E68" s="64">
        <f>Feb!J68</f>
        <v>1.0827586206896551</v>
      </c>
      <c r="F68" s="64">
        <v>0.97619047619047616</v>
      </c>
      <c r="G68" s="64">
        <f>Apr!J67</f>
        <v>0.97633136094674555</v>
      </c>
      <c r="H68" s="64">
        <f>May!J66</f>
        <v>1.0340909090909092</v>
      </c>
      <c r="I68" s="64">
        <f>'June '!J66</f>
        <v>1.0562499999999999</v>
      </c>
      <c r="J68" s="64">
        <f>July!J66</f>
        <v>1.0484848484848486</v>
      </c>
      <c r="K68" s="64">
        <f>Aug!J66</f>
        <v>1.01</v>
      </c>
      <c r="L68" s="64">
        <f>Sep!J66</f>
        <v>1.0206896551724138</v>
      </c>
      <c r="M68" s="64">
        <f>Oct!J66</f>
        <v>1.0120481927710843</v>
      </c>
      <c r="N68" s="64">
        <f>Nov!J66</f>
        <v>0.98561151079136688</v>
      </c>
      <c r="O68" s="65"/>
      <c r="P68" s="66">
        <f t="shared" si="1"/>
        <v>1.018405052194318</v>
      </c>
    </row>
    <row r="69" spans="1:16" x14ac:dyDescent="0.2">
      <c r="A69" s="69" t="s">
        <v>510</v>
      </c>
      <c r="B69" s="61" t="s">
        <v>187</v>
      </c>
      <c r="C69" s="62" t="s">
        <v>194</v>
      </c>
      <c r="D69" s="63">
        <f>Jan!J69</f>
        <v>0.96271186440677969</v>
      </c>
      <c r="E69" s="64">
        <f>Feb!J69</f>
        <v>0.96860986547085204</v>
      </c>
      <c r="F69" s="64">
        <v>0.95366795366795365</v>
      </c>
      <c r="G69" s="64">
        <f>Apr!J68</f>
        <v>0.96385542168674698</v>
      </c>
      <c r="H69" s="64">
        <f>May!J67</f>
        <v>0.97478991596638653</v>
      </c>
      <c r="I69" s="64">
        <f>'June '!J67</f>
        <v>0.91228070175438591</v>
      </c>
      <c r="J69" s="64">
        <f>July!J67</f>
        <v>0.89573459715639814</v>
      </c>
      <c r="K69" s="64">
        <f>Aug!J67</f>
        <v>0.97841726618705038</v>
      </c>
      <c r="L69" s="64">
        <f>Sep!J67</f>
        <v>1.1039603960396041</v>
      </c>
      <c r="M69" s="64">
        <f>Oct!J67</f>
        <v>0.96138996138996136</v>
      </c>
      <c r="N69" s="64">
        <f>Nov!J67</f>
        <v>1.0549999999999999</v>
      </c>
      <c r="O69" s="65"/>
      <c r="P69" s="66">
        <f t="shared" si="1"/>
        <v>0.97549254033873811</v>
      </c>
    </row>
    <row r="70" spans="1:16" x14ac:dyDescent="0.2">
      <c r="A70" s="60" t="s">
        <v>195</v>
      </c>
      <c r="B70" s="61" t="s">
        <v>187</v>
      </c>
      <c r="C70" s="62" t="s">
        <v>303</v>
      </c>
      <c r="D70" s="63">
        <f>Jan!J70</f>
        <v>1.078125</v>
      </c>
      <c r="E70" s="64">
        <f>Feb!J70</f>
        <v>0.90476190476190477</v>
      </c>
      <c r="F70" s="64">
        <v>1.0487804878048781</v>
      </c>
      <c r="G70" s="64">
        <f>Apr!J69</f>
        <v>0.93220338983050843</v>
      </c>
      <c r="H70" s="64">
        <f>May!J68</f>
        <v>1.0877192982456141</v>
      </c>
      <c r="I70" s="64">
        <f>'June '!J68</f>
        <v>0.96226415094339623</v>
      </c>
      <c r="J70" s="64">
        <f>July!J68</f>
        <v>1.0441176470588236</v>
      </c>
      <c r="K70" s="64">
        <f>Aug!J68</f>
        <v>1.1290322580645162</v>
      </c>
      <c r="L70" s="64">
        <f>Sep!J68</f>
        <v>1.0357142857142858</v>
      </c>
      <c r="M70" s="64">
        <f>Oct!J68</f>
        <v>1.088235294117647</v>
      </c>
      <c r="N70" s="64">
        <f>Nov!J68</f>
        <v>1.0701754385964912</v>
      </c>
      <c r="O70" s="65"/>
      <c r="P70" s="66">
        <f t="shared" si="1"/>
        <v>1.0346481050125513</v>
      </c>
    </row>
    <row r="71" spans="1:16" x14ac:dyDescent="0.2">
      <c r="A71" s="60" t="s">
        <v>197</v>
      </c>
      <c r="B71" s="61" t="s">
        <v>187</v>
      </c>
      <c r="C71" s="62" t="s">
        <v>198</v>
      </c>
      <c r="D71" s="63">
        <f>Jan!J71</f>
        <v>0.94696969696969702</v>
      </c>
      <c r="E71" s="64">
        <f>Feb!J71</f>
        <v>0.95726495726495731</v>
      </c>
      <c r="F71" s="64">
        <v>0.87313432835820892</v>
      </c>
      <c r="G71" s="64">
        <f>Apr!J70</f>
        <v>0.89542483660130723</v>
      </c>
      <c r="H71" s="64">
        <f>May!J69</f>
        <v>0.96992481203007519</v>
      </c>
      <c r="I71" s="64">
        <f>'June '!J69</f>
        <v>0.94690265486725667</v>
      </c>
      <c r="J71" s="64">
        <f>July!J69</f>
        <v>0.91743119266055051</v>
      </c>
      <c r="K71" s="64">
        <f>Aug!J69</f>
        <v>1.0223880597014925</v>
      </c>
      <c r="L71" s="64">
        <f>Sep!J69</f>
        <v>1.0425531914893618</v>
      </c>
      <c r="M71" s="64">
        <f>Oct!J69</f>
        <v>0.97727272727272729</v>
      </c>
      <c r="N71" s="64">
        <f>Nov!J69</f>
        <v>0.82178217821782173</v>
      </c>
      <c r="O71" s="65"/>
      <c r="P71" s="66">
        <f t="shared" si="1"/>
        <v>0.94282260322122324</v>
      </c>
    </row>
    <row r="72" spans="1:16" x14ac:dyDescent="0.2">
      <c r="A72" s="69" t="s">
        <v>199</v>
      </c>
      <c r="B72" s="61" t="s">
        <v>187</v>
      </c>
      <c r="C72" s="62" t="s">
        <v>200</v>
      </c>
      <c r="D72" s="63">
        <f>Jan!J72</f>
        <v>1.0925925925925926</v>
      </c>
      <c r="E72" s="64">
        <f>Feb!J72</f>
        <v>1.1666666666666667</v>
      </c>
      <c r="F72" s="64">
        <v>1.1702127659574468</v>
      </c>
      <c r="G72" s="64">
        <f>Apr!J71</f>
        <v>1.08</v>
      </c>
      <c r="H72" s="64">
        <f>May!J70</f>
        <v>0.98245614035087714</v>
      </c>
      <c r="I72" s="64">
        <f>'June '!J70</f>
        <v>1.18</v>
      </c>
      <c r="J72" s="64">
        <f>July!J70</f>
        <v>1.3333333333333333</v>
      </c>
      <c r="K72" s="64">
        <f>Aug!J70</f>
        <v>1.2461538461538462</v>
      </c>
      <c r="L72" s="64">
        <f>Sep!J70</f>
        <v>1.1492537313432836</v>
      </c>
      <c r="M72" s="64">
        <f>Oct!J70</f>
        <v>0.98901098901098905</v>
      </c>
      <c r="N72" s="64">
        <f>Nov!J70</f>
        <v>0.98113207547169812</v>
      </c>
      <c r="O72" s="65"/>
      <c r="P72" s="66">
        <f t="shared" si="1"/>
        <v>1.1246192855346122</v>
      </c>
    </row>
    <row r="73" spans="1:16" x14ac:dyDescent="0.2">
      <c r="A73" s="60" t="s">
        <v>201</v>
      </c>
      <c r="B73" s="61" t="s">
        <v>187</v>
      </c>
      <c r="C73" s="62" t="s">
        <v>202</v>
      </c>
      <c r="D73" s="63">
        <f>Jan!J73</f>
        <v>1.1333333333333333</v>
      </c>
      <c r="E73" s="64">
        <f>Feb!J73</f>
        <v>1.2727272727272727</v>
      </c>
      <c r="F73" s="64">
        <v>1.1836734693877551</v>
      </c>
      <c r="G73" s="64">
        <f>Apr!J72</f>
        <v>1.2</v>
      </c>
      <c r="H73" s="64">
        <f>May!J71</f>
        <v>1.1166666666666667</v>
      </c>
      <c r="I73" s="64">
        <f>'June '!J71</f>
        <v>0.95714285714285718</v>
      </c>
      <c r="J73" s="64">
        <f>July!J71</f>
        <v>1.1111111111111112</v>
      </c>
      <c r="K73" s="64">
        <f>Aug!J71</f>
        <v>0.89230769230769236</v>
      </c>
      <c r="L73" s="64">
        <f>Sep!J71</f>
        <v>0.93478260869565222</v>
      </c>
      <c r="M73" s="64">
        <f>Oct!J71</f>
        <v>0.76</v>
      </c>
      <c r="N73" s="64">
        <f>Nov!J71</f>
        <v>0.9464285714285714</v>
      </c>
      <c r="O73" s="65"/>
      <c r="P73" s="66">
        <f t="shared" si="1"/>
        <v>1.0461975984364467</v>
      </c>
    </row>
    <row r="74" spans="1:16" x14ac:dyDescent="0.2">
      <c r="A74" s="60" t="s">
        <v>203</v>
      </c>
      <c r="B74" s="61" t="s">
        <v>187</v>
      </c>
      <c r="C74" s="62" t="s">
        <v>204</v>
      </c>
      <c r="D74" s="63">
        <f>Jan!J74</f>
        <v>0.87096774193548387</v>
      </c>
      <c r="E74" s="64">
        <f>Feb!J74</f>
        <v>0.95614035087719296</v>
      </c>
      <c r="F74" s="64">
        <v>0.96835443037974689</v>
      </c>
      <c r="G74" s="64">
        <f>Apr!J73</f>
        <v>0.91666666666666663</v>
      </c>
      <c r="H74" s="64">
        <f>May!J72</f>
        <v>0.94968553459119498</v>
      </c>
      <c r="I74" s="64">
        <f>'June '!J72</f>
        <v>0.86301369863013699</v>
      </c>
      <c r="J74" s="64">
        <f>July!J72</f>
        <v>0.98734177215189878</v>
      </c>
      <c r="K74" s="64">
        <f>Aug!J72</f>
        <v>0.98701298701298701</v>
      </c>
      <c r="L74" s="64">
        <f>Sep!J72</f>
        <v>0.94244604316546765</v>
      </c>
      <c r="M74" s="64">
        <f>Oct!J72</f>
        <v>1</v>
      </c>
      <c r="N74" s="64">
        <f>Nov!J72</f>
        <v>0.99145299145299148</v>
      </c>
      <c r="O74" s="65"/>
      <c r="P74" s="66">
        <f t="shared" si="1"/>
        <v>0.94846201971488786</v>
      </c>
    </row>
    <row r="75" spans="1:16" x14ac:dyDescent="0.2">
      <c r="A75" s="60" t="s">
        <v>205</v>
      </c>
      <c r="B75" s="61" t="s">
        <v>187</v>
      </c>
      <c r="C75" s="62" t="s">
        <v>206</v>
      </c>
      <c r="D75" s="63">
        <f>Jan!J75</f>
        <v>0.87183544303797467</v>
      </c>
      <c r="E75" s="64">
        <f>Feb!J75</f>
        <v>1.0336448598130841</v>
      </c>
      <c r="F75" s="64">
        <v>1.1601941747572815</v>
      </c>
      <c r="G75" s="64">
        <f>Apr!J74</f>
        <v>1.1851851851851851</v>
      </c>
      <c r="H75" s="64">
        <f>May!J73</f>
        <v>1.1661237785016287</v>
      </c>
      <c r="I75" s="64">
        <f>'June '!J73</f>
        <v>1.1685950413223141</v>
      </c>
      <c r="J75" s="64">
        <f>July!J73</f>
        <v>1.2549668874172186</v>
      </c>
      <c r="K75" s="64">
        <f>Aug!J73</f>
        <v>1.0590111642743221</v>
      </c>
      <c r="L75" s="64">
        <f>Sep!J73</f>
        <v>1.267056530214425</v>
      </c>
      <c r="M75" s="64">
        <f>Oct!J73</f>
        <v>1.0656565656565657</v>
      </c>
      <c r="N75" s="64">
        <f>Nov!J73</f>
        <v>1.1922365988909427</v>
      </c>
      <c r="O75" s="65"/>
      <c r="P75" s="66">
        <f t="shared" si="1"/>
        <v>1.1295005662791766</v>
      </c>
    </row>
    <row r="76" spans="1:16" x14ac:dyDescent="0.2">
      <c r="A76" s="60" t="s">
        <v>207</v>
      </c>
      <c r="B76" s="61" t="s">
        <v>187</v>
      </c>
      <c r="C76" s="62" t="s">
        <v>208</v>
      </c>
      <c r="D76" s="63">
        <f>Jan!J76</f>
        <v>0.95854922279792742</v>
      </c>
      <c r="E76" s="64">
        <f>Feb!J76</f>
        <v>1.036231884057971</v>
      </c>
      <c r="F76" s="64">
        <v>1.0052631578947369</v>
      </c>
      <c r="G76" s="64">
        <f>Apr!J75</f>
        <v>1.1325301204819278</v>
      </c>
      <c r="H76" s="64">
        <f>May!J74</f>
        <v>1.048913043478261</v>
      </c>
      <c r="I76" s="64">
        <f>'June '!J74</f>
        <v>0.94512195121951215</v>
      </c>
      <c r="J76" s="64">
        <f>July!J74</f>
        <v>1.0261780104712042</v>
      </c>
      <c r="K76" s="64">
        <f>Aug!J74</f>
        <v>0.865979381443299</v>
      </c>
      <c r="L76" s="64">
        <f>Sep!J74</f>
        <v>1.0152671755725191</v>
      </c>
      <c r="M76" s="64">
        <f>Oct!J74</f>
        <v>0.98726114649681529</v>
      </c>
      <c r="N76" s="64">
        <f>Nov!J74</f>
        <v>1.0754716981132075</v>
      </c>
      <c r="O76" s="65"/>
      <c r="P76" s="66">
        <f t="shared" si="1"/>
        <v>1.0087969810933983</v>
      </c>
    </row>
    <row r="77" spans="1:16" x14ac:dyDescent="0.2">
      <c r="A77" s="69" t="s">
        <v>209</v>
      </c>
      <c r="B77" s="61" t="s">
        <v>187</v>
      </c>
      <c r="C77" s="62" t="s">
        <v>210</v>
      </c>
      <c r="D77" s="63">
        <f>Jan!J77</f>
        <v>0.88039867109634551</v>
      </c>
      <c r="E77" s="64">
        <f>Feb!J77</f>
        <v>0.87923728813559321</v>
      </c>
      <c r="F77" s="64">
        <v>0.94433781190019195</v>
      </c>
      <c r="G77" s="64">
        <f>Apr!J76</f>
        <v>0.8931860036832413</v>
      </c>
      <c r="H77" s="64">
        <f>May!J75</f>
        <v>1.0130353817504656</v>
      </c>
      <c r="I77" s="64">
        <f>'June '!J75</f>
        <v>0.97970479704797053</v>
      </c>
      <c r="J77" s="64">
        <f>July!J75</f>
        <v>0.92578849721706868</v>
      </c>
      <c r="K77" s="64">
        <f>Aug!J75</f>
        <v>0.91027732463295274</v>
      </c>
      <c r="L77" s="64">
        <f>Sep!J75</f>
        <v>0.92341356673960617</v>
      </c>
      <c r="M77" s="64">
        <f>Oct!J75</f>
        <v>0.97678916827853002</v>
      </c>
      <c r="N77" s="64">
        <f>Nov!J75</f>
        <v>1.0075901328273245</v>
      </c>
      <c r="O77" s="65"/>
      <c r="P77" s="66">
        <f t="shared" si="1"/>
        <v>0.93943260393720829</v>
      </c>
    </row>
    <row r="78" spans="1:16" x14ac:dyDescent="0.2">
      <c r="A78" s="60" t="s">
        <v>211</v>
      </c>
      <c r="B78" s="61" t="s">
        <v>187</v>
      </c>
      <c r="C78" s="62" t="s">
        <v>212</v>
      </c>
      <c r="D78" s="63">
        <f>Jan!J78</f>
        <v>1.1584905660377358</v>
      </c>
      <c r="E78" s="64">
        <f>Feb!J78</f>
        <v>1.0093023255813953</v>
      </c>
      <c r="F78" s="64">
        <v>0.96341463414634143</v>
      </c>
      <c r="G78" s="64">
        <f>Apr!J77</f>
        <v>0.93243243243243246</v>
      </c>
      <c r="H78" s="64">
        <f>May!J76</f>
        <v>0.95454545454545459</v>
      </c>
      <c r="I78" s="64">
        <f>'June '!J76</f>
        <v>1.0077519379844961</v>
      </c>
      <c r="J78" s="64">
        <f>July!J76</f>
        <v>1</v>
      </c>
      <c r="K78" s="64">
        <f>Aug!J76</f>
        <v>0.99607843137254903</v>
      </c>
      <c r="L78" s="64">
        <f>Sep!J76</f>
        <v>1</v>
      </c>
      <c r="M78" s="64">
        <f>Oct!J76</f>
        <v>0.92372881355932202</v>
      </c>
      <c r="N78" s="64">
        <f>Nov!J76</f>
        <v>0.91164658634538154</v>
      </c>
      <c r="O78" s="65"/>
      <c r="P78" s="66">
        <f t="shared" si="1"/>
        <v>0.98703556200046449</v>
      </c>
    </row>
    <row r="79" spans="1:16" x14ac:dyDescent="0.2">
      <c r="A79" s="69" t="s">
        <v>213</v>
      </c>
      <c r="B79" s="61" t="s">
        <v>187</v>
      </c>
      <c r="C79" s="62" t="s">
        <v>214</v>
      </c>
      <c r="D79" s="63">
        <f>Jan!J79</f>
        <v>0.95876288659793818</v>
      </c>
      <c r="E79" s="64">
        <f>Feb!J79</f>
        <v>0.91836734693877553</v>
      </c>
      <c r="F79" s="64">
        <v>0.93975903614457834</v>
      </c>
      <c r="G79" s="64">
        <f>Apr!J78</f>
        <v>0.71951219512195119</v>
      </c>
      <c r="H79" s="64">
        <f>May!J77</f>
        <v>1.1506849315068493</v>
      </c>
      <c r="I79" s="64">
        <f>'June '!J77</f>
        <v>0.93243243243243246</v>
      </c>
      <c r="J79" s="64">
        <f>July!J77</f>
        <v>0.92957746478873238</v>
      </c>
      <c r="K79" s="64">
        <f>Aug!J77</f>
        <v>0.90410958904109584</v>
      </c>
      <c r="L79" s="64">
        <f>Sep!J77</f>
        <v>1.1774193548387097</v>
      </c>
      <c r="M79" s="64">
        <f>Oct!J77</f>
        <v>1.2117647058823529</v>
      </c>
      <c r="N79" s="64">
        <f>Nov!J77</f>
        <v>1.46</v>
      </c>
      <c r="O79" s="65"/>
      <c r="P79" s="66">
        <f t="shared" si="1"/>
        <v>1.0274899948448561</v>
      </c>
    </row>
    <row r="80" spans="1:16" x14ac:dyDescent="0.2">
      <c r="A80" s="69" t="s">
        <v>215</v>
      </c>
      <c r="B80" s="61" t="s">
        <v>216</v>
      </c>
      <c r="C80" s="62" t="s">
        <v>216</v>
      </c>
      <c r="D80" s="63">
        <f>Jan!J80</f>
        <v>0.97647058823529409</v>
      </c>
      <c r="E80" s="64">
        <f>Feb!J80</f>
        <v>1.046875</v>
      </c>
      <c r="F80" s="64">
        <v>1.025974025974026</v>
      </c>
      <c r="G80" s="64">
        <f>Apr!J79</f>
        <v>1.0422535211267605</v>
      </c>
      <c r="H80" s="64">
        <f>May!J78</f>
        <v>0.98412698412698407</v>
      </c>
      <c r="I80" s="64">
        <f>'June '!J78</f>
        <v>0.91044776119402981</v>
      </c>
      <c r="J80" s="64">
        <f>July!J78</f>
        <v>1.1052631578947369</v>
      </c>
      <c r="K80" s="64">
        <f>Aug!J78</f>
        <v>0.9850746268656716</v>
      </c>
      <c r="L80" s="64">
        <f>Sep!J78</f>
        <v>1.0465116279069768</v>
      </c>
      <c r="M80" s="64">
        <f>Oct!J78</f>
        <v>0.95945945945945943</v>
      </c>
      <c r="N80" s="64">
        <f>Nov!J78</f>
        <v>0.94</v>
      </c>
      <c r="O80" s="65"/>
      <c r="P80" s="66">
        <f t="shared" si="1"/>
        <v>1.0020415229803581</v>
      </c>
    </row>
    <row r="81" spans="1:16" x14ac:dyDescent="0.2">
      <c r="A81" s="60" t="s">
        <v>217</v>
      </c>
      <c r="B81" s="61" t="s">
        <v>218</v>
      </c>
      <c r="C81" s="62" t="s">
        <v>219</v>
      </c>
      <c r="D81" s="63">
        <f>Jan!J81</f>
        <v>0.92307692307692313</v>
      </c>
      <c r="E81" s="64">
        <f>Feb!J81</f>
        <v>1.1818181818181819</v>
      </c>
      <c r="F81" s="64">
        <v>1.1000000000000001</v>
      </c>
      <c r="G81" s="64">
        <f>Apr!J80</f>
        <v>1.2857142857142858</v>
      </c>
      <c r="H81" s="64">
        <f>May!J79</f>
        <v>1.2</v>
      </c>
      <c r="I81" s="64">
        <f>'June '!J79</f>
        <v>1</v>
      </c>
      <c r="J81" s="64">
        <f>July!J79</f>
        <v>1.1428571428571428</v>
      </c>
      <c r="K81" s="64">
        <f>Aug!J79</f>
        <v>1.125</v>
      </c>
      <c r="L81" s="64">
        <f>Sep!J79</f>
        <v>1.2857142857142858</v>
      </c>
      <c r="M81" s="64">
        <f>Oct!J79</f>
        <v>1</v>
      </c>
      <c r="N81" s="64">
        <f>Nov!J79</f>
        <v>1</v>
      </c>
      <c r="O81" s="65"/>
      <c r="P81" s="66">
        <f t="shared" si="1"/>
        <v>1.1131073471982564</v>
      </c>
    </row>
    <row r="82" spans="1:16" x14ac:dyDescent="0.2">
      <c r="A82" s="60" t="s">
        <v>220</v>
      </c>
      <c r="B82" s="61" t="s">
        <v>221</v>
      </c>
      <c r="C82" s="62" t="s">
        <v>222</v>
      </c>
      <c r="D82" s="63">
        <f>Jan!J82</f>
        <v>0.94545454545454544</v>
      </c>
      <c r="E82" s="64">
        <f>Feb!J82</f>
        <v>1.1923076923076923</v>
      </c>
      <c r="F82" s="64">
        <v>1.0704225352112675</v>
      </c>
      <c r="G82" s="64">
        <f>Apr!J81</f>
        <v>1.3043478260869565</v>
      </c>
      <c r="H82" s="64">
        <f>May!J80</f>
        <v>1.0392156862745099</v>
      </c>
      <c r="I82" s="64">
        <f>'June '!J80</f>
        <v>0.98181818181818181</v>
      </c>
      <c r="J82" s="64">
        <f>July!J80</f>
        <v>0.9375</v>
      </c>
      <c r="K82" s="64">
        <f>Aug!J80</f>
        <v>1.0980392156862746</v>
      </c>
      <c r="L82" s="64">
        <f>Sep!J80</f>
        <v>1.0862068965517242</v>
      </c>
      <c r="M82" s="64">
        <f>Oct!J80</f>
        <v>0.953125</v>
      </c>
      <c r="N82" s="64">
        <f>Nov!J80</f>
        <v>1.0188679245283019</v>
      </c>
      <c r="O82" s="65"/>
      <c r="P82" s="66">
        <f t="shared" si="1"/>
        <v>1.0570277730835866</v>
      </c>
    </row>
    <row r="83" spans="1:16" x14ac:dyDescent="0.2">
      <c r="A83" s="60" t="s">
        <v>223</v>
      </c>
      <c r="B83" s="61" t="s">
        <v>224</v>
      </c>
      <c r="C83" s="62" t="s">
        <v>224</v>
      </c>
      <c r="D83" s="63">
        <f>Jan!J83</f>
        <v>1.4166666666666667</v>
      </c>
      <c r="E83" s="64">
        <f>Feb!J83</f>
        <v>2.2222222222222223</v>
      </c>
      <c r="F83" s="64">
        <v>1.0769230769230769</v>
      </c>
      <c r="G83" s="64">
        <f>Apr!J82</f>
        <v>1.625</v>
      </c>
      <c r="H83" s="64">
        <f>May!J81</f>
        <v>2.0909090909090908</v>
      </c>
      <c r="I83" s="64">
        <f>'June '!J81</f>
        <v>1.6</v>
      </c>
      <c r="J83" s="64">
        <f>July!J81</f>
        <v>2</v>
      </c>
      <c r="K83" s="64">
        <f>Aug!J81</f>
        <v>3.7142857142857144</v>
      </c>
      <c r="L83" s="64">
        <f>Sep!J81</f>
        <v>2.4444444444444446</v>
      </c>
      <c r="M83" s="64">
        <f>Oct!J81</f>
        <v>1.5714285714285714</v>
      </c>
      <c r="N83" s="64">
        <f>Nov!J81</f>
        <v>1.5</v>
      </c>
      <c r="O83" s="65"/>
      <c r="P83" s="66">
        <f t="shared" si="1"/>
        <v>1.9328981624436168</v>
      </c>
    </row>
    <row r="84" spans="1:16" ht="12" customHeight="1" x14ac:dyDescent="0.2">
      <c r="A84" s="60" t="s">
        <v>225</v>
      </c>
      <c r="B84" s="61" t="s">
        <v>224</v>
      </c>
      <c r="C84" s="62" t="s">
        <v>54</v>
      </c>
      <c r="D84" s="63">
        <f>Jan!J84</f>
        <v>1.3076923076923077</v>
      </c>
      <c r="E84" s="64">
        <f>Feb!J84</f>
        <v>2.8666666666666667</v>
      </c>
      <c r="F84" s="64">
        <v>2.5384615384615383</v>
      </c>
      <c r="G84" s="64">
        <f>Apr!J83</f>
        <v>2.9166666666666665</v>
      </c>
      <c r="H84" s="64">
        <f>May!J82</f>
        <v>1.7307692307692308</v>
      </c>
      <c r="I84" s="64">
        <f>'June '!J82</f>
        <v>1.4615384615384615</v>
      </c>
      <c r="J84" s="64">
        <f>July!J82</f>
        <v>1.7142857142857142</v>
      </c>
      <c r="K84" s="64">
        <f>Aug!J82</f>
        <v>2.347826086956522</v>
      </c>
      <c r="L84" s="64">
        <f>Sep!J82</f>
        <v>1.44</v>
      </c>
      <c r="M84" s="64">
        <f>Oct!J82</f>
        <v>2.3076923076923075</v>
      </c>
      <c r="N84" s="64">
        <f>Nov!J82</f>
        <v>1.32</v>
      </c>
      <c r="O84" s="65"/>
      <c r="P84" s="66">
        <f t="shared" ref="P84:P91" si="2">SUM(D84:O84)/11</f>
        <v>1.995599907339038</v>
      </c>
    </row>
    <row r="85" spans="1:16" x14ac:dyDescent="0.2">
      <c r="A85" s="60" t="s">
        <v>226</v>
      </c>
      <c r="B85" s="61" t="s">
        <v>227</v>
      </c>
      <c r="C85" s="62" t="s">
        <v>228</v>
      </c>
      <c r="D85" s="63">
        <f>Jan!J85</f>
        <v>3.4888888888888889</v>
      </c>
      <c r="E85" s="64">
        <f>Feb!J85</f>
        <v>3.4189189189189189</v>
      </c>
      <c r="F85" s="64">
        <v>3.7920792079207919</v>
      </c>
      <c r="G85" s="64">
        <f>Apr!J84</f>
        <v>3.0909090909090908</v>
      </c>
      <c r="H85" s="64">
        <f>May!J83</f>
        <v>3.2479338842975207</v>
      </c>
      <c r="I85" s="64">
        <f>'June '!J83</f>
        <v>2.349514563106796</v>
      </c>
      <c r="J85" s="64">
        <f>July!J83</f>
        <v>4.3775510204081636</v>
      </c>
      <c r="K85" s="64">
        <f>Aug!J83</f>
        <v>4.2475247524752477</v>
      </c>
      <c r="L85" s="64">
        <f>Sep!J83</f>
        <v>3.1948051948051948</v>
      </c>
      <c r="M85" s="64">
        <f>Oct!J83</f>
        <v>4.0941176470588232</v>
      </c>
      <c r="N85" s="64">
        <f>Nov!J83</f>
        <v>3.4833333333333334</v>
      </c>
      <c r="O85" s="65"/>
      <c r="P85" s="66">
        <f t="shared" si="2"/>
        <v>3.5259615001929787</v>
      </c>
    </row>
    <row r="86" spans="1:16" x14ac:dyDescent="0.2">
      <c r="A86" s="60" t="s">
        <v>229</v>
      </c>
      <c r="B86" s="61" t="s">
        <v>227</v>
      </c>
      <c r="C86" s="62" t="s">
        <v>230</v>
      </c>
      <c r="D86" s="63">
        <f>Jan!J86</f>
        <v>1.5416666666666667</v>
      </c>
      <c r="E86" s="64">
        <f>Feb!J86</f>
        <v>1.75</v>
      </c>
      <c r="F86" s="64">
        <v>1.0357142857142858</v>
      </c>
      <c r="G86" s="64">
        <f>Apr!J85</f>
        <v>2.1428571428571428</v>
      </c>
      <c r="H86" s="64">
        <f>May!J84</f>
        <v>1.911764705882353</v>
      </c>
      <c r="I86" s="64">
        <f>'June '!J84</f>
        <v>1.1000000000000001</v>
      </c>
      <c r="J86" s="64">
        <f>July!J84</f>
        <v>1.641025641025641</v>
      </c>
      <c r="K86" s="64">
        <f>Aug!J84</f>
        <v>2.0652173913043477</v>
      </c>
      <c r="L86" s="64">
        <f>Sep!J84</f>
        <v>2.3333333333333335</v>
      </c>
      <c r="M86" s="64">
        <f>Oct!J84</f>
        <v>2.9473684210526314</v>
      </c>
      <c r="N86" s="64">
        <f>Nov!J84</f>
        <v>1.7096774193548387</v>
      </c>
      <c r="O86" s="65"/>
      <c r="P86" s="66">
        <f t="shared" si="2"/>
        <v>1.8344204551992036</v>
      </c>
    </row>
    <row r="87" spans="1:16" x14ac:dyDescent="0.2">
      <c r="A87" s="60" t="s">
        <v>231</v>
      </c>
      <c r="B87" s="61" t="s">
        <v>232</v>
      </c>
      <c r="C87" s="62" t="s">
        <v>233</v>
      </c>
      <c r="D87" s="63">
        <f>Jan!J87</f>
        <v>1.3636363636363635</v>
      </c>
      <c r="E87" s="64">
        <f>Feb!J87</f>
        <v>0.81904761904761902</v>
      </c>
      <c r="F87" s="64">
        <v>1.1379310344827587</v>
      </c>
      <c r="G87" s="64">
        <f>Apr!J86</f>
        <v>0.88888888888888884</v>
      </c>
      <c r="H87" s="64">
        <f>May!J85</f>
        <v>1.0487804878048781</v>
      </c>
      <c r="I87" s="64">
        <f>'June '!J85</f>
        <v>1.3402061855670102</v>
      </c>
      <c r="J87" s="64">
        <f>July!J85</f>
        <v>1.752212389380531</v>
      </c>
      <c r="K87" s="64">
        <f>Aug!J85</f>
        <v>1.9523809523809523</v>
      </c>
      <c r="L87" s="64">
        <f>Sep!J85</f>
        <v>1.4945054945054945</v>
      </c>
      <c r="M87" s="64">
        <f>Oct!J85</f>
        <v>0.95833333333333337</v>
      </c>
      <c r="N87" s="64">
        <f>Nov!J85</f>
        <v>1.390625</v>
      </c>
      <c r="O87" s="65"/>
      <c r="P87" s="66">
        <f t="shared" si="2"/>
        <v>1.2860497953661663</v>
      </c>
    </row>
    <row r="88" spans="1:16" x14ac:dyDescent="0.2">
      <c r="A88" s="60" t="s">
        <v>234</v>
      </c>
      <c r="B88" s="61" t="s">
        <v>235</v>
      </c>
      <c r="C88" s="62" t="s">
        <v>236</v>
      </c>
      <c r="D88" s="63">
        <f>Jan!J88</f>
        <v>1.0476190476190477</v>
      </c>
      <c r="E88" s="64">
        <f>Feb!J88</f>
        <v>0.35555555555555557</v>
      </c>
      <c r="F88" s="64">
        <v>1.4727272727272727</v>
      </c>
      <c r="G88" s="64">
        <f>Apr!J87</f>
        <v>1.4230769230769231</v>
      </c>
      <c r="H88" s="64">
        <f>May!J86</f>
        <v>1.1052631578947369</v>
      </c>
      <c r="I88" s="64">
        <f>'June '!J86</f>
        <v>1.607843137254902</v>
      </c>
      <c r="J88" s="64">
        <f>July!J86</f>
        <v>1.8157894736842106</v>
      </c>
      <c r="K88" s="64">
        <f>Aug!J86</f>
        <v>1.1020408163265305</v>
      </c>
      <c r="L88" s="64">
        <f>Sep!J86</f>
        <v>1.1063829787234043</v>
      </c>
      <c r="M88" s="64">
        <f>Oct!J86</f>
        <v>0.6964285714285714</v>
      </c>
      <c r="N88" s="64">
        <f>Nov!J86</f>
        <v>1.3055555555555556</v>
      </c>
      <c r="O88" s="65"/>
      <c r="P88" s="66">
        <f t="shared" si="2"/>
        <v>1.1852984081678828</v>
      </c>
    </row>
    <row r="89" spans="1:16" x14ac:dyDescent="0.2">
      <c r="A89" s="60" t="s">
        <v>237</v>
      </c>
      <c r="B89" s="61" t="s">
        <v>238</v>
      </c>
      <c r="C89" s="62" t="s">
        <v>239</v>
      </c>
      <c r="D89" s="63">
        <f>Jan!J89</f>
        <v>0.91534391534391535</v>
      </c>
      <c r="E89" s="64">
        <f>Feb!J89</f>
        <v>0.86821705426356588</v>
      </c>
      <c r="F89" s="64">
        <v>0.98342541436464093</v>
      </c>
      <c r="G89" s="64">
        <f>Apr!J88</f>
        <v>0.95597484276729561</v>
      </c>
      <c r="H89" s="64">
        <f>May!J87</f>
        <v>0.93513513513513513</v>
      </c>
      <c r="I89" s="64">
        <f>'June '!J87</f>
        <v>0.93333333333333335</v>
      </c>
      <c r="J89" s="64">
        <f>July!J87</f>
        <v>0.95679012345679015</v>
      </c>
      <c r="K89" s="64">
        <f>Aug!J87</f>
        <v>0.96385542168674698</v>
      </c>
      <c r="L89" s="64">
        <f>Sep!J87</f>
        <v>0.94405594405594406</v>
      </c>
      <c r="M89" s="64">
        <f>Oct!J87</f>
        <v>0.87234042553191493</v>
      </c>
      <c r="N89" s="64">
        <f>Nov!J87</f>
        <v>0.88819875776397517</v>
      </c>
      <c r="O89" s="65"/>
      <c r="P89" s="66">
        <f t="shared" si="2"/>
        <v>0.92878821524575061</v>
      </c>
    </row>
    <row r="90" spans="1:16" x14ac:dyDescent="0.2">
      <c r="A90" s="60" t="s">
        <v>240</v>
      </c>
      <c r="B90" s="61" t="s">
        <v>241</v>
      </c>
      <c r="C90" s="62" t="s">
        <v>242</v>
      </c>
      <c r="D90" s="63">
        <f>Jan!J90</f>
        <v>1.4193548387096775</v>
      </c>
      <c r="E90" s="64">
        <f>Feb!J90</f>
        <v>0.69696969696969702</v>
      </c>
      <c r="F90" s="64">
        <v>1.4054054054054055</v>
      </c>
      <c r="G90" s="64">
        <f>Apr!J89</f>
        <v>1.96875</v>
      </c>
      <c r="H90" s="64">
        <f>May!J88</f>
        <v>3.2941176470588234</v>
      </c>
      <c r="I90" s="64">
        <f>'June '!J88</f>
        <v>1.5945945945945945</v>
      </c>
      <c r="J90" s="64">
        <f>July!J88</f>
        <v>2.64</v>
      </c>
      <c r="K90" s="64">
        <f>Aug!J88</f>
        <v>3.5</v>
      </c>
      <c r="L90" s="64">
        <f>Sep!J88</f>
        <v>2.2400000000000002</v>
      </c>
      <c r="M90" s="64">
        <f>Oct!J88</f>
        <v>1.4324324324324325</v>
      </c>
      <c r="N90" s="64">
        <f>Nov!J88</f>
        <v>3.3333333333333335</v>
      </c>
      <c r="O90" s="65"/>
      <c r="P90" s="66">
        <f t="shared" si="2"/>
        <v>2.1386325407730875</v>
      </c>
    </row>
    <row r="91" spans="1:16" x14ac:dyDescent="0.2">
      <c r="A91" s="60" t="s">
        <v>243</v>
      </c>
      <c r="B91" s="61" t="s">
        <v>244</v>
      </c>
      <c r="C91" s="62" t="s">
        <v>245</v>
      </c>
      <c r="D91" s="63">
        <f>Jan!J91</f>
        <v>1</v>
      </c>
      <c r="E91" s="64">
        <v>0</v>
      </c>
      <c r="F91" s="64">
        <v>0.5</v>
      </c>
      <c r="G91" s="64">
        <f>Apr!J90</f>
        <v>0.66666666666666663</v>
      </c>
      <c r="H91" s="64">
        <f>May!J89</f>
        <v>1</v>
      </c>
      <c r="I91" s="64">
        <f>'June '!J89</f>
        <v>0</v>
      </c>
      <c r="J91" s="64">
        <f>July!J89</f>
        <v>0.75</v>
      </c>
      <c r="K91" s="64">
        <f>Aug!J89</f>
        <v>1</v>
      </c>
      <c r="L91" s="64">
        <f>Sep!J89</f>
        <v>1</v>
      </c>
      <c r="M91" s="64">
        <f>Oct!J89</f>
        <v>0.66666666666666663</v>
      </c>
      <c r="N91" s="64">
        <f>Nov!J89</f>
        <v>1</v>
      </c>
      <c r="O91" s="65"/>
      <c r="P91" s="66">
        <f t="shared" si="2"/>
        <v>0.68939393939393934</v>
      </c>
    </row>
    <row r="92" spans="1:16" x14ac:dyDescent="0.2">
      <c r="A92" s="60" t="s">
        <v>246</v>
      </c>
      <c r="B92" s="61" t="s">
        <v>247</v>
      </c>
      <c r="C92" s="62" t="s">
        <v>248</v>
      </c>
      <c r="D92" s="63">
        <f>Jan!J92</f>
        <v>1.0960000000000001</v>
      </c>
      <c r="E92" s="64">
        <f>Feb!J92</f>
        <v>1.1376146788990826</v>
      </c>
      <c r="F92" s="64">
        <v>0.98561151079136688</v>
      </c>
      <c r="G92" s="64">
        <f>Apr!J91</f>
        <v>1.046875</v>
      </c>
      <c r="H92" s="64">
        <f>May!J90</f>
        <v>1.0673076923076923</v>
      </c>
      <c r="I92" s="64">
        <f>'June '!J90</f>
        <v>1.088235294117647</v>
      </c>
      <c r="J92" s="64">
        <f>July!J90</f>
        <v>1.191304347826087</v>
      </c>
      <c r="K92" s="64">
        <f>Aug!J90</f>
        <v>1.0375939849624061</v>
      </c>
      <c r="L92" s="64">
        <f>Sep!J90</f>
        <v>1.1368421052631579</v>
      </c>
      <c r="M92" s="64">
        <f>Oct!J90</f>
        <v>1.0769230769230769</v>
      </c>
      <c r="N92" s="64">
        <f>Nov!J90</f>
        <v>1.0736842105263158</v>
      </c>
      <c r="O92" s="65"/>
      <c r="P92" s="66">
        <f>SUM(D92:O92)/11</f>
        <v>1.0852719910560757</v>
      </c>
    </row>
    <row r="93" spans="1:16" x14ac:dyDescent="0.2">
      <c r="A93" s="60" t="s">
        <v>249</v>
      </c>
      <c r="B93" s="61" t="s">
        <v>250</v>
      </c>
      <c r="C93" s="62" t="s">
        <v>251</v>
      </c>
      <c r="D93" s="63">
        <f>Jan!J93</f>
        <v>1</v>
      </c>
      <c r="E93" s="64">
        <f>Feb!J93</f>
        <v>0.9</v>
      </c>
      <c r="F93" s="64">
        <v>1.0526315789473684</v>
      </c>
      <c r="G93" s="64">
        <f>Apr!J92</f>
        <v>1</v>
      </c>
      <c r="H93" s="64">
        <f>May!J91</f>
        <v>1.2</v>
      </c>
      <c r="I93" s="64">
        <f>'June '!J91</f>
        <v>1.3333333333333333</v>
      </c>
      <c r="J93" s="64">
        <f>July!J91</f>
        <v>1</v>
      </c>
      <c r="K93" s="64">
        <f>Aug!J91</f>
        <v>1</v>
      </c>
      <c r="L93" s="64">
        <f>Sep!J91</f>
        <v>1</v>
      </c>
      <c r="M93" s="64">
        <f>Oct!J91</f>
        <v>0.875</v>
      </c>
      <c r="N93" s="64">
        <f>Nov!J91</f>
        <v>1.4</v>
      </c>
      <c r="O93" s="65"/>
      <c r="P93" s="66">
        <f t="shared" ref="P93:P108" si="3">SUM(D93:O93)/11</f>
        <v>1.0691786283891547</v>
      </c>
    </row>
    <row r="94" spans="1:16" x14ac:dyDescent="0.2">
      <c r="A94" s="60" t="s">
        <v>252</v>
      </c>
      <c r="B94" s="61" t="s">
        <v>250</v>
      </c>
      <c r="C94" s="62" t="s">
        <v>250</v>
      </c>
      <c r="D94" s="63">
        <f>Jan!J94</f>
        <v>1.0303030303030303</v>
      </c>
      <c r="E94" s="64">
        <f>Feb!J94</f>
        <v>0.98648648648648651</v>
      </c>
      <c r="F94" s="64">
        <v>1.0900000000000001</v>
      </c>
      <c r="G94" s="64">
        <f>Apr!J93</f>
        <v>0.96202531645569622</v>
      </c>
      <c r="H94" s="64">
        <f>May!J92</f>
        <v>1.05</v>
      </c>
      <c r="I94" s="64">
        <f>'June '!J92</f>
        <v>1.0112359550561798</v>
      </c>
      <c r="J94" s="64">
        <f>July!J92</f>
        <v>1.1538461538461537</v>
      </c>
      <c r="K94" s="64">
        <f>Aug!J92</f>
        <v>1.0714285714285714</v>
      </c>
      <c r="L94" s="64">
        <f>Sep!J92</f>
        <v>1.1125</v>
      </c>
      <c r="M94" s="64">
        <f>Oct!J92</f>
        <v>1.0493827160493827</v>
      </c>
      <c r="N94" s="64">
        <f>Nov!J92</f>
        <v>1.125</v>
      </c>
      <c r="O94" s="65"/>
      <c r="P94" s="66">
        <f t="shared" si="3"/>
        <v>1.0583825663295909</v>
      </c>
    </row>
    <row r="95" spans="1:16" x14ac:dyDescent="0.2">
      <c r="A95" s="60" t="s">
        <v>253</v>
      </c>
      <c r="B95" s="61" t="s">
        <v>254</v>
      </c>
      <c r="C95" s="62" t="s">
        <v>255</v>
      </c>
      <c r="D95" s="63">
        <f>Jan!J95</f>
        <v>0.94701986754966883</v>
      </c>
      <c r="E95" s="64">
        <f>Feb!J95</f>
        <v>0.96078431372549022</v>
      </c>
      <c r="F95" s="64">
        <v>0.96363636363636362</v>
      </c>
      <c r="G95" s="64">
        <f>Apr!J94</f>
        <v>0.79032258064516125</v>
      </c>
      <c r="H95" s="64">
        <f>May!J93</f>
        <v>0.9642857142857143</v>
      </c>
      <c r="I95" s="64">
        <f>'June '!J93</f>
        <v>0.79047619047619044</v>
      </c>
      <c r="J95" s="64">
        <f>July!J93</f>
        <v>0.80851063829787229</v>
      </c>
      <c r="K95" s="64">
        <f>Aug!J93</f>
        <v>1.037037037037037</v>
      </c>
      <c r="L95" s="64">
        <f>Sep!J93</f>
        <v>0.92405063291139244</v>
      </c>
      <c r="M95" s="64">
        <f>Oct!J93</f>
        <v>1.0408163265306123</v>
      </c>
      <c r="N95" s="64">
        <f>Nov!J93</f>
        <v>0.98717948717948723</v>
      </c>
      <c r="O95" s="65"/>
      <c r="P95" s="66">
        <f t="shared" si="3"/>
        <v>0.92855628657045353</v>
      </c>
    </row>
    <row r="96" spans="1:16" x14ac:dyDescent="0.2">
      <c r="A96" s="60" t="s">
        <v>256</v>
      </c>
      <c r="B96" s="61" t="s">
        <v>257</v>
      </c>
      <c r="C96" s="62" t="s">
        <v>258</v>
      </c>
      <c r="D96" s="63">
        <f>Jan!J96</f>
        <v>1.0111111111111111</v>
      </c>
      <c r="E96" s="64">
        <f>Feb!J96</f>
        <v>1</v>
      </c>
      <c r="F96" s="64">
        <v>0.89230769230769236</v>
      </c>
      <c r="G96" s="64">
        <f>Apr!J95</f>
        <v>0.98979591836734693</v>
      </c>
      <c r="H96" s="64">
        <f>May!J94</f>
        <v>0.96923076923076923</v>
      </c>
      <c r="I96" s="64">
        <f>'June '!J94</f>
        <v>0.971830985915493</v>
      </c>
      <c r="J96" s="64">
        <f>July!J94</f>
        <v>1.1714285714285715</v>
      </c>
      <c r="K96" s="64">
        <f>Aug!J94</f>
        <v>1.203125</v>
      </c>
      <c r="L96" s="64">
        <f>Sep!J94</f>
        <v>1.1372549019607843</v>
      </c>
      <c r="M96" s="64">
        <f>Oct!J94</f>
        <v>1.125</v>
      </c>
      <c r="N96" s="64">
        <f>Nov!J94</f>
        <v>1.0317460317460319</v>
      </c>
      <c r="O96" s="65"/>
      <c r="P96" s="66">
        <f t="shared" si="3"/>
        <v>1.0457119074607091</v>
      </c>
    </row>
    <row r="97" spans="1:16" x14ac:dyDescent="0.2">
      <c r="A97" s="60" t="s">
        <v>259</v>
      </c>
      <c r="B97" s="61" t="s">
        <v>260</v>
      </c>
      <c r="C97" s="62" t="s">
        <v>261</v>
      </c>
      <c r="D97" s="63">
        <f>Jan!J97</f>
        <v>0.98863636363636365</v>
      </c>
      <c r="E97" s="64">
        <f>Feb!J97</f>
        <v>1.0467289719626167</v>
      </c>
      <c r="F97" s="64">
        <v>1.0461538461538462</v>
      </c>
      <c r="G97" s="64">
        <f>Apr!J96</f>
        <v>1</v>
      </c>
      <c r="H97" s="64">
        <f>May!J95</f>
        <v>1.1296296296296295</v>
      </c>
      <c r="I97" s="64">
        <f>'June '!J95</f>
        <v>1</v>
      </c>
      <c r="J97" s="64">
        <f>July!J95</f>
        <v>1.4473684210526316</v>
      </c>
      <c r="K97" s="64">
        <f>Aug!J95</f>
        <v>1.0163934426229508</v>
      </c>
      <c r="L97" s="64">
        <f>Sep!J95</f>
        <v>1.2250000000000001</v>
      </c>
      <c r="M97" s="64">
        <f>Oct!J95</f>
        <v>1</v>
      </c>
      <c r="N97" s="64">
        <f>Nov!J95</f>
        <v>1.22</v>
      </c>
      <c r="O97" s="65"/>
      <c r="P97" s="66">
        <f t="shared" si="3"/>
        <v>1.1018100613689126</v>
      </c>
    </row>
    <row r="98" spans="1:16" x14ac:dyDescent="0.2">
      <c r="A98" s="60" t="s">
        <v>262</v>
      </c>
      <c r="B98" s="61" t="s">
        <v>263</v>
      </c>
      <c r="C98" s="62" t="s">
        <v>264</v>
      </c>
      <c r="D98" s="63">
        <f>Jan!J98</f>
        <v>0.875</v>
      </c>
      <c r="E98" s="64">
        <f>Feb!J98</f>
        <v>0.92592592592592593</v>
      </c>
      <c r="F98" s="64">
        <v>1.0357142857142858</v>
      </c>
      <c r="G98" s="64">
        <f>Apr!J97</f>
        <v>1.1333333333333333</v>
      </c>
      <c r="H98" s="64">
        <f>May!J96</f>
        <v>1.1538461538461537</v>
      </c>
      <c r="I98" s="64">
        <f>'June '!J96</f>
        <v>1.1212121212121211</v>
      </c>
      <c r="J98" s="64">
        <f>July!J96</f>
        <v>1.21875</v>
      </c>
      <c r="K98" s="64">
        <f>Aug!J96</f>
        <v>1.1538461538461537</v>
      </c>
      <c r="L98" s="64">
        <f>Sep!J96</f>
        <v>1.3181818181818181</v>
      </c>
      <c r="M98" s="64">
        <f>Oct!J96</f>
        <v>0.96551724137931039</v>
      </c>
      <c r="N98" s="64">
        <f>Nov!J96</f>
        <v>1.2083333333333333</v>
      </c>
      <c r="O98" s="65"/>
      <c r="P98" s="66">
        <f t="shared" si="3"/>
        <v>1.1008782151611305</v>
      </c>
    </row>
    <row r="99" spans="1:16" x14ac:dyDescent="0.2">
      <c r="A99" s="60" t="s">
        <v>265</v>
      </c>
      <c r="B99" s="61" t="s">
        <v>266</v>
      </c>
      <c r="C99" s="62" t="s">
        <v>267</v>
      </c>
      <c r="D99" s="63">
        <f>Jan!J99</f>
        <v>1.0408163265306123</v>
      </c>
      <c r="E99" s="64">
        <f>Feb!J99</f>
        <v>1.0413223140495869</v>
      </c>
      <c r="F99" s="64">
        <v>1.0279720279720279</v>
      </c>
      <c r="G99" s="64">
        <f>Apr!J98</f>
        <v>1.089430894308943</v>
      </c>
      <c r="H99" s="64">
        <f>May!J97</f>
        <v>1.0743801652892562</v>
      </c>
      <c r="I99" s="64">
        <f>'June '!J97</f>
        <v>1.0526315789473684</v>
      </c>
      <c r="J99" s="64">
        <f>July!J97</f>
        <v>1.1008403361344539</v>
      </c>
      <c r="K99" s="64">
        <f>Aug!J97</f>
        <v>1.0723684210526316</v>
      </c>
      <c r="L99" s="64">
        <f>Sep!J97</f>
        <v>1.0900000000000001</v>
      </c>
      <c r="M99" s="64">
        <f>Oct!J97</f>
        <v>1.083969465648855</v>
      </c>
      <c r="N99" s="64">
        <f>Nov!J97</f>
        <v>1.1287128712871286</v>
      </c>
      <c r="O99" s="65"/>
      <c r="P99" s="66">
        <f t="shared" si="3"/>
        <v>1.0729494910200783</v>
      </c>
    </row>
    <row r="100" spans="1:16" x14ac:dyDescent="0.2">
      <c r="A100" s="60" t="s">
        <v>268</v>
      </c>
      <c r="B100" s="61" t="s">
        <v>266</v>
      </c>
      <c r="C100" s="62" t="s">
        <v>269</v>
      </c>
      <c r="D100" s="63">
        <f>Jan!J100</f>
        <v>0.954983922829582</v>
      </c>
      <c r="E100" s="64">
        <f>Feb!J100</f>
        <v>0.95017793594306055</v>
      </c>
      <c r="F100" s="64">
        <v>0.98417721518987344</v>
      </c>
      <c r="G100" s="64">
        <f>Apr!J99</f>
        <v>1.0064308681672025</v>
      </c>
      <c r="H100" s="64">
        <f>May!J98</f>
        <v>1.0388692579505301</v>
      </c>
      <c r="I100" s="64">
        <f>'June '!J98</f>
        <v>1.0594059405940595</v>
      </c>
      <c r="J100" s="64">
        <f>July!J98</f>
        <v>1.0332225913621262</v>
      </c>
      <c r="K100" s="64">
        <f>Aug!J98</f>
        <v>1.0606060606060606</v>
      </c>
      <c r="L100" s="64">
        <f>Sep!J98</f>
        <v>1.0974729241877257</v>
      </c>
      <c r="M100" s="64">
        <f>Oct!J98</f>
        <v>1.1151079136690647</v>
      </c>
      <c r="N100" s="64">
        <f>Nov!J98</f>
        <v>1.1370967741935485</v>
      </c>
      <c r="O100" s="65"/>
      <c r="P100" s="66">
        <f t="shared" si="3"/>
        <v>1.0397774004266209</v>
      </c>
    </row>
    <row r="101" spans="1:16" x14ac:dyDescent="0.2">
      <c r="A101" s="60" t="s">
        <v>270</v>
      </c>
      <c r="B101" s="61" t="s">
        <v>266</v>
      </c>
      <c r="C101" s="62" t="s">
        <v>271</v>
      </c>
      <c r="D101" s="63">
        <f>Jan!J101</f>
        <v>1.173913043478261</v>
      </c>
      <c r="E101" s="64">
        <f>Feb!J101</f>
        <v>0.96875</v>
      </c>
      <c r="F101" s="64">
        <v>1.125</v>
      </c>
      <c r="G101" s="64">
        <f>Apr!J100</f>
        <v>0.97142857142857142</v>
      </c>
      <c r="H101" s="64">
        <f>May!J99</f>
        <v>1.027027027027027</v>
      </c>
      <c r="I101" s="64">
        <f>'June '!J99</f>
        <v>1.1081081081081081</v>
      </c>
      <c r="J101" s="64">
        <f>July!J99</f>
        <v>0.90625</v>
      </c>
      <c r="K101" s="64">
        <f>Aug!J99</f>
        <v>1.1379310344827587</v>
      </c>
      <c r="L101" s="64">
        <f>Sep!J99</f>
        <v>1.2</v>
      </c>
      <c r="M101" s="64">
        <f>Oct!J99</f>
        <v>1.096774193548387</v>
      </c>
      <c r="N101" s="64">
        <f>Nov!J99</f>
        <v>1</v>
      </c>
      <c r="O101" s="65"/>
      <c r="P101" s="66">
        <f t="shared" si="3"/>
        <v>1.065016543461192</v>
      </c>
    </row>
    <row r="102" spans="1:16" x14ac:dyDescent="0.2">
      <c r="A102" s="60" t="s">
        <v>272</v>
      </c>
      <c r="B102" s="61" t="s">
        <v>266</v>
      </c>
      <c r="C102" s="62" t="s">
        <v>273</v>
      </c>
      <c r="D102" s="63">
        <f>Jan!J102</f>
        <v>0.99489795918367352</v>
      </c>
      <c r="E102" s="64">
        <f>Feb!J102</f>
        <v>1.0671140939597314</v>
      </c>
      <c r="F102" s="64">
        <v>1.0172910662824208</v>
      </c>
      <c r="G102" s="64">
        <f>Apr!J101</f>
        <v>1.0026737967914439</v>
      </c>
      <c r="H102" s="64">
        <f>May!J100</f>
        <v>0.99120234604105573</v>
      </c>
      <c r="I102" s="64">
        <f>'June '!J100</f>
        <v>0.98461538461538467</v>
      </c>
      <c r="J102" s="64">
        <f>July!J100</f>
        <v>1.1428571428571428</v>
      </c>
      <c r="K102" s="64">
        <f>Aug!J100</f>
        <v>1.1005434782608696</v>
      </c>
      <c r="L102" s="64">
        <f>Sep!J100</f>
        <v>1.134020618556701</v>
      </c>
      <c r="M102" s="64">
        <f>Oct!J100</f>
        <v>1.0539772727272727</v>
      </c>
      <c r="N102" s="64">
        <f>Nov!J100</f>
        <v>1.0404411764705883</v>
      </c>
      <c r="O102" s="65"/>
      <c r="P102" s="66">
        <f t="shared" si="3"/>
        <v>1.0481485759769351</v>
      </c>
    </row>
    <row r="103" spans="1:16" x14ac:dyDescent="0.2">
      <c r="A103" s="60" t="s">
        <v>274</v>
      </c>
      <c r="B103" s="61" t="s">
        <v>266</v>
      </c>
      <c r="C103" s="62" t="s">
        <v>275</v>
      </c>
      <c r="D103" s="63">
        <f>Jan!J103</f>
        <v>1.0462962962962963</v>
      </c>
      <c r="E103" s="64">
        <f>Feb!J103</f>
        <v>1.0625</v>
      </c>
      <c r="F103" s="64">
        <v>0.88749999999999996</v>
      </c>
      <c r="G103" s="64">
        <f>Apr!J102</f>
        <v>1.0659340659340659</v>
      </c>
      <c r="H103" s="64">
        <f>May!J101</f>
        <v>1.0140845070422535</v>
      </c>
      <c r="I103" s="64">
        <f>'June '!J101</f>
        <v>1.0853658536585367</v>
      </c>
      <c r="J103" s="64">
        <f>July!J101</f>
        <v>0.97647058823529409</v>
      </c>
      <c r="K103" s="64">
        <f>Aug!J101</f>
        <v>1.1777777777777778</v>
      </c>
      <c r="L103" s="64">
        <f>Sep!J101</f>
        <v>1.0735294117647058</v>
      </c>
      <c r="M103" s="64">
        <f>Oct!J101</f>
        <v>1.2179487179487178</v>
      </c>
      <c r="N103" s="64">
        <f>Nov!J101</f>
        <v>1.0476190476190477</v>
      </c>
      <c r="O103" s="65"/>
      <c r="P103" s="66">
        <f t="shared" si="3"/>
        <v>1.0595478423887903</v>
      </c>
    </row>
    <row r="104" spans="1:16" x14ac:dyDescent="0.2">
      <c r="A104" s="60" t="s">
        <v>276</v>
      </c>
      <c r="B104" s="61" t="s">
        <v>266</v>
      </c>
      <c r="C104" s="62" t="s">
        <v>277</v>
      </c>
      <c r="D104" s="63">
        <f>Jan!J104</f>
        <v>0.97841726618705038</v>
      </c>
      <c r="E104" s="64">
        <f>Feb!J104</f>
        <v>0.92800000000000005</v>
      </c>
      <c r="F104" s="64">
        <v>0.96268656716417911</v>
      </c>
      <c r="G104" s="64">
        <f>Apr!J103</f>
        <v>0.83809523809523812</v>
      </c>
      <c r="H104" s="64">
        <f>May!J102</f>
        <v>1.0714285714285714</v>
      </c>
      <c r="I104" s="64">
        <f>'June '!J102</f>
        <v>0.87394957983193278</v>
      </c>
      <c r="J104" s="64">
        <f>July!J102</f>
        <v>1.0578512396694215</v>
      </c>
      <c r="K104" s="64">
        <f>Aug!J102</f>
        <v>0.95620437956204385</v>
      </c>
      <c r="L104" s="64">
        <f>Sep!J102</f>
        <v>1.009090909090909</v>
      </c>
      <c r="M104" s="64">
        <f>Oct!J102</f>
        <v>0.89622641509433965</v>
      </c>
      <c r="N104" s="64">
        <f>Nov!J102</f>
        <v>1.0810810810810811</v>
      </c>
      <c r="O104" s="65"/>
      <c r="P104" s="66">
        <f t="shared" si="3"/>
        <v>0.96845738610952425</v>
      </c>
    </row>
    <row r="105" spans="1:16" x14ac:dyDescent="0.2">
      <c r="A105" s="60" t="s">
        <v>278</v>
      </c>
      <c r="B105" s="61" t="s">
        <v>266</v>
      </c>
      <c r="C105" s="62" t="s">
        <v>279</v>
      </c>
      <c r="D105" s="63">
        <f>Jan!J105</f>
        <v>1.0420168067226891</v>
      </c>
      <c r="E105" s="64">
        <f>Feb!J105</f>
        <v>0.83870967741935487</v>
      </c>
      <c r="F105" s="64">
        <v>0.68181818181818177</v>
      </c>
      <c r="G105" s="64">
        <f>Apr!J104</f>
        <v>0.99145299145299148</v>
      </c>
      <c r="H105" s="64">
        <f>May!J103</f>
        <v>0.8990825688073395</v>
      </c>
      <c r="I105" s="64">
        <f>'June '!J103</f>
        <v>0.89320388349514568</v>
      </c>
      <c r="J105" s="64">
        <f>July!J103</f>
        <v>1.0495049504950495</v>
      </c>
      <c r="K105" s="64">
        <f>Aug!J103</f>
        <v>1.0495049504950495</v>
      </c>
      <c r="L105" s="64">
        <f>Sep!J103</f>
        <v>0.875</v>
      </c>
      <c r="M105" s="64">
        <f>Oct!J103</f>
        <v>1.0714285714285714</v>
      </c>
      <c r="N105" s="64">
        <f>Nov!J103</f>
        <v>0.93103448275862066</v>
      </c>
      <c r="O105" s="65"/>
      <c r="P105" s="66">
        <f t="shared" si="3"/>
        <v>0.93843246044481754</v>
      </c>
    </row>
    <row r="106" spans="1:16" x14ac:dyDescent="0.2">
      <c r="A106" s="60" t="s">
        <v>280</v>
      </c>
      <c r="B106" s="61" t="s">
        <v>266</v>
      </c>
      <c r="C106" s="62" t="s">
        <v>281</v>
      </c>
      <c r="D106" s="63">
        <f>Jan!J106</f>
        <v>1.0796460176991149</v>
      </c>
      <c r="E106" s="64">
        <f>Feb!J106</f>
        <v>1.1246684350132625</v>
      </c>
      <c r="F106" s="64">
        <v>1.1501272264631044</v>
      </c>
      <c r="G106" s="64">
        <f>Apr!J105</f>
        <v>1.1384615384615384</v>
      </c>
      <c r="H106" s="64">
        <f>May!J104</f>
        <v>1.117936117936118</v>
      </c>
      <c r="I106" s="64">
        <f>'June '!J104</f>
        <v>1.5027624309392265</v>
      </c>
      <c r="J106" s="64">
        <f>July!J104</f>
        <v>1.1384180790960452</v>
      </c>
      <c r="K106" s="64">
        <f>Aug!J104</f>
        <v>1.2092391304347827</v>
      </c>
      <c r="L106" s="64">
        <f>Sep!J104</f>
        <v>1.1022727272727273</v>
      </c>
      <c r="M106" s="64">
        <f>Oct!J104</f>
        <v>1.1556603773584906</v>
      </c>
      <c r="N106" s="64">
        <f>Nov!J104</f>
        <v>1.1545741324921135</v>
      </c>
      <c r="O106" s="65"/>
      <c r="P106" s="66">
        <f t="shared" si="3"/>
        <v>1.1703423830151385</v>
      </c>
    </row>
    <row r="107" spans="1:16" x14ac:dyDescent="0.2">
      <c r="A107" s="69" t="s">
        <v>282</v>
      </c>
      <c r="B107" s="61" t="s">
        <v>266</v>
      </c>
      <c r="C107" s="62" t="s">
        <v>283</v>
      </c>
      <c r="D107" s="63">
        <f>Jan!J107</f>
        <v>0.96010638297872342</v>
      </c>
      <c r="E107" s="64">
        <f>Feb!J107</f>
        <v>0.96107784431137722</v>
      </c>
      <c r="F107" s="64">
        <v>0.97660818713450293</v>
      </c>
      <c r="G107" s="64">
        <f>Apr!J106</f>
        <v>0.96610169491525422</v>
      </c>
      <c r="H107" s="64">
        <f>May!J105</f>
        <v>0.90163934426229508</v>
      </c>
      <c r="I107" s="64">
        <f>'June '!J105</f>
        <v>0.93162393162393164</v>
      </c>
      <c r="J107" s="64">
        <f>July!J105</f>
        <v>1.3254437869822486</v>
      </c>
      <c r="K107" s="64">
        <f>Aug!J105</f>
        <v>1.043956043956044</v>
      </c>
      <c r="L107" s="64">
        <f>Sep!J105</f>
        <v>1.0962962962962963</v>
      </c>
      <c r="M107" s="64">
        <f>Oct!J105</f>
        <v>1.0859598853868195</v>
      </c>
      <c r="N107" s="64">
        <f>Nov!J105</f>
        <v>1.0140350877192983</v>
      </c>
      <c r="O107" s="65"/>
      <c r="P107" s="66">
        <f t="shared" si="3"/>
        <v>1.0238953168697085</v>
      </c>
    </row>
    <row r="108" spans="1:16" x14ac:dyDescent="0.2">
      <c r="A108" s="18" t="s">
        <v>304</v>
      </c>
      <c r="B108" s="19" t="s">
        <v>266</v>
      </c>
      <c r="C108" s="20" t="s">
        <v>443</v>
      </c>
      <c r="D108" s="63">
        <f>Jan!J108</f>
        <v>1.098360655737705</v>
      </c>
      <c r="E108" s="64">
        <f>Feb!J108</f>
        <v>0.9452054794520548</v>
      </c>
      <c r="F108" s="64">
        <v>0.96226415094339623</v>
      </c>
      <c r="G108" s="64">
        <f>Apr!J107</f>
        <v>1.0952380952380953</v>
      </c>
      <c r="H108" s="64">
        <f>May!J106</f>
        <v>1.0506329113924051</v>
      </c>
      <c r="I108" s="64">
        <f>'June '!J106</f>
        <v>0.92982456140350878</v>
      </c>
      <c r="J108" s="64">
        <f>July!J106</f>
        <v>1.2045454545454546</v>
      </c>
      <c r="K108" s="64">
        <f>Aug!J106</f>
        <v>1.2461538461538462</v>
      </c>
      <c r="L108" s="64">
        <f>Sep!J106</f>
        <v>1.1481481481481481</v>
      </c>
      <c r="M108" s="64">
        <f>Oct!J106</f>
        <v>1.0344827586206897</v>
      </c>
      <c r="N108" s="64">
        <f>Nov!J106</f>
        <v>1.0285714285714285</v>
      </c>
      <c r="O108" s="65"/>
      <c r="P108" s="66">
        <f t="shared" si="3"/>
        <v>1.0675843172915214</v>
      </c>
    </row>
    <row r="109" spans="1:16" x14ac:dyDescent="0.2">
      <c r="A109" s="84" t="s">
        <v>478</v>
      </c>
      <c r="B109" s="59" t="s">
        <v>266</v>
      </c>
      <c r="C109" s="59" t="s">
        <v>477</v>
      </c>
      <c r="D109" s="103"/>
      <c r="E109" s="103"/>
      <c r="F109" s="104"/>
      <c r="G109" s="104"/>
      <c r="H109" s="64">
        <f>May!J107</f>
        <v>1</v>
      </c>
      <c r="I109" s="64">
        <f>'June '!J107</f>
        <v>1.1176470588235294</v>
      </c>
      <c r="J109" s="64">
        <f>July!J107</f>
        <v>1.4090909090909092</v>
      </c>
      <c r="K109" s="64">
        <f>Aug!J107</f>
        <v>1.1944444444444444</v>
      </c>
      <c r="L109" s="64">
        <f>Sep!J107</f>
        <v>1.088235294117647</v>
      </c>
      <c r="M109" s="64">
        <f>Oct!J107</f>
        <v>1.1935483870967742</v>
      </c>
      <c r="N109" s="64">
        <f>Nov!J107</f>
        <v>1.2258064516129032</v>
      </c>
      <c r="O109" s="65"/>
      <c r="P109" s="66">
        <f>SUM(D109:O109)/7</f>
        <v>1.175538935026601</v>
      </c>
    </row>
    <row r="110" spans="1:16" x14ac:dyDescent="0.2">
      <c r="A110" s="60" t="s">
        <v>284</v>
      </c>
      <c r="B110" s="61" t="s">
        <v>285</v>
      </c>
      <c r="C110" s="62" t="s">
        <v>285</v>
      </c>
      <c r="D110" s="63">
        <f>Jan!J109</f>
        <v>0.90909090909090906</v>
      </c>
      <c r="E110" s="64">
        <f>Feb!J109</f>
        <v>0.73170731707317072</v>
      </c>
      <c r="F110" s="64">
        <v>0.83673469387755106</v>
      </c>
      <c r="G110" s="64">
        <f>Apr!J108</f>
        <v>0.88571428571428568</v>
      </c>
      <c r="H110" s="64">
        <f>May!J108</f>
        <v>0.96078431372549022</v>
      </c>
      <c r="I110" s="64">
        <f>'June '!J108</f>
        <v>0.97368421052631582</v>
      </c>
      <c r="J110" s="64">
        <f>July!J108</f>
        <v>0.4</v>
      </c>
      <c r="K110" s="64">
        <f>Aug!J108</f>
        <v>0.98039215686274506</v>
      </c>
      <c r="L110" s="64">
        <f>Sep!J108</f>
        <v>1.069767441860465</v>
      </c>
      <c r="M110" s="64">
        <f>Oct!J108</f>
        <v>1.0975609756097562</v>
      </c>
      <c r="N110" s="64">
        <f>Nov!J108</f>
        <v>1</v>
      </c>
      <c r="O110" s="65"/>
      <c r="P110" s="66">
        <f t="shared" ref="P110:P115" si="4">SUM(D110:O110)/11</f>
        <v>0.89503966403097168</v>
      </c>
    </row>
    <row r="111" spans="1:16" x14ac:dyDescent="0.2">
      <c r="A111" s="60" t="s">
        <v>286</v>
      </c>
      <c r="B111" s="61" t="s">
        <v>285</v>
      </c>
      <c r="C111" s="62" t="s">
        <v>287</v>
      </c>
      <c r="D111" s="63">
        <f>Jan!J110</f>
        <v>1.0161290322580645</v>
      </c>
      <c r="E111" s="64">
        <f>Feb!J110</f>
        <v>1.0425531914893618</v>
      </c>
      <c r="F111" s="64">
        <v>0.96153846153846156</v>
      </c>
      <c r="G111" s="64">
        <f>Apr!J109</f>
        <v>1.0350877192982457</v>
      </c>
      <c r="H111" s="64">
        <f>May!J109</f>
        <v>1.1509433962264151</v>
      </c>
      <c r="I111" s="64">
        <f>'June '!J109</f>
        <v>1</v>
      </c>
      <c r="J111" s="64">
        <f>July!J109</f>
        <v>0.86792452830188682</v>
      </c>
      <c r="K111" s="64">
        <f>Aug!J109</f>
        <v>1.0204081632653061</v>
      </c>
      <c r="L111" s="64">
        <f>Sep!J109</f>
        <v>0.97777777777777775</v>
      </c>
      <c r="M111" s="64">
        <f>Oct!J109</f>
        <v>1.08</v>
      </c>
      <c r="N111" s="64">
        <f>Nov!J109</f>
        <v>1.0512820512820513</v>
      </c>
      <c r="O111" s="65"/>
      <c r="P111" s="66">
        <f t="shared" si="4"/>
        <v>1.0185131201306883</v>
      </c>
    </row>
    <row r="112" spans="1:16" x14ac:dyDescent="0.2">
      <c r="A112" s="60" t="s">
        <v>288</v>
      </c>
      <c r="B112" s="61" t="s">
        <v>289</v>
      </c>
      <c r="C112" s="62" t="s">
        <v>290</v>
      </c>
      <c r="D112" s="63">
        <f>Jan!J111</f>
        <v>1.0168067226890756</v>
      </c>
      <c r="E112" s="64">
        <f>Feb!J111</f>
        <v>1.0104166666666667</v>
      </c>
      <c r="F112" s="64">
        <v>0.96190476190476193</v>
      </c>
      <c r="G112" s="64">
        <f>Apr!J110</f>
        <v>1</v>
      </c>
      <c r="H112" s="64">
        <f>May!J110</f>
        <v>0.99137931034482762</v>
      </c>
      <c r="I112" s="64">
        <f>'June '!J110</f>
        <v>0.9882352941176471</v>
      </c>
      <c r="J112" s="64">
        <f>July!J110</f>
        <v>0.97402597402597402</v>
      </c>
      <c r="K112" s="64">
        <f>Aug!J110</f>
        <v>0.94545454545454544</v>
      </c>
      <c r="L112" s="64">
        <f>Sep!J110</f>
        <v>0.96907216494845361</v>
      </c>
      <c r="M112" s="64">
        <f>Oct!J110</f>
        <v>0.9910714285714286</v>
      </c>
      <c r="N112" s="64">
        <f>Nov!J110</f>
        <v>1</v>
      </c>
      <c r="O112" s="65"/>
      <c r="P112" s="66">
        <f t="shared" si="4"/>
        <v>0.98621516988394364</v>
      </c>
    </row>
    <row r="113" spans="1:17" x14ac:dyDescent="0.2">
      <c r="A113" s="60" t="s">
        <v>291</v>
      </c>
      <c r="B113" s="61" t="s">
        <v>292</v>
      </c>
      <c r="C113" s="62" t="s">
        <v>293</v>
      </c>
      <c r="D113" s="63">
        <f>Jan!J112</f>
        <v>0.95</v>
      </c>
      <c r="E113" s="64">
        <f>Feb!J112</f>
        <v>0.95238095238095233</v>
      </c>
      <c r="F113" s="64">
        <v>1.0588235294117647</v>
      </c>
      <c r="G113" s="64">
        <f>Apr!J111</f>
        <v>0.94736842105263153</v>
      </c>
      <c r="H113" s="64">
        <f>May!J111</f>
        <v>1</v>
      </c>
      <c r="I113" s="64">
        <f>'June '!J111</f>
        <v>1</v>
      </c>
      <c r="J113" s="64">
        <f>July!J111</f>
        <v>1</v>
      </c>
      <c r="K113" s="64">
        <f>Aug!J111</f>
        <v>1.1153846153846154</v>
      </c>
      <c r="L113" s="64">
        <f>Sep!J111</f>
        <v>1.1666666666666667</v>
      </c>
      <c r="M113" s="64">
        <f>Oct!J111</f>
        <v>1.2142857142857142</v>
      </c>
      <c r="N113" s="64">
        <f>Nov!J111</f>
        <v>1.0625</v>
      </c>
      <c r="O113" s="65"/>
      <c r="P113" s="66">
        <f t="shared" si="4"/>
        <v>1.0424918090165767</v>
      </c>
    </row>
    <row r="114" spans="1:17" ht="13.5" thickBot="1" x14ac:dyDescent="0.25">
      <c r="A114" s="70" t="s">
        <v>294</v>
      </c>
      <c r="B114" s="71" t="s">
        <v>295</v>
      </c>
      <c r="C114" s="72" t="s">
        <v>295</v>
      </c>
      <c r="D114" s="73">
        <f>Jan!J113</f>
        <v>0.98412698412698407</v>
      </c>
      <c r="E114" s="74">
        <f>Feb!J113</f>
        <v>1.6756756756756757</v>
      </c>
      <c r="F114" s="74">
        <v>0.93181818181818177</v>
      </c>
      <c r="G114" s="74">
        <f>Apr!J112</f>
        <v>0.83333333333333337</v>
      </c>
      <c r="H114" s="74">
        <f>May!J112</f>
        <v>1.0526315789473684</v>
      </c>
      <c r="I114" s="74">
        <f>'June '!J112</f>
        <v>1.1515151515151516</v>
      </c>
      <c r="J114" s="74">
        <f>July!J112</f>
        <v>1.1481481481481481</v>
      </c>
      <c r="K114" s="74">
        <f>Aug!J112</f>
        <v>1.3</v>
      </c>
      <c r="L114" s="74">
        <f>Sep!J112</f>
        <v>1.1875</v>
      </c>
      <c r="M114" s="74">
        <f>Oct!J112</f>
        <v>1.2564102564102564</v>
      </c>
      <c r="N114" s="74">
        <f>Nov!J112</f>
        <v>0.93877551020408168</v>
      </c>
      <c r="O114" s="75"/>
      <c r="P114" s="76">
        <f t="shared" si="4"/>
        <v>1.1327213472890163</v>
      </c>
    </row>
    <row r="115" spans="1:17" ht="13.5" thickTop="1" x14ac:dyDescent="0.2">
      <c r="A115" s="77" t="s">
        <v>296</v>
      </c>
      <c r="B115" s="61"/>
      <c r="C115" s="62"/>
      <c r="D115" s="63">
        <f>Jan!J114</f>
        <v>1.0873256519102485</v>
      </c>
      <c r="E115" s="64">
        <f>Feb!J114</f>
        <v>1.0778240792882081</v>
      </c>
      <c r="F115" s="64">
        <v>1.1161004431314623</v>
      </c>
      <c r="G115" s="64">
        <f>Apr!J113</f>
        <v>1.1172330585159864</v>
      </c>
      <c r="H115" s="64">
        <f>May!J113</f>
        <v>1.1204560958970859</v>
      </c>
      <c r="I115" s="64">
        <f>'June '!J113</f>
        <v>1.1238689547581904</v>
      </c>
      <c r="J115" s="109">
        <f>July!J113</f>
        <v>1.2423332618485954</v>
      </c>
      <c r="K115" s="109">
        <f>Aug!J113</f>
        <v>1.207813717848792</v>
      </c>
      <c r="L115" s="109">
        <f>Sep!J113</f>
        <v>1.2143283582089552</v>
      </c>
      <c r="M115" s="109">
        <f>Oct!J113</f>
        <v>1.1770897832817337</v>
      </c>
      <c r="N115" s="64">
        <f>Nov!J113</f>
        <v>1.1467102080309628</v>
      </c>
      <c r="O115" s="65"/>
      <c r="P115" s="110">
        <f t="shared" si="4"/>
        <v>1.148280328429111</v>
      </c>
    </row>
    <row r="116" spans="1:17" ht="14.45" customHeight="1" x14ac:dyDescent="0.2">
      <c r="A116" s="60"/>
      <c r="B116" s="61"/>
      <c r="C116" s="61"/>
      <c r="D116" s="65"/>
      <c r="E116" s="78"/>
      <c r="F116" s="78"/>
      <c r="G116" s="78"/>
      <c r="H116" s="78"/>
      <c r="I116" s="78"/>
      <c r="J116" s="78"/>
      <c r="K116" s="78"/>
      <c r="L116" s="78"/>
      <c r="M116" s="65"/>
      <c r="N116" s="79"/>
      <c r="O116" s="78"/>
      <c r="P116" s="80"/>
    </row>
    <row r="117" spans="1:17" x14ac:dyDescent="0.2">
      <c r="A117" s="77" t="s">
        <v>298</v>
      </c>
      <c r="B117" s="61"/>
      <c r="C117" s="61"/>
      <c r="D117" s="81"/>
      <c r="E117" s="81"/>
      <c r="F117" s="81"/>
      <c r="G117" s="81"/>
      <c r="H117" s="81"/>
      <c r="I117" s="81"/>
      <c r="J117" s="81"/>
      <c r="K117" s="81"/>
      <c r="L117" s="81"/>
      <c r="M117" s="81"/>
      <c r="N117" s="82"/>
      <c r="O117" s="81"/>
      <c r="P117" s="83"/>
    </row>
    <row r="118" spans="1:17" x14ac:dyDescent="0.2">
      <c r="A118" s="60"/>
      <c r="B118" s="61"/>
      <c r="C118" s="61"/>
      <c r="D118" s="81"/>
      <c r="E118" s="81"/>
      <c r="F118" s="81"/>
      <c r="G118" s="81"/>
      <c r="H118" s="81"/>
      <c r="I118" s="81"/>
      <c r="J118" s="81"/>
      <c r="K118" s="81"/>
      <c r="L118" s="81"/>
      <c r="M118" s="81"/>
      <c r="N118" s="81"/>
      <c r="O118" s="81"/>
      <c r="P118" s="83"/>
    </row>
    <row r="119" spans="1:17" x14ac:dyDescent="0.2">
      <c r="A119" s="60"/>
      <c r="B119" s="61"/>
      <c r="C119" s="61"/>
      <c r="D119" s="61"/>
      <c r="E119" s="61"/>
      <c r="F119" s="61"/>
      <c r="G119" s="61"/>
      <c r="H119" s="61"/>
      <c r="I119" s="61"/>
      <c r="J119" s="65"/>
      <c r="K119" s="61"/>
      <c r="L119" s="61"/>
      <c r="M119" s="61"/>
      <c r="N119" s="61"/>
      <c r="O119" s="61"/>
    </row>
    <row r="120" spans="1:17" s="84" customFormat="1" x14ac:dyDescent="0.2">
      <c r="A120" s="60"/>
      <c r="B120" s="61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Q120" s="59"/>
    </row>
    <row r="121" spans="1:17" s="84" customFormat="1" x14ac:dyDescent="0.2">
      <c r="A121" s="60"/>
      <c r="B121" s="61"/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Q121" s="59"/>
    </row>
    <row r="122" spans="1:17" s="84" customFormat="1" x14ac:dyDescent="0.2">
      <c r="A122" s="60"/>
      <c r="B122" s="61"/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Q122" s="59"/>
    </row>
    <row r="123" spans="1:17" s="84" customFormat="1" x14ac:dyDescent="0.2">
      <c r="A123" s="60"/>
      <c r="B123" s="61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Q123" s="59"/>
    </row>
    <row r="124" spans="1:17" s="84" customFormat="1" x14ac:dyDescent="0.2">
      <c r="A124" s="60"/>
      <c r="B124" s="61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Q124" s="59"/>
    </row>
    <row r="125" spans="1:17" s="84" customFormat="1" x14ac:dyDescent="0.2">
      <c r="A125" s="60"/>
      <c r="B125" s="61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Q125" s="59"/>
    </row>
    <row r="126" spans="1:17" s="84" customFormat="1" x14ac:dyDescent="0.2">
      <c r="A126" s="60"/>
      <c r="B126" s="61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Q126" s="59"/>
    </row>
    <row r="127" spans="1:17" s="84" customFormat="1" x14ac:dyDescent="0.2">
      <c r="A127" s="60"/>
      <c r="B127" s="61"/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Q127" s="59"/>
    </row>
    <row r="128" spans="1:17" s="84" customFormat="1" x14ac:dyDescent="0.2">
      <c r="A128" s="60"/>
      <c r="B128" s="61"/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Q128" s="59"/>
    </row>
    <row r="129" spans="1:17" s="84" customFormat="1" x14ac:dyDescent="0.2">
      <c r="A129" s="60"/>
      <c r="B129" s="61"/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Q129" s="59"/>
    </row>
    <row r="130" spans="1:17" s="84" customFormat="1" x14ac:dyDescent="0.2">
      <c r="A130" s="60"/>
      <c r="B130" s="61"/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Q130" s="59"/>
    </row>
    <row r="131" spans="1:17" s="84" customFormat="1" x14ac:dyDescent="0.2">
      <c r="A131" s="60"/>
      <c r="B131" s="61"/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Q131" s="59"/>
    </row>
    <row r="132" spans="1:17" s="84" customFormat="1" x14ac:dyDescent="0.2">
      <c r="A132" s="60"/>
      <c r="B132" s="61"/>
      <c r="C132" s="61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Q132" s="59"/>
    </row>
    <row r="133" spans="1:17" s="84" customFormat="1" x14ac:dyDescent="0.2">
      <c r="A133" s="85"/>
      <c r="B133" s="86"/>
      <c r="C133" s="86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Q133" s="59"/>
    </row>
    <row r="134" spans="1:17" s="84" customFormat="1" x14ac:dyDescent="0.2">
      <c r="A134" s="87"/>
      <c r="B134" s="59"/>
      <c r="C134" s="59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Q134" s="59"/>
    </row>
  </sheetData>
  <mergeCells count="1">
    <mergeCell ref="D1:O1"/>
  </mergeCells>
  <printOptions horizontalCentered="1" gridLines="1"/>
  <pageMargins left="0" right="0" top="1" bottom="0.4" header="0.55000000000000004" footer="0.4"/>
  <pageSetup scale="90" orientation="landscape" r:id="rId1"/>
  <headerFooter alignWithMargins="0">
    <oddHeader>&amp;C&amp;"Times New Roman,Bold"&amp;12OKLAHOMA STATE DEPARTMENT OF HEALTH - WIC SERVICE
Oklahoma Voters Registration Counts</oddHeader>
    <oddFooter>&amp;C&amp;P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2"/>
  <sheetViews>
    <sheetView zoomScaleNormal="100" workbookViewId="0">
      <pane ySplit="1" topLeftCell="A2" activePane="bottomLeft" state="frozen"/>
      <selection activeCell="K75" sqref="K75"/>
      <selection pane="bottomLeft" activeCell="A3" sqref="A3:F3"/>
    </sheetView>
  </sheetViews>
  <sheetFormatPr defaultColWidth="9.140625" defaultRowHeight="12.75" x14ac:dyDescent="0.2"/>
  <cols>
    <col min="1" max="1" width="6.7109375" style="94" customWidth="1"/>
    <col min="2" max="2" width="10.85546875" style="44" customWidth="1"/>
    <col min="3" max="3" width="27.28515625" style="44" customWidth="1"/>
    <col min="4" max="5" width="27.7109375" style="89" customWidth="1"/>
    <col min="6" max="8" width="9.140625" style="89"/>
    <col min="9" max="9" width="13.28515625" style="89" customWidth="1"/>
    <col min="10" max="10" width="12.140625" style="89" customWidth="1"/>
    <col min="11" max="11" width="15.7109375" style="89" customWidth="1"/>
    <col min="12" max="12" width="12.42578125" style="89" customWidth="1"/>
    <col min="13" max="16384" width="9.140625" style="89"/>
  </cols>
  <sheetData>
    <row r="1" spans="1:6" x14ac:dyDescent="0.2">
      <c r="A1" s="7" t="s">
        <v>305</v>
      </c>
      <c r="B1" s="8" t="s">
        <v>306</v>
      </c>
      <c r="C1" s="8" t="s">
        <v>307</v>
      </c>
      <c r="D1" s="97" t="s">
        <v>308</v>
      </c>
      <c r="E1" s="88" t="s">
        <v>309</v>
      </c>
      <c r="F1" s="88" t="s">
        <v>310</v>
      </c>
    </row>
    <row r="2" spans="1:6" x14ac:dyDescent="0.2">
      <c r="A2" s="35" t="s">
        <v>10</v>
      </c>
      <c r="B2" s="22" t="s">
        <v>11</v>
      </c>
      <c r="C2" s="22" t="s">
        <v>12</v>
      </c>
      <c r="D2" s="44" t="s">
        <v>505</v>
      </c>
      <c r="E2" s="89" t="s">
        <v>311</v>
      </c>
      <c r="F2" s="89" t="s">
        <v>3</v>
      </c>
    </row>
    <row r="3" spans="1:6" x14ac:dyDescent="0.2">
      <c r="A3" s="35" t="s">
        <v>16</v>
      </c>
      <c r="B3" s="22" t="s">
        <v>17</v>
      </c>
      <c r="C3" s="22" t="s">
        <v>17</v>
      </c>
      <c r="D3" s="44" t="s">
        <v>458</v>
      </c>
      <c r="E3" s="89" t="s">
        <v>312</v>
      </c>
      <c r="F3" s="89" t="s">
        <v>3</v>
      </c>
    </row>
    <row r="4" spans="1:6" x14ac:dyDescent="0.2">
      <c r="A4" s="35" t="s">
        <v>18</v>
      </c>
      <c r="B4" s="22" t="s">
        <v>19</v>
      </c>
      <c r="C4" s="22" t="s">
        <v>19</v>
      </c>
      <c r="D4" s="44" t="s">
        <v>469</v>
      </c>
      <c r="E4" s="89" t="s">
        <v>313</v>
      </c>
      <c r="F4" s="89" t="s">
        <v>3</v>
      </c>
    </row>
    <row r="5" spans="1:6" x14ac:dyDescent="0.2">
      <c r="A5" s="35" t="s">
        <v>20</v>
      </c>
      <c r="B5" s="22" t="s">
        <v>21</v>
      </c>
      <c r="C5" s="22" t="s">
        <v>22</v>
      </c>
      <c r="D5" s="44" t="s">
        <v>314</v>
      </c>
      <c r="E5" s="89" t="s">
        <v>315</v>
      </c>
      <c r="F5" s="89" t="s">
        <v>3</v>
      </c>
    </row>
    <row r="6" spans="1:6" x14ac:dyDescent="0.2">
      <c r="A6" s="35" t="s">
        <v>23</v>
      </c>
      <c r="B6" s="22" t="s">
        <v>21</v>
      </c>
      <c r="C6" s="22" t="s">
        <v>24</v>
      </c>
      <c r="D6" s="44" t="s">
        <v>314</v>
      </c>
      <c r="E6" s="89" t="s">
        <v>316</v>
      </c>
      <c r="F6" s="89" t="s">
        <v>3</v>
      </c>
    </row>
    <row r="7" spans="1:6" x14ac:dyDescent="0.2">
      <c r="A7" s="35" t="s">
        <v>25</v>
      </c>
      <c r="B7" s="22" t="s">
        <v>26</v>
      </c>
      <c r="C7" s="22" t="s">
        <v>27</v>
      </c>
      <c r="D7" s="44" t="s">
        <v>509</v>
      </c>
      <c r="E7" s="44" t="s">
        <v>341</v>
      </c>
      <c r="F7" s="44" t="s">
        <v>3</v>
      </c>
    </row>
    <row r="8" spans="1:6" x14ac:dyDescent="0.2">
      <c r="A8" s="35" t="s">
        <v>28</v>
      </c>
      <c r="B8" s="22" t="s">
        <v>29</v>
      </c>
      <c r="C8" s="22" t="s">
        <v>30</v>
      </c>
      <c r="D8" s="44" t="s">
        <v>504</v>
      </c>
      <c r="E8" s="44" t="s">
        <v>317</v>
      </c>
      <c r="F8" s="44" t="s">
        <v>3</v>
      </c>
    </row>
    <row r="9" spans="1:6" x14ac:dyDescent="0.2">
      <c r="A9" s="35" t="s">
        <v>31</v>
      </c>
      <c r="B9" s="22" t="s">
        <v>32</v>
      </c>
      <c r="C9" s="22" t="s">
        <v>33</v>
      </c>
      <c r="D9" s="44" t="s">
        <v>318</v>
      </c>
      <c r="E9" s="89" t="s">
        <v>319</v>
      </c>
      <c r="F9" s="89" t="s">
        <v>3</v>
      </c>
    </row>
    <row r="10" spans="1:6" x14ac:dyDescent="0.2">
      <c r="A10" s="35" t="s">
        <v>34</v>
      </c>
      <c r="B10" s="22" t="s">
        <v>35</v>
      </c>
      <c r="C10" s="22" t="s">
        <v>36</v>
      </c>
      <c r="D10" s="44" t="s">
        <v>494</v>
      </c>
      <c r="E10" s="89" t="s">
        <v>320</v>
      </c>
      <c r="F10" s="89" t="s">
        <v>3</v>
      </c>
    </row>
    <row r="11" spans="1:6" x14ac:dyDescent="0.2">
      <c r="A11" s="35" t="s">
        <v>37</v>
      </c>
      <c r="B11" s="22" t="s">
        <v>35</v>
      </c>
      <c r="C11" s="22" t="s">
        <v>38</v>
      </c>
      <c r="D11" s="44" t="s">
        <v>472</v>
      </c>
      <c r="E11" s="89" t="s">
        <v>321</v>
      </c>
      <c r="F11" s="89" t="s">
        <v>3</v>
      </c>
    </row>
    <row r="12" spans="1:6" x14ac:dyDescent="0.2">
      <c r="A12" s="35" t="s">
        <v>39</v>
      </c>
      <c r="B12" s="22" t="s">
        <v>40</v>
      </c>
      <c r="C12" s="22" t="s">
        <v>41</v>
      </c>
      <c r="D12" s="44" t="s">
        <v>484</v>
      </c>
      <c r="E12" s="44" t="s">
        <v>322</v>
      </c>
      <c r="F12" s="44" t="s">
        <v>3</v>
      </c>
    </row>
    <row r="13" spans="1:6" x14ac:dyDescent="0.2">
      <c r="A13" s="35" t="s">
        <v>42</v>
      </c>
      <c r="B13" s="22" t="s">
        <v>40</v>
      </c>
      <c r="C13" s="22" t="s">
        <v>43</v>
      </c>
      <c r="D13" s="44" t="s">
        <v>465</v>
      </c>
      <c r="E13" s="44" t="s">
        <v>323</v>
      </c>
      <c r="F13" s="44" t="s">
        <v>3</v>
      </c>
    </row>
    <row r="14" spans="1:6" x14ac:dyDescent="0.2">
      <c r="A14" s="35" t="s">
        <v>44</v>
      </c>
      <c r="B14" s="22" t="s">
        <v>45</v>
      </c>
      <c r="C14" s="22" t="s">
        <v>46</v>
      </c>
      <c r="D14" s="44" t="s">
        <v>503</v>
      </c>
      <c r="E14" s="44" t="s">
        <v>324</v>
      </c>
      <c r="F14" s="44" t="s">
        <v>3</v>
      </c>
    </row>
    <row r="15" spans="1:6" x14ac:dyDescent="0.2">
      <c r="A15" s="35" t="s">
        <v>47</v>
      </c>
      <c r="B15" s="22" t="s">
        <v>48</v>
      </c>
      <c r="C15" s="22" t="s">
        <v>49</v>
      </c>
      <c r="D15" s="44" t="s">
        <v>325</v>
      </c>
      <c r="E15" s="89" t="s">
        <v>501</v>
      </c>
      <c r="F15" s="89" t="s">
        <v>3</v>
      </c>
    </row>
    <row r="16" spans="1:6" x14ac:dyDescent="0.2">
      <c r="A16" s="35" t="s">
        <v>53</v>
      </c>
      <c r="B16" s="22" t="s">
        <v>54</v>
      </c>
      <c r="C16" s="22" t="s">
        <v>55</v>
      </c>
      <c r="D16" s="44" t="s">
        <v>328</v>
      </c>
      <c r="E16" s="89" t="s">
        <v>329</v>
      </c>
      <c r="F16" s="89" t="s">
        <v>3</v>
      </c>
    </row>
    <row r="17" spans="1:16" x14ac:dyDescent="0.2">
      <c r="A17" s="35" t="s">
        <v>56</v>
      </c>
      <c r="B17" s="22" t="s">
        <v>54</v>
      </c>
      <c r="C17" s="22" t="s">
        <v>57</v>
      </c>
      <c r="D17" s="44" t="s">
        <v>330</v>
      </c>
      <c r="E17" s="89" t="s">
        <v>331</v>
      </c>
      <c r="F17" s="89" t="s">
        <v>3</v>
      </c>
    </row>
    <row r="18" spans="1:16" x14ac:dyDescent="0.2">
      <c r="A18" s="35" t="s">
        <v>58</v>
      </c>
      <c r="B18" s="22" t="s">
        <v>59</v>
      </c>
      <c r="C18" s="22" t="s">
        <v>60</v>
      </c>
      <c r="D18" s="44" t="s">
        <v>493</v>
      </c>
      <c r="E18" s="89" t="s">
        <v>332</v>
      </c>
      <c r="F18" s="44" t="s">
        <v>3</v>
      </c>
    </row>
    <row r="19" spans="1:16" x14ac:dyDescent="0.2">
      <c r="A19" s="35" t="s">
        <v>61</v>
      </c>
      <c r="B19" s="22" t="s">
        <v>62</v>
      </c>
      <c r="C19" s="22" t="s">
        <v>63</v>
      </c>
      <c r="D19" s="44" t="s">
        <v>333</v>
      </c>
      <c r="E19" s="89" t="s">
        <v>334</v>
      </c>
      <c r="F19" s="89" t="s">
        <v>3</v>
      </c>
    </row>
    <row r="20" spans="1:16" x14ac:dyDescent="0.2">
      <c r="A20" s="35" t="s">
        <v>64</v>
      </c>
      <c r="B20" s="22" t="s">
        <v>62</v>
      </c>
      <c r="C20" s="22" t="s">
        <v>65</v>
      </c>
      <c r="D20" s="44" t="s">
        <v>333</v>
      </c>
      <c r="E20" s="89" t="s">
        <v>334</v>
      </c>
      <c r="F20" s="89" t="s">
        <v>3</v>
      </c>
    </row>
    <row r="21" spans="1:16" x14ac:dyDescent="0.2">
      <c r="A21" s="35" t="s">
        <v>66</v>
      </c>
      <c r="B21" s="22" t="s">
        <v>67</v>
      </c>
      <c r="C21" s="22" t="s">
        <v>68</v>
      </c>
      <c r="D21" s="44" t="s">
        <v>335</v>
      </c>
      <c r="E21" s="44" t="s">
        <v>336</v>
      </c>
      <c r="F21" s="44" t="s">
        <v>3</v>
      </c>
    </row>
    <row r="22" spans="1:16" x14ac:dyDescent="0.2">
      <c r="A22" s="35" t="s">
        <v>69</v>
      </c>
      <c r="B22" s="22" t="s">
        <v>70</v>
      </c>
      <c r="C22" s="22" t="s">
        <v>71</v>
      </c>
      <c r="D22" s="44" t="s">
        <v>337</v>
      </c>
      <c r="E22" s="44" t="s">
        <v>338</v>
      </c>
      <c r="F22" s="44" t="s">
        <v>3</v>
      </c>
    </row>
    <row r="23" spans="1:16" x14ac:dyDescent="0.2">
      <c r="A23" s="35" t="s">
        <v>72</v>
      </c>
      <c r="B23" s="22" t="s">
        <v>73</v>
      </c>
      <c r="C23" s="22" t="s">
        <v>74</v>
      </c>
      <c r="D23" s="44" t="s">
        <v>460</v>
      </c>
      <c r="E23" s="89" t="s">
        <v>339</v>
      </c>
      <c r="F23" s="89" t="s">
        <v>3</v>
      </c>
      <c r="K23" s="22"/>
      <c r="L23" s="22"/>
      <c r="M23" s="44"/>
    </row>
    <row r="24" spans="1:16" x14ac:dyDescent="0.2">
      <c r="A24" s="35" t="s">
        <v>75</v>
      </c>
      <c r="B24" s="22" t="s">
        <v>73</v>
      </c>
      <c r="C24" s="22" t="s">
        <v>76</v>
      </c>
      <c r="D24" s="44" t="s">
        <v>460</v>
      </c>
      <c r="E24" s="89" t="s">
        <v>339</v>
      </c>
      <c r="F24" s="89" t="s">
        <v>3</v>
      </c>
      <c r="K24" s="22"/>
      <c r="L24" s="22"/>
      <c r="M24" s="44"/>
      <c r="N24" s="44"/>
    </row>
    <row r="25" spans="1:16" x14ac:dyDescent="0.2">
      <c r="A25" s="35" t="s">
        <v>77</v>
      </c>
      <c r="B25" s="22" t="s">
        <v>78</v>
      </c>
      <c r="C25" s="22" t="s">
        <v>79</v>
      </c>
      <c r="D25" s="44" t="s">
        <v>340</v>
      </c>
      <c r="E25" s="89" t="s">
        <v>341</v>
      </c>
      <c r="F25" s="89" t="s">
        <v>3</v>
      </c>
    </row>
    <row r="26" spans="1:16" x14ac:dyDescent="0.2">
      <c r="A26" s="35" t="s">
        <v>80</v>
      </c>
      <c r="B26" s="22" t="s">
        <v>78</v>
      </c>
      <c r="C26" s="22" t="s">
        <v>81</v>
      </c>
      <c r="D26" s="44" t="s">
        <v>340</v>
      </c>
      <c r="E26" s="89" t="s">
        <v>341</v>
      </c>
      <c r="F26" s="89" t="s">
        <v>3</v>
      </c>
      <c r="M26" s="22"/>
      <c r="N26" s="22"/>
      <c r="O26" s="17"/>
      <c r="P26" s="44"/>
    </row>
    <row r="27" spans="1:16" x14ac:dyDescent="0.2">
      <c r="A27" s="35" t="s">
        <v>82</v>
      </c>
      <c r="B27" s="22" t="s">
        <v>83</v>
      </c>
      <c r="C27" s="22" t="s">
        <v>84</v>
      </c>
      <c r="D27" s="44" t="s">
        <v>495</v>
      </c>
      <c r="E27" s="44" t="s">
        <v>496</v>
      </c>
      <c r="F27" s="44" t="s">
        <v>3</v>
      </c>
    </row>
    <row r="28" spans="1:16" x14ac:dyDescent="0.2">
      <c r="A28" s="35" t="s">
        <v>85</v>
      </c>
      <c r="B28" s="22" t="s">
        <v>86</v>
      </c>
      <c r="C28" s="22" t="s">
        <v>87</v>
      </c>
      <c r="D28" s="17" t="s">
        <v>342</v>
      </c>
      <c r="E28" s="44" t="s">
        <v>343</v>
      </c>
      <c r="F28" s="44" t="s">
        <v>3</v>
      </c>
    </row>
    <row r="29" spans="1:16" x14ac:dyDescent="0.2">
      <c r="A29" s="35" t="s">
        <v>88</v>
      </c>
      <c r="B29" s="22" t="s">
        <v>89</v>
      </c>
      <c r="C29" s="22" t="s">
        <v>90</v>
      </c>
      <c r="D29" s="44" t="s">
        <v>344</v>
      </c>
      <c r="E29" s="44" t="s">
        <v>345</v>
      </c>
      <c r="F29" s="44" t="s">
        <v>3</v>
      </c>
    </row>
    <row r="30" spans="1:16" x14ac:dyDescent="0.2">
      <c r="A30" s="35" t="s">
        <v>91</v>
      </c>
      <c r="B30" s="22" t="s">
        <v>92</v>
      </c>
      <c r="C30" s="22" t="s">
        <v>93</v>
      </c>
      <c r="D30" s="44" t="s">
        <v>346</v>
      </c>
      <c r="E30" s="89" t="s">
        <v>347</v>
      </c>
      <c r="F30" s="44" t="s">
        <v>3</v>
      </c>
      <c r="I30" s="22"/>
      <c r="J30" s="22"/>
      <c r="K30" s="44"/>
      <c r="L30" s="44"/>
    </row>
    <row r="31" spans="1:16" x14ac:dyDescent="0.2">
      <c r="A31" s="35" t="s">
        <v>95</v>
      </c>
      <c r="B31" s="22" t="s">
        <v>96</v>
      </c>
      <c r="C31" s="22" t="s">
        <v>97</v>
      </c>
      <c r="D31" s="44" t="s">
        <v>348</v>
      </c>
      <c r="E31" s="89" t="s">
        <v>349</v>
      </c>
      <c r="F31" s="89" t="s">
        <v>3</v>
      </c>
      <c r="I31" s="22"/>
      <c r="J31" s="22"/>
      <c r="K31" s="44"/>
      <c r="L31" s="44"/>
    </row>
    <row r="32" spans="1:16" x14ac:dyDescent="0.2">
      <c r="A32" s="35" t="s">
        <v>98</v>
      </c>
      <c r="B32" s="22" t="s">
        <v>99</v>
      </c>
      <c r="C32" s="22" t="s">
        <v>100</v>
      </c>
      <c r="D32" s="44" t="s">
        <v>350</v>
      </c>
      <c r="E32" s="89" t="s">
        <v>351</v>
      </c>
      <c r="F32" s="89" t="s">
        <v>3</v>
      </c>
      <c r="I32" s="22"/>
      <c r="J32" s="22"/>
      <c r="K32" s="44"/>
      <c r="L32" s="44"/>
    </row>
    <row r="33" spans="1:6" x14ac:dyDescent="0.2">
      <c r="A33" s="35" t="s">
        <v>101</v>
      </c>
      <c r="B33" s="22" t="s">
        <v>102</v>
      </c>
      <c r="C33" s="22" t="s">
        <v>103</v>
      </c>
      <c r="D33" s="44" t="s">
        <v>474</v>
      </c>
      <c r="E33" s="44" t="s">
        <v>352</v>
      </c>
      <c r="F33" s="44" t="s">
        <v>3</v>
      </c>
    </row>
    <row r="34" spans="1:6" x14ac:dyDescent="0.2">
      <c r="A34" s="35" t="s">
        <v>104</v>
      </c>
      <c r="B34" s="22" t="s">
        <v>105</v>
      </c>
      <c r="C34" s="22" t="s">
        <v>106</v>
      </c>
      <c r="D34" s="44" t="s">
        <v>353</v>
      </c>
      <c r="E34" s="89" t="s">
        <v>354</v>
      </c>
      <c r="F34" s="89" t="s">
        <v>3</v>
      </c>
    </row>
    <row r="35" spans="1:6" x14ac:dyDescent="0.2">
      <c r="A35" s="35" t="s">
        <v>107</v>
      </c>
      <c r="B35" s="22" t="s">
        <v>108</v>
      </c>
      <c r="C35" s="22" t="s">
        <v>109</v>
      </c>
      <c r="D35" s="44" t="s">
        <v>355</v>
      </c>
      <c r="E35" s="89" t="s">
        <v>356</v>
      </c>
      <c r="F35" s="89" t="s">
        <v>3</v>
      </c>
    </row>
    <row r="36" spans="1:6" x14ac:dyDescent="0.2">
      <c r="A36" s="90" t="s">
        <v>110</v>
      </c>
      <c r="B36" s="22" t="s">
        <v>111</v>
      </c>
      <c r="C36" s="22" t="s">
        <v>112</v>
      </c>
      <c r="D36" s="44" t="s">
        <v>470</v>
      </c>
      <c r="E36" s="44" t="s">
        <v>357</v>
      </c>
      <c r="F36" s="44" t="s">
        <v>3</v>
      </c>
    </row>
    <row r="37" spans="1:6" x14ac:dyDescent="0.2">
      <c r="A37" s="35" t="s">
        <v>113</v>
      </c>
      <c r="B37" s="22" t="s">
        <v>114</v>
      </c>
      <c r="C37" s="22" t="s">
        <v>115</v>
      </c>
      <c r="D37" s="44" t="s">
        <v>358</v>
      </c>
      <c r="E37" s="89" t="s">
        <v>359</v>
      </c>
      <c r="F37" s="89" t="s">
        <v>3</v>
      </c>
    </row>
    <row r="38" spans="1:6" x14ac:dyDescent="0.2">
      <c r="A38" s="35" t="s">
        <v>116</v>
      </c>
      <c r="B38" s="22" t="s">
        <v>117</v>
      </c>
      <c r="C38" s="22" t="s">
        <v>118</v>
      </c>
      <c r="D38" s="44" t="s">
        <v>497</v>
      </c>
      <c r="E38" s="89" t="s">
        <v>360</v>
      </c>
      <c r="F38" s="89" t="s">
        <v>3</v>
      </c>
    </row>
    <row r="39" spans="1:6" x14ac:dyDescent="0.2">
      <c r="A39" s="35" t="s">
        <v>119</v>
      </c>
      <c r="B39" s="22" t="s">
        <v>120</v>
      </c>
      <c r="C39" s="22" t="s">
        <v>121</v>
      </c>
      <c r="D39" s="44" t="s">
        <v>456</v>
      </c>
      <c r="E39" s="89" t="s">
        <v>361</v>
      </c>
      <c r="F39" s="89" t="s">
        <v>3</v>
      </c>
    </row>
    <row r="40" spans="1:6" x14ac:dyDescent="0.2">
      <c r="A40" s="35" t="s">
        <v>122</v>
      </c>
      <c r="B40" s="22" t="s">
        <v>123</v>
      </c>
      <c r="C40" s="22" t="s">
        <v>124</v>
      </c>
      <c r="D40" s="44" t="s">
        <v>424</v>
      </c>
      <c r="E40" s="89" t="s">
        <v>362</v>
      </c>
      <c r="F40" s="89" t="s">
        <v>3</v>
      </c>
    </row>
    <row r="41" spans="1:6" x14ac:dyDescent="0.2">
      <c r="A41" s="35" t="s">
        <v>125</v>
      </c>
      <c r="B41" s="22" t="s">
        <v>126</v>
      </c>
      <c r="C41" s="22" t="s">
        <v>127</v>
      </c>
      <c r="D41" s="44" t="s">
        <v>502</v>
      </c>
      <c r="E41" s="44" t="s">
        <v>363</v>
      </c>
      <c r="F41" s="44" t="s">
        <v>3</v>
      </c>
    </row>
    <row r="42" spans="1:6" x14ac:dyDescent="0.2">
      <c r="A42" s="35" t="s">
        <v>128</v>
      </c>
      <c r="B42" s="22" t="s">
        <v>129</v>
      </c>
      <c r="C42" s="22" t="s">
        <v>130</v>
      </c>
      <c r="D42" s="44" t="s">
        <v>466</v>
      </c>
      <c r="E42" s="89" t="s">
        <v>364</v>
      </c>
      <c r="F42" s="89" t="s">
        <v>3</v>
      </c>
    </row>
    <row r="43" spans="1:6" x14ac:dyDescent="0.2">
      <c r="A43" s="35" t="s">
        <v>131</v>
      </c>
      <c r="B43" s="22" t="s">
        <v>129</v>
      </c>
      <c r="C43" s="22" t="s">
        <v>132</v>
      </c>
      <c r="D43" s="44" t="s">
        <v>365</v>
      </c>
      <c r="E43" s="89" t="s">
        <v>366</v>
      </c>
      <c r="F43" s="89" t="s">
        <v>3</v>
      </c>
    </row>
    <row r="44" spans="1:6" x14ac:dyDescent="0.2">
      <c r="A44" s="35" t="s">
        <v>133</v>
      </c>
      <c r="B44" s="22" t="s">
        <v>134</v>
      </c>
      <c r="C44" s="22" t="s">
        <v>134</v>
      </c>
      <c r="D44" s="44" t="s">
        <v>485</v>
      </c>
      <c r="E44" s="89" t="s">
        <v>367</v>
      </c>
      <c r="F44" s="89" t="s">
        <v>3</v>
      </c>
    </row>
    <row r="45" spans="1:6" x14ac:dyDescent="0.2">
      <c r="A45" s="35" t="s">
        <v>135</v>
      </c>
      <c r="B45" s="22" t="s">
        <v>136</v>
      </c>
      <c r="C45" s="22" t="s">
        <v>137</v>
      </c>
      <c r="D45" s="44" t="s">
        <v>333</v>
      </c>
      <c r="E45" s="89" t="s">
        <v>334</v>
      </c>
      <c r="F45" s="89" t="s">
        <v>3</v>
      </c>
    </row>
    <row r="46" spans="1:6" x14ac:dyDescent="0.2">
      <c r="A46" s="35" t="s">
        <v>138</v>
      </c>
      <c r="B46" s="22" t="s">
        <v>139</v>
      </c>
      <c r="C46" s="22" t="s">
        <v>140</v>
      </c>
      <c r="D46" s="44" t="s">
        <v>368</v>
      </c>
      <c r="E46" s="59" t="s">
        <v>369</v>
      </c>
      <c r="F46" s="89" t="s">
        <v>3</v>
      </c>
    </row>
    <row r="47" spans="1:6" x14ac:dyDescent="0.2">
      <c r="A47" s="35" t="s">
        <v>141</v>
      </c>
      <c r="B47" s="22" t="s">
        <v>142</v>
      </c>
      <c r="C47" s="22" t="s">
        <v>143</v>
      </c>
      <c r="D47" s="44" t="s">
        <v>461</v>
      </c>
      <c r="E47" s="89" t="s">
        <v>499</v>
      </c>
      <c r="F47" s="89" t="s">
        <v>3</v>
      </c>
    </row>
    <row r="48" spans="1:6" x14ac:dyDescent="0.2">
      <c r="A48" s="35" t="s">
        <v>144</v>
      </c>
      <c r="B48" s="22" t="s">
        <v>145</v>
      </c>
      <c r="C48" s="22" t="s">
        <v>146</v>
      </c>
      <c r="D48" s="44" t="s">
        <v>370</v>
      </c>
      <c r="E48" s="44" t="s">
        <v>371</v>
      </c>
      <c r="F48" s="44" t="s">
        <v>3</v>
      </c>
    </row>
    <row r="49" spans="1:6" x14ac:dyDescent="0.2">
      <c r="A49" s="90" t="s">
        <v>147</v>
      </c>
      <c r="B49" s="22" t="s">
        <v>148</v>
      </c>
      <c r="C49" s="22" t="s">
        <v>149</v>
      </c>
      <c r="D49" s="44" t="s">
        <v>372</v>
      </c>
      <c r="E49" s="89" t="s">
        <v>373</v>
      </c>
      <c r="F49" s="89" t="s">
        <v>3</v>
      </c>
    </row>
    <row r="50" spans="1:6" x14ac:dyDescent="0.2">
      <c r="A50" s="35" t="s">
        <v>150</v>
      </c>
      <c r="B50" s="22" t="s">
        <v>151</v>
      </c>
      <c r="C50" s="22" t="s">
        <v>152</v>
      </c>
      <c r="D50" s="44" t="s">
        <v>455</v>
      </c>
      <c r="E50" s="89" t="s">
        <v>374</v>
      </c>
      <c r="F50" s="89" t="s">
        <v>3</v>
      </c>
    </row>
    <row r="51" spans="1:6" x14ac:dyDescent="0.2">
      <c r="A51" s="35" t="s">
        <v>153</v>
      </c>
      <c r="B51" s="22" t="s">
        <v>154</v>
      </c>
      <c r="C51" s="22" t="s">
        <v>155</v>
      </c>
      <c r="D51" s="44" t="s">
        <v>486</v>
      </c>
      <c r="E51" s="89" t="s">
        <v>375</v>
      </c>
      <c r="F51" s="89" t="s">
        <v>3</v>
      </c>
    </row>
    <row r="52" spans="1:6" x14ac:dyDescent="0.2">
      <c r="A52" s="35" t="s">
        <v>156</v>
      </c>
      <c r="B52" s="22" t="s">
        <v>154</v>
      </c>
      <c r="C52" s="22" t="s">
        <v>157</v>
      </c>
      <c r="D52" s="44" t="s">
        <v>487</v>
      </c>
      <c r="E52" s="89" t="s">
        <v>376</v>
      </c>
      <c r="F52" s="89" t="s">
        <v>3</v>
      </c>
    </row>
    <row r="53" spans="1:6" x14ac:dyDescent="0.2">
      <c r="A53" s="35" t="s">
        <v>158</v>
      </c>
      <c r="B53" s="22" t="s">
        <v>159</v>
      </c>
      <c r="C53" s="22" t="s">
        <v>160</v>
      </c>
      <c r="D53" s="44" t="s">
        <v>454</v>
      </c>
      <c r="E53" s="44" t="s">
        <v>377</v>
      </c>
      <c r="F53" s="44" t="s">
        <v>3</v>
      </c>
    </row>
    <row r="54" spans="1:6" x14ac:dyDescent="0.2">
      <c r="A54" s="35" t="s">
        <v>161</v>
      </c>
      <c r="B54" s="22" t="s">
        <v>162</v>
      </c>
      <c r="C54" s="22" t="s">
        <v>163</v>
      </c>
      <c r="D54" s="44" t="s">
        <v>378</v>
      </c>
      <c r="E54" s="89" t="s">
        <v>379</v>
      </c>
      <c r="F54" s="89" t="s">
        <v>3</v>
      </c>
    </row>
    <row r="55" spans="1:6" x14ac:dyDescent="0.2">
      <c r="A55" s="35" t="s">
        <v>164</v>
      </c>
      <c r="B55" s="22" t="s">
        <v>162</v>
      </c>
      <c r="C55" s="22" t="s">
        <v>165</v>
      </c>
      <c r="D55" s="44" t="s">
        <v>380</v>
      </c>
      <c r="E55" s="89" t="s">
        <v>381</v>
      </c>
      <c r="F55" s="89" t="s">
        <v>3</v>
      </c>
    </row>
    <row r="56" spans="1:6" x14ac:dyDescent="0.2">
      <c r="A56" s="35" t="s">
        <v>166</v>
      </c>
      <c r="B56" s="22" t="s">
        <v>167</v>
      </c>
      <c r="C56" s="22" t="s">
        <v>168</v>
      </c>
      <c r="D56" s="44" t="s">
        <v>491</v>
      </c>
      <c r="E56" s="89" t="s">
        <v>383</v>
      </c>
      <c r="F56" s="89" t="s">
        <v>3</v>
      </c>
    </row>
    <row r="57" spans="1:6" x14ac:dyDescent="0.2">
      <c r="A57" s="35" t="s">
        <v>169</v>
      </c>
      <c r="B57" s="22" t="s">
        <v>170</v>
      </c>
      <c r="C57" s="22" t="s">
        <v>171</v>
      </c>
      <c r="D57" s="44" t="s">
        <v>506</v>
      </c>
      <c r="E57" s="89" t="s">
        <v>384</v>
      </c>
      <c r="F57" s="89" t="s">
        <v>3</v>
      </c>
    </row>
    <row r="58" spans="1:6" x14ac:dyDescent="0.2">
      <c r="A58" s="35" t="s">
        <v>172</v>
      </c>
      <c r="B58" s="22" t="s">
        <v>173</v>
      </c>
      <c r="C58" s="22" t="s">
        <v>174</v>
      </c>
      <c r="D58" s="44" t="s">
        <v>385</v>
      </c>
      <c r="E58" s="89" t="s">
        <v>386</v>
      </c>
      <c r="F58" s="89" t="s">
        <v>3</v>
      </c>
    </row>
    <row r="59" spans="1:6" x14ac:dyDescent="0.2">
      <c r="A59" s="35" t="s">
        <v>175</v>
      </c>
      <c r="B59" s="22" t="s">
        <v>176</v>
      </c>
      <c r="C59" s="22" t="s">
        <v>177</v>
      </c>
      <c r="D59" s="44" t="s">
        <v>387</v>
      </c>
      <c r="E59" s="89" t="s">
        <v>388</v>
      </c>
      <c r="F59" s="89" t="s">
        <v>3</v>
      </c>
    </row>
    <row r="60" spans="1:6" x14ac:dyDescent="0.2">
      <c r="A60" s="35" t="s">
        <v>178</v>
      </c>
      <c r="B60" s="22" t="s">
        <v>179</v>
      </c>
      <c r="C60" s="22" t="s">
        <v>179</v>
      </c>
      <c r="D60" s="44" t="s">
        <v>389</v>
      </c>
      <c r="E60" s="89" t="s">
        <v>390</v>
      </c>
      <c r="F60" s="89" t="s">
        <v>3</v>
      </c>
    </row>
    <row r="61" spans="1:6" x14ac:dyDescent="0.2">
      <c r="A61" s="35" t="s">
        <v>180</v>
      </c>
      <c r="B61" s="22" t="s">
        <v>181</v>
      </c>
      <c r="C61" s="22" t="s">
        <v>182</v>
      </c>
      <c r="D61" s="44" t="s">
        <v>488</v>
      </c>
      <c r="E61" s="89" t="s">
        <v>391</v>
      </c>
      <c r="F61" s="89" t="s">
        <v>3</v>
      </c>
    </row>
    <row r="62" spans="1:6" x14ac:dyDescent="0.2">
      <c r="A62" s="35" t="s">
        <v>183</v>
      </c>
      <c r="B62" s="22" t="s">
        <v>184</v>
      </c>
      <c r="C62" s="22" t="s">
        <v>185</v>
      </c>
      <c r="D62" s="44" t="s">
        <v>392</v>
      </c>
      <c r="E62" s="89" t="s">
        <v>393</v>
      </c>
      <c r="F62" s="89" t="s">
        <v>3</v>
      </c>
    </row>
    <row r="63" spans="1:6" x14ac:dyDescent="0.2">
      <c r="A63" s="35" t="s">
        <v>186</v>
      </c>
      <c r="B63" s="22" t="s">
        <v>187</v>
      </c>
      <c r="C63" s="22" t="s">
        <v>188</v>
      </c>
      <c r="D63" s="44" t="s">
        <v>394</v>
      </c>
      <c r="E63" s="89" t="s">
        <v>395</v>
      </c>
      <c r="F63" s="89" t="s">
        <v>3</v>
      </c>
    </row>
    <row r="64" spans="1:6" x14ac:dyDescent="0.2">
      <c r="A64" s="35" t="s">
        <v>189</v>
      </c>
      <c r="B64" s="22" t="s">
        <v>187</v>
      </c>
      <c r="C64" s="22" t="s">
        <v>190</v>
      </c>
      <c r="D64" s="44" t="s">
        <v>394</v>
      </c>
      <c r="E64" s="89" t="s">
        <v>395</v>
      </c>
      <c r="F64" s="89" t="s">
        <v>3</v>
      </c>
    </row>
    <row r="65" spans="1:6" x14ac:dyDescent="0.2">
      <c r="A65" s="90" t="s">
        <v>191</v>
      </c>
      <c r="B65" s="22" t="s">
        <v>187</v>
      </c>
      <c r="C65" s="22" t="s">
        <v>192</v>
      </c>
      <c r="D65" s="44" t="s">
        <v>394</v>
      </c>
      <c r="E65" s="89" t="s">
        <v>395</v>
      </c>
      <c r="F65" s="89" t="s">
        <v>3</v>
      </c>
    </row>
    <row r="66" spans="1:6" x14ac:dyDescent="0.2">
      <c r="A66" s="90" t="s">
        <v>193</v>
      </c>
      <c r="B66" s="22" t="s">
        <v>187</v>
      </c>
      <c r="C66" s="22" t="s">
        <v>194</v>
      </c>
      <c r="D66" s="44" t="s">
        <v>394</v>
      </c>
      <c r="E66" s="89" t="s">
        <v>395</v>
      </c>
      <c r="F66" s="89" t="s">
        <v>3</v>
      </c>
    </row>
    <row r="67" spans="1:6" x14ac:dyDescent="0.2">
      <c r="A67" s="35" t="s">
        <v>195</v>
      </c>
      <c r="B67" s="22" t="s">
        <v>187</v>
      </c>
      <c r="C67" s="22" t="s">
        <v>303</v>
      </c>
      <c r="D67" s="44" t="s">
        <v>394</v>
      </c>
      <c r="E67" s="89" t="s">
        <v>395</v>
      </c>
      <c r="F67" s="89" t="s">
        <v>3</v>
      </c>
    </row>
    <row r="68" spans="1:6" x14ac:dyDescent="0.2">
      <c r="A68" s="35" t="s">
        <v>197</v>
      </c>
      <c r="B68" s="22" t="s">
        <v>187</v>
      </c>
      <c r="C68" s="22" t="s">
        <v>198</v>
      </c>
      <c r="D68" s="44" t="s">
        <v>394</v>
      </c>
      <c r="E68" s="89" t="s">
        <v>395</v>
      </c>
      <c r="F68" s="89" t="s">
        <v>3</v>
      </c>
    </row>
    <row r="69" spans="1:6" x14ac:dyDescent="0.2">
      <c r="A69" s="90" t="s">
        <v>199</v>
      </c>
      <c r="B69" s="22" t="s">
        <v>187</v>
      </c>
      <c r="C69" s="22" t="s">
        <v>200</v>
      </c>
      <c r="D69" s="44" t="s">
        <v>394</v>
      </c>
      <c r="E69" s="89" t="s">
        <v>395</v>
      </c>
      <c r="F69" s="89" t="s">
        <v>3</v>
      </c>
    </row>
    <row r="70" spans="1:6" x14ac:dyDescent="0.2">
      <c r="A70" s="35" t="s">
        <v>201</v>
      </c>
      <c r="B70" s="22" t="s">
        <v>187</v>
      </c>
      <c r="C70" s="22" t="s">
        <v>202</v>
      </c>
      <c r="D70" s="44" t="s">
        <v>396</v>
      </c>
      <c r="E70" s="89" t="s">
        <v>397</v>
      </c>
      <c r="F70" s="89" t="s">
        <v>3</v>
      </c>
    </row>
    <row r="71" spans="1:6" x14ac:dyDescent="0.2">
      <c r="A71" s="35" t="s">
        <v>203</v>
      </c>
      <c r="B71" s="22" t="s">
        <v>187</v>
      </c>
      <c r="C71" s="22" t="s">
        <v>204</v>
      </c>
      <c r="D71" s="44" t="s">
        <v>467</v>
      </c>
      <c r="E71" s="89" t="s">
        <v>398</v>
      </c>
      <c r="F71" s="89" t="s">
        <v>3</v>
      </c>
    </row>
    <row r="72" spans="1:6" x14ac:dyDescent="0.2">
      <c r="A72" s="35" t="s">
        <v>205</v>
      </c>
      <c r="B72" s="22" t="s">
        <v>187</v>
      </c>
      <c r="C72" s="22" t="s">
        <v>206</v>
      </c>
      <c r="D72" s="44" t="s">
        <v>453</v>
      </c>
      <c r="E72" s="44" t="s">
        <v>399</v>
      </c>
      <c r="F72" s="44" t="s">
        <v>3</v>
      </c>
    </row>
    <row r="73" spans="1:6" ht="14.25" customHeight="1" x14ac:dyDescent="0.2">
      <c r="A73" s="35" t="s">
        <v>207</v>
      </c>
      <c r="B73" s="22" t="s">
        <v>187</v>
      </c>
      <c r="C73" s="22" t="s">
        <v>208</v>
      </c>
      <c r="D73" s="44" t="s">
        <v>508</v>
      </c>
      <c r="E73" s="89" t="s">
        <v>492</v>
      </c>
      <c r="F73" s="89" t="s">
        <v>3</v>
      </c>
    </row>
    <row r="74" spans="1:6" x14ac:dyDescent="0.2">
      <c r="A74" s="90" t="s">
        <v>209</v>
      </c>
      <c r="B74" s="22" t="s">
        <v>187</v>
      </c>
      <c r="C74" s="22" t="s">
        <v>210</v>
      </c>
      <c r="D74" s="44" t="s">
        <v>400</v>
      </c>
      <c r="E74" s="89" t="s">
        <v>401</v>
      </c>
      <c r="F74" s="89" t="s">
        <v>3</v>
      </c>
    </row>
    <row r="75" spans="1:6" x14ac:dyDescent="0.2">
      <c r="A75" s="35" t="s">
        <v>211</v>
      </c>
      <c r="B75" s="22" t="s">
        <v>187</v>
      </c>
      <c r="C75" s="22" t="s">
        <v>212</v>
      </c>
      <c r="D75" s="44" t="s">
        <v>400</v>
      </c>
      <c r="E75" s="89" t="s">
        <v>401</v>
      </c>
      <c r="F75" s="89" t="s">
        <v>3</v>
      </c>
    </row>
    <row r="76" spans="1:6" x14ac:dyDescent="0.2">
      <c r="A76" s="90" t="s">
        <v>213</v>
      </c>
      <c r="B76" s="22" t="s">
        <v>187</v>
      </c>
      <c r="C76" s="22" t="s">
        <v>214</v>
      </c>
      <c r="D76" s="44" t="s">
        <v>489</v>
      </c>
      <c r="E76" s="44" t="s">
        <v>402</v>
      </c>
      <c r="F76" s="44" t="s">
        <v>3</v>
      </c>
    </row>
    <row r="77" spans="1:6" x14ac:dyDescent="0.2">
      <c r="A77" s="90" t="s">
        <v>215</v>
      </c>
      <c r="B77" s="22" t="s">
        <v>216</v>
      </c>
      <c r="C77" s="22" t="s">
        <v>216</v>
      </c>
      <c r="D77" s="44" t="s">
        <v>403</v>
      </c>
      <c r="E77" s="44" t="s">
        <v>404</v>
      </c>
      <c r="F77" s="44" t="s">
        <v>3</v>
      </c>
    </row>
    <row r="78" spans="1:6" x14ac:dyDescent="0.2">
      <c r="A78" s="35" t="s">
        <v>217</v>
      </c>
      <c r="B78" s="22" t="s">
        <v>218</v>
      </c>
      <c r="C78" s="22" t="s">
        <v>219</v>
      </c>
      <c r="D78" s="44" t="s">
        <v>405</v>
      </c>
      <c r="E78" s="89" t="s">
        <v>406</v>
      </c>
      <c r="F78" s="89" t="s">
        <v>3</v>
      </c>
    </row>
    <row r="79" spans="1:6" x14ac:dyDescent="0.2">
      <c r="A79" s="35" t="s">
        <v>220</v>
      </c>
      <c r="B79" s="22" t="s">
        <v>221</v>
      </c>
      <c r="C79" s="22" t="s">
        <v>222</v>
      </c>
      <c r="D79" s="44" t="s">
        <v>462</v>
      </c>
      <c r="E79" s="89" t="s">
        <v>468</v>
      </c>
      <c r="F79" s="89" t="s">
        <v>3</v>
      </c>
    </row>
    <row r="80" spans="1:6" x14ac:dyDescent="0.2">
      <c r="A80" s="35" t="s">
        <v>223</v>
      </c>
      <c r="B80" s="22" t="s">
        <v>224</v>
      </c>
      <c r="C80" s="22" t="s">
        <v>224</v>
      </c>
      <c r="D80" s="44" t="s">
        <v>471</v>
      </c>
      <c r="E80" s="89" t="s">
        <v>407</v>
      </c>
      <c r="F80" s="89" t="s">
        <v>3</v>
      </c>
    </row>
    <row r="81" spans="1:6" x14ac:dyDescent="0.2">
      <c r="A81" s="35" t="s">
        <v>225</v>
      </c>
      <c r="B81" s="22" t="s">
        <v>224</v>
      </c>
      <c r="C81" s="22" t="s">
        <v>54</v>
      </c>
      <c r="D81" s="44" t="s">
        <v>471</v>
      </c>
      <c r="E81" s="89" t="s">
        <v>408</v>
      </c>
      <c r="F81" s="89" t="s">
        <v>3</v>
      </c>
    </row>
    <row r="82" spans="1:6" x14ac:dyDescent="0.2">
      <c r="A82" s="35" t="s">
        <v>226</v>
      </c>
      <c r="B82" s="22" t="s">
        <v>227</v>
      </c>
      <c r="C82" s="22" t="s">
        <v>228</v>
      </c>
      <c r="D82" s="44" t="s">
        <v>409</v>
      </c>
      <c r="E82" s="89" t="s">
        <v>410</v>
      </c>
      <c r="F82" s="89" t="s">
        <v>3</v>
      </c>
    </row>
    <row r="83" spans="1:6" x14ac:dyDescent="0.2">
      <c r="A83" s="35" t="s">
        <v>229</v>
      </c>
      <c r="B83" s="22" t="s">
        <v>227</v>
      </c>
      <c r="C83" s="22" t="s">
        <v>230</v>
      </c>
      <c r="D83" s="44" t="s">
        <v>457</v>
      </c>
      <c r="E83" s="89" t="s">
        <v>411</v>
      </c>
      <c r="F83" s="89" t="s">
        <v>3</v>
      </c>
    </row>
    <row r="84" spans="1:6" x14ac:dyDescent="0.2">
      <c r="A84" s="35" t="s">
        <v>231</v>
      </c>
      <c r="B84" s="22" t="s">
        <v>232</v>
      </c>
      <c r="C84" s="22" t="s">
        <v>233</v>
      </c>
      <c r="D84" s="44" t="s">
        <v>412</v>
      </c>
      <c r="E84" s="44" t="s">
        <v>413</v>
      </c>
      <c r="F84" s="44" t="s">
        <v>3</v>
      </c>
    </row>
    <row r="85" spans="1:6" x14ac:dyDescent="0.2">
      <c r="A85" s="35" t="s">
        <v>234</v>
      </c>
      <c r="B85" s="22" t="s">
        <v>235</v>
      </c>
      <c r="C85" s="22" t="s">
        <v>236</v>
      </c>
      <c r="D85" s="44" t="s">
        <v>465</v>
      </c>
      <c r="E85" s="44" t="s">
        <v>414</v>
      </c>
      <c r="F85" s="44" t="s">
        <v>3</v>
      </c>
    </row>
    <row r="86" spans="1:6" x14ac:dyDescent="0.2">
      <c r="A86" s="35" t="s">
        <v>237</v>
      </c>
      <c r="B86" s="22" t="s">
        <v>238</v>
      </c>
      <c r="C86" s="22" t="s">
        <v>239</v>
      </c>
      <c r="D86" s="44" t="s">
        <v>464</v>
      </c>
      <c r="E86" s="89" t="s">
        <v>415</v>
      </c>
      <c r="F86" s="89" t="s">
        <v>3</v>
      </c>
    </row>
    <row r="87" spans="1:6" x14ac:dyDescent="0.2">
      <c r="A87" s="35" t="s">
        <v>240</v>
      </c>
      <c r="B87" s="22" t="s">
        <v>241</v>
      </c>
      <c r="C87" s="22" t="s">
        <v>242</v>
      </c>
      <c r="D87" s="44" t="s">
        <v>416</v>
      </c>
      <c r="E87" s="89" t="s">
        <v>417</v>
      </c>
      <c r="F87" s="89" t="s">
        <v>3</v>
      </c>
    </row>
    <row r="88" spans="1:6" x14ac:dyDescent="0.2">
      <c r="A88" s="35" t="s">
        <v>243</v>
      </c>
      <c r="B88" s="22" t="s">
        <v>244</v>
      </c>
      <c r="C88" s="22" t="s">
        <v>245</v>
      </c>
      <c r="D88" s="44" t="s">
        <v>452</v>
      </c>
      <c r="E88" s="89" t="s">
        <v>418</v>
      </c>
      <c r="F88" s="89" t="s">
        <v>3</v>
      </c>
    </row>
    <row r="89" spans="1:6" x14ac:dyDescent="0.2">
      <c r="A89" s="35" t="s">
        <v>246</v>
      </c>
      <c r="B89" s="22" t="s">
        <v>247</v>
      </c>
      <c r="C89" s="22" t="s">
        <v>248</v>
      </c>
      <c r="D89" s="44" t="s">
        <v>419</v>
      </c>
      <c r="E89" s="89" t="s">
        <v>420</v>
      </c>
      <c r="F89" s="89" t="s">
        <v>3</v>
      </c>
    </row>
    <row r="90" spans="1:6" x14ac:dyDescent="0.2">
      <c r="A90" s="35" t="s">
        <v>249</v>
      </c>
      <c r="B90" s="22" t="s">
        <v>250</v>
      </c>
      <c r="C90" s="22" t="s">
        <v>251</v>
      </c>
      <c r="D90" s="44" t="s">
        <v>421</v>
      </c>
      <c r="E90" s="44" t="s">
        <v>422</v>
      </c>
      <c r="F90" s="44" t="s">
        <v>3</v>
      </c>
    </row>
    <row r="91" spans="1:6" x14ac:dyDescent="0.2">
      <c r="A91" s="35" t="s">
        <v>252</v>
      </c>
      <c r="B91" s="22" t="s">
        <v>250</v>
      </c>
      <c r="C91" s="22" t="s">
        <v>250</v>
      </c>
      <c r="D91" s="44" t="s">
        <v>421</v>
      </c>
      <c r="E91" s="44" t="s">
        <v>422</v>
      </c>
      <c r="F91" s="44" t="s">
        <v>3</v>
      </c>
    </row>
    <row r="92" spans="1:6" x14ac:dyDescent="0.2">
      <c r="A92" s="35" t="s">
        <v>253</v>
      </c>
      <c r="B92" s="22" t="s">
        <v>254</v>
      </c>
      <c r="C92" s="22" t="s">
        <v>255</v>
      </c>
      <c r="D92" s="44" t="s">
        <v>481</v>
      </c>
      <c r="E92" s="89" t="s">
        <v>423</v>
      </c>
      <c r="F92" s="89" t="s">
        <v>3</v>
      </c>
    </row>
    <row r="93" spans="1:6" x14ac:dyDescent="0.2">
      <c r="A93" s="35" t="s">
        <v>256</v>
      </c>
      <c r="B93" s="22" t="s">
        <v>257</v>
      </c>
      <c r="C93" s="22" t="s">
        <v>258</v>
      </c>
      <c r="D93" s="44" t="s">
        <v>424</v>
      </c>
      <c r="E93" s="89" t="s">
        <v>425</v>
      </c>
      <c r="F93" s="89" t="s">
        <v>3</v>
      </c>
    </row>
    <row r="94" spans="1:6" x14ac:dyDescent="0.2">
      <c r="A94" s="35" t="s">
        <v>259</v>
      </c>
      <c r="B94" s="22" t="s">
        <v>260</v>
      </c>
      <c r="C94" s="22" t="s">
        <v>261</v>
      </c>
      <c r="D94" s="44" t="s">
        <v>326</v>
      </c>
      <c r="E94" s="89" t="s">
        <v>327</v>
      </c>
      <c r="F94" s="89" t="s">
        <v>3</v>
      </c>
    </row>
    <row r="95" spans="1:6" x14ac:dyDescent="0.2">
      <c r="A95" s="35" t="s">
        <v>262</v>
      </c>
      <c r="B95" s="22" t="s">
        <v>263</v>
      </c>
      <c r="C95" s="22" t="s">
        <v>264</v>
      </c>
      <c r="D95" s="44" t="s">
        <v>426</v>
      </c>
      <c r="E95" s="44" t="s">
        <v>427</v>
      </c>
      <c r="F95" s="44" t="s">
        <v>3</v>
      </c>
    </row>
    <row r="96" spans="1:6" x14ac:dyDescent="0.2">
      <c r="A96" s="35" t="s">
        <v>265</v>
      </c>
      <c r="B96" s="22" t="s">
        <v>266</v>
      </c>
      <c r="C96" s="22" t="s">
        <v>267</v>
      </c>
      <c r="D96" s="44" t="s">
        <v>428</v>
      </c>
      <c r="E96" s="89" t="s">
        <v>429</v>
      </c>
      <c r="F96" s="89" t="s">
        <v>3</v>
      </c>
    </row>
    <row r="97" spans="1:7" x14ac:dyDescent="0.2">
      <c r="A97" s="35" t="s">
        <v>268</v>
      </c>
      <c r="B97" s="22" t="s">
        <v>266</v>
      </c>
      <c r="C97" s="22" t="s">
        <v>269</v>
      </c>
      <c r="D97" s="44" t="s">
        <v>430</v>
      </c>
      <c r="E97" s="44" t="s">
        <v>431</v>
      </c>
      <c r="F97" s="44" t="s">
        <v>3</v>
      </c>
    </row>
    <row r="98" spans="1:7" x14ac:dyDescent="0.2">
      <c r="A98" s="35" t="s">
        <v>270</v>
      </c>
      <c r="B98" s="22" t="s">
        <v>266</v>
      </c>
      <c r="C98" s="22" t="s">
        <v>271</v>
      </c>
      <c r="D98" s="44" t="s">
        <v>432</v>
      </c>
      <c r="E98" s="89" t="s">
        <v>433</v>
      </c>
      <c r="F98" s="89" t="s">
        <v>3</v>
      </c>
    </row>
    <row r="99" spans="1:7" x14ac:dyDescent="0.2">
      <c r="A99" s="35" t="s">
        <v>272</v>
      </c>
      <c r="B99" s="22" t="s">
        <v>266</v>
      </c>
      <c r="C99" s="22" t="s">
        <v>273</v>
      </c>
      <c r="D99" s="44" t="s">
        <v>459</v>
      </c>
      <c r="E99" s="89" t="s">
        <v>475</v>
      </c>
      <c r="F99" s="89" t="s">
        <v>3</v>
      </c>
    </row>
    <row r="100" spans="1:7" x14ac:dyDescent="0.2">
      <c r="A100" s="35" t="s">
        <v>274</v>
      </c>
      <c r="B100" s="22" t="s">
        <v>266</v>
      </c>
      <c r="C100" s="22" t="s">
        <v>275</v>
      </c>
      <c r="D100" s="44" t="s">
        <v>434</v>
      </c>
      <c r="E100" s="89" t="s">
        <v>435</v>
      </c>
      <c r="F100" s="89" t="s">
        <v>3</v>
      </c>
    </row>
    <row r="101" spans="1:7" x14ac:dyDescent="0.2">
      <c r="A101" s="35" t="s">
        <v>276</v>
      </c>
      <c r="B101" s="22" t="s">
        <v>266</v>
      </c>
      <c r="C101" s="22" t="s">
        <v>277</v>
      </c>
      <c r="D101" s="44" t="s">
        <v>436</v>
      </c>
      <c r="E101" s="44" t="s">
        <v>437</v>
      </c>
      <c r="F101" s="44" t="s">
        <v>3</v>
      </c>
    </row>
    <row r="102" spans="1:7" x14ac:dyDescent="0.2">
      <c r="A102" s="35" t="s">
        <v>278</v>
      </c>
      <c r="B102" s="22" t="s">
        <v>266</v>
      </c>
      <c r="C102" s="22" t="s">
        <v>279</v>
      </c>
      <c r="D102" s="44" t="s">
        <v>482</v>
      </c>
      <c r="E102" s="89" t="s">
        <v>438</v>
      </c>
      <c r="F102" s="89" t="s">
        <v>3</v>
      </c>
    </row>
    <row r="103" spans="1:7" x14ac:dyDescent="0.2">
      <c r="A103" s="35" t="s">
        <v>280</v>
      </c>
      <c r="B103" s="22" t="s">
        <v>266</v>
      </c>
      <c r="C103" s="22" t="s">
        <v>281</v>
      </c>
      <c r="D103" s="44" t="s">
        <v>439</v>
      </c>
      <c r="E103" s="44" t="s">
        <v>440</v>
      </c>
      <c r="F103" s="44" t="s">
        <v>3</v>
      </c>
    </row>
    <row r="104" spans="1:7" x14ac:dyDescent="0.2">
      <c r="A104" s="90" t="s">
        <v>282</v>
      </c>
      <c r="B104" s="22" t="s">
        <v>266</v>
      </c>
      <c r="C104" s="22" t="s">
        <v>283</v>
      </c>
      <c r="D104" s="44" t="s">
        <v>441</v>
      </c>
      <c r="E104" s="44" t="s">
        <v>442</v>
      </c>
      <c r="F104" s="44" t="s">
        <v>3</v>
      </c>
    </row>
    <row r="105" spans="1:7" x14ac:dyDescent="0.2">
      <c r="A105" s="35" t="s">
        <v>304</v>
      </c>
      <c r="B105" s="22" t="s">
        <v>266</v>
      </c>
      <c r="C105" s="22" t="s">
        <v>443</v>
      </c>
      <c r="D105" s="44" t="s">
        <v>444</v>
      </c>
      <c r="E105" s="89" t="s">
        <v>445</v>
      </c>
      <c r="F105" s="44" t="s">
        <v>3</v>
      </c>
    </row>
    <row r="106" spans="1:7" x14ac:dyDescent="0.2">
      <c r="A106" s="35" t="s">
        <v>478</v>
      </c>
      <c r="B106" s="22" t="s">
        <v>266</v>
      </c>
      <c r="C106" s="22" t="s">
        <v>477</v>
      </c>
      <c r="D106" s="44" t="s">
        <v>490</v>
      </c>
      <c r="E106" s="89" t="s">
        <v>483</v>
      </c>
      <c r="F106" s="44" t="s">
        <v>3</v>
      </c>
    </row>
    <row r="107" spans="1:7" x14ac:dyDescent="0.2">
      <c r="A107" s="35" t="s">
        <v>284</v>
      </c>
      <c r="B107" s="22" t="s">
        <v>285</v>
      </c>
      <c r="C107" s="22" t="s">
        <v>285</v>
      </c>
      <c r="D107" s="44" t="s">
        <v>507</v>
      </c>
      <c r="E107" s="44" t="s">
        <v>498</v>
      </c>
      <c r="F107" s="44" t="s">
        <v>3</v>
      </c>
    </row>
    <row r="108" spans="1:7" x14ac:dyDescent="0.2">
      <c r="A108" s="35" t="s">
        <v>286</v>
      </c>
      <c r="B108" s="22" t="s">
        <v>285</v>
      </c>
      <c r="C108" s="22" t="s">
        <v>287</v>
      </c>
      <c r="D108" s="44" t="s">
        <v>446</v>
      </c>
      <c r="E108" s="44" t="s">
        <v>476</v>
      </c>
      <c r="F108" s="44" t="s">
        <v>3</v>
      </c>
    </row>
    <row r="109" spans="1:7" x14ac:dyDescent="0.2">
      <c r="A109" s="35" t="s">
        <v>288</v>
      </c>
      <c r="B109" s="22" t="s">
        <v>289</v>
      </c>
      <c r="C109" s="22" t="s">
        <v>290</v>
      </c>
      <c r="D109" s="44" t="s">
        <v>447</v>
      </c>
      <c r="E109" s="89" t="s">
        <v>448</v>
      </c>
      <c r="F109" s="89" t="s">
        <v>3</v>
      </c>
    </row>
    <row r="110" spans="1:7" x14ac:dyDescent="0.2">
      <c r="A110" s="35" t="s">
        <v>291</v>
      </c>
      <c r="B110" s="22" t="s">
        <v>292</v>
      </c>
      <c r="C110" s="22" t="s">
        <v>293</v>
      </c>
      <c r="D110" s="44" t="s">
        <v>382</v>
      </c>
      <c r="E110" s="44" t="s">
        <v>449</v>
      </c>
      <c r="F110" s="44" t="s">
        <v>3</v>
      </c>
      <c r="G110" s="44"/>
    </row>
    <row r="111" spans="1:7" x14ac:dyDescent="0.2">
      <c r="A111" s="35" t="s">
        <v>294</v>
      </c>
      <c r="B111" s="22" t="s">
        <v>295</v>
      </c>
      <c r="C111" s="22" t="s">
        <v>295</v>
      </c>
      <c r="D111" s="44" t="s">
        <v>450</v>
      </c>
      <c r="E111" s="44" t="s">
        <v>451</v>
      </c>
      <c r="F111" s="44" t="s">
        <v>3</v>
      </c>
    </row>
    <row r="112" spans="1:7" x14ac:dyDescent="0.2">
      <c r="A112" s="35"/>
      <c r="B112" s="22"/>
      <c r="C112" s="22"/>
    </row>
    <row r="113" spans="1:3" x14ac:dyDescent="0.2">
      <c r="A113" s="35"/>
      <c r="B113" s="22"/>
      <c r="C113" s="22"/>
    </row>
    <row r="114" spans="1:3" x14ac:dyDescent="0.2">
      <c r="A114" s="35"/>
      <c r="B114" s="22"/>
      <c r="C114" s="22"/>
    </row>
    <row r="115" spans="1:3" x14ac:dyDescent="0.2">
      <c r="A115" s="35"/>
      <c r="B115" s="22"/>
      <c r="C115" s="22"/>
    </row>
    <row r="116" spans="1:3" x14ac:dyDescent="0.2">
      <c r="A116" s="35"/>
      <c r="B116" s="22"/>
      <c r="C116" s="22"/>
    </row>
    <row r="117" spans="1:3" x14ac:dyDescent="0.2">
      <c r="A117" s="35"/>
      <c r="B117" s="22"/>
      <c r="C117" s="22"/>
    </row>
    <row r="118" spans="1:3" x14ac:dyDescent="0.2">
      <c r="A118" s="35"/>
      <c r="B118" s="22"/>
      <c r="C118" s="22"/>
    </row>
    <row r="119" spans="1:3" x14ac:dyDescent="0.2">
      <c r="A119" s="91" t="s">
        <v>298</v>
      </c>
      <c r="B119" s="22"/>
      <c r="C119" s="22"/>
    </row>
    <row r="120" spans="1:3" x14ac:dyDescent="0.2">
      <c r="A120" s="35"/>
      <c r="B120" s="22"/>
      <c r="C120" s="22"/>
    </row>
    <row r="121" spans="1:3" x14ac:dyDescent="0.2">
      <c r="A121" s="35"/>
      <c r="B121" s="22"/>
      <c r="C121" s="22"/>
    </row>
    <row r="122" spans="1:3" x14ac:dyDescent="0.2">
      <c r="A122" s="35"/>
      <c r="B122" s="22"/>
      <c r="C122" s="22"/>
    </row>
    <row r="123" spans="1:3" x14ac:dyDescent="0.2">
      <c r="A123" s="35"/>
      <c r="B123" s="22"/>
      <c r="C123" s="22"/>
    </row>
    <row r="124" spans="1:3" x14ac:dyDescent="0.2">
      <c r="A124" s="35"/>
      <c r="B124" s="22"/>
      <c r="C124" s="22"/>
    </row>
    <row r="125" spans="1:3" x14ac:dyDescent="0.2">
      <c r="A125" s="35"/>
      <c r="B125" s="22"/>
      <c r="C125" s="22"/>
    </row>
    <row r="126" spans="1:3" x14ac:dyDescent="0.2">
      <c r="A126" s="35"/>
      <c r="B126" s="22"/>
      <c r="C126" s="22"/>
    </row>
    <row r="127" spans="1:3" x14ac:dyDescent="0.2">
      <c r="A127" s="35"/>
      <c r="B127" s="22"/>
      <c r="C127" s="22"/>
    </row>
    <row r="128" spans="1:3" x14ac:dyDescent="0.2">
      <c r="A128" s="35"/>
      <c r="B128" s="22"/>
      <c r="C128" s="22"/>
    </row>
    <row r="129" spans="1:3" x14ac:dyDescent="0.2">
      <c r="A129" s="35"/>
      <c r="B129" s="22"/>
      <c r="C129" s="22"/>
    </row>
    <row r="130" spans="1:3" x14ac:dyDescent="0.2">
      <c r="A130" s="35"/>
      <c r="B130" s="22"/>
      <c r="C130" s="22"/>
    </row>
    <row r="131" spans="1:3" x14ac:dyDescent="0.2">
      <c r="A131" s="35"/>
      <c r="B131" s="22"/>
      <c r="C131" s="22"/>
    </row>
    <row r="132" spans="1:3" x14ac:dyDescent="0.2">
      <c r="A132" s="92"/>
      <c r="B132" s="93"/>
      <c r="C132" s="93"/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114" activePane="bottomRight" state="frozen"/>
      <selection activeCell="A108" sqref="A108"/>
      <selection pane="topRight" activeCell="A108" sqref="A108"/>
      <selection pane="bottomLeft" activeCell="A108" sqref="A108"/>
      <selection pane="bottomRight" activeCell="A109" sqref="A109:J109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25">
        <v>43132</v>
      </c>
      <c r="E1" s="126"/>
      <c r="F1" s="126"/>
      <c r="G1" s="126"/>
      <c r="H1" s="126"/>
      <c r="I1" s="12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>
        <v>1</v>
      </c>
      <c r="E3" s="22">
        <v>24</v>
      </c>
      <c r="F3" s="22">
        <v>0</v>
      </c>
      <c r="G3" s="22">
        <f>D3+E3+F3</f>
        <v>25</v>
      </c>
      <c r="H3" s="20">
        <v>1</v>
      </c>
      <c r="I3" s="20">
        <v>28</v>
      </c>
      <c r="J3" s="23">
        <f>G3/I3</f>
        <v>0.8928571428571429</v>
      </c>
    </row>
    <row r="4" spans="1:11" x14ac:dyDescent="0.2">
      <c r="A4" s="18" t="s">
        <v>13</v>
      </c>
      <c r="B4" s="19" t="s">
        <v>14</v>
      </c>
      <c r="C4" s="25" t="s">
        <v>15</v>
      </c>
      <c r="D4" s="21">
        <v>0</v>
      </c>
      <c r="E4" s="22">
        <v>2</v>
      </c>
      <c r="F4" s="22">
        <v>0</v>
      </c>
      <c r="G4" s="22">
        <f t="shared" ref="G4:G67" si="0">D4+E4+F4</f>
        <v>2</v>
      </c>
      <c r="H4" s="20">
        <v>0</v>
      </c>
      <c r="I4" s="20">
        <v>2</v>
      </c>
      <c r="J4" s="23">
        <f t="shared" ref="J4:J67" si="1">G4/I4</f>
        <v>1</v>
      </c>
    </row>
    <row r="5" spans="1:11" x14ac:dyDescent="0.2">
      <c r="A5" s="18" t="s">
        <v>16</v>
      </c>
      <c r="B5" s="19" t="s">
        <v>17</v>
      </c>
      <c r="C5" s="20" t="s">
        <v>17</v>
      </c>
      <c r="D5" s="21">
        <v>1</v>
      </c>
      <c r="E5" s="22">
        <v>34</v>
      </c>
      <c r="F5" s="22">
        <v>0</v>
      </c>
      <c r="G5" s="22">
        <f t="shared" si="0"/>
        <v>35</v>
      </c>
      <c r="H5" s="20">
        <v>1</v>
      </c>
      <c r="I5" s="20">
        <v>36</v>
      </c>
      <c r="J5" s="23">
        <f t="shared" si="1"/>
        <v>0.97222222222222221</v>
      </c>
    </row>
    <row r="6" spans="1:11" x14ac:dyDescent="0.2">
      <c r="A6" s="18" t="s">
        <v>18</v>
      </c>
      <c r="B6" s="19" t="s">
        <v>19</v>
      </c>
      <c r="C6" s="20" t="s">
        <v>19</v>
      </c>
      <c r="D6" s="21">
        <v>1</v>
      </c>
      <c r="E6" s="22">
        <v>7</v>
      </c>
      <c r="F6" s="22">
        <v>0</v>
      </c>
      <c r="G6" s="22">
        <f t="shared" si="0"/>
        <v>8</v>
      </c>
      <c r="H6" s="20">
        <v>0</v>
      </c>
      <c r="I6" s="20">
        <v>9</v>
      </c>
      <c r="J6" s="23">
        <f t="shared" si="1"/>
        <v>0.88888888888888884</v>
      </c>
    </row>
    <row r="7" spans="1:11" x14ac:dyDescent="0.2">
      <c r="A7" s="18" t="s">
        <v>20</v>
      </c>
      <c r="B7" s="19" t="s">
        <v>21</v>
      </c>
      <c r="C7" s="20" t="s">
        <v>22</v>
      </c>
      <c r="D7" s="21">
        <v>6</v>
      </c>
      <c r="E7" s="22">
        <v>27</v>
      </c>
      <c r="F7" s="22">
        <v>0</v>
      </c>
      <c r="G7" s="22">
        <f t="shared" si="0"/>
        <v>33</v>
      </c>
      <c r="H7" s="20">
        <v>4</v>
      </c>
      <c r="I7" s="20">
        <v>22</v>
      </c>
      <c r="J7" s="23">
        <f t="shared" si="1"/>
        <v>1.5</v>
      </c>
    </row>
    <row r="8" spans="1:11" x14ac:dyDescent="0.2">
      <c r="A8" s="121" t="s">
        <v>23</v>
      </c>
      <c r="B8" s="116" t="s">
        <v>21</v>
      </c>
      <c r="C8" s="117" t="s">
        <v>24</v>
      </c>
      <c r="D8" s="118">
        <v>2</v>
      </c>
      <c r="E8" s="119">
        <v>35</v>
      </c>
      <c r="F8" s="119">
        <v>0</v>
      </c>
      <c r="G8" s="119">
        <f t="shared" si="0"/>
        <v>37</v>
      </c>
      <c r="H8" s="117">
        <v>2</v>
      </c>
      <c r="I8" s="117">
        <v>54</v>
      </c>
      <c r="J8" s="120">
        <f t="shared" si="1"/>
        <v>0.68518518518518523</v>
      </c>
    </row>
    <row r="9" spans="1:11" x14ac:dyDescent="0.2">
      <c r="A9" s="18" t="s">
        <v>25</v>
      </c>
      <c r="B9" s="19" t="s">
        <v>26</v>
      </c>
      <c r="C9" s="20" t="s">
        <v>27</v>
      </c>
      <c r="D9" s="21">
        <v>0</v>
      </c>
      <c r="E9" s="22">
        <v>27</v>
      </c>
      <c r="F9" s="22">
        <v>0</v>
      </c>
      <c r="G9" s="22">
        <f t="shared" si="0"/>
        <v>27</v>
      </c>
      <c r="H9" s="20">
        <v>0</v>
      </c>
      <c r="I9" s="20">
        <v>26</v>
      </c>
      <c r="J9" s="23">
        <f t="shared" si="1"/>
        <v>1.0384615384615385</v>
      </c>
    </row>
    <row r="10" spans="1:11" x14ac:dyDescent="0.2">
      <c r="A10" s="18" t="s">
        <v>28</v>
      </c>
      <c r="B10" s="19" t="s">
        <v>29</v>
      </c>
      <c r="C10" s="20" t="s">
        <v>30</v>
      </c>
      <c r="D10" s="21">
        <v>14</v>
      </c>
      <c r="E10" s="22">
        <v>90</v>
      </c>
      <c r="F10" s="22">
        <v>2</v>
      </c>
      <c r="G10" s="22">
        <f t="shared" si="0"/>
        <v>106</v>
      </c>
      <c r="H10" s="20">
        <v>1</v>
      </c>
      <c r="I10" s="20">
        <v>117</v>
      </c>
      <c r="J10" s="23">
        <f t="shared" si="1"/>
        <v>0.90598290598290598</v>
      </c>
    </row>
    <row r="11" spans="1:11" x14ac:dyDescent="0.2">
      <c r="A11" s="18" t="s">
        <v>31</v>
      </c>
      <c r="B11" s="19" t="s">
        <v>32</v>
      </c>
      <c r="C11" s="20" t="s">
        <v>33</v>
      </c>
      <c r="D11" s="21">
        <v>3</v>
      </c>
      <c r="E11" s="22">
        <v>27</v>
      </c>
      <c r="F11" s="22">
        <v>0</v>
      </c>
      <c r="G11" s="22">
        <f t="shared" si="0"/>
        <v>30</v>
      </c>
      <c r="H11" s="20">
        <v>2</v>
      </c>
      <c r="I11" s="20">
        <v>26</v>
      </c>
      <c r="J11" s="23">
        <f t="shared" si="1"/>
        <v>1.1538461538461537</v>
      </c>
    </row>
    <row r="12" spans="1:11" x14ac:dyDescent="0.2">
      <c r="A12" s="18" t="s">
        <v>34</v>
      </c>
      <c r="B12" s="19" t="s">
        <v>35</v>
      </c>
      <c r="C12" s="20" t="s">
        <v>36</v>
      </c>
      <c r="D12" s="21">
        <v>6</v>
      </c>
      <c r="E12" s="22">
        <v>45</v>
      </c>
      <c r="F12" s="22">
        <v>0</v>
      </c>
      <c r="G12" s="22">
        <f t="shared" si="0"/>
        <v>51</v>
      </c>
      <c r="H12" s="20">
        <v>4</v>
      </c>
      <c r="I12" s="20">
        <v>53</v>
      </c>
      <c r="J12" s="23">
        <f t="shared" si="1"/>
        <v>0.96226415094339623</v>
      </c>
    </row>
    <row r="13" spans="1:11" x14ac:dyDescent="0.2">
      <c r="A13" s="18" t="s">
        <v>37</v>
      </c>
      <c r="B13" s="19" t="s">
        <v>35</v>
      </c>
      <c r="C13" s="20" t="s">
        <v>38</v>
      </c>
      <c r="D13" s="21">
        <v>166</v>
      </c>
      <c r="E13" s="22">
        <v>15</v>
      </c>
      <c r="F13" s="22">
        <v>0</v>
      </c>
      <c r="G13" s="22">
        <f>D13+E13+F13</f>
        <v>181</v>
      </c>
      <c r="H13" s="20">
        <v>10</v>
      </c>
      <c r="I13" s="20">
        <v>143</v>
      </c>
      <c r="J13" s="23">
        <f t="shared" si="1"/>
        <v>1.2657342657342658</v>
      </c>
    </row>
    <row r="14" spans="1:11" x14ac:dyDescent="0.2">
      <c r="A14" s="18" t="s">
        <v>39</v>
      </c>
      <c r="B14" s="19" t="s">
        <v>40</v>
      </c>
      <c r="C14" s="20" t="s">
        <v>41</v>
      </c>
      <c r="D14" s="21">
        <v>15</v>
      </c>
      <c r="E14" s="22">
        <v>112</v>
      </c>
      <c r="F14" s="22">
        <v>0</v>
      </c>
      <c r="G14" s="22">
        <f t="shared" si="0"/>
        <v>127</v>
      </c>
      <c r="H14" s="20">
        <v>15</v>
      </c>
      <c r="I14" s="20">
        <v>70</v>
      </c>
      <c r="J14" s="23">
        <f t="shared" si="1"/>
        <v>1.8142857142857143</v>
      </c>
    </row>
    <row r="15" spans="1:11" x14ac:dyDescent="0.2">
      <c r="A15" s="18" t="s">
        <v>42</v>
      </c>
      <c r="B15" s="19" t="s">
        <v>40</v>
      </c>
      <c r="C15" s="20" t="s">
        <v>43</v>
      </c>
      <c r="D15" s="21">
        <v>1</v>
      </c>
      <c r="E15" s="22">
        <v>9</v>
      </c>
      <c r="F15" s="22">
        <v>0</v>
      </c>
      <c r="G15" s="22">
        <f t="shared" si="0"/>
        <v>10</v>
      </c>
      <c r="H15" s="20">
        <v>1</v>
      </c>
      <c r="I15" s="20">
        <v>10</v>
      </c>
      <c r="J15" s="23">
        <f t="shared" si="1"/>
        <v>1</v>
      </c>
    </row>
    <row r="16" spans="1:11" x14ac:dyDescent="0.2">
      <c r="A16" s="18" t="s">
        <v>44</v>
      </c>
      <c r="B16" s="19" t="s">
        <v>45</v>
      </c>
      <c r="C16" s="20" t="s">
        <v>46</v>
      </c>
      <c r="D16" s="21">
        <v>5</v>
      </c>
      <c r="E16" s="22">
        <v>49</v>
      </c>
      <c r="F16" s="22">
        <v>0</v>
      </c>
      <c r="G16" s="22">
        <f t="shared" si="0"/>
        <v>54</v>
      </c>
      <c r="H16" s="20">
        <v>2</v>
      </c>
      <c r="I16" s="20">
        <v>51</v>
      </c>
      <c r="J16" s="23">
        <f t="shared" si="1"/>
        <v>1.0588235294117647</v>
      </c>
    </row>
    <row r="17" spans="1:10" x14ac:dyDescent="0.2">
      <c r="A17" s="121" t="s">
        <v>47</v>
      </c>
      <c r="B17" s="116" t="s">
        <v>48</v>
      </c>
      <c r="C17" s="117" t="s">
        <v>49</v>
      </c>
      <c r="D17" s="118">
        <v>3</v>
      </c>
      <c r="E17" s="119">
        <v>31</v>
      </c>
      <c r="F17" s="119">
        <v>0</v>
      </c>
      <c r="G17" s="119">
        <f t="shared" si="0"/>
        <v>34</v>
      </c>
      <c r="H17" s="117">
        <v>3</v>
      </c>
      <c r="I17" s="117">
        <v>43</v>
      </c>
      <c r="J17" s="120">
        <f t="shared" si="1"/>
        <v>0.79069767441860461</v>
      </c>
    </row>
    <row r="18" spans="1:10" x14ac:dyDescent="0.2">
      <c r="A18" s="18" t="s">
        <v>50</v>
      </c>
      <c r="B18" s="19" t="s">
        <v>51</v>
      </c>
      <c r="C18" s="20" t="s">
        <v>52</v>
      </c>
      <c r="D18" s="21">
        <v>1</v>
      </c>
      <c r="E18" s="22">
        <v>3</v>
      </c>
      <c r="F18" s="22">
        <v>0</v>
      </c>
      <c r="G18" s="22">
        <f t="shared" si="0"/>
        <v>4</v>
      </c>
      <c r="H18" s="20">
        <v>0</v>
      </c>
      <c r="I18" s="20">
        <v>5</v>
      </c>
      <c r="J18" s="23">
        <f t="shared" si="1"/>
        <v>0.8</v>
      </c>
    </row>
    <row r="19" spans="1:10" x14ac:dyDescent="0.2">
      <c r="A19" s="18" t="s">
        <v>53</v>
      </c>
      <c r="B19" s="19" t="s">
        <v>54</v>
      </c>
      <c r="C19" s="20" t="s">
        <v>55</v>
      </c>
      <c r="D19" s="21">
        <v>13</v>
      </c>
      <c r="E19" s="22">
        <v>195</v>
      </c>
      <c r="F19" s="22">
        <v>0</v>
      </c>
      <c r="G19" s="22">
        <f t="shared" si="0"/>
        <v>208</v>
      </c>
      <c r="H19" s="20">
        <v>4</v>
      </c>
      <c r="I19" s="20">
        <v>205</v>
      </c>
      <c r="J19" s="23">
        <f t="shared" si="1"/>
        <v>1.0146341463414634</v>
      </c>
    </row>
    <row r="20" spans="1:10" x14ac:dyDescent="0.2">
      <c r="A20" s="18" t="s">
        <v>56</v>
      </c>
      <c r="B20" s="19" t="s">
        <v>54</v>
      </c>
      <c r="C20" s="20" t="s">
        <v>57</v>
      </c>
      <c r="D20" s="21">
        <v>15</v>
      </c>
      <c r="E20" s="22">
        <v>144</v>
      </c>
      <c r="F20" s="22">
        <v>4</v>
      </c>
      <c r="G20" s="22">
        <f t="shared" si="0"/>
        <v>163</v>
      </c>
      <c r="H20" s="20">
        <v>13</v>
      </c>
      <c r="I20" s="20">
        <v>166</v>
      </c>
      <c r="J20" s="23">
        <f t="shared" si="1"/>
        <v>0.98192771084337349</v>
      </c>
    </row>
    <row r="21" spans="1:10" x14ac:dyDescent="0.2">
      <c r="A21" s="121" t="s">
        <v>58</v>
      </c>
      <c r="B21" s="116" t="s">
        <v>59</v>
      </c>
      <c r="C21" s="117" t="s">
        <v>60</v>
      </c>
      <c r="D21" s="118">
        <v>0</v>
      </c>
      <c r="E21" s="119">
        <v>9</v>
      </c>
      <c r="F21" s="119">
        <v>0</v>
      </c>
      <c r="G21" s="119">
        <f t="shared" si="0"/>
        <v>9</v>
      </c>
      <c r="H21" s="117">
        <v>0</v>
      </c>
      <c r="I21" s="117">
        <v>15</v>
      </c>
      <c r="J21" s="120">
        <f t="shared" si="1"/>
        <v>0.6</v>
      </c>
    </row>
    <row r="22" spans="1:10" x14ac:dyDescent="0.2">
      <c r="A22" s="18" t="s">
        <v>61</v>
      </c>
      <c r="B22" s="19" t="s">
        <v>62</v>
      </c>
      <c r="C22" s="20" t="s">
        <v>63</v>
      </c>
      <c r="D22" s="21">
        <v>37</v>
      </c>
      <c r="E22" s="22">
        <v>491</v>
      </c>
      <c r="F22" s="22">
        <v>4</v>
      </c>
      <c r="G22" s="22">
        <f t="shared" si="0"/>
        <v>532</v>
      </c>
      <c r="H22" s="20">
        <v>26</v>
      </c>
      <c r="I22" s="20">
        <v>312</v>
      </c>
      <c r="J22" s="23">
        <f t="shared" si="1"/>
        <v>1.7051282051282051</v>
      </c>
    </row>
    <row r="23" spans="1:10" x14ac:dyDescent="0.2">
      <c r="A23" s="18" t="s">
        <v>64</v>
      </c>
      <c r="B23" s="19" t="s">
        <v>62</v>
      </c>
      <c r="C23" s="20" t="s">
        <v>65</v>
      </c>
      <c r="D23" s="21">
        <v>0</v>
      </c>
      <c r="E23" s="22">
        <v>29</v>
      </c>
      <c r="F23" s="22">
        <v>0</v>
      </c>
      <c r="G23" s="22">
        <f t="shared" si="0"/>
        <v>29</v>
      </c>
      <c r="H23" s="20">
        <v>0</v>
      </c>
      <c r="I23" s="45">
        <v>27</v>
      </c>
      <c r="J23" s="23">
        <f t="shared" si="1"/>
        <v>1.0740740740740742</v>
      </c>
    </row>
    <row r="24" spans="1:10" x14ac:dyDescent="0.2">
      <c r="A24" s="18" t="s">
        <v>66</v>
      </c>
      <c r="B24" s="19" t="s">
        <v>67</v>
      </c>
      <c r="C24" s="20" t="s">
        <v>68</v>
      </c>
      <c r="D24" s="21">
        <v>5</v>
      </c>
      <c r="E24" s="22">
        <v>17</v>
      </c>
      <c r="F24" s="22">
        <v>0</v>
      </c>
      <c r="G24" s="22">
        <f t="shared" si="0"/>
        <v>22</v>
      </c>
      <c r="H24" s="20">
        <v>2</v>
      </c>
      <c r="I24" s="20">
        <v>17</v>
      </c>
      <c r="J24" s="23">
        <f t="shared" si="1"/>
        <v>1.2941176470588236</v>
      </c>
    </row>
    <row r="25" spans="1:10" x14ac:dyDescent="0.2">
      <c r="A25" s="18" t="s">
        <v>69</v>
      </c>
      <c r="B25" s="19" t="s">
        <v>70</v>
      </c>
      <c r="C25" s="20" t="s">
        <v>71</v>
      </c>
      <c r="D25" s="21">
        <v>5</v>
      </c>
      <c r="E25" s="22">
        <v>34</v>
      </c>
      <c r="F25" s="22">
        <v>0</v>
      </c>
      <c r="G25" s="22">
        <f t="shared" si="0"/>
        <v>39</v>
      </c>
      <c r="H25" s="20">
        <v>5</v>
      </c>
      <c r="I25" s="20">
        <v>34</v>
      </c>
      <c r="J25" s="23">
        <f t="shared" si="1"/>
        <v>1.1470588235294117</v>
      </c>
    </row>
    <row r="26" spans="1:10" x14ac:dyDescent="0.2">
      <c r="A26" s="121" t="s">
        <v>72</v>
      </c>
      <c r="B26" s="116" t="s">
        <v>73</v>
      </c>
      <c r="C26" s="117" t="s">
        <v>74</v>
      </c>
      <c r="D26" s="118">
        <v>11</v>
      </c>
      <c r="E26" s="119">
        <v>102</v>
      </c>
      <c r="F26" s="119">
        <v>0</v>
      </c>
      <c r="G26" s="119">
        <f t="shared" si="0"/>
        <v>113</v>
      </c>
      <c r="H26" s="117">
        <v>1</v>
      </c>
      <c r="I26" s="117">
        <v>144</v>
      </c>
      <c r="J26" s="120">
        <f t="shared" si="1"/>
        <v>0.78472222222222221</v>
      </c>
    </row>
    <row r="27" spans="1:10" x14ac:dyDescent="0.2">
      <c r="A27" s="18" t="s">
        <v>75</v>
      </c>
      <c r="B27" s="19" t="s">
        <v>73</v>
      </c>
      <c r="C27" s="20" t="s">
        <v>76</v>
      </c>
      <c r="D27" s="21">
        <v>29</v>
      </c>
      <c r="E27" s="22">
        <v>1</v>
      </c>
      <c r="F27" s="22">
        <v>0</v>
      </c>
      <c r="G27" s="22">
        <f t="shared" si="0"/>
        <v>30</v>
      </c>
      <c r="H27" s="20">
        <v>1</v>
      </c>
      <c r="I27" s="20">
        <v>29</v>
      </c>
      <c r="J27" s="23">
        <f t="shared" si="1"/>
        <v>1.0344827586206897</v>
      </c>
    </row>
    <row r="28" spans="1:10" x14ac:dyDescent="0.2">
      <c r="A28" s="18" t="s">
        <v>77</v>
      </c>
      <c r="B28" s="19" t="s">
        <v>78</v>
      </c>
      <c r="C28" s="20" t="s">
        <v>79</v>
      </c>
      <c r="D28" s="21">
        <v>8</v>
      </c>
      <c r="E28" s="22">
        <v>72</v>
      </c>
      <c r="F28" s="22">
        <v>0</v>
      </c>
      <c r="G28" s="22">
        <f t="shared" si="0"/>
        <v>80</v>
      </c>
      <c r="H28" s="20">
        <v>3</v>
      </c>
      <c r="I28" s="20">
        <v>63</v>
      </c>
      <c r="J28" s="23">
        <f t="shared" si="1"/>
        <v>1.2698412698412698</v>
      </c>
    </row>
    <row r="29" spans="1:10" x14ac:dyDescent="0.2">
      <c r="A29" s="18" t="s">
        <v>80</v>
      </c>
      <c r="B29" s="19" t="s">
        <v>78</v>
      </c>
      <c r="C29" s="20" t="s">
        <v>81</v>
      </c>
      <c r="D29" s="21">
        <v>6</v>
      </c>
      <c r="E29" s="22">
        <v>46</v>
      </c>
      <c r="F29" s="22">
        <v>0</v>
      </c>
      <c r="G29" s="22">
        <f t="shared" si="0"/>
        <v>52</v>
      </c>
      <c r="H29" s="20">
        <v>0</v>
      </c>
      <c r="I29" s="20">
        <v>34</v>
      </c>
      <c r="J29" s="23">
        <f t="shared" si="1"/>
        <v>1.5294117647058822</v>
      </c>
    </row>
    <row r="30" spans="1:10" x14ac:dyDescent="0.2">
      <c r="A30" s="18" t="s">
        <v>82</v>
      </c>
      <c r="B30" s="19" t="s">
        <v>83</v>
      </c>
      <c r="C30" s="20" t="s">
        <v>84</v>
      </c>
      <c r="D30" s="21">
        <v>7</v>
      </c>
      <c r="E30" s="22">
        <v>68</v>
      </c>
      <c r="F30" s="22">
        <v>0</v>
      </c>
      <c r="G30" s="22">
        <f t="shared" si="0"/>
        <v>75</v>
      </c>
      <c r="H30" s="20">
        <v>7</v>
      </c>
      <c r="I30" s="20">
        <v>71</v>
      </c>
      <c r="J30" s="23">
        <f t="shared" si="1"/>
        <v>1.056338028169014</v>
      </c>
    </row>
    <row r="31" spans="1:10" x14ac:dyDescent="0.2">
      <c r="A31" s="18" t="s">
        <v>85</v>
      </c>
      <c r="B31" s="19" t="s">
        <v>86</v>
      </c>
      <c r="C31" s="20" t="s">
        <v>87</v>
      </c>
      <c r="D31" s="21">
        <v>0</v>
      </c>
      <c r="E31" s="22">
        <v>4</v>
      </c>
      <c r="F31" s="22">
        <v>0</v>
      </c>
      <c r="G31" s="22">
        <f t="shared" si="0"/>
        <v>4</v>
      </c>
      <c r="H31" s="20">
        <v>4</v>
      </c>
      <c r="I31" s="20">
        <v>4</v>
      </c>
      <c r="J31" s="23">
        <f t="shared" si="1"/>
        <v>1</v>
      </c>
    </row>
    <row r="32" spans="1:10" x14ac:dyDescent="0.2">
      <c r="A32" s="18" t="s">
        <v>88</v>
      </c>
      <c r="B32" s="19" t="s">
        <v>89</v>
      </c>
      <c r="C32" s="20" t="s">
        <v>90</v>
      </c>
      <c r="D32" s="21">
        <v>0</v>
      </c>
      <c r="E32" s="22">
        <v>1</v>
      </c>
      <c r="F32" s="22">
        <v>0</v>
      </c>
      <c r="G32" s="22">
        <f t="shared" si="0"/>
        <v>1</v>
      </c>
      <c r="H32" s="20">
        <v>0</v>
      </c>
      <c r="I32" s="20">
        <v>1</v>
      </c>
      <c r="J32" s="23">
        <f t="shared" si="1"/>
        <v>1</v>
      </c>
    </row>
    <row r="33" spans="1:22" x14ac:dyDescent="0.2">
      <c r="A33" s="18" t="s">
        <v>91</v>
      </c>
      <c r="B33" s="19" t="s">
        <v>92</v>
      </c>
      <c r="C33" s="20" t="s">
        <v>93</v>
      </c>
      <c r="D33" s="21">
        <v>16</v>
      </c>
      <c r="E33" s="22">
        <v>148</v>
      </c>
      <c r="F33" s="22">
        <v>0</v>
      </c>
      <c r="G33" s="22">
        <f t="shared" si="0"/>
        <v>164</v>
      </c>
      <c r="H33" s="20">
        <v>5</v>
      </c>
      <c r="I33" s="20">
        <v>178</v>
      </c>
      <c r="J33" s="23">
        <f t="shared" si="1"/>
        <v>0.9213483146067416</v>
      </c>
      <c r="V33" s="17" t="s">
        <v>94</v>
      </c>
    </row>
    <row r="34" spans="1:22" x14ac:dyDescent="0.2">
      <c r="A34" s="18" t="s">
        <v>95</v>
      </c>
      <c r="B34" s="19" t="s">
        <v>96</v>
      </c>
      <c r="C34" s="20" t="s">
        <v>97</v>
      </c>
      <c r="D34" s="21">
        <v>3</v>
      </c>
      <c r="E34" s="22">
        <v>31</v>
      </c>
      <c r="F34" s="22">
        <v>0</v>
      </c>
      <c r="G34" s="22">
        <f t="shared" si="0"/>
        <v>34</v>
      </c>
      <c r="H34" s="20">
        <v>3</v>
      </c>
      <c r="I34" s="20">
        <v>29</v>
      </c>
      <c r="J34" s="23">
        <f t="shared" si="1"/>
        <v>1.1724137931034482</v>
      </c>
    </row>
    <row r="35" spans="1:22" x14ac:dyDescent="0.2">
      <c r="A35" s="18" t="s">
        <v>98</v>
      </c>
      <c r="B35" s="19" t="s">
        <v>99</v>
      </c>
      <c r="C35" s="20" t="s">
        <v>100</v>
      </c>
      <c r="D35" s="21">
        <v>8</v>
      </c>
      <c r="E35" s="22">
        <v>128</v>
      </c>
      <c r="F35" s="22">
        <v>0</v>
      </c>
      <c r="G35" s="22">
        <f t="shared" si="0"/>
        <v>136</v>
      </c>
      <c r="H35" s="20">
        <v>8</v>
      </c>
      <c r="I35" s="20">
        <v>91</v>
      </c>
      <c r="J35" s="23">
        <f t="shared" si="1"/>
        <v>1.4945054945054945</v>
      </c>
    </row>
    <row r="36" spans="1:22" x14ac:dyDescent="0.2">
      <c r="A36" s="18" t="s">
        <v>101</v>
      </c>
      <c r="B36" s="19" t="s">
        <v>102</v>
      </c>
      <c r="C36" s="20" t="s">
        <v>103</v>
      </c>
      <c r="D36" s="21">
        <v>0</v>
      </c>
      <c r="E36" s="22">
        <v>10</v>
      </c>
      <c r="F36" s="22">
        <v>0</v>
      </c>
      <c r="G36" s="22">
        <f t="shared" si="0"/>
        <v>10</v>
      </c>
      <c r="H36" s="20">
        <v>0</v>
      </c>
      <c r="I36" s="20">
        <v>10</v>
      </c>
      <c r="J36" s="23">
        <f t="shared" si="1"/>
        <v>1</v>
      </c>
    </row>
    <row r="37" spans="1:22" x14ac:dyDescent="0.2">
      <c r="A37" s="121" t="s">
        <v>104</v>
      </c>
      <c r="B37" s="116" t="s">
        <v>105</v>
      </c>
      <c r="C37" s="117" t="s">
        <v>106</v>
      </c>
      <c r="D37" s="118">
        <v>1</v>
      </c>
      <c r="E37" s="119">
        <v>16</v>
      </c>
      <c r="F37" s="119">
        <v>0</v>
      </c>
      <c r="G37" s="119">
        <f t="shared" si="0"/>
        <v>17</v>
      </c>
      <c r="H37" s="117">
        <v>0</v>
      </c>
      <c r="I37" s="117">
        <v>23</v>
      </c>
      <c r="J37" s="120">
        <f t="shared" si="1"/>
        <v>0.73913043478260865</v>
      </c>
    </row>
    <row r="38" spans="1:22" x14ac:dyDescent="0.2">
      <c r="A38" s="121" t="s">
        <v>107</v>
      </c>
      <c r="B38" s="116" t="s">
        <v>108</v>
      </c>
      <c r="C38" s="117" t="s">
        <v>109</v>
      </c>
      <c r="D38" s="118">
        <v>1</v>
      </c>
      <c r="E38" s="119">
        <v>2</v>
      </c>
      <c r="F38" s="119">
        <v>0</v>
      </c>
      <c r="G38" s="119">
        <f t="shared" si="0"/>
        <v>3</v>
      </c>
      <c r="H38" s="117">
        <v>0</v>
      </c>
      <c r="I38" s="117">
        <v>9</v>
      </c>
      <c r="J38" s="120">
        <f t="shared" si="1"/>
        <v>0.33333333333333331</v>
      </c>
    </row>
    <row r="39" spans="1:22" x14ac:dyDescent="0.2">
      <c r="A39" s="26" t="s">
        <v>110</v>
      </c>
      <c r="B39" s="19" t="s">
        <v>111</v>
      </c>
      <c r="C39" s="20" t="s">
        <v>112</v>
      </c>
      <c r="D39" s="21">
        <v>1</v>
      </c>
      <c r="E39" s="22">
        <v>14</v>
      </c>
      <c r="F39" s="22">
        <v>0</v>
      </c>
      <c r="G39" s="22">
        <f t="shared" si="0"/>
        <v>15</v>
      </c>
      <c r="H39" s="20">
        <v>1</v>
      </c>
      <c r="I39" s="20">
        <v>16</v>
      </c>
      <c r="J39" s="23">
        <f t="shared" si="1"/>
        <v>0.9375</v>
      </c>
    </row>
    <row r="40" spans="1:22" x14ac:dyDescent="0.2">
      <c r="A40" s="26" t="s">
        <v>113</v>
      </c>
      <c r="B40" s="19" t="s">
        <v>114</v>
      </c>
      <c r="C40" s="20" t="s">
        <v>115</v>
      </c>
      <c r="D40" s="21">
        <v>2</v>
      </c>
      <c r="E40" s="22">
        <v>33</v>
      </c>
      <c r="F40" s="22">
        <v>0</v>
      </c>
      <c r="G40" s="22">
        <f t="shared" si="0"/>
        <v>35</v>
      </c>
      <c r="H40" s="20">
        <v>2</v>
      </c>
      <c r="I40" s="20">
        <v>26</v>
      </c>
      <c r="J40" s="23">
        <f t="shared" si="1"/>
        <v>1.3461538461538463</v>
      </c>
    </row>
    <row r="41" spans="1:22" x14ac:dyDescent="0.2">
      <c r="A41" s="18" t="s">
        <v>116</v>
      </c>
      <c r="B41" s="19" t="s">
        <v>117</v>
      </c>
      <c r="C41" s="20" t="s">
        <v>118</v>
      </c>
      <c r="D41" s="21">
        <v>3</v>
      </c>
      <c r="E41" s="22">
        <v>41</v>
      </c>
      <c r="F41" s="22">
        <v>0</v>
      </c>
      <c r="G41" s="22">
        <f t="shared" si="0"/>
        <v>44</v>
      </c>
      <c r="H41" s="20">
        <v>1</v>
      </c>
      <c r="I41" s="20">
        <v>43</v>
      </c>
      <c r="J41" s="23">
        <f t="shared" si="1"/>
        <v>1.0232558139534884</v>
      </c>
    </row>
    <row r="42" spans="1:22" x14ac:dyDescent="0.2">
      <c r="A42" s="18" t="s">
        <v>119</v>
      </c>
      <c r="B42" s="19" t="s">
        <v>120</v>
      </c>
      <c r="C42" s="20" t="s">
        <v>121</v>
      </c>
      <c r="D42" s="21">
        <v>4</v>
      </c>
      <c r="E42" s="22">
        <v>64</v>
      </c>
      <c r="F42" s="22">
        <v>1</v>
      </c>
      <c r="G42" s="22">
        <f t="shared" si="0"/>
        <v>69</v>
      </c>
      <c r="H42" s="20">
        <v>0</v>
      </c>
      <c r="I42" s="20">
        <v>78</v>
      </c>
      <c r="J42" s="23">
        <f t="shared" si="1"/>
        <v>0.88461538461538458</v>
      </c>
    </row>
    <row r="43" spans="1:22" x14ac:dyDescent="0.2">
      <c r="A43" s="18" t="s">
        <v>122</v>
      </c>
      <c r="B43" s="19" t="s">
        <v>123</v>
      </c>
      <c r="C43" s="20" t="s">
        <v>124</v>
      </c>
      <c r="D43" s="21">
        <v>0</v>
      </c>
      <c r="E43" s="22">
        <v>12</v>
      </c>
      <c r="F43" s="22">
        <v>0</v>
      </c>
      <c r="G43" s="22">
        <f t="shared" si="0"/>
        <v>12</v>
      </c>
      <c r="H43" s="20">
        <v>0</v>
      </c>
      <c r="I43" s="20">
        <v>12</v>
      </c>
      <c r="J43" s="23">
        <f t="shared" si="1"/>
        <v>1</v>
      </c>
    </row>
    <row r="44" spans="1:22" x14ac:dyDescent="0.2">
      <c r="A44" s="18" t="s">
        <v>125</v>
      </c>
      <c r="B44" s="19" t="s">
        <v>126</v>
      </c>
      <c r="C44" s="20" t="s">
        <v>127</v>
      </c>
      <c r="D44" s="21">
        <v>1</v>
      </c>
      <c r="E44" s="22">
        <v>21</v>
      </c>
      <c r="F44" s="22">
        <v>0</v>
      </c>
      <c r="G44" s="22">
        <f t="shared" si="0"/>
        <v>22</v>
      </c>
      <c r="H44" s="20">
        <v>0</v>
      </c>
      <c r="I44" s="20">
        <v>18</v>
      </c>
      <c r="J44" s="23">
        <f t="shared" si="1"/>
        <v>1.2222222222222223</v>
      </c>
    </row>
    <row r="45" spans="1:22" x14ac:dyDescent="0.2">
      <c r="A45" s="18" t="s">
        <v>128</v>
      </c>
      <c r="B45" s="19" t="s">
        <v>129</v>
      </c>
      <c r="C45" s="20" t="s">
        <v>130</v>
      </c>
      <c r="D45" s="21">
        <v>9</v>
      </c>
      <c r="E45" s="22">
        <v>118</v>
      </c>
      <c r="F45" s="22">
        <v>0</v>
      </c>
      <c r="G45" s="22">
        <f t="shared" si="0"/>
        <v>127</v>
      </c>
      <c r="H45" s="20">
        <v>6</v>
      </c>
      <c r="I45" s="20">
        <v>83</v>
      </c>
      <c r="J45" s="23">
        <f t="shared" si="1"/>
        <v>1.5301204819277108</v>
      </c>
    </row>
    <row r="46" spans="1:22" x14ac:dyDescent="0.2">
      <c r="A46" s="18" t="s">
        <v>131</v>
      </c>
      <c r="B46" s="19" t="s">
        <v>129</v>
      </c>
      <c r="C46" s="20" t="s">
        <v>132</v>
      </c>
      <c r="D46" s="21">
        <v>0</v>
      </c>
      <c r="E46" s="22">
        <v>31</v>
      </c>
      <c r="F46" s="22">
        <v>1</v>
      </c>
      <c r="G46" s="22">
        <f t="shared" si="0"/>
        <v>32</v>
      </c>
      <c r="H46" s="20">
        <v>0</v>
      </c>
      <c r="I46" s="20">
        <v>23</v>
      </c>
      <c r="J46" s="23">
        <f t="shared" si="1"/>
        <v>1.3913043478260869</v>
      </c>
    </row>
    <row r="47" spans="1:22" x14ac:dyDescent="0.2">
      <c r="A47" s="18" t="s">
        <v>133</v>
      </c>
      <c r="B47" s="19" t="s">
        <v>134</v>
      </c>
      <c r="C47" s="20" t="s">
        <v>134</v>
      </c>
      <c r="D47" s="21">
        <v>1</v>
      </c>
      <c r="E47" s="22">
        <v>46</v>
      </c>
      <c r="F47" s="22">
        <v>0</v>
      </c>
      <c r="G47" s="22">
        <f t="shared" si="0"/>
        <v>47</v>
      </c>
      <c r="H47" s="20">
        <v>0</v>
      </c>
      <c r="I47" s="20">
        <v>30</v>
      </c>
      <c r="J47" s="23">
        <f t="shared" si="1"/>
        <v>1.5666666666666667</v>
      </c>
    </row>
    <row r="48" spans="1:22" x14ac:dyDescent="0.2">
      <c r="A48" s="18" t="s">
        <v>135</v>
      </c>
      <c r="B48" s="19" t="s">
        <v>136</v>
      </c>
      <c r="C48" s="20" t="s">
        <v>137</v>
      </c>
      <c r="D48" s="21">
        <v>1</v>
      </c>
      <c r="E48" s="22">
        <v>36</v>
      </c>
      <c r="F48" s="22">
        <v>0</v>
      </c>
      <c r="G48" s="22">
        <f t="shared" si="0"/>
        <v>37</v>
      </c>
      <c r="H48" s="20">
        <v>1</v>
      </c>
      <c r="I48" s="20">
        <v>20</v>
      </c>
      <c r="J48" s="23">
        <f t="shared" si="1"/>
        <v>1.85</v>
      </c>
    </row>
    <row r="49" spans="1:10" x14ac:dyDescent="0.2">
      <c r="A49" s="18" t="s">
        <v>138</v>
      </c>
      <c r="B49" s="19" t="s">
        <v>139</v>
      </c>
      <c r="C49" s="20" t="s">
        <v>140</v>
      </c>
      <c r="D49" s="21">
        <v>3</v>
      </c>
      <c r="E49" s="22">
        <v>18</v>
      </c>
      <c r="F49" s="22">
        <v>0</v>
      </c>
      <c r="G49" s="22">
        <f t="shared" si="0"/>
        <v>21</v>
      </c>
      <c r="H49" s="20">
        <v>0</v>
      </c>
      <c r="I49" s="20">
        <v>20</v>
      </c>
      <c r="J49" s="23">
        <f t="shared" si="1"/>
        <v>1.05</v>
      </c>
    </row>
    <row r="50" spans="1:10" x14ac:dyDescent="0.2">
      <c r="A50" s="18" t="s">
        <v>141</v>
      </c>
      <c r="B50" s="19" t="s">
        <v>142</v>
      </c>
      <c r="C50" s="20" t="s">
        <v>143</v>
      </c>
      <c r="D50" s="21">
        <v>9</v>
      </c>
      <c r="E50" s="22">
        <v>99</v>
      </c>
      <c r="F50" s="22">
        <v>0</v>
      </c>
      <c r="G50" s="22">
        <f t="shared" si="0"/>
        <v>108</v>
      </c>
      <c r="H50" s="20">
        <v>1</v>
      </c>
      <c r="I50" s="20">
        <v>94</v>
      </c>
      <c r="J50" s="23">
        <f t="shared" si="1"/>
        <v>1.1489361702127661</v>
      </c>
    </row>
    <row r="51" spans="1:10" x14ac:dyDescent="0.2">
      <c r="A51" s="18" t="s">
        <v>144</v>
      </c>
      <c r="B51" s="19" t="s">
        <v>145</v>
      </c>
      <c r="C51" s="20" t="s">
        <v>146</v>
      </c>
      <c r="D51" s="21">
        <v>6</v>
      </c>
      <c r="E51" s="22">
        <v>54</v>
      </c>
      <c r="F51" s="22">
        <v>0</v>
      </c>
      <c r="G51" s="22">
        <f t="shared" si="0"/>
        <v>60</v>
      </c>
      <c r="H51" s="20">
        <v>6</v>
      </c>
      <c r="I51" s="20">
        <v>53</v>
      </c>
      <c r="J51" s="23">
        <f t="shared" si="1"/>
        <v>1.1320754716981132</v>
      </c>
    </row>
    <row r="52" spans="1:10" x14ac:dyDescent="0.2">
      <c r="A52" s="18" t="s">
        <v>147</v>
      </c>
      <c r="B52" s="19" t="s">
        <v>148</v>
      </c>
      <c r="C52" s="20" t="s">
        <v>149</v>
      </c>
      <c r="D52" s="21">
        <v>10</v>
      </c>
      <c r="E52" s="22">
        <v>85</v>
      </c>
      <c r="F52" s="22">
        <v>0</v>
      </c>
      <c r="G52" s="22">
        <f t="shared" si="0"/>
        <v>95</v>
      </c>
      <c r="H52" s="20">
        <v>7</v>
      </c>
      <c r="I52" s="20">
        <v>95</v>
      </c>
      <c r="J52" s="23">
        <f t="shared" si="1"/>
        <v>1</v>
      </c>
    </row>
    <row r="53" spans="1:10" x14ac:dyDescent="0.2">
      <c r="A53" s="26" t="s">
        <v>150</v>
      </c>
      <c r="B53" s="19" t="s">
        <v>151</v>
      </c>
      <c r="C53" s="20" t="s">
        <v>152</v>
      </c>
      <c r="D53" s="21">
        <v>2</v>
      </c>
      <c r="E53" s="22">
        <v>37</v>
      </c>
      <c r="F53" s="22">
        <v>0</v>
      </c>
      <c r="G53" s="22">
        <f t="shared" si="0"/>
        <v>39</v>
      </c>
      <c r="H53" s="20">
        <v>0</v>
      </c>
      <c r="I53" s="20">
        <v>39</v>
      </c>
      <c r="J53" s="23">
        <f t="shared" si="1"/>
        <v>1</v>
      </c>
    </row>
    <row r="54" spans="1:10" x14ac:dyDescent="0.2">
      <c r="A54" s="18" t="s">
        <v>153</v>
      </c>
      <c r="B54" s="19" t="s">
        <v>154</v>
      </c>
      <c r="C54" s="20" t="s">
        <v>155</v>
      </c>
      <c r="D54" s="21">
        <v>0</v>
      </c>
      <c r="E54" s="22">
        <v>16</v>
      </c>
      <c r="F54" s="22">
        <v>0</v>
      </c>
      <c r="G54" s="22">
        <f t="shared" si="0"/>
        <v>16</v>
      </c>
      <c r="H54" s="20">
        <v>0</v>
      </c>
      <c r="I54" s="20">
        <v>19</v>
      </c>
      <c r="J54" s="23">
        <f t="shared" si="1"/>
        <v>0.84210526315789469</v>
      </c>
    </row>
    <row r="55" spans="1:10" x14ac:dyDescent="0.2">
      <c r="A55" s="18" t="s">
        <v>156</v>
      </c>
      <c r="B55" s="19" t="s">
        <v>154</v>
      </c>
      <c r="C55" s="20" t="s">
        <v>157</v>
      </c>
      <c r="D55" s="21">
        <v>3</v>
      </c>
      <c r="E55" s="22">
        <v>33</v>
      </c>
      <c r="F55" s="22">
        <v>0</v>
      </c>
      <c r="G55" s="22">
        <f t="shared" si="0"/>
        <v>36</v>
      </c>
      <c r="H55" s="20">
        <v>2</v>
      </c>
      <c r="I55" s="20">
        <v>34</v>
      </c>
      <c r="J55" s="23">
        <f t="shared" si="1"/>
        <v>1.0588235294117647</v>
      </c>
    </row>
    <row r="56" spans="1:10" x14ac:dyDescent="0.2">
      <c r="A56" s="18" t="s">
        <v>158</v>
      </c>
      <c r="B56" s="19" t="s">
        <v>159</v>
      </c>
      <c r="C56" s="20" t="s">
        <v>160</v>
      </c>
      <c r="D56" s="21">
        <v>8</v>
      </c>
      <c r="E56" s="22">
        <v>82</v>
      </c>
      <c r="F56" s="22">
        <v>0</v>
      </c>
      <c r="G56" s="22">
        <f t="shared" si="0"/>
        <v>90</v>
      </c>
      <c r="H56" s="20">
        <v>8</v>
      </c>
      <c r="I56" s="20">
        <v>81</v>
      </c>
      <c r="J56" s="23">
        <f t="shared" si="1"/>
        <v>1.1111111111111112</v>
      </c>
    </row>
    <row r="57" spans="1:10" x14ac:dyDescent="0.2">
      <c r="A57" s="18" t="s">
        <v>161</v>
      </c>
      <c r="B57" s="19" t="s">
        <v>162</v>
      </c>
      <c r="C57" s="20" t="s">
        <v>163</v>
      </c>
      <c r="D57" s="21">
        <v>1</v>
      </c>
      <c r="E57" s="22">
        <v>25</v>
      </c>
      <c r="F57" s="22">
        <v>0</v>
      </c>
      <c r="G57" s="22">
        <f t="shared" si="0"/>
        <v>26</v>
      </c>
      <c r="H57" s="20">
        <v>1</v>
      </c>
      <c r="I57" s="20">
        <v>22</v>
      </c>
      <c r="J57" s="23">
        <f t="shared" si="1"/>
        <v>1.1818181818181819</v>
      </c>
    </row>
    <row r="58" spans="1:10" x14ac:dyDescent="0.2">
      <c r="A58" s="18" t="s">
        <v>164</v>
      </c>
      <c r="B58" s="19" t="s">
        <v>162</v>
      </c>
      <c r="C58" s="20" t="s">
        <v>165</v>
      </c>
      <c r="D58" s="21">
        <v>2</v>
      </c>
      <c r="E58" s="22">
        <v>30</v>
      </c>
      <c r="F58" s="22">
        <v>0</v>
      </c>
      <c r="G58" s="22">
        <f t="shared" si="0"/>
        <v>32</v>
      </c>
      <c r="H58" s="20">
        <v>2</v>
      </c>
      <c r="I58" s="20">
        <v>31</v>
      </c>
      <c r="J58" s="23">
        <f t="shared" si="1"/>
        <v>1.032258064516129</v>
      </c>
    </row>
    <row r="59" spans="1:10" x14ac:dyDescent="0.2">
      <c r="A59" s="18" t="s">
        <v>166</v>
      </c>
      <c r="B59" s="19" t="s">
        <v>167</v>
      </c>
      <c r="C59" s="20" t="s">
        <v>168</v>
      </c>
      <c r="D59" s="21">
        <v>0</v>
      </c>
      <c r="E59" s="22">
        <v>19</v>
      </c>
      <c r="F59" s="22">
        <v>0</v>
      </c>
      <c r="G59" s="22">
        <f t="shared" si="0"/>
        <v>19</v>
      </c>
      <c r="H59" s="20">
        <v>0</v>
      </c>
      <c r="I59" s="20">
        <v>20</v>
      </c>
      <c r="J59" s="23">
        <f t="shared" si="1"/>
        <v>0.95</v>
      </c>
    </row>
    <row r="60" spans="1:10" x14ac:dyDescent="0.2">
      <c r="A60" s="18" t="s">
        <v>169</v>
      </c>
      <c r="B60" s="19" t="s">
        <v>170</v>
      </c>
      <c r="C60" s="20" t="s">
        <v>171</v>
      </c>
      <c r="D60" s="21">
        <v>3</v>
      </c>
      <c r="E60" s="22">
        <v>68</v>
      </c>
      <c r="F60" s="22">
        <v>0</v>
      </c>
      <c r="G60" s="22">
        <f t="shared" si="0"/>
        <v>71</v>
      </c>
      <c r="H60" s="20">
        <v>3</v>
      </c>
      <c r="I60" s="20">
        <v>46</v>
      </c>
      <c r="J60" s="23">
        <f t="shared" si="1"/>
        <v>1.5434782608695652</v>
      </c>
    </row>
    <row r="61" spans="1:10" x14ac:dyDescent="0.2">
      <c r="A61" s="18" t="s">
        <v>172</v>
      </c>
      <c r="B61" s="19" t="s">
        <v>173</v>
      </c>
      <c r="C61" s="20" t="s">
        <v>174</v>
      </c>
      <c r="D61" s="21">
        <v>4</v>
      </c>
      <c r="E61" s="22">
        <v>60</v>
      </c>
      <c r="F61" s="22">
        <v>0</v>
      </c>
      <c r="G61" s="22">
        <f t="shared" si="0"/>
        <v>64</v>
      </c>
      <c r="H61" s="20">
        <v>4</v>
      </c>
      <c r="I61" s="20">
        <v>61</v>
      </c>
      <c r="J61" s="23">
        <f t="shared" si="1"/>
        <v>1.0491803278688525</v>
      </c>
    </row>
    <row r="62" spans="1:10" x14ac:dyDescent="0.2">
      <c r="A62" s="18" t="s">
        <v>175</v>
      </c>
      <c r="B62" s="19" t="s">
        <v>176</v>
      </c>
      <c r="C62" s="20" t="s">
        <v>177</v>
      </c>
      <c r="D62" s="21">
        <v>1</v>
      </c>
      <c r="E62" s="22">
        <v>18</v>
      </c>
      <c r="F62" s="22">
        <v>0</v>
      </c>
      <c r="G62" s="22">
        <f t="shared" si="0"/>
        <v>19</v>
      </c>
      <c r="H62" s="20">
        <v>1</v>
      </c>
      <c r="I62" s="20">
        <v>18</v>
      </c>
      <c r="J62" s="23">
        <f t="shared" si="1"/>
        <v>1.0555555555555556</v>
      </c>
    </row>
    <row r="63" spans="1:10" x14ac:dyDescent="0.2">
      <c r="A63" s="18" t="s">
        <v>178</v>
      </c>
      <c r="B63" s="19" t="s">
        <v>179</v>
      </c>
      <c r="C63" s="20" t="s">
        <v>179</v>
      </c>
      <c r="D63" s="21">
        <v>11</v>
      </c>
      <c r="E63" s="22">
        <v>127</v>
      </c>
      <c r="F63" s="22">
        <v>0</v>
      </c>
      <c r="G63" s="22">
        <f t="shared" si="0"/>
        <v>138</v>
      </c>
      <c r="H63" s="20">
        <v>4</v>
      </c>
      <c r="I63" s="20">
        <v>135</v>
      </c>
      <c r="J63" s="23">
        <f t="shared" si="1"/>
        <v>1.0222222222222221</v>
      </c>
    </row>
    <row r="64" spans="1:10" x14ac:dyDescent="0.2">
      <c r="A64" s="18" t="s">
        <v>180</v>
      </c>
      <c r="B64" s="19" t="s">
        <v>181</v>
      </c>
      <c r="C64" s="20" t="s">
        <v>182</v>
      </c>
      <c r="D64" s="21">
        <v>3</v>
      </c>
      <c r="E64" s="22">
        <v>30</v>
      </c>
      <c r="F64" s="22">
        <v>0</v>
      </c>
      <c r="G64" s="22">
        <f t="shared" si="0"/>
        <v>33</v>
      </c>
      <c r="H64" s="20">
        <v>3</v>
      </c>
      <c r="I64" s="20">
        <v>19</v>
      </c>
      <c r="J64" s="23">
        <f t="shared" si="1"/>
        <v>1.736842105263158</v>
      </c>
    </row>
    <row r="65" spans="1:10" x14ac:dyDescent="0.2">
      <c r="A65" s="18" t="s">
        <v>183</v>
      </c>
      <c r="B65" s="19" t="s">
        <v>184</v>
      </c>
      <c r="C65" s="20" t="s">
        <v>185</v>
      </c>
      <c r="D65" s="21">
        <v>3</v>
      </c>
      <c r="E65" s="22">
        <v>35</v>
      </c>
      <c r="F65" s="22">
        <v>0</v>
      </c>
      <c r="G65" s="22">
        <f t="shared" si="0"/>
        <v>38</v>
      </c>
      <c r="H65" s="20">
        <v>2</v>
      </c>
      <c r="I65" s="20">
        <v>38</v>
      </c>
      <c r="J65" s="23">
        <f t="shared" si="1"/>
        <v>1</v>
      </c>
    </row>
    <row r="66" spans="1:10" x14ac:dyDescent="0.2">
      <c r="A66" s="18" t="s">
        <v>186</v>
      </c>
      <c r="B66" s="19" t="s">
        <v>187</v>
      </c>
      <c r="C66" s="20" t="s">
        <v>188</v>
      </c>
      <c r="D66" s="21">
        <v>12</v>
      </c>
      <c r="E66" s="22">
        <v>129</v>
      </c>
      <c r="F66" s="22">
        <v>0</v>
      </c>
      <c r="G66" s="22">
        <f t="shared" si="0"/>
        <v>141</v>
      </c>
      <c r="H66" s="20">
        <v>13</v>
      </c>
      <c r="I66" s="20">
        <v>156</v>
      </c>
      <c r="J66" s="23">
        <f t="shared" si="1"/>
        <v>0.90384615384615385</v>
      </c>
    </row>
    <row r="67" spans="1:10" x14ac:dyDescent="0.2">
      <c r="A67" s="18" t="s">
        <v>189</v>
      </c>
      <c r="B67" s="19" t="s">
        <v>187</v>
      </c>
      <c r="C67" s="20" t="s">
        <v>190</v>
      </c>
      <c r="D67" s="21">
        <v>5</v>
      </c>
      <c r="E67" s="22">
        <v>148</v>
      </c>
      <c r="F67" s="22">
        <v>0</v>
      </c>
      <c r="G67" s="22">
        <f t="shared" si="0"/>
        <v>153</v>
      </c>
      <c r="H67" s="20">
        <v>8</v>
      </c>
      <c r="I67" s="20">
        <v>150</v>
      </c>
      <c r="J67" s="23">
        <f t="shared" si="1"/>
        <v>1.02</v>
      </c>
    </row>
    <row r="68" spans="1:10" x14ac:dyDescent="0.2">
      <c r="A68" s="18" t="s">
        <v>191</v>
      </c>
      <c r="B68" s="19" t="s">
        <v>187</v>
      </c>
      <c r="C68" s="20" t="s">
        <v>192</v>
      </c>
      <c r="D68" s="21">
        <v>4</v>
      </c>
      <c r="E68" s="22">
        <v>153</v>
      </c>
      <c r="F68" s="22">
        <v>0</v>
      </c>
      <c r="G68" s="22">
        <f t="shared" ref="G68:G114" si="2">D68+E68+F68</f>
        <v>157</v>
      </c>
      <c r="H68" s="20">
        <v>6</v>
      </c>
      <c r="I68" s="20">
        <v>145</v>
      </c>
      <c r="J68" s="23">
        <f t="shared" ref="J68:J114" si="3">G68/I68</f>
        <v>1.0827586206896551</v>
      </c>
    </row>
    <row r="69" spans="1:10" x14ac:dyDescent="0.2">
      <c r="A69" s="26" t="s">
        <v>193</v>
      </c>
      <c r="B69" s="19" t="s">
        <v>187</v>
      </c>
      <c r="C69" s="20" t="s">
        <v>194</v>
      </c>
      <c r="D69" s="21">
        <v>11</v>
      </c>
      <c r="E69" s="22">
        <v>205</v>
      </c>
      <c r="F69" s="22">
        <v>0</v>
      </c>
      <c r="G69" s="22">
        <f t="shared" si="2"/>
        <v>216</v>
      </c>
      <c r="H69" s="20">
        <v>5</v>
      </c>
      <c r="I69" s="20">
        <v>223</v>
      </c>
      <c r="J69" s="23">
        <f t="shared" si="3"/>
        <v>0.96860986547085204</v>
      </c>
    </row>
    <row r="70" spans="1:10" x14ac:dyDescent="0.2">
      <c r="A70" s="18" t="s">
        <v>195</v>
      </c>
      <c r="B70" s="19" t="s">
        <v>187</v>
      </c>
      <c r="C70" s="20" t="s">
        <v>196</v>
      </c>
      <c r="D70" s="21">
        <v>2</v>
      </c>
      <c r="E70" s="22">
        <v>36</v>
      </c>
      <c r="F70" s="22">
        <v>0</v>
      </c>
      <c r="G70" s="22">
        <f t="shared" si="2"/>
        <v>38</v>
      </c>
      <c r="H70" s="20">
        <v>2</v>
      </c>
      <c r="I70" s="20">
        <v>42</v>
      </c>
      <c r="J70" s="23">
        <f t="shared" si="3"/>
        <v>0.90476190476190477</v>
      </c>
    </row>
    <row r="71" spans="1:10" x14ac:dyDescent="0.2">
      <c r="A71" s="26" t="s">
        <v>197</v>
      </c>
      <c r="B71" s="19" t="s">
        <v>187</v>
      </c>
      <c r="C71" s="20" t="s">
        <v>198</v>
      </c>
      <c r="D71" s="21">
        <v>13</v>
      </c>
      <c r="E71" s="22">
        <v>99</v>
      </c>
      <c r="F71" s="22">
        <v>0</v>
      </c>
      <c r="G71" s="22">
        <f t="shared" si="2"/>
        <v>112</v>
      </c>
      <c r="H71" s="20">
        <v>14</v>
      </c>
      <c r="I71" s="20">
        <v>117</v>
      </c>
      <c r="J71" s="23">
        <f t="shared" si="3"/>
        <v>0.95726495726495731</v>
      </c>
    </row>
    <row r="72" spans="1:10" x14ac:dyDescent="0.2">
      <c r="A72" s="18" t="s">
        <v>199</v>
      </c>
      <c r="B72" s="19" t="s">
        <v>187</v>
      </c>
      <c r="C72" s="20" t="s">
        <v>200</v>
      </c>
      <c r="D72" s="21">
        <v>3</v>
      </c>
      <c r="E72" s="22">
        <v>46</v>
      </c>
      <c r="F72" s="22">
        <v>0</v>
      </c>
      <c r="G72" s="22">
        <f t="shared" si="2"/>
        <v>49</v>
      </c>
      <c r="H72" s="20">
        <v>3</v>
      </c>
      <c r="I72" s="20">
        <v>42</v>
      </c>
      <c r="J72" s="23">
        <f t="shared" si="3"/>
        <v>1.1666666666666667</v>
      </c>
    </row>
    <row r="73" spans="1:10" x14ac:dyDescent="0.2">
      <c r="A73" s="26" t="s">
        <v>201</v>
      </c>
      <c r="B73" s="19" t="s">
        <v>187</v>
      </c>
      <c r="C73" s="20" t="s">
        <v>202</v>
      </c>
      <c r="D73" s="21">
        <v>5</v>
      </c>
      <c r="E73" s="22">
        <v>51</v>
      </c>
      <c r="F73" s="22">
        <v>0</v>
      </c>
      <c r="G73" s="22">
        <f t="shared" si="2"/>
        <v>56</v>
      </c>
      <c r="H73" s="20">
        <v>0</v>
      </c>
      <c r="I73" s="20">
        <v>44</v>
      </c>
      <c r="J73" s="23">
        <f t="shared" si="3"/>
        <v>1.2727272727272727</v>
      </c>
    </row>
    <row r="74" spans="1:10" x14ac:dyDescent="0.2">
      <c r="A74" s="18" t="s">
        <v>203</v>
      </c>
      <c r="B74" s="19" t="s">
        <v>187</v>
      </c>
      <c r="C74" s="20" t="s">
        <v>204</v>
      </c>
      <c r="D74" s="21">
        <v>8</v>
      </c>
      <c r="E74" s="22">
        <v>100</v>
      </c>
      <c r="F74" s="22">
        <v>1</v>
      </c>
      <c r="G74" s="22">
        <f t="shared" si="2"/>
        <v>109</v>
      </c>
      <c r="H74" s="20">
        <v>5</v>
      </c>
      <c r="I74" s="20">
        <v>114</v>
      </c>
      <c r="J74" s="23">
        <f t="shared" si="3"/>
        <v>0.95614035087719296</v>
      </c>
    </row>
    <row r="75" spans="1:10" x14ac:dyDescent="0.2">
      <c r="A75" s="18" t="s">
        <v>205</v>
      </c>
      <c r="B75" s="19" t="s">
        <v>187</v>
      </c>
      <c r="C75" s="20" t="s">
        <v>206</v>
      </c>
      <c r="D75" s="21">
        <v>37</v>
      </c>
      <c r="E75" s="22">
        <v>516</v>
      </c>
      <c r="F75" s="22">
        <v>0</v>
      </c>
      <c r="G75" s="22">
        <f t="shared" si="2"/>
        <v>553</v>
      </c>
      <c r="H75" s="20">
        <v>35</v>
      </c>
      <c r="I75" s="20">
        <v>535</v>
      </c>
      <c r="J75" s="23">
        <f t="shared" si="3"/>
        <v>1.0336448598130841</v>
      </c>
    </row>
    <row r="76" spans="1:10" x14ac:dyDescent="0.2">
      <c r="A76" s="26" t="s">
        <v>207</v>
      </c>
      <c r="B76" s="19" t="s">
        <v>187</v>
      </c>
      <c r="C76" s="20" t="s">
        <v>208</v>
      </c>
      <c r="D76" s="21">
        <v>8</v>
      </c>
      <c r="E76" s="22">
        <v>133</v>
      </c>
      <c r="F76" s="22">
        <v>2</v>
      </c>
      <c r="G76" s="22">
        <f t="shared" si="2"/>
        <v>143</v>
      </c>
      <c r="H76" s="20">
        <v>7</v>
      </c>
      <c r="I76" s="20">
        <v>138</v>
      </c>
      <c r="J76" s="23">
        <f t="shared" si="3"/>
        <v>1.036231884057971</v>
      </c>
    </row>
    <row r="77" spans="1:10" x14ac:dyDescent="0.2">
      <c r="A77" s="18" t="s">
        <v>209</v>
      </c>
      <c r="B77" s="19" t="s">
        <v>187</v>
      </c>
      <c r="C77" s="20" t="s">
        <v>210</v>
      </c>
      <c r="D77" s="21">
        <v>15</v>
      </c>
      <c r="E77" s="22">
        <v>400</v>
      </c>
      <c r="F77" s="22">
        <v>0</v>
      </c>
      <c r="G77" s="22">
        <f t="shared" si="2"/>
        <v>415</v>
      </c>
      <c r="H77" s="20">
        <v>15</v>
      </c>
      <c r="I77" s="20">
        <v>472</v>
      </c>
      <c r="J77" s="23">
        <f t="shared" si="3"/>
        <v>0.87923728813559321</v>
      </c>
    </row>
    <row r="78" spans="1:10" x14ac:dyDescent="0.2">
      <c r="A78" s="18" t="s">
        <v>211</v>
      </c>
      <c r="B78" s="19" t="s">
        <v>187</v>
      </c>
      <c r="C78" s="20" t="s">
        <v>212</v>
      </c>
      <c r="D78" s="21">
        <v>7</v>
      </c>
      <c r="E78" s="22">
        <v>210</v>
      </c>
      <c r="F78" s="22">
        <v>0</v>
      </c>
      <c r="G78" s="22">
        <f t="shared" si="2"/>
        <v>217</v>
      </c>
      <c r="H78" s="20">
        <v>6</v>
      </c>
      <c r="I78" s="20">
        <v>215</v>
      </c>
      <c r="J78" s="23">
        <f t="shared" si="3"/>
        <v>1.0093023255813953</v>
      </c>
    </row>
    <row r="79" spans="1:10" x14ac:dyDescent="0.2">
      <c r="A79" s="26" t="s">
        <v>213</v>
      </c>
      <c r="B79" s="19" t="s">
        <v>187</v>
      </c>
      <c r="C79" s="20" t="s">
        <v>214</v>
      </c>
      <c r="D79" s="21">
        <v>5</v>
      </c>
      <c r="E79" s="22">
        <v>40</v>
      </c>
      <c r="F79" s="22">
        <v>0</v>
      </c>
      <c r="G79" s="22">
        <f t="shared" si="2"/>
        <v>45</v>
      </c>
      <c r="H79" s="20">
        <v>5</v>
      </c>
      <c r="I79" s="20">
        <v>49</v>
      </c>
      <c r="J79" s="23">
        <f t="shared" si="3"/>
        <v>0.91836734693877553</v>
      </c>
    </row>
    <row r="80" spans="1:10" x14ac:dyDescent="0.2">
      <c r="A80" s="26" t="s">
        <v>215</v>
      </c>
      <c r="B80" s="19" t="s">
        <v>216</v>
      </c>
      <c r="C80" s="20" t="s">
        <v>216</v>
      </c>
      <c r="D80" s="21">
        <v>6</v>
      </c>
      <c r="E80" s="22">
        <v>61</v>
      </c>
      <c r="F80" s="22">
        <v>0</v>
      </c>
      <c r="G80" s="22">
        <f t="shared" si="2"/>
        <v>67</v>
      </c>
      <c r="H80" s="20">
        <v>2</v>
      </c>
      <c r="I80" s="20">
        <v>64</v>
      </c>
      <c r="J80" s="23">
        <f t="shared" si="3"/>
        <v>1.046875</v>
      </c>
    </row>
    <row r="81" spans="1:10" x14ac:dyDescent="0.2">
      <c r="A81" s="18" t="s">
        <v>217</v>
      </c>
      <c r="B81" s="19" t="s">
        <v>218</v>
      </c>
      <c r="C81" s="20" t="s">
        <v>219</v>
      </c>
      <c r="D81" s="21">
        <v>4</v>
      </c>
      <c r="E81" s="22">
        <v>9</v>
      </c>
      <c r="F81" s="22">
        <v>0</v>
      </c>
      <c r="G81" s="22">
        <f t="shared" si="2"/>
        <v>13</v>
      </c>
      <c r="H81" s="20">
        <v>4</v>
      </c>
      <c r="I81" s="20">
        <v>11</v>
      </c>
      <c r="J81" s="23">
        <f t="shared" si="3"/>
        <v>1.1818181818181819</v>
      </c>
    </row>
    <row r="82" spans="1:10" x14ac:dyDescent="0.2">
      <c r="A82" s="18" t="s">
        <v>220</v>
      </c>
      <c r="B82" s="19" t="s">
        <v>221</v>
      </c>
      <c r="C82" s="20" t="s">
        <v>222</v>
      </c>
      <c r="D82" s="21">
        <v>5</v>
      </c>
      <c r="E82" s="22">
        <v>57</v>
      </c>
      <c r="F82" s="22">
        <v>0</v>
      </c>
      <c r="G82" s="22">
        <f t="shared" si="2"/>
        <v>62</v>
      </c>
      <c r="H82" s="20">
        <v>5</v>
      </c>
      <c r="I82" s="20">
        <v>52</v>
      </c>
      <c r="J82" s="23">
        <f t="shared" si="3"/>
        <v>1.1923076923076923</v>
      </c>
    </row>
    <row r="83" spans="1:10" x14ac:dyDescent="0.2">
      <c r="A83" s="18" t="s">
        <v>223</v>
      </c>
      <c r="B83" s="19" t="s">
        <v>224</v>
      </c>
      <c r="C83" s="20" t="s">
        <v>224</v>
      </c>
      <c r="D83" s="21">
        <v>1</v>
      </c>
      <c r="E83" s="22">
        <v>19</v>
      </c>
      <c r="F83" s="22">
        <v>0</v>
      </c>
      <c r="G83" s="22">
        <f t="shared" si="2"/>
        <v>20</v>
      </c>
      <c r="H83" s="20">
        <v>1</v>
      </c>
      <c r="I83" s="20">
        <v>9</v>
      </c>
      <c r="J83" s="23">
        <f t="shared" si="3"/>
        <v>2.2222222222222223</v>
      </c>
    </row>
    <row r="84" spans="1:10" ht="12" customHeight="1" x14ac:dyDescent="0.2">
      <c r="A84" s="18" t="s">
        <v>225</v>
      </c>
      <c r="B84" s="19" t="s">
        <v>224</v>
      </c>
      <c r="C84" s="20" t="s">
        <v>54</v>
      </c>
      <c r="D84" s="21">
        <v>6</v>
      </c>
      <c r="E84" s="22">
        <v>34</v>
      </c>
      <c r="F84" s="22">
        <v>3</v>
      </c>
      <c r="G84" s="22">
        <f t="shared" si="2"/>
        <v>43</v>
      </c>
      <c r="H84" s="20">
        <v>6</v>
      </c>
      <c r="I84" s="20">
        <v>15</v>
      </c>
      <c r="J84" s="23">
        <f t="shared" si="3"/>
        <v>2.8666666666666667</v>
      </c>
    </row>
    <row r="85" spans="1:10" x14ac:dyDescent="0.2">
      <c r="A85" s="18" t="s">
        <v>226</v>
      </c>
      <c r="B85" s="19" t="s">
        <v>227</v>
      </c>
      <c r="C85" s="20" t="s">
        <v>228</v>
      </c>
      <c r="D85" s="21">
        <v>17</v>
      </c>
      <c r="E85" s="22">
        <v>236</v>
      </c>
      <c r="F85" s="22">
        <v>0</v>
      </c>
      <c r="G85" s="22">
        <f t="shared" si="2"/>
        <v>253</v>
      </c>
      <c r="H85" s="20">
        <v>16</v>
      </c>
      <c r="I85" s="20">
        <v>74</v>
      </c>
      <c r="J85" s="23">
        <f t="shared" si="3"/>
        <v>3.4189189189189189</v>
      </c>
    </row>
    <row r="86" spans="1:10" x14ac:dyDescent="0.2">
      <c r="A86" s="18" t="s">
        <v>229</v>
      </c>
      <c r="B86" s="19" t="s">
        <v>227</v>
      </c>
      <c r="C86" s="20" t="s">
        <v>230</v>
      </c>
      <c r="D86" s="21">
        <v>5</v>
      </c>
      <c r="E86" s="22">
        <v>51</v>
      </c>
      <c r="F86" s="22">
        <v>0</v>
      </c>
      <c r="G86" s="22">
        <f t="shared" si="2"/>
        <v>56</v>
      </c>
      <c r="H86" s="20">
        <v>4</v>
      </c>
      <c r="I86" s="20">
        <v>32</v>
      </c>
      <c r="J86" s="23">
        <f t="shared" si="3"/>
        <v>1.75</v>
      </c>
    </row>
    <row r="87" spans="1:10" x14ac:dyDescent="0.2">
      <c r="A87" s="18" t="s">
        <v>231</v>
      </c>
      <c r="B87" s="19" t="s">
        <v>232</v>
      </c>
      <c r="C87" s="20" t="s">
        <v>233</v>
      </c>
      <c r="D87" s="21">
        <v>9</v>
      </c>
      <c r="E87" s="22">
        <v>77</v>
      </c>
      <c r="F87" s="22">
        <v>0</v>
      </c>
      <c r="G87" s="22">
        <f t="shared" si="2"/>
        <v>86</v>
      </c>
      <c r="H87" s="20">
        <v>9</v>
      </c>
      <c r="I87" s="20">
        <v>105</v>
      </c>
      <c r="J87" s="23">
        <f t="shared" si="3"/>
        <v>0.81904761904761902</v>
      </c>
    </row>
    <row r="88" spans="1:10" x14ac:dyDescent="0.2">
      <c r="A88" s="121" t="s">
        <v>234</v>
      </c>
      <c r="B88" s="116" t="s">
        <v>235</v>
      </c>
      <c r="C88" s="117" t="s">
        <v>236</v>
      </c>
      <c r="D88" s="118">
        <v>0</v>
      </c>
      <c r="E88" s="119">
        <v>16</v>
      </c>
      <c r="F88" s="119">
        <v>0</v>
      </c>
      <c r="G88" s="119">
        <f t="shared" si="2"/>
        <v>16</v>
      </c>
      <c r="H88" s="117">
        <v>0</v>
      </c>
      <c r="I88" s="117">
        <v>45</v>
      </c>
      <c r="J88" s="120">
        <f t="shared" si="3"/>
        <v>0.35555555555555557</v>
      </c>
    </row>
    <row r="89" spans="1:10" x14ac:dyDescent="0.2">
      <c r="A89" s="18" t="s">
        <v>237</v>
      </c>
      <c r="B89" s="19" t="s">
        <v>238</v>
      </c>
      <c r="C89" s="20" t="s">
        <v>239</v>
      </c>
      <c r="D89" s="21">
        <v>10</v>
      </c>
      <c r="E89" s="22">
        <v>102</v>
      </c>
      <c r="F89" s="22">
        <v>0</v>
      </c>
      <c r="G89" s="22">
        <f t="shared" si="2"/>
        <v>112</v>
      </c>
      <c r="H89" s="20">
        <v>9</v>
      </c>
      <c r="I89" s="20">
        <v>129</v>
      </c>
      <c r="J89" s="23">
        <f t="shared" si="3"/>
        <v>0.86821705426356588</v>
      </c>
    </row>
    <row r="90" spans="1:10" x14ac:dyDescent="0.2">
      <c r="A90" s="121" t="s">
        <v>240</v>
      </c>
      <c r="B90" s="116" t="s">
        <v>241</v>
      </c>
      <c r="C90" s="117" t="s">
        <v>242</v>
      </c>
      <c r="D90" s="118">
        <v>2</v>
      </c>
      <c r="E90" s="119">
        <v>21</v>
      </c>
      <c r="F90" s="119">
        <v>0</v>
      </c>
      <c r="G90" s="119">
        <f t="shared" si="2"/>
        <v>23</v>
      </c>
      <c r="H90" s="117">
        <v>2</v>
      </c>
      <c r="I90" s="117">
        <v>33</v>
      </c>
      <c r="J90" s="120">
        <f t="shared" si="3"/>
        <v>0.69696969696969702</v>
      </c>
    </row>
    <row r="91" spans="1:10" x14ac:dyDescent="0.2">
      <c r="A91" s="18" t="s">
        <v>243</v>
      </c>
      <c r="B91" s="19" t="s">
        <v>244</v>
      </c>
      <c r="C91" s="20" t="s">
        <v>245</v>
      </c>
      <c r="D91" s="21">
        <v>0</v>
      </c>
      <c r="E91" s="22">
        <v>0</v>
      </c>
      <c r="F91" s="22">
        <v>0</v>
      </c>
      <c r="G91" s="22">
        <f t="shared" si="2"/>
        <v>0</v>
      </c>
      <c r="H91" s="20">
        <v>0</v>
      </c>
      <c r="I91" s="20">
        <v>0</v>
      </c>
      <c r="J91" s="23" t="e">
        <f t="shared" si="3"/>
        <v>#DIV/0!</v>
      </c>
    </row>
    <row r="92" spans="1:10" x14ac:dyDescent="0.2">
      <c r="A92" s="18" t="s">
        <v>246</v>
      </c>
      <c r="B92" s="19" t="s">
        <v>247</v>
      </c>
      <c r="C92" s="20" t="s">
        <v>248</v>
      </c>
      <c r="D92" s="21">
        <v>13</v>
      </c>
      <c r="E92" s="22">
        <v>109</v>
      </c>
      <c r="F92" s="22">
        <v>2</v>
      </c>
      <c r="G92" s="22">
        <f t="shared" si="2"/>
        <v>124</v>
      </c>
      <c r="H92" s="20">
        <v>8</v>
      </c>
      <c r="I92" s="20">
        <v>109</v>
      </c>
      <c r="J92" s="23">
        <f t="shared" si="3"/>
        <v>1.1376146788990826</v>
      </c>
    </row>
    <row r="93" spans="1:10" x14ac:dyDescent="0.2">
      <c r="A93" s="18" t="s">
        <v>249</v>
      </c>
      <c r="B93" s="19" t="s">
        <v>250</v>
      </c>
      <c r="C93" s="20" t="s">
        <v>251</v>
      </c>
      <c r="D93" s="21">
        <v>1</v>
      </c>
      <c r="E93" s="22">
        <v>8</v>
      </c>
      <c r="F93" s="22">
        <v>0</v>
      </c>
      <c r="G93" s="22">
        <f t="shared" si="2"/>
        <v>9</v>
      </c>
      <c r="H93" s="20">
        <v>1</v>
      </c>
      <c r="I93" s="20">
        <v>10</v>
      </c>
      <c r="J93" s="23">
        <f t="shared" si="3"/>
        <v>0.9</v>
      </c>
    </row>
    <row r="94" spans="1:10" x14ac:dyDescent="0.2">
      <c r="A94" s="18" t="s">
        <v>252</v>
      </c>
      <c r="B94" s="19" t="s">
        <v>250</v>
      </c>
      <c r="C94" s="20" t="s">
        <v>250</v>
      </c>
      <c r="D94" s="21">
        <v>7</v>
      </c>
      <c r="E94" s="22">
        <v>66</v>
      </c>
      <c r="F94" s="22">
        <v>0</v>
      </c>
      <c r="G94" s="22">
        <f t="shared" si="2"/>
        <v>73</v>
      </c>
      <c r="H94" s="20">
        <v>7</v>
      </c>
      <c r="I94" s="20">
        <v>74</v>
      </c>
      <c r="J94" s="23">
        <f t="shared" si="3"/>
        <v>0.98648648648648651</v>
      </c>
    </row>
    <row r="95" spans="1:10" x14ac:dyDescent="0.2">
      <c r="A95" s="18" t="s">
        <v>253</v>
      </c>
      <c r="B95" s="19" t="s">
        <v>254</v>
      </c>
      <c r="C95" s="20" t="s">
        <v>255</v>
      </c>
      <c r="D95" s="21">
        <v>10</v>
      </c>
      <c r="E95" s="22">
        <v>88</v>
      </c>
      <c r="F95" s="22">
        <v>0</v>
      </c>
      <c r="G95" s="22">
        <f t="shared" si="2"/>
        <v>98</v>
      </c>
      <c r="H95" s="20">
        <v>2</v>
      </c>
      <c r="I95" s="20">
        <v>102</v>
      </c>
      <c r="J95" s="23">
        <f t="shared" si="3"/>
        <v>0.96078431372549022</v>
      </c>
    </row>
    <row r="96" spans="1:10" x14ac:dyDescent="0.2">
      <c r="A96" s="18" t="s">
        <v>256</v>
      </c>
      <c r="B96" s="19" t="s">
        <v>257</v>
      </c>
      <c r="C96" s="20" t="s">
        <v>258</v>
      </c>
      <c r="D96" s="21">
        <v>2</v>
      </c>
      <c r="E96" s="22">
        <v>66</v>
      </c>
      <c r="F96" s="22">
        <v>0</v>
      </c>
      <c r="G96" s="22">
        <f t="shared" si="2"/>
        <v>68</v>
      </c>
      <c r="H96" s="20">
        <v>2</v>
      </c>
      <c r="I96" s="20">
        <v>68</v>
      </c>
      <c r="J96" s="23">
        <f t="shared" si="3"/>
        <v>1</v>
      </c>
    </row>
    <row r="97" spans="1:10" x14ac:dyDescent="0.2">
      <c r="A97" s="18" t="s">
        <v>259</v>
      </c>
      <c r="B97" s="19" t="s">
        <v>260</v>
      </c>
      <c r="C97" s="20" t="s">
        <v>261</v>
      </c>
      <c r="D97" s="21">
        <v>9</v>
      </c>
      <c r="E97" s="22">
        <v>103</v>
      </c>
      <c r="F97" s="22">
        <v>0</v>
      </c>
      <c r="G97" s="22">
        <f t="shared" si="2"/>
        <v>112</v>
      </c>
      <c r="H97" s="20">
        <v>1</v>
      </c>
      <c r="I97" s="20">
        <v>107</v>
      </c>
      <c r="J97" s="23">
        <f t="shared" si="3"/>
        <v>1.0467289719626167</v>
      </c>
    </row>
    <row r="98" spans="1:10" x14ac:dyDescent="0.2">
      <c r="A98" s="18" t="s">
        <v>262</v>
      </c>
      <c r="B98" s="19" t="s">
        <v>263</v>
      </c>
      <c r="C98" s="20" t="s">
        <v>264</v>
      </c>
      <c r="D98" s="21">
        <v>0</v>
      </c>
      <c r="E98" s="22">
        <v>25</v>
      </c>
      <c r="F98" s="22">
        <v>0</v>
      </c>
      <c r="G98" s="22">
        <f t="shared" si="2"/>
        <v>25</v>
      </c>
      <c r="H98" s="20">
        <v>0</v>
      </c>
      <c r="I98" s="20">
        <v>27</v>
      </c>
      <c r="J98" s="23">
        <f t="shared" si="3"/>
        <v>0.92592592592592593</v>
      </c>
    </row>
    <row r="99" spans="1:10" x14ac:dyDescent="0.2">
      <c r="A99" s="18" t="s">
        <v>265</v>
      </c>
      <c r="B99" s="19" t="s">
        <v>266</v>
      </c>
      <c r="C99" s="20" t="s">
        <v>267</v>
      </c>
      <c r="D99" s="21">
        <v>14</v>
      </c>
      <c r="E99" s="22">
        <v>112</v>
      </c>
      <c r="F99" s="22">
        <v>0</v>
      </c>
      <c r="G99" s="22">
        <f t="shared" si="2"/>
        <v>126</v>
      </c>
      <c r="H99" s="20">
        <v>0</v>
      </c>
      <c r="I99" s="20">
        <v>121</v>
      </c>
      <c r="J99" s="23">
        <f t="shared" si="3"/>
        <v>1.0413223140495869</v>
      </c>
    </row>
    <row r="100" spans="1:10" x14ac:dyDescent="0.2">
      <c r="A100" s="18" t="s">
        <v>268</v>
      </c>
      <c r="B100" s="19" t="s">
        <v>266</v>
      </c>
      <c r="C100" s="20" t="s">
        <v>269</v>
      </c>
      <c r="D100" s="21">
        <v>5</v>
      </c>
      <c r="E100" s="22">
        <v>262</v>
      </c>
      <c r="F100" s="22">
        <v>0</v>
      </c>
      <c r="G100" s="22">
        <f t="shared" si="2"/>
        <v>267</v>
      </c>
      <c r="H100" s="20">
        <v>5</v>
      </c>
      <c r="I100" s="20">
        <v>281</v>
      </c>
      <c r="J100" s="23">
        <f t="shared" si="3"/>
        <v>0.95017793594306055</v>
      </c>
    </row>
    <row r="101" spans="1:10" x14ac:dyDescent="0.2">
      <c r="A101" s="18" t="s">
        <v>270</v>
      </c>
      <c r="B101" s="19" t="s">
        <v>266</v>
      </c>
      <c r="C101" s="20" t="s">
        <v>271</v>
      </c>
      <c r="D101" s="21">
        <v>3</v>
      </c>
      <c r="E101" s="22">
        <v>28</v>
      </c>
      <c r="F101" s="22">
        <v>0</v>
      </c>
      <c r="G101" s="22">
        <f t="shared" si="2"/>
        <v>31</v>
      </c>
      <c r="H101" s="20">
        <v>3</v>
      </c>
      <c r="I101" s="20">
        <v>32</v>
      </c>
      <c r="J101" s="23">
        <f t="shared" si="3"/>
        <v>0.96875</v>
      </c>
    </row>
    <row r="102" spans="1:10" x14ac:dyDescent="0.2">
      <c r="A102" s="18" t="s">
        <v>272</v>
      </c>
      <c r="B102" s="19" t="s">
        <v>266</v>
      </c>
      <c r="C102" s="20" t="s">
        <v>273</v>
      </c>
      <c r="D102" s="21">
        <v>28</v>
      </c>
      <c r="E102" s="22">
        <v>290</v>
      </c>
      <c r="F102" s="22">
        <v>0</v>
      </c>
      <c r="G102" s="22">
        <f t="shared" si="2"/>
        <v>318</v>
      </c>
      <c r="H102" s="20">
        <v>12</v>
      </c>
      <c r="I102" s="20">
        <v>298</v>
      </c>
      <c r="J102" s="23">
        <f t="shared" si="3"/>
        <v>1.0671140939597314</v>
      </c>
    </row>
    <row r="103" spans="1:10" x14ac:dyDescent="0.2">
      <c r="A103" s="18" t="s">
        <v>274</v>
      </c>
      <c r="B103" s="19" t="s">
        <v>266</v>
      </c>
      <c r="C103" s="20" t="s">
        <v>275</v>
      </c>
      <c r="D103" s="21">
        <v>4</v>
      </c>
      <c r="E103" s="22">
        <v>64</v>
      </c>
      <c r="F103" s="22">
        <v>0</v>
      </c>
      <c r="G103" s="22">
        <f t="shared" si="2"/>
        <v>68</v>
      </c>
      <c r="H103" s="20">
        <v>4</v>
      </c>
      <c r="I103" s="20">
        <v>64</v>
      </c>
      <c r="J103" s="23">
        <f t="shared" si="3"/>
        <v>1.0625</v>
      </c>
    </row>
    <row r="104" spans="1:10" x14ac:dyDescent="0.2">
      <c r="A104" s="18" t="s">
        <v>276</v>
      </c>
      <c r="B104" s="19" t="s">
        <v>266</v>
      </c>
      <c r="C104" s="20" t="s">
        <v>277</v>
      </c>
      <c r="D104" s="21">
        <v>14</v>
      </c>
      <c r="E104" s="22">
        <v>102</v>
      </c>
      <c r="F104" s="22">
        <v>0</v>
      </c>
      <c r="G104" s="22">
        <f t="shared" si="2"/>
        <v>116</v>
      </c>
      <c r="H104" s="20">
        <v>6</v>
      </c>
      <c r="I104" s="20">
        <v>125</v>
      </c>
      <c r="J104" s="23">
        <f t="shared" si="3"/>
        <v>0.92800000000000005</v>
      </c>
    </row>
    <row r="105" spans="1:10" x14ac:dyDescent="0.2">
      <c r="A105" s="18" t="s">
        <v>278</v>
      </c>
      <c r="B105" s="19" t="s">
        <v>266</v>
      </c>
      <c r="C105" s="20" t="s">
        <v>279</v>
      </c>
      <c r="D105" s="21">
        <v>10</v>
      </c>
      <c r="E105" s="22">
        <v>68</v>
      </c>
      <c r="F105" s="22">
        <v>0</v>
      </c>
      <c r="G105" s="22">
        <f t="shared" si="2"/>
        <v>78</v>
      </c>
      <c r="H105" s="20">
        <v>9</v>
      </c>
      <c r="I105" s="20">
        <v>93</v>
      </c>
      <c r="J105" s="23">
        <f t="shared" si="3"/>
        <v>0.83870967741935487</v>
      </c>
    </row>
    <row r="106" spans="1:10" x14ac:dyDescent="0.2">
      <c r="A106" s="18" t="s">
        <v>280</v>
      </c>
      <c r="B106" s="19" t="s">
        <v>266</v>
      </c>
      <c r="C106" s="20" t="s">
        <v>281</v>
      </c>
      <c r="D106" s="17">
        <v>18</v>
      </c>
      <c r="E106" s="22">
        <v>406</v>
      </c>
      <c r="F106" s="22">
        <v>0</v>
      </c>
      <c r="G106" s="22">
        <f t="shared" si="2"/>
        <v>424</v>
      </c>
      <c r="H106" s="20">
        <v>7</v>
      </c>
      <c r="I106" s="20">
        <v>377</v>
      </c>
      <c r="J106" s="23">
        <f t="shared" si="3"/>
        <v>1.1246684350132625</v>
      </c>
    </row>
    <row r="107" spans="1:10" x14ac:dyDescent="0.2">
      <c r="A107" s="18" t="s">
        <v>282</v>
      </c>
      <c r="B107" s="19" t="s">
        <v>266</v>
      </c>
      <c r="C107" s="20" t="s">
        <v>283</v>
      </c>
      <c r="D107" s="21">
        <v>20</v>
      </c>
      <c r="E107" s="22">
        <v>301</v>
      </c>
      <c r="F107" s="22">
        <v>0</v>
      </c>
      <c r="G107" s="22">
        <f t="shared" si="2"/>
        <v>321</v>
      </c>
      <c r="H107" s="20">
        <v>17</v>
      </c>
      <c r="I107" s="20">
        <v>334</v>
      </c>
      <c r="J107" s="23">
        <f t="shared" si="3"/>
        <v>0.96107784431137722</v>
      </c>
    </row>
    <row r="108" spans="1:10" x14ac:dyDescent="0.2">
      <c r="A108" s="18" t="s">
        <v>304</v>
      </c>
      <c r="B108" s="19" t="s">
        <v>266</v>
      </c>
      <c r="C108" s="20" t="s">
        <v>443</v>
      </c>
      <c r="D108" s="21">
        <v>8</v>
      </c>
      <c r="E108" s="22">
        <v>61</v>
      </c>
      <c r="F108" s="22">
        <v>0</v>
      </c>
      <c r="G108" s="22">
        <f t="shared" si="2"/>
        <v>69</v>
      </c>
      <c r="H108" s="20">
        <v>4</v>
      </c>
      <c r="I108" s="20">
        <v>73</v>
      </c>
      <c r="J108" s="23">
        <f t="shared" si="3"/>
        <v>0.9452054794520548</v>
      </c>
    </row>
    <row r="109" spans="1:10" x14ac:dyDescent="0.2">
      <c r="A109" s="121" t="s">
        <v>284</v>
      </c>
      <c r="B109" s="116" t="s">
        <v>285</v>
      </c>
      <c r="C109" s="117" t="s">
        <v>285</v>
      </c>
      <c r="D109" s="118">
        <v>2</v>
      </c>
      <c r="E109" s="119">
        <v>27</v>
      </c>
      <c r="F109" s="119">
        <v>1</v>
      </c>
      <c r="G109" s="119">
        <f t="shared" si="2"/>
        <v>30</v>
      </c>
      <c r="H109" s="117">
        <v>2</v>
      </c>
      <c r="I109" s="117">
        <v>41</v>
      </c>
      <c r="J109" s="120">
        <f t="shared" si="3"/>
        <v>0.73170731707317072</v>
      </c>
    </row>
    <row r="110" spans="1:10" x14ac:dyDescent="0.2">
      <c r="A110" s="18" t="s">
        <v>286</v>
      </c>
      <c r="B110" s="19" t="s">
        <v>285</v>
      </c>
      <c r="C110" s="20" t="s">
        <v>287</v>
      </c>
      <c r="D110" s="21">
        <v>3</v>
      </c>
      <c r="E110" s="22">
        <v>43</v>
      </c>
      <c r="F110" s="22">
        <v>3</v>
      </c>
      <c r="G110" s="22">
        <f t="shared" si="2"/>
        <v>49</v>
      </c>
      <c r="H110" s="20">
        <v>2</v>
      </c>
      <c r="I110" s="20">
        <v>47</v>
      </c>
      <c r="J110" s="23">
        <f t="shared" si="3"/>
        <v>1.0425531914893618</v>
      </c>
    </row>
    <row r="111" spans="1:10" x14ac:dyDescent="0.2">
      <c r="A111" s="18" t="s">
        <v>288</v>
      </c>
      <c r="B111" s="19" t="s">
        <v>289</v>
      </c>
      <c r="C111" s="20" t="s">
        <v>290</v>
      </c>
      <c r="D111" s="21">
        <v>13</v>
      </c>
      <c r="E111" s="22">
        <v>84</v>
      </c>
      <c r="F111" s="22">
        <v>0</v>
      </c>
      <c r="G111" s="22">
        <f t="shared" si="2"/>
        <v>97</v>
      </c>
      <c r="H111" s="20">
        <v>2</v>
      </c>
      <c r="I111" s="20">
        <v>96</v>
      </c>
      <c r="J111" s="23">
        <f t="shared" si="3"/>
        <v>1.0104166666666667</v>
      </c>
    </row>
    <row r="112" spans="1:10" x14ac:dyDescent="0.2">
      <c r="A112" s="18" t="s">
        <v>291</v>
      </c>
      <c r="B112" s="19" t="s">
        <v>292</v>
      </c>
      <c r="C112" s="20" t="s">
        <v>293</v>
      </c>
      <c r="D112" s="21">
        <v>2</v>
      </c>
      <c r="E112" s="22">
        <v>18</v>
      </c>
      <c r="F112" s="22">
        <v>0</v>
      </c>
      <c r="G112" s="22">
        <f t="shared" si="2"/>
        <v>20</v>
      </c>
      <c r="H112" s="20">
        <v>1</v>
      </c>
      <c r="I112" s="20">
        <v>21</v>
      </c>
      <c r="J112" s="23">
        <f t="shared" si="3"/>
        <v>0.95238095238095233</v>
      </c>
    </row>
    <row r="113" spans="1:14" ht="13.5" thickBot="1" x14ac:dyDescent="0.25">
      <c r="A113" s="27" t="s">
        <v>294</v>
      </c>
      <c r="B113" s="28" t="s">
        <v>295</v>
      </c>
      <c r="C113" s="29" t="s">
        <v>295</v>
      </c>
      <c r="D113" s="30">
        <v>6</v>
      </c>
      <c r="E113" s="28">
        <v>56</v>
      </c>
      <c r="F113" s="28">
        <v>0</v>
      </c>
      <c r="G113" s="28">
        <f t="shared" si="2"/>
        <v>62</v>
      </c>
      <c r="H113" s="29">
        <v>2</v>
      </c>
      <c r="I113" s="29">
        <v>37</v>
      </c>
      <c r="J113" s="95">
        <f t="shared" si="3"/>
        <v>1.6756756756756757</v>
      </c>
    </row>
    <row r="114" spans="1:14" ht="13.5" thickTop="1" x14ac:dyDescent="0.2">
      <c r="A114" s="32" t="s">
        <v>296</v>
      </c>
      <c r="B114" s="22"/>
      <c r="C114" s="20"/>
      <c r="D114" s="21">
        <f>SUM(D3:D113)</f>
        <v>873</v>
      </c>
      <c r="E114" s="22">
        <f>SUM(E3:E113)</f>
        <v>8673</v>
      </c>
      <c r="F114" s="22">
        <f>SUM(F3:F113)</f>
        <v>24</v>
      </c>
      <c r="G114" s="22">
        <f t="shared" si="2"/>
        <v>9570</v>
      </c>
      <c r="H114" s="33">
        <f>SUM(H3:H113)</f>
        <v>462</v>
      </c>
      <c r="I114" s="33">
        <f>SUM(I3:I113)</f>
        <v>8879</v>
      </c>
      <c r="J114" s="23">
        <f t="shared" si="3"/>
        <v>1.0778240792882081</v>
      </c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N115" s="17" t="s">
        <v>297</v>
      </c>
    </row>
    <row r="116" spans="1:14" x14ac:dyDescent="0.2">
      <c r="A116" s="35"/>
      <c r="B116" s="22"/>
      <c r="C116" s="20"/>
      <c r="D116" s="21"/>
      <c r="E116" s="22"/>
      <c r="F116" s="22"/>
      <c r="G116" s="22"/>
      <c r="H116" s="22"/>
      <c r="I116" s="22"/>
      <c r="J116" s="34"/>
      <c r="K116" s="36"/>
    </row>
    <row r="117" spans="1:14" x14ac:dyDescent="0.2">
      <c r="A117" s="32" t="s">
        <v>298</v>
      </c>
      <c r="B117" s="19"/>
      <c r="C117" s="20"/>
      <c r="D117" s="37"/>
      <c r="E117" s="38"/>
      <c r="F117" s="38"/>
      <c r="G117" s="38"/>
      <c r="H117" s="38"/>
      <c r="I117" s="38"/>
      <c r="J117" s="34"/>
      <c r="K117" s="36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6"/>
    </row>
    <row r="119" spans="1:14" ht="14.45" customHeight="1" x14ac:dyDescent="0.2">
      <c r="A119" s="32" t="s">
        <v>299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40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1"/>
      <c r="B135" s="42"/>
      <c r="C135" s="42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9"/>
  <sheetViews>
    <sheetView zoomScaleNormal="100" workbookViewId="0">
      <pane xSplit="1" ySplit="2" topLeftCell="B3" activePane="bottomRight" state="frozen"/>
      <selection activeCell="A108" sqref="A108"/>
      <selection pane="topRight" activeCell="A108" sqref="A108"/>
      <selection pane="bottomLeft" activeCell="A108" sqref="A108"/>
      <selection pane="bottomRight" activeCell="M34" sqref="M34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4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9" customWidth="1"/>
    <col min="9" max="9" width="8.42578125" style="24" bestFit="1" customWidth="1"/>
    <col min="10" max="16384" width="5.7109375" style="17"/>
  </cols>
  <sheetData>
    <row r="1" spans="1:20" s="6" customFormat="1" x14ac:dyDescent="0.2">
      <c r="A1" s="2"/>
      <c r="B1" s="125">
        <v>43132</v>
      </c>
      <c r="C1" s="126"/>
      <c r="D1" s="126"/>
      <c r="E1" s="126"/>
      <c r="F1" s="126"/>
      <c r="G1" s="127"/>
      <c r="H1" s="4"/>
      <c r="I1" s="5"/>
    </row>
    <row r="2" spans="1:20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20" x14ac:dyDescent="0.2">
      <c r="A3" s="19" t="s">
        <v>11</v>
      </c>
      <c r="B3" s="21">
        <v>1</v>
      </c>
      <c r="C3" s="22">
        <v>24</v>
      </c>
      <c r="D3" s="22">
        <v>0</v>
      </c>
      <c r="E3" s="22">
        <f>B3+C3+D3</f>
        <v>25</v>
      </c>
      <c r="F3" s="20">
        <v>1</v>
      </c>
      <c r="G3" s="20">
        <v>28</v>
      </c>
      <c r="H3" s="23">
        <f>E3/G3</f>
        <v>0.8928571428571429</v>
      </c>
    </row>
    <row r="4" spans="1:20" x14ac:dyDescent="0.2">
      <c r="A4" s="19" t="s">
        <v>14</v>
      </c>
      <c r="B4" s="21">
        <v>0</v>
      </c>
      <c r="C4" s="22">
        <v>2</v>
      </c>
      <c r="D4" s="22">
        <v>0</v>
      </c>
      <c r="E4" s="22">
        <f t="shared" ref="E4:E55" si="0">B4+C4+D4</f>
        <v>2</v>
      </c>
      <c r="F4" s="20">
        <v>0</v>
      </c>
      <c r="G4" s="20">
        <v>2</v>
      </c>
      <c r="H4" s="23">
        <f t="shared" ref="H4:H55" si="1">E4/G4</f>
        <v>1</v>
      </c>
    </row>
    <row r="5" spans="1:20" x14ac:dyDescent="0.2">
      <c r="A5" s="19" t="s">
        <v>17</v>
      </c>
      <c r="B5" s="21">
        <v>1</v>
      </c>
      <c r="C5" s="22">
        <v>34</v>
      </c>
      <c r="D5" s="22">
        <v>0</v>
      </c>
      <c r="E5" s="22">
        <f t="shared" si="0"/>
        <v>35</v>
      </c>
      <c r="F5" s="20">
        <v>1</v>
      </c>
      <c r="G5" s="20">
        <v>36</v>
      </c>
      <c r="H5" s="23">
        <f t="shared" si="1"/>
        <v>0.97222222222222221</v>
      </c>
    </row>
    <row r="6" spans="1:20" x14ac:dyDescent="0.2">
      <c r="A6" s="19" t="s">
        <v>19</v>
      </c>
      <c r="B6" s="21">
        <v>1</v>
      </c>
      <c r="C6" s="22">
        <v>7</v>
      </c>
      <c r="D6" s="22">
        <v>0</v>
      </c>
      <c r="E6" s="22">
        <f t="shared" si="0"/>
        <v>8</v>
      </c>
      <c r="F6" s="20">
        <v>0</v>
      </c>
      <c r="G6" s="20">
        <v>9</v>
      </c>
      <c r="H6" s="23">
        <f t="shared" si="1"/>
        <v>0.88888888888888884</v>
      </c>
    </row>
    <row r="7" spans="1:20" x14ac:dyDescent="0.2">
      <c r="A7" s="19" t="s">
        <v>21</v>
      </c>
      <c r="B7" s="21">
        <v>8</v>
      </c>
      <c r="C7" s="22">
        <v>62</v>
      </c>
      <c r="D7" s="22">
        <v>0</v>
      </c>
      <c r="E7" s="22">
        <v>70</v>
      </c>
      <c r="F7" s="20">
        <v>6</v>
      </c>
      <c r="G7" s="20">
        <v>76</v>
      </c>
      <c r="H7" s="23">
        <v>0.92105263157894735</v>
      </c>
    </row>
    <row r="8" spans="1:20" x14ac:dyDescent="0.2">
      <c r="A8" s="19" t="s">
        <v>26</v>
      </c>
      <c r="B8" s="21">
        <v>0</v>
      </c>
      <c r="C8" s="22">
        <v>27</v>
      </c>
      <c r="D8" s="22">
        <v>0</v>
      </c>
      <c r="E8" s="22">
        <f t="shared" si="0"/>
        <v>27</v>
      </c>
      <c r="F8" s="20">
        <v>0</v>
      </c>
      <c r="G8" s="20">
        <v>26</v>
      </c>
      <c r="H8" s="23">
        <f t="shared" si="1"/>
        <v>1.0384615384615385</v>
      </c>
    </row>
    <row r="9" spans="1:20" x14ac:dyDescent="0.2">
      <c r="A9" s="19" t="s">
        <v>29</v>
      </c>
      <c r="B9" s="21">
        <v>14</v>
      </c>
      <c r="C9" s="22">
        <v>90</v>
      </c>
      <c r="D9" s="22">
        <v>2</v>
      </c>
      <c r="E9" s="22">
        <f t="shared" si="0"/>
        <v>106</v>
      </c>
      <c r="F9" s="20">
        <v>1</v>
      </c>
      <c r="G9" s="20">
        <v>117</v>
      </c>
      <c r="H9" s="23">
        <f t="shared" si="1"/>
        <v>0.90598290598290598</v>
      </c>
    </row>
    <row r="10" spans="1:20" x14ac:dyDescent="0.2">
      <c r="A10" s="19" t="s">
        <v>32</v>
      </c>
      <c r="B10" s="21">
        <v>3</v>
      </c>
      <c r="C10" s="22">
        <v>27</v>
      </c>
      <c r="D10" s="22">
        <v>0</v>
      </c>
      <c r="E10" s="22">
        <f t="shared" si="0"/>
        <v>30</v>
      </c>
      <c r="F10" s="20">
        <v>2</v>
      </c>
      <c r="G10" s="20">
        <v>26</v>
      </c>
      <c r="H10" s="23">
        <f t="shared" si="1"/>
        <v>1.1538461538461537</v>
      </c>
    </row>
    <row r="11" spans="1:20" x14ac:dyDescent="0.2">
      <c r="A11" s="19" t="s">
        <v>35</v>
      </c>
      <c r="B11" s="21">
        <v>172</v>
      </c>
      <c r="C11" s="22">
        <v>60</v>
      </c>
      <c r="D11" s="22">
        <v>0</v>
      </c>
      <c r="E11" s="22">
        <v>232</v>
      </c>
      <c r="F11" s="20">
        <v>14</v>
      </c>
      <c r="G11" s="20">
        <v>196</v>
      </c>
      <c r="H11" s="23">
        <v>1.1836734693877551</v>
      </c>
    </row>
    <row r="12" spans="1:20" x14ac:dyDescent="0.2">
      <c r="A12" s="19" t="s">
        <v>40</v>
      </c>
      <c r="B12" s="21">
        <v>16</v>
      </c>
      <c r="C12" s="22">
        <v>121</v>
      </c>
      <c r="D12" s="22">
        <v>0</v>
      </c>
      <c r="E12" s="22">
        <v>137</v>
      </c>
      <c r="F12" s="20">
        <v>16</v>
      </c>
      <c r="G12" s="20">
        <v>80</v>
      </c>
      <c r="H12" s="23">
        <v>1.7124999999999999</v>
      </c>
    </row>
    <row r="13" spans="1:20" x14ac:dyDescent="0.2">
      <c r="A13" s="19" t="s">
        <v>45</v>
      </c>
      <c r="B13" s="21">
        <v>5</v>
      </c>
      <c r="C13" s="22">
        <v>49</v>
      </c>
      <c r="D13" s="22">
        <v>0</v>
      </c>
      <c r="E13" s="22">
        <f t="shared" si="0"/>
        <v>54</v>
      </c>
      <c r="F13" s="20">
        <v>2</v>
      </c>
      <c r="G13" s="20">
        <v>51</v>
      </c>
      <c r="H13" s="23">
        <f t="shared" si="1"/>
        <v>1.0588235294117647</v>
      </c>
    </row>
    <row r="14" spans="1:20" s="24" customFormat="1" x14ac:dyDescent="0.2">
      <c r="A14" s="19" t="s">
        <v>48</v>
      </c>
      <c r="B14" s="21">
        <v>3</v>
      </c>
      <c r="C14" s="22">
        <v>31</v>
      </c>
      <c r="D14" s="22">
        <v>0</v>
      </c>
      <c r="E14" s="22">
        <f t="shared" si="0"/>
        <v>34</v>
      </c>
      <c r="F14" s="20">
        <v>3</v>
      </c>
      <c r="G14" s="20">
        <v>43</v>
      </c>
      <c r="H14" s="23">
        <f t="shared" si="1"/>
        <v>0.79069767441860461</v>
      </c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</row>
    <row r="15" spans="1:20" s="24" customFormat="1" x14ac:dyDescent="0.2">
      <c r="A15" s="19" t="s">
        <v>51</v>
      </c>
      <c r="B15" s="21">
        <v>1</v>
      </c>
      <c r="C15" s="22">
        <v>3</v>
      </c>
      <c r="D15" s="22">
        <v>0</v>
      </c>
      <c r="E15" s="22">
        <f t="shared" si="0"/>
        <v>4</v>
      </c>
      <c r="F15" s="20">
        <v>0</v>
      </c>
      <c r="G15" s="20">
        <v>5</v>
      </c>
      <c r="H15" s="23">
        <f t="shared" si="1"/>
        <v>0.8</v>
      </c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</row>
    <row r="16" spans="1:20" s="24" customFormat="1" x14ac:dyDescent="0.2">
      <c r="A16" s="19" t="s">
        <v>54</v>
      </c>
      <c r="B16" s="21">
        <v>28</v>
      </c>
      <c r="C16" s="22">
        <v>339</v>
      </c>
      <c r="D16" s="22">
        <v>4</v>
      </c>
      <c r="E16" s="22">
        <v>371</v>
      </c>
      <c r="F16" s="20">
        <v>17</v>
      </c>
      <c r="G16" s="20">
        <v>371</v>
      </c>
      <c r="H16" s="23">
        <v>1</v>
      </c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</row>
    <row r="17" spans="1:20" s="24" customFormat="1" x14ac:dyDescent="0.2">
      <c r="A17" s="19" t="s">
        <v>59</v>
      </c>
      <c r="B17" s="21">
        <v>0</v>
      </c>
      <c r="C17" s="22">
        <v>9</v>
      </c>
      <c r="D17" s="22">
        <v>0</v>
      </c>
      <c r="E17" s="22">
        <f t="shared" si="0"/>
        <v>9</v>
      </c>
      <c r="F17" s="20">
        <v>0</v>
      </c>
      <c r="G17" s="20">
        <v>15</v>
      </c>
      <c r="H17" s="23">
        <f t="shared" si="1"/>
        <v>0.6</v>
      </c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</row>
    <row r="18" spans="1:20" s="24" customFormat="1" x14ac:dyDescent="0.2">
      <c r="A18" s="19" t="s">
        <v>62</v>
      </c>
      <c r="B18" s="21">
        <v>37</v>
      </c>
      <c r="C18" s="22">
        <v>520</v>
      </c>
      <c r="D18" s="22">
        <v>4</v>
      </c>
      <c r="E18" s="22">
        <v>561</v>
      </c>
      <c r="F18" s="20">
        <v>26</v>
      </c>
      <c r="G18" s="96">
        <v>339</v>
      </c>
      <c r="H18" s="23">
        <v>1.654867256637168</v>
      </c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</row>
    <row r="19" spans="1:20" s="24" customFormat="1" x14ac:dyDescent="0.2">
      <c r="A19" s="19" t="s">
        <v>67</v>
      </c>
      <c r="B19" s="21">
        <v>5</v>
      </c>
      <c r="C19" s="22">
        <v>17</v>
      </c>
      <c r="D19" s="22">
        <v>0</v>
      </c>
      <c r="E19" s="22">
        <f t="shared" si="0"/>
        <v>22</v>
      </c>
      <c r="F19" s="20">
        <v>2</v>
      </c>
      <c r="G19" s="20">
        <v>17</v>
      </c>
      <c r="H19" s="23">
        <f t="shared" si="1"/>
        <v>1.2941176470588236</v>
      </c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</row>
    <row r="20" spans="1:20" s="24" customFormat="1" x14ac:dyDescent="0.2">
      <c r="A20" s="19" t="s">
        <v>70</v>
      </c>
      <c r="B20" s="21">
        <v>5</v>
      </c>
      <c r="C20" s="22">
        <v>34</v>
      </c>
      <c r="D20" s="22">
        <v>0</v>
      </c>
      <c r="E20" s="22">
        <f t="shared" si="0"/>
        <v>39</v>
      </c>
      <c r="F20" s="20">
        <v>5</v>
      </c>
      <c r="G20" s="20">
        <v>34</v>
      </c>
      <c r="H20" s="23">
        <f t="shared" si="1"/>
        <v>1.1470588235294117</v>
      </c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</row>
    <row r="21" spans="1:20" s="24" customFormat="1" x14ac:dyDescent="0.2">
      <c r="A21" s="19" t="s">
        <v>73</v>
      </c>
      <c r="B21" s="21">
        <v>40</v>
      </c>
      <c r="C21" s="22">
        <v>103</v>
      </c>
      <c r="D21" s="22">
        <v>0</v>
      </c>
      <c r="E21" s="22">
        <v>143</v>
      </c>
      <c r="F21" s="20">
        <v>2</v>
      </c>
      <c r="G21" s="20">
        <v>173</v>
      </c>
      <c r="H21" s="23">
        <v>0.82658959537572252</v>
      </c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</row>
    <row r="22" spans="1:20" s="24" customFormat="1" x14ac:dyDescent="0.2">
      <c r="A22" s="19" t="s">
        <v>78</v>
      </c>
      <c r="B22" s="21">
        <v>14</v>
      </c>
      <c r="C22" s="22">
        <v>118</v>
      </c>
      <c r="D22" s="22">
        <v>0</v>
      </c>
      <c r="E22" s="22">
        <v>132</v>
      </c>
      <c r="F22" s="20">
        <v>3</v>
      </c>
      <c r="G22" s="20">
        <v>97</v>
      </c>
      <c r="H22" s="23">
        <v>1.3608247422680413</v>
      </c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</row>
    <row r="23" spans="1:20" s="24" customFormat="1" x14ac:dyDescent="0.2">
      <c r="A23" s="19" t="s">
        <v>83</v>
      </c>
      <c r="B23" s="21">
        <v>7</v>
      </c>
      <c r="C23" s="22">
        <v>68</v>
      </c>
      <c r="D23" s="22">
        <v>0</v>
      </c>
      <c r="E23" s="22">
        <f t="shared" si="0"/>
        <v>75</v>
      </c>
      <c r="F23" s="20">
        <v>7</v>
      </c>
      <c r="G23" s="20">
        <v>71</v>
      </c>
      <c r="H23" s="23">
        <f t="shared" si="1"/>
        <v>1.056338028169014</v>
      </c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</row>
    <row r="24" spans="1:20" s="24" customFormat="1" x14ac:dyDescent="0.2">
      <c r="A24" s="19" t="s">
        <v>86</v>
      </c>
      <c r="B24" s="21">
        <v>0</v>
      </c>
      <c r="C24" s="22">
        <v>4</v>
      </c>
      <c r="D24" s="22">
        <v>0</v>
      </c>
      <c r="E24" s="22">
        <f t="shared" si="0"/>
        <v>4</v>
      </c>
      <c r="F24" s="20">
        <v>4</v>
      </c>
      <c r="G24" s="20">
        <v>4</v>
      </c>
      <c r="H24" s="23">
        <f t="shared" si="1"/>
        <v>1</v>
      </c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</row>
    <row r="25" spans="1:20" s="24" customFormat="1" x14ac:dyDescent="0.2">
      <c r="A25" s="19" t="s">
        <v>89</v>
      </c>
      <c r="B25" s="21">
        <v>0</v>
      </c>
      <c r="C25" s="22">
        <v>1</v>
      </c>
      <c r="D25" s="22">
        <v>0</v>
      </c>
      <c r="E25" s="22">
        <f t="shared" si="0"/>
        <v>1</v>
      </c>
      <c r="F25" s="20">
        <v>0</v>
      </c>
      <c r="G25" s="20">
        <v>1</v>
      </c>
      <c r="H25" s="23">
        <f t="shared" si="1"/>
        <v>1</v>
      </c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</row>
    <row r="26" spans="1:20" x14ac:dyDescent="0.2">
      <c r="A26" s="19" t="s">
        <v>92</v>
      </c>
      <c r="B26" s="21">
        <v>16</v>
      </c>
      <c r="C26" s="22">
        <v>148</v>
      </c>
      <c r="D26" s="22">
        <v>0</v>
      </c>
      <c r="E26" s="22">
        <f t="shared" si="0"/>
        <v>164</v>
      </c>
      <c r="F26" s="20">
        <v>5</v>
      </c>
      <c r="G26" s="20">
        <v>178</v>
      </c>
      <c r="H26" s="23">
        <f t="shared" si="1"/>
        <v>0.9213483146067416</v>
      </c>
      <c r="T26" s="17" t="s">
        <v>94</v>
      </c>
    </row>
    <row r="27" spans="1:20" x14ac:dyDescent="0.2">
      <c r="A27" s="19" t="s">
        <v>96</v>
      </c>
      <c r="B27" s="21">
        <v>3</v>
      </c>
      <c r="C27" s="22">
        <v>31</v>
      </c>
      <c r="D27" s="22">
        <v>0</v>
      </c>
      <c r="E27" s="22">
        <f t="shared" si="0"/>
        <v>34</v>
      </c>
      <c r="F27" s="20">
        <v>3</v>
      </c>
      <c r="G27" s="20">
        <v>29</v>
      </c>
      <c r="H27" s="23">
        <f t="shared" si="1"/>
        <v>1.1724137931034482</v>
      </c>
    </row>
    <row r="28" spans="1:20" x14ac:dyDescent="0.2">
      <c r="A28" s="19" t="s">
        <v>99</v>
      </c>
      <c r="B28" s="21">
        <v>8</v>
      </c>
      <c r="C28" s="22">
        <v>128</v>
      </c>
      <c r="D28" s="22">
        <v>0</v>
      </c>
      <c r="E28" s="22">
        <f t="shared" si="0"/>
        <v>136</v>
      </c>
      <c r="F28" s="20">
        <v>8</v>
      </c>
      <c r="G28" s="20">
        <v>91</v>
      </c>
      <c r="H28" s="23">
        <f t="shared" si="1"/>
        <v>1.4945054945054945</v>
      </c>
    </row>
    <row r="29" spans="1:20" x14ac:dyDescent="0.2">
      <c r="A29" s="19" t="s">
        <v>102</v>
      </c>
      <c r="B29" s="21">
        <v>0</v>
      </c>
      <c r="C29" s="22">
        <v>10</v>
      </c>
      <c r="D29" s="22">
        <v>0</v>
      </c>
      <c r="E29" s="22">
        <f t="shared" si="0"/>
        <v>10</v>
      </c>
      <c r="F29" s="20">
        <v>0</v>
      </c>
      <c r="G29" s="20">
        <v>10</v>
      </c>
      <c r="H29" s="23">
        <f t="shared" si="1"/>
        <v>1</v>
      </c>
    </row>
    <row r="30" spans="1:20" x14ac:dyDescent="0.2">
      <c r="A30" s="19" t="s">
        <v>105</v>
      </c>
      <c r="B30" s="21">
        <v>1</v>
      </c>
      <c r="C30" s="22">
        <v>16</v>
      </c>
      <c r="D30" s="22">
        <v>0</v>
      </c>
      <c r="E30" s="22">
        <f t="shared" si="0"/>
        <v>17</v>
      </c>
      <c r="F30" s="20">
        <v>0</v>
      </c>
      <c r="G30" s="20">
        <v>23</v>
      </c>
      <c r="H30" s="23">
        <f t="shared" si="1"/>
        <v>0.73913043478260865</v>
      </c>
    </row>
    <row r="31" spans="1:20" x14ac:dyDescent="0.2">
      <c r="A31" s="19" t="s">
        <v>108</v>
      </c>
      <c r="B31" s="21">
        <v>1</v>
      </c>
      <c r="C31" s="22">
        <v>2</v>
      </c>
      <c r="D31" s="22">
        <v>0</v>
      </c>
      <c r="E31" s="22">
        <f t="shared" si="0"/>
        <v>3</v>
      </c>
      <c r="F31" s="20">
        <v>0</v>
      </c>
      <c r="G31" s="20">
        <v>9</v>
      </c>
      <c r="H31" s="23">
        <f t="shared" si="1"/>
        <v>0.33333333333333331</v>
      </c>
    </row>
    <row r="32" spans="1:20" x14ac:dyDescent="0.2">
      <c r="A32" s="19" t="s">
        <v>111</v>
      </c>
      <c r="B32" s="21">
        <v>1</v>
      </c>
      <c r="C32" s="22">
        <v>14</v>
      </c>
      <c r="D32" s="22">
        <v>0</v>
      </c>
      <c r="E32" s="22">
        <f t="shared" si="0"/>
        <v>15</v>
      </c>
      <c r="F32" s="20">
        <v>1</v>
      </c>
      <c r="G32" s="20">
        <v>16</v>
      </c>
      <c r="H32" s="23">
        <f t="shared" si="1"/>
        <v>0.9375</v>
      </c>
    </row>
    <row r="33" spans="1:20" x14ac:dyDescent="0.2">
      <c r="A33" s="19" t="s">
        <v>114</v>
      </c>
      <c r="B33" s="21">
        <v>2</v>
      </c>
      <c r="C33" s="22">
        <v>33</v>
      </c>
      <c r="D33" s="22">
        <v>0</v>
      </c>
      <c r="E33" s="22">
        <f t="shared" si="0"/>
        <v>35</v>
      </c>
      <c r="F33" s="20">
        <v>2</v>
      </c>
      <c r="G33" s="20">
        <v>26</v>
      </c>
      <c r="H33" s="23">
        <f t="shared" si="1"/>
        <v>1.3461538461538463</v>
      </c>
    </row>
    <row r="34" spans="1:20" x14ac:dyDescent="0.2">
      <c r="A34" s="19" t="s">
        <v>117</v>
      </c>
      <c r="B34" s="21">
        <v>3</v>
      </c>
      <c r="C34" s="22">
        <v>41</v>
      </c>
      <c r="D34" s="22">
        <v>0</v>
      </c>
      <c r="E34" s="22">
        <f t="shared" si="0"/>
        <v>44</v>
      </c>
      <c r="F34" s="20">
        <v>1</v>
      </c>
      <c r="G34" s="20">
        <v>43</v>
      </c>
      <c r="H34" s="23">
        <f t="shared" si="1"/>
        <v>1.0232558139534884</v>
      </c>
    </row>
    <row r="35" spans="1:20" x14ac:dyDescent="0.2">
      <c r="A35" s="19" t="s">
        <v>120</v>
      </c>
      <c r="B35" s="21">
        <v>4</v>
      </c>
      <c r="C35" s="22">
        <v>64</v>
      </c>
      <c r="D35" s="22">
        <v>1</v>
      </c>
      <c r="E35" s="22">
        <f t="shared" si="0"/>
        <v>69</v>
      </c>
      <c r="F35" s="20">
        <v>0</v>
      </c>
      <c r="G35" s="20">
        <v>78</v>
      </c>
      <c r="H35" s="23">
        <f t="shared" si="1"/>
        <v>0.88461538461538458</v>
      </c>
    </row>
    <row r="36" spans="1:20" x14ac:dyDescent="0.2">
      <c r="A36" s="19" t="s">
        <v>123</v>
      </c>
      <c r="B36" s="21">
        <v>0</v>
      </c>
      <c r="C36" s="22">
        <v>12</v>
      </c>
      <c r="D36" s="22">
        <v>0</v>
      </c>
      <c r="E36" s="22">
        <f t="shared" si="0"/>
        <v>12</v>
      </c>
      <c r="F36" s="20">
        <v>0</v>
      </c>
      <c r="G36" s="20">
        <v>12</v>
      </c>
      <c r="H36" s="23">
        <f t="shared" si="1"/>
        <v>1</v>
      </c>
    </row>
    <row r="37" spans="1:20" x14ac:dyDescent="0.2">
      <c r="A37" s="19" t="s">
        <v>126</v>
      </c>
      <c r="B37" s="21">
        <v>1</v>
      </c>
      <c r="C37" s="22">
        <v>21</v>
      </c>
      <c r="D37" s="22">
        <v>0</v>
      </c>
      <c r="E37" s="22">
        <f t="shared" si="0"/>
        <v>22</v>
      </c>
      <c r="F37" s="20">
        <v>0</v>
      </c>
      <c r="G37" s="20">
        <v>18</v>
      </c>
      <c r="H37" s="23">
        <f t="shared" si="1"/>
        <v>1.2222222222222223</v>
      </c>
    </row>
    <row r="38" spans="1:20" x14ac:dyDescent="0.2">
      <c r="A38" s="19" t="s">
        <v>129</v>
      </c>
      <c r="B38" s="21">
        <v>9</v>
      </c>
      <c r="C38" s="22">
        <v>149</v>
      </c>
      <c r="D38" s="22">
        <v>1</v>
      </c>
      <c r="E38" s="22">
        <v>159</v>
      </c>
      <c r="F38" s="20">
        <v>6</v>
      </c>
      <c r="G38" s="20">
        <v>106</v>
      </c>
      <c r="H38" s="23">
        <v>1.5</v>
      </c>
    </row>
    <row r="39" spans="1:20" x14ac:dyDescent="0.2">
      <c r="A39" s="19" t="s">
        <v>134</v>
      </c>
      <c r="B39" s="21">
        <v>1</v>
      </c>
      <c r="C39" s="22">
        <v>46</v>
      </c>
      <c r="D39" s="22">
        <v>0</v>
      </c>
      <c r="E39" s="22">
        <f t="shared" si="0"/>
        <v>47</v>
      </c>
      <c r="F39" s="20">
        <v>0</v>
      </c>
      <c r="G39" s="20">
        <v>30</v>
      </c>
      <c r="H39" s="23">
        <f t="shared" si="1"/>
        <v>1.5666666666666667</v>
      </c>
    </row>
    <row r="40" spans="1:20" x14ac:dyDescent="0.2">
      <c r="A40" s="19" t="s">
        <v>136</v>
      </c>
      <c r="B40" s="21">
        <v>1</v>
      </c>
      <c r="C40" s="22">
        <v>36</v>
      </c>
      <c r="D40" s="22">
        <v>0</v>
      </c>
      <c r="E40" s="22">
        <f t="shared" si="0"/>
        <v>37</v>
      </c>
      <c r="F40" s="20">
        <v>1</v>
      </c>
      <c r="G40" s="20">
        <v>20</v>
      </c>
      <c r="H40" s="23">
        <f t="shared" si="1"/>
        <v>1.85</v>
      </c>
    </row>
    <row r="41" spans="1:20" s="24" customFormat="1" x14ac:dyDescent="0.2">
      <c r="A41" s="19" t="s">
        <v>139</v>
      </c>
      <c r="B41" s="21">
        <v>3</v>
      </c>
      <c r="C41" s="22">
        <v>18</v>
      </c>
      <c r="D41" s="22">
        <v>0</v>
      </c>
      <c r="E41" s="22">
        <f t="shared" si="0"/>
        <v>21</v>
      </c>
      <c r="F41" s="20">
        <v>0</v>
      </c>
      <c r="G41" s="20">
        <v>20</v>
      </c>
      <c r="H41" s="23">
        <f t="shared" si="1"/>
        <v>1.05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">
      <c r="A42" s="19" t="s">
        <v>142</v>
      </c>
      <c r="B42" s="21">
        <v>9</v>
      </c>
      <c r="C42" s="22">
        <v>99</v>
      </c>
      <c r="D42" s="22">
        <v>0</v>
      </c>
      <c r="E42" s="22">
        <f t="shared" si="0"/>
        <v>108</v>
      </c>
      <c r="F42" s="20">
        <v>1</v>
      </c>
      <c r="G42" s="20">
        <v>94</v>
      </c>
      <c r="H42" s="23">
        <f t="shared" si="1"/>
        <v>1.1489361702127661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">
      <c r="A43" s="19" t="s">
        <v>145</v>
      </c>
      <c r="B43" s="21">
        <v>6</v>
      </c>
      <c r="C43" s="22">
        <v>54</v>
      </c>
      <c r="D43" s="22">
        <v>0</v>
      </c>
      <c r="E43" s="22">
        <f t="shared" si="0"/>
        <v>60</v>
      </c>
      <c r="F43" s="20">
        <v>6</v>
      </c>
      <c r="G43" s="20">
        <v>53</v>
      </c>
      <c r="H43" s="23">
        <f t="shared" si="1"/>
        <v>1.1320754716981132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24" customFormat="1" x14ac:dyDescent="0.2">
      <c r="A44" s="19" t="s">
        <v>148</v>
      </c>
      <c r="B44" s="21">
        <v>10</v>
      </c>
      <c r="C44" s="22">
        <v>85</v>
      </c>
      <c r="D44" s="22">
        <v>0</v>
      </c>
      <c r="E44" s="22">
        <f t="shared" si="0"/>
        <v>95</v>
      </c>
      <c r="F44" s="20">
        <v>7</v>
      </c>
      <c r="G44" s="20">
        <v>95</v>
      </c>
      <c r="H44" s="23">
        <f t="shared" si="1"/>
        <v>1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s="24" customFormat="1" x14ac:dyDescent="0.2">
      <c r="A45" s="19" t="s">
        <v>151</v>
      </c>
      <c r="B45" s="21">
        <v>2</v>
      </c>
      <c r="C45" s="22">
        <v>37</v>
      </c>
      <c r="D45" s="22">
        <v>0</v>
      </c>
      <c r="E45" s="22">
        <f t="shared" si="0"/>
        <v>39</v>
      </c>
      <c r="F45" s="20">
        <v>0</v>
      </c>
      <c r="G45" s="20">
        <v>39</v>
      </c>
      <c r="H45" s="23">
        <f t="shared" si="1"/>
        <v>1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s="24" customFormat="1" x14ac:dyDescent="0.2">
      <c r="A46" s="19" t="s">
        <v>154</v>
      </c>
      <c r="B46" s="21">
        <v>3</v>
      </c>
      <c r="C46" s="22">
        <v>49</v>
      </c>
      <c r="D46" s="22">
        <v>0</v>
      </c>
      <c r="E46" s="22">
        <v>52</v>
      </c>
      <c r="F46" s="20">
        <v>2</v>
      </c>
      <c r="G46" s="20">
        <v>53</v>
      </c>
      <c r="H46" s="23">
        <v>0.98113207547169812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24" customFormat="1" x14ac:dyDescent="0.2">
      <c r="A47" s="19" t="s">
        <v>159</v>
      </c>
      <c r="B47" s="21">
        <v>8</v>
      </c>
      <c r="C47" s="22">
        <v>82</v>
      </c>
      <c r="D47" s="22">
        <v>0</v>
      </c>
      <c r="E47" s="22">
        <f t="shared" si="0"/>
        <v>90</v>
      </c>
      <c r="F47" s="20">
        <v>8</v>
      </c>
      <c r="G47" s="20">
        <v>81</v>
      </c>
      <c r="H47" s="23">
        <f t="shared" si="1"/>
        <v>1.1111111111111112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s="24" customFormat="1" x14ac:dyDescent="0.2">
      <c r="A48" s="19" t="s">
        <v>162</v>
      </c>
      <c r="B48" s="21">
        <v>3</v>
      </c>
      <c r="C48" s="22">
        <v>55</v>
      </c>
      <c r="D48" s="22">
        <v>0</v>
      </c>
      <c r="E48" s="22">
        <v>58</v>
      </c>
      <c r="F48" s="20">
        <v>3</v>
      </c>
      <c r="G48" s="20">
        <v>53</v>
      </c>
      <c r="H48" s="23">
        <v>1.0943396226415094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s="24" customFormat="1" x14ac:dyDescent="0.2">
      <c r="A49" s="19" t="s">
        <v>167</v>
      </c>
      <c r="B49" s="21">
        <v>0</v>
      </c>
      <c r="C49" s="22">
        <v>19</v>
      </c>
      <c r="D49" s="22">
        <v>0</v>
      </c>
      <c r="E49" s="22">
        <f t="shared" si="0"/>
        <v>19</v>
      </c>
      <c r="F49" s="20">
        <v>0</v>
      </c>
      <c r="G49" s="20">
        <v>20</v>
      </c>
      <c r="H49" s="23">
        <f t="shared" si="1"/>
        <v>0.95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">
      <c r="A50" s="19" t="s">
        <v>170</v>
      </c>
      <c r="B50" s="21">
        <v>3</v>
      </c>
      <c r="C50" s="22">
        <v>68</v>
      </c>
      <c r="D50" s="22">
        <v>0</v>
      </c>
      <c r="E50" s="22">
        <f t="shared" si="0"/>
        <v>71</v>
      </c>
      <c r="F50" s="20">
        <v>3</v>
      </c>
      <c r="G50" s="20">
        <v>46</v>
      </c>
      <c r="H50" s="23">
        <f t="shared" si="1"/>
        <v>1.5434782608695652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s="24" customFormat="1" x14ac:dyDescent="0.2">
      <c r="A51" s="19" t="s">
        <v>173</v>
      </c>
      <c r="B51" s="21">
        <v>4</v>
      </c>
      <c r="C51" s="22">
        <v>60</v>
      </c>
      <c r="D51" s="22">
        <v>0</v>
      </c>
      <c r="E51" s="22">
        <f t="shared" si="0"/>
        <v>64</v>
      </c>
      <c r="F51" s="20">
        <v>4</v>
      </c>
      <c r="G51" s="20">
        <v>61</v>
      </c>
      <c r="H51" s="23">
        <f t="shared" si="1"/>
        <v>1.0491803278688525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24" customFormat="1" x14ac:dyDescent="0.2">
      <c r="A52" s="19" t="s">
        <v>176</v>
      </c>
      <c r="B52" s="21">
        <v>1</v>
      </c>
      <c r="C52" s="22">
        <v>18</v>
      </c>
      <c r="D52" s="22">
        <v>0</v>
      </c>
      <c r="E52" s="22">
        <f t="shared" si="0"/>
        <v>19</v>
      </c>
      <c r="F52" s="20">
        <v>1</v>
      </c>
      <c r="G52" s="20">
        <v>18</v>
      </c>
      <c r="H52" s="23">
        <f t="shared" si="1"/>
        <v>1.0555555555555556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">
      <c r="A53" s="19" t="s">
        <v>179</v>
      </c>
      <c r="B53" s="21">
        <v>11</v>
      </c>
      <c r="C53" s="22">
        <v>127</v>
      </c>
      <c r="D53" s="22">
        <v>0</v>
      </c>
      <c r="E53" s="22">
        <f t="shared" si="0"/>
        <v>138</v>
      </c>
      <c r="F53" s="20">
        <v>4</v>
      </c>
      <c r="G53" s="20">
        <v>135</v>
      </c>
      <c r="H53" s="23">
        <f t="shared" si="1"/>
        <v>1.0222222222222221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s="24" customFormat="1" x14ac:dyDescent="0.2">
      <c r="A54" s="19" t="s">
        <v>181</v>
      </c>
      <c r="B54" s="21">
        <v>3</v>
      </c>
      <c r="C54" s="22">
        <v>30</v>
      </c>
      <c r="D54" s="22">
        <v>0</v>
      </c>
      <c r="E54" s="22">
        <f t="shared" si="0"/>
        <v>33</v>
      </c>
      <c r="F54" s="20">
        <v>3</v>
      </c>
      <c r="G54" s="20">
        <v>19</v>
      </c>
      <c r="H54" s="23">
        <f t="shared" si="1"/>
        <v>1.736842105263158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">
      <c r="A55" s="19" t="s">
        <v>184</v>
      </c>
      <c r="B55" s="21">
        <v>3</v>
      </c>
      <c r="C55" s="22">
        <v>35</v>
      </c>
      <c r="D55" s="22">
        <v>0</v>
      </c>
      <c r="E55" s="22">
        <f t="shared" si="0"/>
        <v>38</v>
      </c>
      <c r="F55" s="20">
        <v>2</v>
      </c>
      <c r="G55" s="20">
        <v>38</v>
      </c>
      <c r="H55" s="23">
        <f t="shared" si="1"/>
        <v>1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">
      <c r="A56" s="19" t="s">
        <v>187</v>
      </c>
      <c r="B56" s="21">
        <v>135</v>
      </c>
      <c r="C56" s="22">
        <v>2266</v>
      </c>
      <c r="D56" s="22">
        <v>3</v>
      </c>
      <c r="E56" s="22">
        <v>2404</v>
      </c>
      <c r="F56" s="20">
        <v>124</v>
      </c>
      <c r="G56" s="20">
        <v>2442</v>
      </c>
      <c r="H56" s="23">
        <v>0.98443898443898448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s="24" customFormat="1" x14ac:dyDescent="0.2">
      <c r="A57" s="19" t="s">
        <v>216</v>
      </c>
      <c r="B57" s="21">
        <v>6</v>
      </c>
      <c r="C57" s="22">
        <v>61</v>
      </c>
      <c r="D57" s="22">
        <v>0</v>
      </c>
      <c r="E57" s="22">
        <f t="shared" ref="E57:E78" si="2">B57+C57+D57</f>
        <v>67</v>
      </c>
      <c r="F57" s="20">
        <v>2</v>
      </c>
      <c r="G57" s="20">
        <v>64</v>
      </c>
      <c r="H57" s="23">
        <f t="shared" ref="H57:H78" si="3">E57/G57</f>
        <v>1.046875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s="24" customFormat="1" x14ac:dyDescent="0.2">
      <c r="A58" s="19" t="s">
        <v>218</v>
      </c>
      <c r="B58" s="21">
        <v>4</v>
      </c>
      <c r="C58" s="22">
        <v>9</v>
      </c>
      <c r="D58" s="22">
        <v>0</v>
      </c>
      <c r="E58" s="22">
        <f t="shared" si="2"/>
        <v>13</v>
      </c>
      <c r="F58" s="20">
        <v>4</v>
      </c>
      <c r="G58" s="20">
        <v>11</v>
      </c>
      <c r="H58" s="23">
        <f t="shared" si="3"/>
        <v>1.1818181818181819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s="24" customFormat="1" x14ac:dyDescent="0.2">
      <c r="A59" s="19" t="s">
        <v>221</v>
      </c>
      <c r="B59" s="21">
        <v>5</v>
      </c>
      <c r="C59" s="22">
        <v>57</v>
      </c>
      <c r="D59" s="22">
        <v>0</v>
      </c>
      <c r="E59" s="22">
        <f t="shared" si="2"/>
        <v>62</v>
      </c>
      <c r="F59" s="20">
        <v>5</v>
      </c>
      <c r="G59" s="20">
        <v>52</v>
      </c>
      <c r="H59" s="23">
        <f t="shared" si="3"/>
        <v>1.1923076923076923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s="24" customFormat="1" ht="12" customHeight="1" x14ac:dyDescent="0.2">
      <c r="A60" s="19" t="s">
        <v>224</v>
      </c>
      <c r="B60" s="21">
        <v>7</v>
      </c>
      <c r="C60" s="22">
        <v>53</v>
      </c>
      <c r="D60" s="22">
        <v>3</v>
      </c>
      <c r="E60" s="22">
        <v>63</v>
      </c>
      <c r="F60" s="20">
        <v>7</v>
      </c>
      <c r="G60" s="20">
        <v>24</v>
      </c>
      <c r="H60" s="23">
        <v>2.625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4" customFormat="1" x14ac:dyDescent="0.2">
      <c r="A61" s="19" t="s">
        <v>227</v>
      </c>
      <c r="B61" s="21">
        <v>22</v>
      </c>
      <c r="C61" s="22">
        <v>287</v>
      </c>
      <c r="D61" s="22">
        <v>0</v>
      </c>
      <c r="E61" s="22">
        <v>309</v>
      </c>
      <c r="F61" s="20">
        <v>20</v>
      </c>
      <c r="G61" s="20">
        <v>106</v>
      </c>
      <c r="H61" s="23">
        <v>2.9150943396226414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s="24" customFormat="1" x14ac:dyDescent="0.2">
      <c r="A62" s="19" t="s">
        <v>232</v>
      </c>
      <c r="B62" s="21">
        <v>9</v>
      </c>
      <c r="C62" s="22">
        <v>77</v>
      </c>
      <c r="D62" s="22">
        <v>0</v>
      </c>
      <c r="E62" s="22">
        <f t="shared" si="2"/>
        <v>86</v>
      </c>
      <c r="F62" s="20">
        <v>9</v>
      </c>
      <c r="G62" s="20">
        <v>105</v>
      </c>
      <c r="H62" s="23">
        <f t="shared" si="3"/>
        <v>0.81904761904761902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s="24" customFormat="1" x14ac:dyDescent="0.2">
      <c r="A63" s="19" t="s">
        <v>235</v>
      </c>
      <c r="B63" s="21">
        <v>0</v>
      </c>
      <c r="C63" s="22">
        <v>16</v>
      </c>
      <c r="D63" s="22">
        <v>0</v>
      </c>
      <c r="E63" s="22">
        <f t="shared" si="2"/>
        <v>16</v>
      </c>
      <c r="F63" s="20">
        <v>0</v>
      </c>
      <c r="G63" s="20">
        <v>45</v>
      </c>
      <c r="H63" s="23">
        <f t="shared" si="3"/>
        <v>0.35555555555555557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s="24" customFormat="1" x14ac:dyDescent="0.2">
      <c r="A64" s="19" t="s">
        <v>238</v>
      </c>
      <c r="B64" s="21">
        <v>10</v>
      </c>
      <c r="C64" s="22">
        <v>102</v>
      </c>
      <c r="D64" s="22">
        <v>0</v>
      </c>
      <c r="E64" s="22">
        <f t="shared" si="2"/>
        <v>112</v>
      </c>
      <c r="F64" s="20">
        <v>9</v>
      </c>
      <c r="G64" s="20">
        <v>129</v>
      </c>
      <c r="H64" s="23">
        <f t="shared" si="3"/>
        <v>0.86821705426356588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s="24" customFormat="1" x14ac:dyDescent="0.2">
      <c r="A65" s="19" t="s">
        <v>241</v>
      </c>
      <c r="B65" s="21">
        <v>2</v>
      </c>
      <c r="C65" s="22">
        <v>21</v>
      </c>
      <c r="D65" s="22">
        <v>0</v>
      </c>
      <c r="E65" s="22">
        <f t="shared" si="2"/>
        <v>23</v>
      </c>
      <c r="F65" s="20">
        <v>2</v>
      </c>
      <c r="G65" s="20">
        <v>33</v>
      </c>
      <c r="H65" s="23">
        <f t="shared" si="3"/>
        <v>0.69696969696969702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s="24" customFormat="1" x14ac:dyDescent="0.2">
      <c r="A66" s="19" t="s">
        <v>244</v>
      </c>
      <c r="B66" s="21">
        <v>0</v>
      </c>
      <c r="C66" s="22">
        <v>0</v>
      </c>
      <c r="D66" s="22">
        <v>0</v>
      </c>
      <c r="E66" s="22">
        <f t="shared" si="2"/>
        <v>0</v>
      </c>
      <c r="F66" s="20">
        <v>0</v>
      </c>
      <c r="G66" s="20">
        <v>0</v>
      </c>
      <c r="H66" s="23" t="e">
        <f t="shared" si="3"/>
        <v>#DIV/0!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s="24" customFormat="1" x14ac:dyDescent="0.2">
      <c r="A67" s="19" t="s">
        <v>247</v>
      </c>
      <c r="B67" s="21">
        <v>13</v>
      </c>
      <c r="C67" s="22">
        <v>109</v>
      </c>
      <c r="D67" s="22">
        <v>2</v>
      </c>
      <c r="E67" s="22">
        <f t="shared" si="2"/>
        <v>124</v>
      </c>
      <c r="F67" s="20">
        <v>8</v>
      </c>
      <c r="G67" s="20">
        <v>109</v>
      </c>
      <c r="H67" s="23">
        <f t="shared" si="3"/>
        <v>1.1376146788990826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s="24" customFormat="1" x14ac:dyDescent="0.2">
      <c r="A68" s="19" t="s">
        <v>250</v>
      </c>
      <c r="B68" s="21">
        <v>8</v>
      </c>
      <c r="C68" s="22">
        <v>74</v>
      </c>
      <c r="D68" s="22">
        <v>0</v>
      </c>
      <c r="E68" s="22">
        <v>82</v>
      </c>
      <c r="F68" s="20">
        <v>8</v>
      </c>
      <c r="G68" s="20">
        <v>84</v>
      </c>
      <c r="H68" s="23">
        <v>0.97619047619047616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4" customFormat="1" x14ac:dyDescent="0.2">
      <c r="A69" s="19" t="s">
        <v>254</v>
      </c>
      <c r="B69" s="21">
        <v>10</v>
      </c>
      <c r="C69" s="22">
        <v>88</v>
      </c>
      <c r="D69" s="22">
        <v>0</v>
      </c>
      <c r="E69" s="22">
        <f t="shared" si="2"/>
        <v>98</v>
      </c>
      <c r="F69" s="20">
        <v>2</v>
      </c>
      <c r="G69" s="20">
        <v>102</v>
      </c>
      <c r="H69" s="23">
        <f t="shared" si="3"/>
        <v>0.96078431372549022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s="24" customFormat="1" x14ac:dyDescent="0.2">
      <c r="A70" s="19" t="s">
        <v>257</v>
      </c>
      <c r="B70" s="21">
        <v>2</v>
      </c>
      <c r="C70" s="22">
        <v>66</v>
      </c>
      <c r="D70" s="22">
        <v>0</v>
      </c>
      <c r="E70" s="22">
        <f t="shared" si="2"/>
        <v>68</v>
      </c>
      <c r="F70" s="20">
        <v>2</v>
      </c>
      <c r="G70" s="20">
        <v>68</v>
      </c>
      <c r="H70" s="23">
        <f t="shared" si="3"/>
        <v>1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s="24" customFormat="1" x14ac:dyDescent="0.2">
      <c r="A71" s="19" t="s">
        <v>260</v>
      </c>
      <c r="B71" s="21">
        <v>9</v>
      </c>
      <c r="C71" s="22">
        <v>103</v>
      </c>
      <c r="D71" s="22">
        <v>0</v>
      </c>
      <c r="E71" s="22">
        <f t="shared" si="2"/>
        <v>112</v>
      </c>
      <c r="F71" s="20">
        <v>1</v>
      </c>
      <c r="G71" s="20">
        <v>107</v>
      </c>
      <c r="H71" s="23">
        <f t="shared" si="3"/>
        <v>1.0467289719626167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">
      <c r="A72" s="19" t="s">
        <v>263</v>
      </c>
      <c r="B72" s="21">
        <v>0</v>
      </c>
      <c r="C72" s="22">
        <v>25</v>
      </c>
      <c r="D72" s="22">
        <v>0</v>
      </c>
      <c r="E72" s="22">
        <f t="shared" si="2"/>
        <v>25</v>
      </c>
      <c r="F72" s="20">
        <v>0</v>
      </c>
      <c r="G72" s="20">
        <v>27</v>
      </c>
      <c r="H72" s="23">
        <f t="shared" si="3"/>
        <v>0.92592592592592593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">
      <c r="A73" s="19" t="s">
        <v>266</v>
      </c>
      <c r="B73" s="21">
        <v>124</v>
      </c>
      <c r="C73" s="22">
        <v>1694</v>
      </c>
      <c r="D73" s="22">
        <v>0</v>
      </c>
      <c r="E73" s="22">
        <v>1818</v>
      </c>
      <c r="F73" s="20">
        <v>67</v>
      </c>
      <c r="G73" s="20">
        <v>1798</v>
      </c>
      <c r="H73" s="23">
        <v>1.0111234705228032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">
      <c r="A74" s="19" t="s">
        <v>285</v>
      </c>
      <c r="B74" s="21">
        <v>5</v>
      </c>
      <c r="C74" s="22">
        <v>70</v>
      </c>
      <c r="D74" s="22">
        <v>4</v>
      </c>
      <c r="E74" s="22">
        <v>79</v>
      </c>
      <c r="F74" s="20">
        <v>4</v>
      </c>
      <c r="G74" s="20">
        <v>88</v>
      </c>
      <c r="H74" s="23">
        <v>0.89772727272727271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s="24" customFormat="1" x14ac:dyDescent="0.2">
      <c r="A75" s="19" t="s">
        <v>289</v>
      </c>
      <c r="B75" s="21">
        <v>13</v>
      </c>
      <c r="C75" s="22">
        <v>84</v>
      </c>
      <c r="D75" s="22">
        <v>0</v>
      </c>
      <c r="E75" s="22">
        <f t="shared" si="2"/>
        <v>97</v>
      </c>
      <c r="F75" s="20">
        <v>2</v>
      </c>
      <c r="G75" s="20">
        <v>96</v>
      </c>
      <c r="H75" s="23">
        <f t="shared" si="3"/>
        <v>1.0104166666666667</v>
      </c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</row>
    <row r="76" spans="1:20" s="24" customFormat="1" x14ac:dyDescent="0.2">
      <c r="A76" s="19" t="s">
        <v>292</v>
      </c>
      <c r="B76" s="21">
        <v>2</v>
      </c>
      <c r="C76" s="22">
        <v>18</v>
      </c>
      <c r="D76" s="22">
        <v>0</v>
      </c>
      <c r="E76" s="22">
        <f t="shared" si="2"/>
        <v>20</v>
      </c>
      <c r="F76" s="20">
        <v>1</v>
      </c>
      <c r="G76" s="20">
        <v>21</v>
      </c>
      <c r="H76" s="23">
        <f t="shared" si="3"/>
        <v>0.95238095238095233</v>
      </c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</row>
    <row r="77" spans="1:20" ht="13.5" thickBot="1" x14ac:dyDescent="0.25">
      <c r="A77" s="28" t="s">
        <v>295</v>
      </c>
      <c r="B77" s="30">
        <v>6</v>
      </c>
      <c r="C77" s="28">
        <v>56</v>
      </c>
      <c r="D77" s="28">
        <v>0</v>
      </c>
      <c r="E77" s="28">
        <f t="shared" si="2"/>
        <v>62</v>
      </c>
      <c r="F77" s="29">
        <v>2</v>
      </c>
      <c r="G77" s="29">
        <v>37</v>
      </c>
      <c r="H77" s="95">
        <f t="shared" si="3"/>
        <v>1.6756756756756757</v>
      </c>
    </row>
    <row r="78" spans="1:20" ht="13.5" thickTop="1" x14ac:dyDescent="0.2">
      <c r="A78" s="22"/>
      <c r="B78" s="21">
        <f>SUM(B3:B77)</f>
        <v>873</v>
      </c>
      <c r="C78" s="22">
        <f>SUM(C3:C77)</f>
        <v>8673</v>
      </c>
      <c r="D78" s="22">
        <f>SUM(D3:D77)</f>
        <v>24</v>
      </c>
      <c r="E78" s="22">
        <f t="shared" si="2"/>
        <v>9570</v>
      </c>
      <c r="F78" s="33">
        <f>SUM(F3:F77)</f>
        <v>462</v>
      </c>
      <c r="G78" s="33">
        <f>SUM(G3:G77)</f>
        <v>8879</v>
      </c>
      <c r="H78" s="23">
        <f t="shared" si="3"/>
        <v>1.0778240792882081</v>
      </c>
    </row>
    <row r="79" spans="1:20" x14ac:dyDescent="0.2">
      <c r="A79" s="22"/>
      <c r="B79" s="21"/>
      <c r="C79" s="22"/>
      <c r="D79" s="22"/>
      <c r="E79" s="22"/>
      <c r="F79" s="22"/>
      <c r="G79" s="22"/>
      <c r="H79" s="34"/>
      <c r="L79" s="17" t="s">
        <v>297</v>
      </c>
    </row>
    <row r="80" spans="1:20" x14ac:dyDescent="0.2">
      <c r="A80" s="22"/>
      <c r="B80" s="21"/>
      <c r="C80" s="22"/>
      <c r="D80" s="22"/>
      <c r="E80" s="22"/>
      <c r="F80" s="22"/>
      <c r="G80" s="22"/>
      <c r="H80" s="34"/>
      <c r="I80" s="36"/>
    </row>
    <row r="81" spans="1:20" x14ac:dyDescent="0.2">
      <c r="A81" s="19"/>
      <c r="B81" s="37"/>
      <c r="C81" s="38"/>
      <c r="D81" s="38"/>
      <c r="E81" s="38"/>
      <c r="F81" s="38"/>
      <c r="G81" s="38"/>
      <c r="H81" s="34"/>
      <c r="I81" s="36"/>
    </row>
    <row r="82" spans="1:20" x14ac:dyDescent="0.2">
      <c r="A82" s="19"/>
      <c r="B82" s="19"/>
      <c r="C82" s="19"/>
      <c r="D82" s="22"/>
      <c r="E82" s="19"/>
      <c r="F82" s="19"/>
      <c r="G82" s="19"/>
      <c r="I82" s="36"/>
    </row>
    <row r="83" spans="1:20" ht="14.45" customHeight="1" x14ac:dyDescent="0.2">
      <c r="A83" s="19"/>
      <c r="B83" s="19"/>
      <c r="C83" s="19"/>
      <c r="D83" s="22"/>
      <c r="E83" s="19"/>
      <c r="F83" s="19"/>
      <c r="G83" s="19"/>
    </row>
    <row r="84" spans="1:20" x14ac:dyDescent="0.2">
      <c r="A84" s="19"/>
      <c r="B84" s="19"/>
      <c r="C84" s="19"/>
      <c r="D84" s="22"/>
      <c r="E84" s="19"/>
      <c r="F84" s="19"/>
      <c r="G84" s="19"/>
    </row>
    <row r="85" spans="1:20" x14ac:dyDescent="0.2">
      <c r="A85" s="19"/>
      <c r="B85" s="19"/>
      <c r="C85" s="19"/>
      <c r="D85" s="22"/>
      <c r="E85" s="19"/>
      <c r="F85" s="19"/>
      <c r="G85" s="19"/>
    </row>
    <row r="86" spans="1:20" x14ac:dyDescent="0.2">
      <c r="A86" s="19"/>
      <c r="B86" s="19"/>
      <c r="C86" s="19"/>
      <c r="D86" s="22"/>
      <c r="E86" s="19"/>
      <c r="F86" s="19"/>
      <c r="G86" s="19"/>
    </row>
    <row r="87" spans="1:20" x14ac:dyDescent="0.2">
      <c r="A87" s="19"/>
      <c r="B87" s="19"/>
      <c r="C87" s="19"/>
      <c r="D87" s="22"/>
      <c r="E87" s="19"/>
      <c r="F87" s="19"/>
      <c r="G87" s="19"/>
    </row>
    <row r="88" spans="1:20" x14ac:dyDescent="0.2">
      <c r="A88" s="19"/>
      <c r="B88" s="19"/>
      <c r="C88" s="19"/>
      <c r="D88" s="22"/>
      <c r="E88" s="19"/>
      <c r="F88" s="19"/>
      <c r="G88" s="19"/>
    </row>
    <row r="89" spans="1:20" x14ac:dyDescent="0.2">
      <c r="A89" s="19"/>
      <c r="B89" s="19"/>
      <c r="C89" s="19"/>
      <c r="D89" s="22"/>
      <c r="E89" s="19"/>
      <c r="F89" s="19"/>
      <c r="G89" s="19"/>
    </row>
    <row r="90" spans="1:20" x14ac:dyDescent="0.2">
      <c r="A90" s="19"/>
      <c r="B90" s="19"/>
      <c r="C90" s="19"/>
      <c r="D90" s="22"/>
      <c r="E90" s="19"/>
      <c r="F90" s="19"/>
      <c r="G90" s="19"/>
    </row>
    <row r="91" spans="1:20" x14ac:dyDescent="0.2">
      <c r="A91" s="19"/>
      <c r="B91" s="19"/>
      <c r="C91" s="19"/>
      <c r="D91" s="22"/>
      <c r="E91" s="19"/>
      <c r="F91" s="19"/>
      <c r="G91" s="19"/>
    </row>
    <row r="92" spans="1:20" x14ac:dyDescent="0.2">
      <c r="A92" s="19"/>
      <c r="B92" s="19"/>
      <c r="C92" s="19"/>
      <c r="D92" s="22"/>
      <c r="E92" s="19"/>
      <c r="F92" s="19"/>
      <c r="G92" s="19"/>
    </row>
    <row r="93" spans="1:20" s="39" customFormat="1" x14ac:dyDescent="0.2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9" customFormat="1" x14ac:dyDescent="0.2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9" customFormat="1" x14ac:dyDescent="0.2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9" customFormat="1" x14ac:dyDescent="0.2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9" customFormat="1" x14ac:dyDescent="0.2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1:20" s="39" customFormat="1" x14ac:dyDescent="0.2">
      <c r="A98" s="19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  <row r="99" spans="1:20" s="39" customFormat="1" x14ac:dyDescent="0.2">
      <c r="A99" s="42"/>
      <c r="B99" s="19"/>
      <c r="C99" s="19"/>
      <c r="D99" s="22"/>
      <c r="E99" s="19"/>
      <c r="F99" s="19"/>
      <c r="G99" s="19"/>
      <c r="I99" s="24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111" activePane="bottomRight" state="frozen"/>
      <selection activeCell="H101" sqref="H101"/>
      <selection pane="topRight" activeCell="H101" sqref="H101"/>
      <selection pane="bottomLeft" activeCell="H101" sqref="H101"/>
      <selection pane="bottomRight" activeCell="A104" sqref="A104:J104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25">
        <v>43160</v>
      </c>
      <c r="E1" s="126"/>
      <c r="F1" s="126"/>
      <c r="G1" s="126"/>
      <c r="H1" s="126"/>
      <c r="I1" s="12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>
        <v>2</v>
      </c>
      <c r="E3" s="22">
        <v>25</v>
      </c>
      <c r="F3" s="22">
        <v>0</v>
      </c>
      <c r="G3" s="22">
        <f>D3+E3+F3</f>
        <v>27</v>
      </c>
      <c r="H3" s="20">
        <v>2</v>
      </c>
      <c r="I3" s="99">
        <v>31</v>
      </c>
      <c r="J3" s="23">
        <f>G3/I3</f>
        <v>0.87096774193548387</v>
      </c>
    </row>
    <row r="4" spans="1:11" x14ac:dyDescent="0.2">
      <c r="A4" s="18" t="s">
        <v>13</v>
      </c>
      <c r="B4" s="19" t="s">
        <v>14</v>
      </c>
      <c r="C4" s="25" t="s">
        <v>15</v>
      </c>
      <c r="D4" s="21">
        <v>1</v>
      </c>
      <c r="E4" s="22">
        <v>1</v>
      </c>
      <c r="F4" s="22">
        <v>0</v>
      </c>
      <c r="G4" s="22">
        <f t="shared" ref="G4:G66" si="0">D4+E4+F4</f>
        <v>2</v>
      </c>
      <c r="H4" s="20">
        <v>1</v>
      </c>
      <c r="I4" s="100">
        <v>2</v>
      </c>
      <c r="J4" s="23">
        <f t="shared" ref="J4:J67" si="1">G4/I4</f>
        <v>1</v>
      </c>
    </row>
    <row r="5" spans="1:11" x14ac:dyDescent="0.2">
      <c r="A5" s="18" t="s">
        <v>16</v>
      </c>
      <c r="B5" s="19" t="s">
        <v>17</v>
      </c>
      <c r="C5" s="20" t="s">
        <v>17</v>
      </c>
      <c r="D5" s="21">
        <v>0</v>
      </c>
      <c r="E5" s="22">
        <v>32</v>
      </c>
      <c r="F5" s="22">
        <v>0</v>
      </c>
      <c r="G5" s="22">
        <f t="shared" si="0"/>
        <v>32</v>
      </c>
      <c r="H5" s="20">
        <v>0</v>
      </c>
      <c r="I5" s="101">
        <v>35</v>
      </c>
      <c r="J5" s="23">
        <f t="shared" si="1"/>
        <v>0.91428571428571426</v>
      </c>
    </row>
    <row r="6" spans="1:11" x14ac:dyDescent="0.2">
      <c r="A6" s="18" t="s">
        <v>18</v>
      </c>
      <c r="B6" s="19" t="s">
        <v>19</v>
      </c>
      <c r="C6" s="20" t="s">
        <v>19</v>
      </c>
      <c r="D6" s="21">
        <v>1</v>
      </c>
      <c r="E6" s="22">
        <v>4</v>
      </c>
      <c r="F6" s="22">
        <v>0</v>
      </c>
      <c r="G6" s="22">
        <f t="shared" si="0"/>
        <v>5</v>
      </c>
      <c r="H6" s="20">
        <v>1</v>
      </c>
      <c r="I6" s="101">
        <v>5</v>
      </c>
      <c r="J6" s="23">
        <f t="shared" si="1"/>
        <v>1</v>
      </c>
    </row>
    <row r="7" spans="1:11" x14ac:dyDescent="0.2">
      <c r="A7" s="18" t="s">
        <v>20</v>
      </c>
      <c r="B7" s="19" t="s">
        <v>21</v>
      </c>
      <c r="C7" s="20" t="s">
        <v>22</v>
      </c>
      <c r="D7" s="21">
        <v>0</v>
      </c>
      <c r="E7" s="22">
        <v>21</v>
      </c>
      <c r="F7" s="22">
        <v>0</v>
      </c>
      <c r="G7" s="22">
        <f t="shared" si="0"/>
        <v>21</v>
      </c>
      <c r="H7" s="20">
        <v>0</v>
      </c>
      <c r="I7" s="101">
        <v>18</v>
      </c>
      <c r="J7" s="23">
        <f t="shared" si="1"/>
        <v>1.1666666666666667</v>
      </c>
    </row>
    <row r="8" spans="1:11" x14ac:dyDescent="0.2">
      <c r="A8" s="18" t="s">
        <v>23</v>
      </c>
      <c r="B8" s="19" t="s">
        <v>21</v>
      </c>
      <c r="C8" s="20" t="s">
        <v>24</v>
      </c>
      <c r="D8" s="21">
        <v>2</v>
      </c>
      <c r="E8" s="22">
        <v>133</v>
      </c>
      <c r="F8" s="22">
        <v>0</v>
      </c>
      <c r="G8" s="22">
        <f t="shared" si="0"/>
        <v>135</v>
      </c>
      <c r="H8" s="20">
        <v>2</v>
      </c>
      <c r="I8" s="101">
        <v>62</v>
      </c>
      <c r="J8" s="23">
        <f t="shared" si="1"/>
        <v>2.1774193548387095</v>
      </c>
    </row>
    <row r="9" spans="1:11" x14ac:dyDescent="0.2">
      <c r="A9" s="18" t="s">
        <v>25</v>
      </c>
      <c r="B9" s="19" t="s">
        <v>26</v>
      </c>
      <c r="C9" s="20" t="s">
        <v>27</v>
      </c>
      <c r="D9" s="21">
        <v>0</v>
      </c>
      <c r="E9" s="22">
        <v>54</v>
      </c>
      <c r="F9" s="22">
        <v>0</v>
      </c>
      <c r="G9" s="22">
        <f t="shared" si="0"/>
        <v>54</v>
      </c>
      <c r="H9" s="20">
        <v>0</v>
      </c>
      <c r="I9" s="100">
        <v>40</v>
      </c>
      <c r="J9" s="23">
        <f t="shared" si="1"/>
        <v>1.35</v>
      </c>
    </row>
    <row r="10" spans="1:11" x14ac:dyDescent="0.2">
      <c r="A10" s="18" t="s">
        <v>28</v>
      </c>
      <c r="B10" s="19" t="s">
        <v>29</v>
      </c>
      <c r="C10" s="20" t="s">
        <v>30</v>
      </c>
      <c r="D10" s="21">
        <v>15</v>
      </c>
      <c r="E10" s="22">
        <v>101</v>
      </c>
      <c r="F10" s="22">
        <v>0</v>
      </c>
      <c r="G10" s="22">
        <f t="shared" si="0"/>
        <v>116</v>
      </c>
      <c r="H10" s="20">
        <v>5</v>
      </c>
      <c r="I10" s="100">
        <v>129</v>
      </c>
      <c r="J10" s="23">
        <f t="shared" si="1"/>
        <v>0.89922480620155043</v>
      </c>
    </row>
    <row r="11" spans="1:11" x14ac:dyDescent="0.2">
      <c r="A11" s="18" t="s">
        <v>31</v>
      </c>
      <c r="B11" s="19" t="s">
        <v>32</v>
      </c>
      <c r="C11" s="20" t="s">
        <v>33</v>
      </c>
      <c r="D11" s="21">
        <v>3</v>
      </c>
      <c r="E11" s="22">
        <v>36</v>
      </c>
      <c r="F11" s="22">
        <v>0</v>
      </c>
      <c r="G11" s="22">
        <f t="shared" si="0"/>
        <v>39</v>
      </c>
      <c r="H11" s="20">
        <v>1</v>
      </c>
      <c r="I11" s="101">
        <v>37</v>
      </c>
      <c r="J11" s="23">
        <f t="shared" si="1"/>
        <v>1.0540540540540539</v>
      </c>
    </row>
    <row r="12" spans="1:11" x14ac:dyDescent="0.2">
      <c r="A12" s="18" t="s">
        <v>34</v>
      </c>
      <c r="B12" s="19" t="s">
        <v>35</v>
      </c>
      <c r="C12" s="20" t="s">
        <v>36</v>
      </c>
      <c r="D12" s="21">
        <v>2</v>
      </c>
      <c r="E12" s="22">
        <v>46</v>
      </c>
      <c r="F12" s="22">
        <v>0</v>
      </c>
      <c r="G12" s="22">
        <f t="shared" si="0"/>
        <v>48</v>
      </c>
      <c r="H12" s="20">
        <v>2</v>
      </c>
      <c r="I12" s="101">
        <v>49</v>
      </c>
      <c r="J12" s="23">
        <f t="shared" si="1"/>
        <v>0.97959183673469385</v>
      </c>
    </row>
    <row r="13" spans="1:11" x14ac:dyDescent="0.2">
      <c r="A13" s="18" t="s">
        <v>37</v>
      </c>
      <c r="B13" s="19" t="s">
        <v>35</v>
      </c>
      <c r="C13" s="20" t="s">
        <v>38</v>
      </c>
      <c r="D13" s="21">
        <v>23</v>
      </c>
      <c r="E13" s="22">
        <v>179</v>
      </c>
      <c r="F13" s="22">
        <v>0</v>
      </c>
      <c r="G13" s="22">
        <f t="shared" si="0"/>
        <v>202</v>
      </c>
      <c r="H13" s="20">
        <v>12</v>
      </c>
      <c r="I13" s="101">
        <v>106</v>
      </c>
      <c r="J13" s="23">
        <f t="shared" si="1"/>
        <v>1.9056603773584906</v>
      </c>
    </row>
    <row r="14" spans="1:11" x14ac:dyDescent="0.2">
      <c r="A14" s="18" t="s">
        <v>39</v>
      </c>
      <c r="B14" s="19" t="s">
        <v>40</v>
      </c>
      <c r="C14" s="20" t="s">
        <v>41</v>
      </c>
      <c r="D14" s="21">
        <v>24</v>
      </c>
      <c r="E14" s="22">
        <v>142</v>
      </c>
      <c r="F14" s="22">
        <v>2</v>
      </c>
      <c r="G14" s="22">
        <f t="shared" si="0"/>
        <v>168</v>
      </c>
      <c r="H14" s="20">
        <v>0</v>
      </c>
      <c r="I14" s="101">
        <v>88</v>
      </c>
      <c r="J14" s="23">
        <f t="shared" si="1"/>
        <v>1.9090909090909092</v>
      </c>
    </row>
    <row r="15" spans="1:11" x14ac:dyDescent="0.2">
      <c r="A15" s="121" t="s">
        <v>42</v>
      </c>
      <c r="B15" s="116" t="s">
        <v>40</v>
      </c>
      <c r="C15" s="117" t="s">
        <v>43</v>
      </c>
      <c r="D15" s="118">
        <v>0</v>
      </c>
      <c r="E15" s="119">
        <v>9</v>
      </c>
      <c r="F15" s="119">
        <v>0</v>
      </c>
      <c r="G15" s="119">
        <f t="shared" si="0"/>
        <v>9</v>
      </c>
      <c r="H15" s="117">
        <v>0</v>
      </c>
      <c r="I15" s="124">
        <v>18</v>
      </c>
      <c r="J15" s="120">
        <f t="shared" si="1"/>
        <v>0.5</v>
      </c>
    </row>
    <row r="16" spans="1:11" x14ac:dyDescent="0.2">
      <c r="A16" s="18" t="s">
        <v>44</v>
      </c>
      <c r="B16" s="19" t="s">
        <v>45</v>
      </c>
      <c r="C16" s="20" t="s">
        <v>46</v>
      </c>
      <c r="D16" s="21">
        <v>7</v>
      </c>
      <c r="E16" s="22">
        <v>48</v>
      </c>
      <c r="F16" s="22">
        <v>0</v>
      </c>
      <c r="G16" s="22">
        <f t="shared" si="0"/>
        <v>55</v>
      </c>
      <c r="H16" s="20">
        <v>4</v>
      </c>
      <c r="I16" s="101">
        <v>63</v>
      </c>
      <c r="J16" s="23">
        <f t="shared" si="1"/>
        <v>0.87301587301587302</v>
      </c>
    </row>
    <row r="17" spans="1:22" x14ac:dyDescent="0.2">
      <c r="A17" s="18" t="s">
        <v>47</v>
      </c>
      <c r="B17" s="19" t="s">
        <v>48</v>
      </c>
      <c r="C17" s="20" t="s">
        <v>49</v>
      </c>
      <c r="D17" s="21">
        <v>4</v>
      </c>
      <c r="E17" s="22">
        <v>57</v>
      </c>
      <c r="F17" s="22">
        <v>0</v>
      </c>
      <c r="G17" s="22">
        <f t="shared" si="0"/>
        <v>61</v>
      </c>
      <c r="H17" s="20">
        <v>3</v>
      </c>
      <c r="I17" s="101">
        <v>58</v>
      </c>
      <c r="J17" s="23">
        <f t="shared" si="1"/>
        <v>1.0517241379310345</v>
      </c>
    </row>
    <row r="18" spans="1:22" x14ac:dyDescent="0.2">
      <c r="A18" s="18" t="s">
        <v>53</v>
      </c>
      <c r="B18" s="19" t="s">
        <v>54</v>
      </c>
      <c r="C18" s="20" t="s">
        <v>55</v>
      </c>
      <c r="D18" s="21">
        <v>19</v>
      </c>
      <c r="E18" s="22">
        <v>256</v>
      </c>
      <c r="F18" s="22">
        <v>0</v>
      </c>
      <c r="G18" s="22">
        <f t="shared" si="0"/>
        <v>275</v>
      </c>
      <c r="H18" s="20">
        <v>6</v>
      </c>
      <c r="I18" s="101">
        <v>311</v>
      </c>
      <c r="J18" s="23">
        <f t="shared" si="1"/>
        <v>0.88424437299035374</v>
      </c>
    </row>
    <row r="19" spans="1:22" x14ac:dyDescent="0.2">
      <c r="A19" s="18" t="s">
        <v>56</v>
      </c>
      <c r="B19" s="19" t="s">
        <v>54</v>
      </c>
      <c r="C19" s="20" t="s">
        <v>57</v>
      </c>
      <c r="D19" s="21">
        <v>14</v>
      </c>
      <c r="E19" s="22">
        <v>176</v>
      </c>
      <c r="F19" s="22">
        <v>4</v>
      </c>
      <c r="G19" s="22">
        <f t="shared" si="0"/>
        <v>194</v>
      </c>
      <c r="H19" s="20">
        <v>5</v>
      </c>
      <c r="I19" s="101">
        <v>198</v>
      </c>
      <c r="J19" s="23">
        <f t="shared" si="1"/>
        <v>0.97979797979797978</v>
      </c>
    </row>
    <row r="20" spans="1:22" x14ac:dyDescent="0.2">
      <c r="A20" s="18" t="s">
        <v>58</v>
      </c>
      <c r="B20" s="19" t="s">
        <v>59</v>
      </c>
      <c r="C20" s="20" t="s">
        <v>60</v>
      </c>
      <c r="D20" s="21">
        <v>0</v>
      </c>
      <c r="E20" s="22">
        <v>9</v>
      </c>
      <c r="F20" s="22">
        <v>0</v>
      </c>
      <c r="G20" s="22">
        <f t="shared" si="0"/>
        <v>9</v>
      </c>
      <c r="H20" s="20">
        <v>0</v>
      </c>
      <c r="I20" s="101">
        <v>9</v>
      </c>
      <c r="J20" s="23">
        <f t="shared" si="1"/>
        <v>1</v>
      </c>
    </row>
    <row r="21" spans="1:22" x14ac:dyDescent="0.2">
      <c r="A21" s="18" t="s">
        <v>61</v>
      </c>
      <c r="B21" s="19" t="s">
        <v>62</v>
      </c>
      <c r="C21" s="20" t="s">
        <v>63</v>
      </c>
      <c r="D21" s="21">
        <v>32</v>
      </c>
      <c r="E21" s="22">
        <v>584</v>
      </c>
      <c r="F21" s="22">
        <v>3</v>
      </c>
      <c r="G21" s="22">
        <f t="shared" si="0"/>
        <v>619</v>
      </c>
      <c r="H21" s="20">
        <v>29</v>
      </c>
      <c r="I21" s="101">
        <v>297</v>
      </c>
      <c r="J21" s="23">
        <f t="shared" si="1"/>
        <v>2.0841750841750843</v>
      </c>
    </row>
    <row r="22" spans="1:22" x14ac:dyDescent="0.2">
      <c r="A22" s="18" t="s">
        <v>64</v>
      </c>
      <c r="B22" s="19" t="s">
        <v>62</v>
      </c>
      <c r="C22" s="20" t="s">
        <v>65</v>
      </c>
      <c r="D22" s="21">
        <v>0</v>
      </c>
      <c r="E22" s="22">
        <v>31</v>
      </c>
      <c r="F22" s="22">
        <v>0</v>
      </c>
      <c r="G22" s="22">
        <f t="shared" si="0"/>
        <v>31</v>
      </c>
      <c r="H22" s="20">
        <v>0</v>
      </c>
      <c r="I22" s="101">
        <v>27</v>
      </c>
      <c r="J22" s="23">
        <f t="shared" si="1"/>
        <v>1.1481481481481481</v>
      </c>
    </row>
    <row r="23" spans="1:22" x14ac:dyDescent="0.2">
      <c r="A23" s="18" t="s">
        <v>66</v>
      </c>
      <c r="B23" s="19" t="s">
        <v>67</v>
      </c>
      <c r="C23" s="20" t="s">
        <v>68</v>
      </c>
      <c r="D23" s="21">
        <v>2</v>
      </c>
      <c r="E23" s="22">
        <v>19</v>
      </c>
      <c r="F23" s="22">
        <v>0</v>
      </c>
      <c r="G23" s="22">
        <f t="shared" si="0"/>
        <v>21</v>
      </c>
      <c r="H23" s="20">
        <v>1</v>
      </c>
      <c r="I23" s="101">
        <v>22</v>
      </c>
      <c r="J23" s="23">
        <f t="shared" si="1"/>
        <v>0.95454545454545459</v>
      </c>
    </row>
    <row r="24" spans="1:22" x14ac:dyDescent="0.2">
      <c r="A24" s="18" t="s">
        <v>69</v>
      </c>
      <c r="B24" s="19" t="s">
        <v>70</v>
      </c>
      <c r="C24" s="20" t="s">
        <v>71</v>
      </c>
      <c r="D24" s="21">
        <v>7</v>
      </c>
      <c r="E24" s="22">
        <v>40</v>
      </c>
      <c r="F24" s="22">
        <v>0</v>
      </c>
      <c r="G24" s="22">
        <f t="shared" si="0"/>
        <v>47</v>
      </c>
      <c r="H24" s="20">
        <v>7</v>
      </c>
      <c r="I24" s="101">
        <v>40</v>
      </c>
      <c r="J24" s="23">
        <f t="shared" si="1"/>
        <v>1.175</v>
      </c>
    </row>
    <row r="25" spans="1:22" x14ac:dyDescent="0.2">
      <c r="A25" s="18" t="s">
        <v>72</v>
      </c>
      <c r="B25" s="19" t="s">
        <v>73</v>
      </c>
      <c r="C25" s="20" t="s">
        <v>74</v>
      </c>
      <c r="D25" s="21">
        <v>7</v>
      </c>
      <c r="E25" s="22">
        <v>96</v>
      </c>
      <c r="F25" s="22">
        <v>0</v>
      </c>
      <c r="G25" s="22">
        <f t="shared" si="0"/>
        <v>103</v>
      </c>
      <c r="H25" s="20">
        <v>3</v>
      </c>
      <c r="I25" s="101">
        <v>127</v>
      </c>
      <c r="J25" s="23">
        <f t="shared" si="1"/>
        <v>0.8110236220472441</v>
      </c>
    </row>
    <row r="26" spans="1:22" x14ac:dyDescent="0.2">
      <c r="A26" s="18" t="s">
        <v>75</v>
      </c>
      <c r="B26" s="19" t="s">
        <v>73</v>
      </c>
      <c r="C26" s="20" t="s">
        <v>76</v>
      </c>
      <c r="D26" s="21">
        <v>3</v>
      </c>
      <c r="E26" s="22">
        <v>53</v>
      </c>
      <c r="F26" s="22">
        <v>0</v>
      </c>
      <c r="G26" s="22">
        <f t="shared" si="0"/>
        <v>56</v>
      </c>
      <c r="H26" s="20">
        <v>3</v>
      </c>
      <c r="I26" s="101">
        <v>38</v>
      </c>
      <c r="J26" s="23">
        <f t="shared" si="1"/>
        <v>1.4736842105263157</v>
      </c>
    </row>
    <row r="27" spans="1:22" x14ac:dyDescent="0.2">
      <c r="A27" s="18" t="s">
        <v>77</v>
      </c>
      <c r="B27" s="19" t="s">
        <v>78</v>
      </c>
      <c r="C27" s="20" t="s">
        <v>79</v>
      </c>
      <c r="D27" s="21">
        <v>5</v>
      </c>
      <c r="E27" s="22">
        <v>86</v>
      </c>
      <c r="F27" s="22">
        <v>1</v>
      </c>
      <c r="G27" s="22">
        <f t="shared" si="0"/>
        <v>92</v>
      </c>
      <c r="H27" s="20">
        <v>2</v>
      </c>
      <c r="I27" s="101">
        <v>60</v>
      </c>
      <c r="J27" s="23">
        <f t="shared" si="1"/>
        <v>1.5333333333333334</v>
      </c>
    </row>
    <row r="28" spans="1:22" x14ac:dyDescent="0.2">
      <c r="A28" s="18" t="s">
        <v>80</v>
      </c>
      <c r="B28" s="19" t="s">
        <v>78</v>
      </c>
      <c r="C28" s="20" t="s">
        <v>81</v>
      </c>
      <c r="D28" s="21">
        <v>5</v>
      </c>
      <c r="E28" s="22">
        <v>54</v>
      </c>
      <c r="F28" s="22">
        <v>2</v>
      </c>
      <c r="G28" s="22">
        <f t="shared" si="0"/>
        <v>61</v>
      </c>
      <c r="H28" s="20">
        <v>0</v>
      </c>
      <c r="I28" s="101">
        <v>48</v>
      </c>
      <c r="J28" s="23">
        <f t="shared" si="1"/>
        <v>1.2708333333333333</v>
      </c>
    </row>
    <row r="29" spans="1:22" x14ac:dyDescent="0.2">
      <c r="A29" s="18" t="s">
        <v>82</v>
      </c>
      <c r="B29" s="19" t="s">
        <v>83</v>
      </c>
      <c r="C29" s="20" t="s">
        <v>84</v>
      </c>
      <c r="D29" s="21">
        <v>13</v>
      </c>
      <c r="E29" s="22">
        <v>77</v>
      </c>
      <c r="F29" s="22">
        <v>0</v>
      </c>
      <c r="G29" s="22">
        <f t="shared" si="0"/>
        <v>90</v>
      </c>
      <c r="H29" s="20">
        <v>13</v>
      </c>
      <c r="I29" s="100">
        <v>82</v>
      </c>
      <c r="J29" s="23">
        <f t="shared" si="1"/>
        <v>1.0975609756097562</v>
      </c>
    </row>
    <row r="30" spans="1:22" x14ac:dyDescent="0.2">
      <c r="A30" s="18" t="s">
        <v>85</v>
      </c>
      <c r="B30" s="19" t="s">
        <v>86</v>
      </c>
      <c r="C30" s="20" t="s">
        <v>87</v>
      </c>
      <c r="D30" s="21">
        <v>1</v>
      </c>
      <c r="E30" s="22">
        <v>4</v>
      </c>
      <c r="F30" s="22">
        <v>0</v>
      </c>
      <c r="G30" s="22">
        <f t="shared" si="0"/>
        <v>5</v>
      </c>
      <c r="H30" s="20">
        <v>1</v>
      </c>
      <c r="I30" s="100">
        <v>5</v>
      </c>
      <c r="J30" s="23">
        <f t="shared" si="1"/>
        <v>1</v>
      </c>
    </row>
    <row r="31" spans="1:22" x14ac:dyDescent="0.2">
      <c r="A31" s="18" t="s">
        <v>88</v>
      </c>
      <c r="B31" s="19" t="s">
        <v>89</v>
      </c>
      <c r="C31" s="20" t="s">
        <v>90</v>
      </c>
      <c r="D31" s="21">
        <v>0</v>
      </c>
      <c r="E31" s="22">
        <v>6</v>
      </c>
      <c r="F31" s="22">
        <v>0</v>
      </c>
      <c r="G31" s="22">
        <f t="shared" si="0"/>
        <v>6</v>
      </c>
      <c r="H31" s="20">
        <v>0</v>
      </c>
      <c r="I31" s="101">
        <v>6</v>
      </c>
      <c r="J31" s="23">
        <f t="shared" si="1"/>
        <v>1</v>
      </c>
    </row>
    <row r="32" spans="1:22" x14ac:dyDescent="0.2">
      <c r="A32" s="18" t="s">
        <v>91</v>
      </c>
      <c r="B32" s="19" t="s">
        <v>92</v>
      </c>
      <c r="C32" s="20" t="s">
        <v>93</v>
      </c>
      <c r="D32" s="21">
        <v>18</v>
      </c>
      <c r="E32" s="22">
        <v>257</v>
      </c>
      <c r="F32" s="22">
        <v>0</v>
      </c>
      <c r="G32" s="22">
        <f t="shared" si="0"/>
        <v>275</v>
      </c>
      <c r="H32" s="20">
        <v>3</v>
      </c>
      <c r="I32" s="101">
        <v>234</v>
      </c>
      <c r="J32" s="23">
        <f t="shared" si="1"/>
        <v>1.1752136752136753</v>
      </c>
      <c r="V32" s="17" t="s">
        <v>94</v>
      </c>
    </row>
    <row r="33" spans="1:10" x14ac:dyDescent="0.2">
      <c r="A33" s="18" t="s">
        <v>95</v>
      </c>
      <c r="B33" s="19" t="s">
        <v>96</v>
      </c>
      <c r="C33" s="20" t="s">
        <v>97</v>
      </c>
      <c r="D33" s="21">
        <v>11</v>
      </c>
      <c r="E33" s="22">
        <v>45</v>
      </c>
      <c r="F33" s="22">
        <v>0</v>
      </c>
      <c r="G33" s="22">
        <f t="shared" si="0"/>
        <v>56</v>
      </c>
      <c r="H33" s="20">
        <v>10</v>
      </c>
      <c r="I33" s="101">
        <v>52</v>
      </c>
      <c r="J33" s="23">
        <f t="shared" si="1"/>
        <v>1.0769230769230769</v>
      </c>
    </row>
    <row r="34" spans="1:10" x14ac:dyDescent="0.2">
      <c r="A34" s="18" t="s">
        <v>98</v>
      </c>
      <c r="B34" s="19" t="s">
        <v>99</v>
      </c>
      <c r="C34" s="20" t="s">
        <v>100</v>
      </c>
      <c r="D34" s="21">
        <v>165</v>
      </c>
      <c r="E34" s="22">
        <v>11</v>
      </c>
      <c r="F34" s="22">
        <v>0</v>
      </c>
      <c r="G34" s="22">
        <f t="shared" si="0"/>
        <v>176</v>
      </c>
      <c r="H34" s="20">
        <v>11</v>
      </c>
      <c r="I34" s="101">
        <v>117</v>
      </c>
      <c r="J34" s="23">
        <f t="shared" si="1"/>
        <v>1.5042735042735043</v>
      </c>
    </row>
    <row r="35" spans="1:10" x14ac:dyDescent="0.2">
      <c r="A35" s="18" t="s">
        <v>101</v>
      </c>
      <c r="B35" s="19" t="s">
        <v>102</v>
      </c>
      <c r="C35" s="20" t="s">
        <v>103</v>
      </c>
      <c r="D35" s="21">
        <v>2</v>
      </c>
      <c r="E35" s="22">
        <v>13</v>
      </c>
      <c r="F35" s="22">
        <v>0</v>
      </c>
      <c r="G35" s="22">
        <f t="shared" si="0"/>
        <v>15</v>
      </c>
      <c r="H35" s="20">
        <v>2</v>
      </c>
      <c r="I35" s="101">
        <v>9</v>
      </c>
      <c r="J35" s="23">
        <f t="shared" si="1"/>
        <v>1.6666666666666667</v>
      </c>
    </row>
    <row r="36" spans="1:10" x14ac:dyDescent="0.2">
      <c r="A36" s="18" t="s">
        <v>104</v>
      </c>
      <c r="B36" s="19" t="s">
        <v>105</v>
      </c>
      <c r="C36" s="20" t="s">
        <v>106</v>
      </c>
      <c r="D36" s="21">
        <v>6</v>
      </c>
      <c r="E36" s="22">
        <v>15</v>
      </c>
      <c r="F36" s="22">
        <v>0</v>
      </c>
      <c r="G36" s="22">
        <f t="shared" si="0"/>
        <v>21</v>
      </c>
      <c r="H36" s="20">
        <v>4</v>
      </c>
      <c r="I36" s="101">
        <v>13</v>
      </c>
      <c r="J36" s="23">
        <f t="shared" si="1"/>
        <v>1.6153846153846154</v>
      </c>
    </row>
    <row r="37" spans="1:10" x14ac:dyDescent="0.2">
      <c r="A37" s="18" t="s">
        <v>107</v>
      </c>
      <c r="B37" s="19" t="s">
        <v>108</v>
      </c>
      <c r="C37" s="20" t="s">
        <v>109</v>
      </c>
      <c r="D37" s="21">
        <v>0</v>
      </c>
      <c r="E37" s="22">
        <v>15</v>
      </c>
      <c r="F37" s="22">
        <v>0</v>
      </c>
      <c r="G37" s="22">
        <v>15</v>
      </c>
      <c r="H37" s="20">
        <v>0</v>
      </c>
      <c r="I37" s="101">
        <v>15</v>
      </c>
      <c r="J37" s="23">
        <f t="shared" si="1"/>
        <v>1</v>
      </c>
    </row>
    <row r="38" spans="1:10" x14ac:dyDescent="0.2">
      <c r="A38" s="26" t="s">
        <v>110</v>
      </c>
      <c r="B38" s="19" t="s">
        <v>111</v>
      </c>
      <c r="C38" s="20" t="s">
        <v>112</v>
      </c>
      <c r="D38" s="21">
        <v>0</v>
      </c>
      <c r="E38" s="22">
        <v>6</v>
      </c>
      <c r="F38" s="22">
        <v>0</v>
      </c>
      <c r="G38" s="22">
        <f t="shared" si="0"/>
        <v>6</v>
      </c>
      <c r="H38" s="20">
        <v>0</v>
      </c>
      <c r="I38" s="101">
        <v>6</v>
      </c>
      <c r="J38" s="23">
        <f t="shared" si="1"/>
        <v>1</v>
      </c>
    </row>
    <row r="39" spans="1:10" x14ac:dyDescent="0.2">
      <c r="A39" s="26" t="s">
        <v>113</v>
      </c>
      <c r="B39" s="19" t="s">
        <v>114</v>
      </c>
      <c r="C39" s="20" t="s">
        <v>115</v>
      </c>
      <c r="D39" s="21">
        <v>3</v>
      </c>
      <c r="E39" s="22">
        <v>39</v>
      </c>
      <c r="F39" s="22">
        <v>0</v>
      </c>
      <c r="G39" s="22">
        <f t="shared" si="0"/>
        <v>42</v>
      </c>
      <c r="H39" s="20">
        <v>2</v>
      </c>
      <c r="I39" s="101">
        <v>32</v>
      </c>
      <c r="J39" s="23">
        <f t="shared" si="1"/>
        <v>1.3125</v>
      </c>
    </row>
    <row r="40" spans="1:10" x14ac:dyDescent="0.2">
      <c r="A40" s="18" t="s">
        <v>116</v>
      </c>
      <c r="B40" s="19" t="s">
        <v>117</v>
      </c>
      <c r="C40" s="20" t="s">
        <v>118</v>
      </c>
      <c r="D40" s="21">
        <v>3</v>
      </c>
      <c r="E40" s="22">
        <v>31</v>
      </c>
      <c r="F40" s="22">
        <v>0</v>
      </c>
      <c r="G40" s="22">
        <f t="shared" si="0"/>
        <v>34</v>
      </c>
      <c r="H40" s="20">
        <v>1</v>
      </c>
      <c r="I40" s="101">
        <v>34</v>
      </c>
      <c r="J40" s="23">
        <f t="shared" si="1"/>
        <v>1</v>
      </c>
    </row>
    <row r="41" spans="1:10" x14ac:dyDescent="0.2">
      <c r="A41" s="18" t="s">
        <v>119</v>
      </c>
      <c r="B41" s="19" t="s">
        <v>120</v>
      </c>
      <c r="C41" s="20" t="s">
        <v>121</v>
      </c>
      <c r="D41" s="21">
        <v>7</v>
      </c>
      <c r="E41" s="22">
        <v>91</v>
      </c>
      <c r="F41" s="22">
        <v>0</v>
      </c>
      <c r="G41" s="22">
        <f t="shared" si="0"/>
        <v>98</v>
      </c>
      <c r="H41" s="20">
        <v>4</v>
      </c>
      <c r="I41" s="101">
        <v>116</v>
      </c>
      <c r="J41" s="23">
        <f t="shared" si="1"/>
        <v>0.84482758620689657</v>
      </c>
    </row>
    <row r="42" spans="1:10" x14ac:dyDescent="0.2">
      <c r="A42" s="18" t="s">
        <v>122</v>
      </c>
      <c r="B42" s="19" t="s">
        <v>123</v>
      </c>
      <c r="C42" s="20" t="s">
        <v>124</v>
      </c>
      <c r="D42" s="21">
        <v>1</v>
      </c>
      <c r="E42" s="22">
        <v>8</v>
      </c>
      <c r="F42" s="22">
        <v>0</v>
      </c>
      <c r="G42" s="22">
        <f t="shared" si="0"/>
        <v>9</v>
      </c>
      <c r="H42" s="20">
        <v>0</v>
      </c>
      <c r="I42" s="101">
        <v>9</v>
      </c>
      <c r="J42" s="23">
        <f t="shared" si="1"/>
        <v>1</v>
      </c>
    </row>
    <row r="43" spans="1:10" x14ac:dyDescent="0.2">
      <c r="A43" s="18" t="s">
        <v>125</v>
      </c>
      <c r="B43" s="19" t="s">
        <v>126</v>
      </c>
      <c r="C43" s="20" t="s">
        <v>127</v>
      </c>
      <c r="D43" s="21">
        <v>3</v>
      </c>
      <c r="E43" s="22">
        <v>36</v>
      </c>
      <c r="F43" s="22">
        <v>0</v>
      </c>
      <c r="G43" s="22">
        <f t="shared" si="0"/>
        <v>39</v>
      </c>
      <c r="H43" s="20">
        <v>3</v>
      </c>
      <c r="I43" s="101">
        <v>17</v>
      </c>
      <c r="J43" s="23">
        <f t="shared" si="1"/>
        <v>2.2941176470588234</v>
      </c>
    </row>
    <row r="44" spans="1:10" x14ac:dyDescent="0.2">
      <c r="A44" s="18" t="s">
        <v>128</v>
      </c>
      <c r="B44" s="19" t="s">
        <v>129</v>
      </c>
      <c r="C44" s="20" t="s">
        <v>130</v>
      </c>
      <c r="D44" s="21">
        <v>22</v>
      </c>
      <c r="E44" s="22">
        <v>147</v>
      </c>
      <c r="F44" s="22">
        <v>0</v>
      </c>
      <c r="G44" s="22">
        <f t="shared" si="0"/>
        <v>169</v>
      </c>
      <c r="H44" s="20">
        <v>15</v>
      </c>
      <c r="I44" s="101">
        <v>121</v>
      </c>
      <c r="J44" s="23">
        <f t="shared" si="1"/>
        <v>1.3966942148760331</v>
      </c>
    </row>
    <row r="45" spans="1:10" x14ac:dyDescent="0.2">
      <c r="A45" s="18" t="s">
        <v>131</v>
      </c>
      <c r="B45" s="19" t="s">
        <v>129</v>
      </c>
      <c r="C45" s="20" t="s">
        <v>132</v>
      </c>
      <c r="D45" s="21">
        <v>1</v>
      </c>
      <c r="E45" s="22">
        <v>18</v>
      </c>
      <c r="F45" s="22">
        <v>0</v>
      </c>
      <c r="G45" s="22">
        <f t="shared" si="0"/>
        <v>19</v>
      </c>
      <c r="H45" s="20">
        <v>1</v>
      </c>
      <c r="I45" s="101">
        <v>21</v>
      </c>
      <c r="J45" s="23">
        <f t="shared" si="1"/>
        <v>0.90476190476190477</v>
      </c>
    </row>
    <row r="46" spans="1:10" x14ac:dyDescent="0.2">
      <c r="A46" s="18" t="s">
        <v>133</v>
      </c>
      <c r="B46" s="19" t="s">
        <v>134</v>
      </c>
      <c r="C46" s="20" t="s">
        <v>134</v>
      </c>
      <c r="D46" s="21">
        <v>2</v>
      </c>
      <c r="E46" s="22">
        <v>46</v>
      </c>
      <c r="F46" s="22">
        <v>0</v>
      </c>
      <c r="G46" s="22">
        <f t="shared" si="0"/>
        <v>48</v>
      </c>
      <c r="H46" s="20">
        <v>0</v>
      </c>
      <c r="I46" s="101">
        <v>39</v>
      </c>
      <c r="J46" s="23">
        <f t="shared" si="1"/>
        <v>1.2307692307692308</v>
      </c>
    </row>
    <row r="47" spans="1:10" x14ac:dyDescent="0.2">
      <c r="A47" s="18" t="s">
        <v>135</v>
      </c>
      <c r="B47" s="19" t="s">
        <v>136</v>
      </c>
      <c r="C47" s="20" t="s">
        <v>137</v>
      </c>
      <c r="D47" s="21">
        <v>2</v>
      </c>
      <c r="E47" s="22">
        <v>20</v>
      </c>
      <c r="F47" s="22">
        <v>1</v>
      </c>
      <c r="G47" s="22">
        <f t="shared" si="0"/>
        <v>23</v>
      </c>
      <c r="H47" s="20">
        <v>1</v>
      </c>
      <c r="I47" s="101">
        <v>26</v>
      </c>
      <c r="J47" s="23">
        <f t="shared" si="1"/>
        <v>0.88461538461538458</v>
      </c>
    </row>
    <row r="48" spans="1:10" x14ac:dyDescent="0.2">
      <c r="A48" s="18" t="s">
        <v>138</v>
      </c>
      <c r="B48" s="19" t="s">
        <v>139</v>
      </c>
      <c r="C48" s="20" t="s">
        <v>140</v>
      </c>
      <c r="D48" s="21">
        <v>3</v>
      </c>
      <c r="E48" s="22">
        <v>16</v>
      </c>
      <c r="F48" s="22">
        <v>0</v>
      </c>
      <c r="G48" s="22">
        <f t="shared" si="0"/>
        <v>19</v>
      </c>
      <c r="H48" s="20">
        <v>1</v>
      </c>
      <c r="I48" s="101">
        <v>19</v>
      </c>
      <c r="J48" s="23">
        <f t="shared" si="1"/>
        <v>1</v>
      </c>
    </row>
    <row r="49" spans="1:10" x14ac:dyDescent="0.2">
      <c r="A49" s="121" t="s">
        <v>141</v>
      </c>
      <c r="B49" s="116" t="s">
        <v>142</v>
      </c>
      <c r="C49" s="117" t="s">
        <v>143</v>
      </c>
      <c r="D49" s="118">
        <v>7</v>
      </c>
      <c r="E49" s="119">
        <v>86</v>
      </c>
      <c r="F49" s="119">
        <v>0</v>
      </c>
      <c r="G49" s="119">
        <f t="shared" si="0"/>
        <v>93</v>
      </c>
      <c r="H49" s="117">
        <v>7</v>
      </c>
      <c r="I49" s="124">
        <v>135</v>
      </c>
      <c r="J49" s="120">
        <f t="shared" si="1"/>
        <v>0.68888888888888888</v>
      </c>
    </row>
    <row r="50" spans="1:10" x14ac:dyDescent="0.2">
      <c r="A50" s="18" t="s">
        <v>144</v>
      </c>
      <c r="B50" s="19" t="s">
        <v>145</v>
      </c>
      <c r="C50" s="20" t="s">
        <v>146</v>
      </c>
      <c r="D50" s="21">
        <v>3</v>
      </c>
      <c r="E50" s="22">
        <v>70</v>
      </c>
      <c r="F50" s="22">
        <v>0</v>
      </c>
      <c r="G50" s="22">
        <f t="shared" si="0"/>
        <v>73</v>
      </c>
      <c r="H50" s="20">
        <v>3</v>
      </c>
      <c r="I50" s="101">
        <v>74</v>
      </c>
      <c r="J50" s="23">
        <f t="shared" si="1"/>
        <v>0.98648648648648651</v>
      </c>
    </row>
    <row r="51" spans="1:10" x14ac:dyDescent="0.2">
      <c r="A51" s="18" t="s">
        <v>147</v>
      </c>
      <c r="B51" s="19" t="s">
        <v>148</v>
      </c>
      <c r="C51" s="20" t="s">
        <v>149</v>
      </c>
      <c r="D51" s="21">
        <v>25</v>
      </c>
      <c r="E51" s="22">
        <v>115</v>
      </c>
      <c r="F51" s="22">
        <v>0</v>
      </c>
      <c r="G51" s="22">
        <f t="shared" si="0"/>
        <v>140</v>
      </c>
      <c r="H51" s="20">
        <v>22</v>
      </c>
      <c r="I51" s="101">
        <v>105</v>
      </c>
      <c r="J51" s="23">
        <f t="shared" si="1"/>
        <v>1.3333333333333333</v>
      </c>
    </row>
    <row r="52" spans="1:10" x14ac:dyDescent="0.2">
      <c r="A52" s="26" t="s">
        <v>150</v>
      </c>
      <c r="B52" s="19" t="s">
        <v>151</v>
      </c>
      <c r="C52" s="20" t="s">
        <v>152</v>
      </c>
      <c r="D52" s="21">
        <v>0</v>
      </c>
      <c r="E52" s="22">
        <v>29</v>
      </c>
      <c r="F52" s="22">
        <v>0</v>
      </c>
      <c r="G52" s="22">
        <f t="shared" si="0"/>
        <v>29</v>
      </c>
      <c r="H52" s="20">
        <v>0</v>
      </c>
      <c r="I52" s="101">
        <v>19</v>
      </c>
      <c r="J52" s="23">
        <f t="shared" si="1"/>
        <v>1.5263157894736843</v>
      </c>
    </row>
    <row r="53" spans="1:10" x14ac:dyDescent="0.2">
      <c r="A53" s="121" t="s">
        <v>153</v>
      </c>
      <c r="B53" s="116" t="s">
        <v>154</v>
      </c>
      <c r="C53" s="117" t="s">
        <v>155</v>
      </c>
      <c r="D53" s="118">
        <v>0</v>
      </c>
      <c r="E53" s="119">
        <v>21</v>
      </c>
      <c r="F53" s="119">
        <v>0</v>
      </c>
      <c r="G53" s="119">
        <f t="shared" si="0"/>
        <v>21</v>
      </c>
      <c r="H53" s="117">
        <v>0</v>
      </c>
      <c r="I53" s="124">
        <v>28</v>
      </c>
      <c r="J53" s="120">
        <f t="shared" si="1"/>
        <v>0.75</v>
      </c>
    </row>
    <row r="54" spans="1:10" x14ac:dyDescent="0.2">
      <c r="A54" s="121" t="s">
        <v>156</v>
      </c>
      <c r="B54" s="116" t="s">
        <v>154</v>
      </c>
      <c r="C54" s="117" t="s">
        <v>157</v>
      </c>
      <c r="D54" s="118">
        <v>4</v>
      </c>
      <c r="E54" s="119">
        <v>25</v>
      </c>
      <c r="F54" s="119">
        <v>0</v>
      </c>
      <c r="G54" s="119">
        <f t="shared" si="0"/>
        <v>29</v>
      </c>
      <c r="H54" s="117">
        <v>0</v>
      </c>
      <c r="I54" s="124">
        <v>39</v>
      </c>
      <c r="J54" s="120">
        <f t="shared" si="1"/>
        <v>0.74358974358974361</v>
      </c>
    </row>
    <row r="55" spans="1:10" x14ac:dyDescent="0.2">
      <c r="A55" s="18" t="s">
        <v>158</v>
      </c>
      <c r="B55" s="19" t="s">
        <v>159</v>
      </c>
      <c r="C55" s="20" t="s">
        <v>160</v>
      </c>
      <c r="D55" s="21">
        <v>12</v>
      </c>
      <c r="E55" s="22">
        <v>142</v>
      </c>
      <c r="F55" s="22">
        <v>0</v>
      </c>
      <c r="G55" s="22">
        <f t="shared" si="0"/>
        <v>154</v>
      </c>
      <c r="H55" s="20">
        <v>8</v>
      </c>
      <c r="I55" s="101">
        <v>80</v>
      </c>
      <c r="J55" s="23">
        <f t="shared" si="1"/>
        <v>1.925</v>
      </c>
    </row>
    <row r="56" spans="1:10" x14ac:dyDescent="0.2">
      <c r="A56" s="18" t="s">
        <v>161</v>
      </c>
      <c r="B56" s="19" t="s">
        <v>162</v>
      </c>
      <c r="C56" s="20" t="s">
        <v>163</v>
      </c>
      <c r="D56" s="21">
        <v>4</v>
      </c>
      <c r="E56" s="22">
        <v>36</v>
      </c>
      <c r="F56" s="22">
        <v>0</v>
      </c>
      <c r="G56" s="22">
        <f t="shared" si="0"/>
        <v>40</v>
      </c>
      <c r="H56" s="20">
        <v>2</v>
      </c>
      <c r="I56" s="101">
        <v>37</v>
      </c>
      <c r="J56" s="23">
        <f t="shared" si="1"/>
        <v>1.0810810810810811</v>
      </c>
    </row>
    <row r="57" spans="1:10" x14ac:dyDescent="0.2">
      <c r="A57" s="18" t="s">
        <v>164</v>
      </c>
      <c r="B57" s="19" t="s">
        <v>162</v>
      </c>
      <c r="C57" s="20" t="s">
        <v>165</v>
      </c>
      <c r="D57" s="21">
        <v>8</v>
      </c>
      <c r="E57" s="22">
        <v>33</v>
      </c>
      <c r="F57" s="22">
        <v>0</v>
      </c>
      <c r="G57" s="22">
        <f t="shared" si="0"/>
        <v>41</v>
      </c>
      <c r="H57" s="20">
        <v>6</v>
      </c>
      <c r="I57" s="101">
        <v>38</v>
      </c>
      <c r="J57" s="23">
        <f t="shared" si="1"/>
        <v>1.0789473684210527</v>
      </c>
    </row>
    <row r="58" spans="1:10" x14ac:dyDescent="0.2">
      <c r="A58" s="18" t="s">
        <v>166</v>
      </c>
      <c r="B58" s="19" t="s">
        <v>167</v>
      </c>
      <c r="C58" s="20" t="s">
        <v>168</v>
      </c>
      <c r="D58" s="21">
        <v>3</v>
      </c>
      <c r="E58" s="22">
        <v>24</v>
      </c>
      <c r="F58" s="22">
        <v>0</v>
      </c>
      <c r="G58" s="22">
        <f t="shared" si="0"/>
        <v>27</v>
      </c>
      <c r="H58" s="20">
        <v>0</v>
      </c>
      <c r="I58" s="101">
        <v>25</v>
      </c>
      <c r="J58" s="23">
        <f t="shared" si="1"/>
        <v>1.08</v>
      </c>
    </row>
    <row r="59" spans="1:10" x14ac:dyDescent="0.2">
      <c r="A59" s="18" t="s">
        <v>169</v>
      </c>
      <c r="B59" s="19" t="s">
        <v>170</v>
      </c>
      <c r="C59" s="20" t="s">
        <v>171</v>
      </c>
      <c r="D59" s="21">
        <v>4</v>
      </c>
      <c r="E59" s="22">
        <v>55</v>
      </c>
      <c r="F59" s="22">
        <v>0</v>
      </c>
      <c r="G59" s="22">
        <f t="shared" si="0"/>
        <v>59</v>
      </c>
      <c r="H59" s="20">
        <v>4</v>
      </c>
      <c r="I59" s="101">
        <v>69</v>
      </c>
      <c r="J59" s="23">
        <f t="shared" si="1"/>
        <v>0.85507246376811596</v>
      </c>
    </row>
    <row r="60" spans="1:10" x14ac:dyDescent="0.2">
      <c r="A60" s="18" t="s">
        <v>172</v>
      </c>
      <c r="B60" s="19" t="s">
        <v>173</v>
      </c>
      <c r="C60" s="20" t="s">
        <v>174</v>
      </c>
      <c r="D60" s="21">
        <v>4</v>
      </c>
      <c r="E60" s="22">
        <v>68</v>
      </c>
      <c r="F60" s="22">
        <v>0</v>
      </c>
      <c r="G60" s="22">
        <f t="shared" si="0"/>
        <v>72</v>
      </c>
      <c r="H60" s="20">
        <v>2</v>
      </c>
      <c r="I60" s="101">
        <v>71</v>
      </c>
      <c r="J60" s="23">
        <f t="shared" si="1"/>
        <v>1.0140845070422535</v>
      </c>
    </row>
    <row r="61" spans="1:10" x14ac:dyDescent="0.2">
      <c r="A61" s="18" t="s">
        <v>175</v>
      </c>
      <c r="B61" s="19" t="s">
        <v>176</v>
      </c>
      <c r="C61" s="20" t="s">
        <v>177</v>
      </c>
      <c r="D61" s="21">
        <v>6</v>
      </c>
      <c r="E61" s="22">
        <v>37</v>
      </c>
      <c r="F61" s="22">
        <v>0</v>
      </c>
      <c r="G61" s="22">
        <f t="shared" si="0"/>
        <v>43</v>
      </c>
      <c r="H61" s="20">
        <v>4</v>
      </c>
      <c r="I61" s="101">
        <v>39</v>
      </c>
      <c r="J61" s="23">
        <f t="shared" si="1"/>
        <v>1.1025641025641026</v>
      </c>
    </row>
    <row r="62" spans="1:10" x14ac:dyDescent="0.2">
      <c r="A62" s="18" t="s">
        <v>178</v>
      </c>
      <c r="B62" s="19" t="s">
        <v>179</v>
      </c>
      <c r="C62" s="20" t="s">
        <v>179</v>
      </c>
      <c r="D62" s="21">
        <v>17</v>
      </c>
      <c r="E62" s="22">
        <v>127</v>
      </c>
      <c r="F62" s="22">
        <v>0</v>
      </c>
      <c r="G62" s="22">
        <f t="shared" si="0"/>
        <v>144</v>
      </c>
      <c r="H62" s="20">
        <v>6</v>
      </c>
      <c r="I62" s="101">
        <v>162</v>
      </c>
      <c r="J62" s="23">
        <f t="shared" si="1"/>
        <v>0.88888888888888884</v>
      </c>
    </row>
    <row r="63" spans="1:10" x14ac:dyDescent="0.2">
      <c r="A63" s="18" t="s">
        <v>180</v>
      </c>
      <c r="B63" s="19" t="s">
        <v>181</v>
      </c>
      <c r="C63" s="20" t="s">
        <v>182</v>
      </c>
      <c r="D63" s="21">
        <v>2</v>
      </c>
      <c r="E63" s="22">
        <v>34</v>
      </c>
      <c r="F63" s="22">
        <v>0</v>
      </c>
      <c r="G63" s="22">
        <f t="shared" si="0"/>
        <v>36</v>
      </c>
      <c r="H63" s="20">
        <v>2</v>
      </c>
      <c r="I63" s="101">
        <v>20</v>
      </c>
      <c r="J63" s="23">
        <f t="shared" si="1"/>
        <v>1.8</v>
      </c>
    </row>
    <row r="64" spans="1:10" x14ac:dyDescent="0.2">
      <c r="A64" s="18" t="s">
        <v>183</v>
      </c>
      <c r="B64" s="19" t="s">
        <v>184</v>
      </c>
      <c r="C64" s="20" t="s">
        <v>185</v>
      </c>
      <c r="D64" s="21">
        <v>1</v>
      </c>
      <c r="E64" s="22">
        <v>26</v>
      </c>
      <c r="F64" s="22">
        <v>0</v>
      </c>
      <c r="G64" s="22">
        <f t="shared" si="0"/>
        <v>27</v>
      </c>
      <c r="H64" s="20">
        <v>0</v>
      </c>
      <c r="I64" s="100">
        <v>27</v>
      </c>
      <c r="J64" s="23">
        <f t="shared" si="1"/>
        <v>1</v>
      </c>
    </row>
    <row r="65" spans="1:10" x14ac:dyDescent="0.2">
      <c r="A65" s="18" t="s">
        <v>186</v>
      </c>
      <c r="B65" s="19" t="s">
        <v>187</v>
      </c>
      <c r="C65" s="20" t="s">
        <v>188</v>
      </c>
      <c r="D65" s="21">
        <v>9</v>
      </c>
      <c r="E65" s="22">
        <v>130</v>
      </c>
      <c r="F65" s="22">
        <v>0</v>
      </c>
      <c r="G65" s="22">
        <f t="shared" si="0"/>
        <v>139</v>
      </c>
      <c r="H65" s="20">
        <v>14</v>
      </c>
      <c r="I65" s="101">
        <v>172</v>
      </c>
      <c r="J65" s="23">
        <f t="shared" si="1"/>
        <v>0.80813953488372092</v>
      </c>
    </row>
    <row r="66" spans="1:10" x14ac:dyDescent="0.2">
      <c r="A66" s="18" t="s">
        <v>189</v>
      </c>
      <c r="B66" s="19" t="s">
        <v>187</v>
      </c>
      <c r="C66" s="20" t="s">
        <v>190</v>
      </c>
      <c r="D66" s="21">
        <v>10</v>
      </c>
      <c r="E66" s="22">
        <v>160</v>
      </c>
      <c r="F66" s="22">
        <v>0</v>
      </c>
      <c r="G66" s="22">
        <f t="shared" si="0"/>
        <v>170</v>
      </c>
      <c r="H66" s="20">
        <v>8</v>
      </c>
      <c r="I66" s="101">
        <v>174</v>
      </c>
      <c r="J66" s="23">
        <f t="shared" si="1"/>
        <v>0.97701149425287359</v>
      </c>
    </row>
    <row r="67" spans="1:10" x14ac:dyDescent="0.2">
      <c r="A67" s="18" t="s">
        <v>191</v>
      </c>
      <c r="B67" s="19" t="s">
        <v>187</v>
      </c>
      <c r="C67" s="20" t="s">
        <v>192</v>
      </c>
      <c r="D67" s="21">
        <v>9</v>
      </c>
      <c r="E67" s="22">
        <v>155</v>
      </c>
      <c r="F67" s="22">
        <v>0</v>
      </c>
      <c r="G67" s="22">
        <f t="shared" ref="G67:G112" si="2">D67+E67+F67</f>
        <v>164</v>
      </c>
      <c r="H67" s="20">
        <v>7</v>
      </c>
      <c r="I67" s="101">
        <v>168</v>
      </c>
      <c r="J67" s="23">
        <f t="shared" si="1"/>
        <v>0.97619047619047616</v>
      </c>
    </row>
    <row r="68" spans="1:10" x14ac:dyDescent="0.2">
      <c r="A68" s="26" t="s">
        <v>193</v>
      </c>
      <c r="B68" s="19" t="s">
        <v>187</v>
      </c>
      <c r="C68" s="20" t="s">
        <v>194</v>
      </c>
      <c r="D68" s="21">
        <v>14</v>
      </c>
      <c r="E68" s="22">
        <v>233</v>
      </c>
      <c r="F68" s="22">
        <v>0</v>
      </c>
      <c r="G68" s="22">
        <f t="shared" si="2"/>
        <v>247</v>
      </c>
      <c r="H68" s="20">
        <v>7</v>
      </c>
      <c r="I68" s="101">
        <v>259</v>
      </c>
      <c r="J68" s="23">
        <f t="shared" ref="J68:J113" si="3">G68/I68</f>
        <v>0.95366795366795365</v>
      </c>
    </row>
    <row r="69" spans="1:10" x14ac:dyDescent="0.2">
      <c r="A69" s="18" t="s">
        <v>195</v>
      </c>
      <c r="B69" s="19" t="s">
        <v>187</v>
      </c>
      <c r="C69" s="20" t="s">
        <v>196</v>
      </c>
      <c r="D69" s="21">
        <v>2</v>
      </c>
      <c r="E69" s="22">
        <v>41</v>
      </c>
      <c r="F69" s="22">
        <v>0</v>
      </c>
      <c r="G69" s="22">
        <f t="shared" si="2"/>
        <v>43</v>
      </c>
      <c r="H69" s="20">
        <v>2</v>
      </c>
      <c r="I69" s="101">
        <v>41</v>
      </c>
      <c r="J69" s="23">
        <f t="shared" si="3"/>
        <v>1.0487804878048781</v>
      </c>
    </row>
    <row r="70" spans="1:10" x14ac:dyDescent="0.2">
      <c r="A70" s="26" t="s">
        <v>197</v>
      </c>
      <c r="B70" s="19" t="s">
        <v>187</v>
      </c>
      <c r="C70" s="20" t="s">
        <v>198</v>
      </c>
      <c r="D70" s="21">
        <v>12</v>
      </c>
      <c r="E70" s="22">
        <v>105</v>
      </c>
      <c r="F70" s="22">
        <v>0</v>
      </c>
      <c r="G70" s="22">
        <f t="shared" si="2"/>
        <v>117</v>
      </c>
      <c r="H70" s="20">
        <v>9</v>
      </c>
      <c r="I70" s="101">
        <v>134</v>
      </c>
      <c r="J70" s="23">
        <f t="shared" si="3"/>
        <v>0.87313432835820892</v>
      </c>
    </row>
    <row r="71" spans="1:10" x14ac:dyDescent="0.2">
      <c r="A71" s="18" t="s">
        <v>199</v>
      </c>
      <c r="B71" s="19" t="s">
        <v>187</v>
      </c>
      <c r="C71" s="20" t="s">
        <v>200</v>
      </c>
      <c r="D71" s="21">
        <v>3</v>
      </c>
      <c r="E71" s="22">
        <v>52</v>
      </c>
      <c r="F71" s="22">
        <v>0</v>
      </c>
      <c r="G71" s="22">
        <f t="shared" si="2"/>
        <v>55</v>
      </c>
      <c r="H71" s="20">
        <v>1</v>
      </c>
      <c r="I71" s="101">
        <v>47</v>
      </c>
      <c r="J71" s="23">
        <f t="shared" si="3"/>
        <v>1.1702127659574468</v>
      </c>
    </row>
    <row r="72" spans="1:10" x14ac:dyDescent="0.2">
      <c r="A72" s="26" t="s">
        <v>201</v>
      </c>
      <c r="B72" s="19" t="s">
        <v>187</v>
      </c>
      <c r="C72" s="20" t="s">
        <v>202</v>
      </c>
      <c r="D72" s="21">
        <v>4</v>
      </c>
      <c r="E72" s="22">
        <v>54</v>
      </c>
      <c r="F72" s="22">
        <v>0</v>
      </c>
      <c r="G72" s="22">
        <f t="shared" si="2"/>
        <v>58</v>
      </c>
      <c r="H72" s="20">
        <v>1</v>
      </c>
      <c r="I72" s="101">
        <v>49</v>
      </c>
      <c r="J72" s="23">
        <f t="shared" si="3"/>
        <v>1.1836734693877551</v>
      </c>
    </row>
    <row r="73" spans="1:10" x14ac:dyDescent="0.2">
      <c r="A73" s="18" t="s">
        <v>203</v>
      </c>
      <c r="B73" s="19" t="s">
        <v>187</v>
      </c>
      <c r="C73" s="20" t="s">
        <v>204</v>
      </c>
      <c r="D73" s="21">
        <v>11</v>
      </c>
      <c r="E73" s="22">
        <v>142</v>
      </c>
      <c r="F73" s="22">
        <v>0</v>
      </c>
      <c r="G73" s="22">
        <f t="shared" si="2"/>
        <v>153</v>
      </c>
      <c r="H73" s="20">
        <v>7</v>
      </c>
      <c r="I73" s="101">
        <v>158</v>
      </c>
      <c r="J73" s="23">
        <f t="shared" si="3"/>
        <v>0.96835443037974689</v>
      </c>
    </row>
    <row r="74" spans="1:10" x14ac:dyDescent="0.2">
      <c r="A74" s="18" t="s">
        <v>205</v>
      </c>
      <c r="B74" s="19" t="s">
        <v>187</v>
      </c>
      <c r="C74" s="20" t="s">
        <v>206</v>
      </c>
      <c r="D74" s="21">
        <v>39</v>
      </c>
      <c r="E74" s="22">
        <v>678</v>
      </c>
      <c r="F74" s="22">
        <v>0</v>
      </c>
      <c r="G74" s="22">
        <f t="shared" si="2"/>
        <v>717</v>
      </c>
      <c r="H74" s="20">
        <v>33</v>
      </c>
      <c r="I74" s="101">
        <v>618</v>
      </c>
      <c r="J74" s="23">
        <f t="shared" si="3"/>
        <v>1.1601941747572815</v>
      </c>
    </row>
    <row r="75" spans="1:10" x14ac:dyDescent="0.2">
      <c r="A75" s="26" t="s">
        <v>207</v>
      </c>
      <c r="B75" s="19" t="s">
        <v>187</v>
      </c>
      <c r="C75" s="20" t="s">
        <v>208</v>
      </c>
      <c r="D75" s="21">
        <v>18</v>
      </c>
      <c r="E75" s="22">
        <v>173</v>
      </c>
      <c r="F75" s="22">
        <v>0</v>
      </c>
      <c r="G75" s="22">
        <f t="shared" si="2"/>
        <v>191</v>
      </c>
      <c r="H75" s="20">
        <v>2</v>
      </c>
      <c r="I75" s="101">
        <v>190</v>
      </c>
      <c r="J75" s="23">
        <f t="shared" si="3"/>
        <v>1.0052631578947369</v>
      </c>
    </row>
    <row r="76" spans="1:10" x14ac:dyDescent="0.2">
      <c r="A76" s="18" t="s">
        <v>209</v>
      </c>
      <c r="B76" s="19" t="s">
        <v>187</v>
      </c>
      <c r="C76" s="20" t="s">
        <v>210</v>
      </c>
      <c r="D76" s="21">
        <v>25</v>
      </c>
      <c r="E76" s="22">
        <v>467</v>
      </c>
      <c r="F76" s="22">
        <v>0</v>
      </c>
      <c r="G76" s="22">
        <f t="shared" si="2"/>
        <v>492</v>
      </c>
      <c r="H76" s="20">
        <v>11</v>
      </c>
      <c r="I76" s="101">
        <v>521</v>
      </c>
      <c r="J76" s="23">
        <f t="shared" si="3"/>
        <v>0.94433781190019195</v>
      </c>
    </row>
    <row r="77" spans="1:10" x14ac:dyDescent="0.2">
      <c r="A77" s="18" t="s">
        <v>211</v>
      </c>
      <c r="B77" s="19" t="s">
        <v>187</v>
      </c>
      <c r="C77" s="20" t="s">
        <v>212</v>
      </c>
      <c r="D77" s="21">
        <v>17</v>
      </c>
      <c r="E77" s="22">
        <v>220</v>
      </c>
      <c r="F77" s="22">
        <v>0</v>
      </c>
      <c r="G77" s="22">
        <f t="shared" si="2"/>
        <v>237</v>
      </c>
      <c r="H77" s="20">
        <v>13</v>
      </c>
      <c r="I77" s="101">
        <v>246</v>
      </c>
      <c r="J77" s="23">
        <f t="shared" si="3"/>
        <v>0.96341463414634143</v>
      </c>
    </row>
    <row r="78" spans="1:10" x14ac:dyDescent="0.2">
      <c r="A78" s="26" t="s">
        <v>213</v>
      </c>
      <c r="B78" s="19" t="s">
        <v>187</v>
      </c>
      <c r="C78" s="20" t="s">
        <v>214</v>
      </c>
      <c r="D78" s="21">
        <v>11</v>
      </c>
      <c r="E78" s="22">
        <v>67</v>
      </c>
      <c r="F78" s="22">
        <v>0</v>
      </c>
      <c r="G78" s="22">
        <f t="shared" si="2"/>
        <v>78</v>
      </c>
      <c r="H78" s="20">
        <v>11</v>
      </c>
      <c r="I78" s="101">
        <v>83</v>
      </c>
      <c r="J78" s="23">
        <f t="shared" si="3"/>
        <v>0.93975903614457834</v>
      </c>
    </row>
    <row r="79" spans="1:10" x14ac:dyDescent="0.2">
      <c r="A79" s="26" t="s">
        <v>215</v>
      </c>
      <c r="B79" s="19" t="s">
        <v>216</v>
      </c>
      <c r="C79" s="20" t="s">
        <v>216</v>
      </c>
      <c r="D79" s="21">
        <v>7</v>
      </c>
      <c r="E79" s="22">
        <v>72</v>
      </c>
      <c r="F79" s="22">
        <v>0</v>
      </c>
      <c r="G79" s="22">
        <f t="shared" si="2"/>
        <v>79</v>
      </c>
      <c r="H79" s="20">
        <v>6</v>
      </c>
      <c r="I79" s="101">
        <v>77</v>
      </c>
      <c r="J79" s="23">
        <f t="shared" si="3"/>
        <v>1.025974025974026</v>
      </c>
    </row>
    <row r="80" spans="1:10" x14ac:dyDescent="0.2">
      <c r="A80" s="18" t="s">
        <v>217</v>
      </c>
      <c r="B80" s="19" t="s">
        <v>218</v>
      </c>
      <c r="C80" s="20" t="s">
        <v>219</v>
      </c>
      <c r="D80" s="21">
        <v>1</v>
      </c>
      <c r="E80" s="22">
        <v>10</v>
      </c>
      <c r="F80" s="22">
        <v>0</v>
      </c>
      <c r="G80" s="22">
        <f t="shared" si="2"/>
        <v>11</v>
      </c>
      <c r="H80" s="20">
        <v>1</v>
      </c>
      <c r="I80" s="101">
        <v>10</v>
      </c>
      <c r="J80" s="23">
        <f t="shared" si="3"/>
        <v>1.1000000000000001</v>
      </c>
    </row>
    <row r="81" spans="1:10" x14ac:dyDescent="0.2">
      <c r="A81" s="18" t="s">
        <v>220</v>
      </c>
      <c r="B81" s="19" t="s">
        <v>221</v>
      </c>
      <c r="C81" s="20" t="s">
        <v>222</v>
      </c>
      <c r="D81" s="21">
        <v>5</v>
      </c>
      <c r="E81" s="22">
        <v>71</v>
      </c>
      <c r="F81" s="22">
        <v>0</v>
      </c>
      <c r="G81" s="22">
        <f t="shared" si="2"/>
        <v>76</v>
      </c>
      <c r="H81" s="20">
        <v>5</v>
      </c>
      <c r="I81" s="101">
        <v>71</v>
      </c>
      <c r="J81" s="23">
        <f t="shared" si="3"/>
        <v>1.0704225352112675</v>
      </c>
    </row>
    <row r="82" spans="1:10" x14ac:dyDescent="0.2">
      <c r="A82" s="18" t="s">
        <v>223</v>
      </c>
      <c r="B82" s="19" t="s">
        <v>224</v>
      </c>
      <c r="C82" s="20" t="s">
        <v>224</v>
      </c>
      <c r="D82" s="21">
        <v>0</v>
      </c>
      <c r="E82" s="22">
        <v>13</v>
      </c>
      <c r="F82" s="22">
        <v>1</v>
      </c>
      <c r="G82" s="22">
        <f t="shared" si="2"/>
        <v>14</v>
      </c>
      <c r="H82" s="20">
        <v>0</v>
      </c>
      <c r="I82" s="101">
        <v>13</v>
      </c>
      <c r="J82" s="23">
        <f t="shared" si="3"/>
        <v>1.0769230769230769</v>
      </c>
    </row>
    <row r="83" spans="1:10" ht="12" customHeight="1" x14ac:dyDescent="0.2">
      <c r="A83" s="18" t="s">
        <v>225</v>
      </c>
      <c r="B83" s="19" t="s">
        <v>224</v>
      </c>
      <c r="C83" s="20" t="s">
        <v>54</v>
      </c>
      <c r="D83" s="21">
        <v>2</v>
      </c>
      <c r="E83" s="22">
        <v>31</v>
      </c>
      <c r="F83" s="22">
        <v>0</v>
      </c>
      <c r="G83" s="22">
        <f t="shared" si="2"/>
        <v>33</v>
      </c>
      <c r="H83" s="20">
        <v>2</v>
      </c>
      <c r="I83" s="101">
        <v>13</v>
      </c>
      <c r="J83" s="23">
        <f t="shared" si="3"/>
        <v>2.5384615384615383</v>
      </c>
    </row>
    <row r="84" spans="1:10" x14ac:dyDescent="0.2">
      <c r="A84" s="18" t="s">
        <v>226</v>
      </c>
      <c r="B84" s="19" t="s">
        <v>227</v>
      </c>
      <c r="C84" s="20" t="s">
        <v>228</v>
      </c>
      <c r="D84" s="21">
        <v>38</v>
      </c>
      <c r="E84" s="22">
        <v>345</v>
      </c>
      <c r="F84" s="22">
        <v>0</v>
      </c>
      <c r="G84" s="22">
        <f t="shared" si="2"/>
        <v>383</v>
      </c>
      <c r="H84" s="20">
        <v>35</v>
      </c>
      <c r="I84" s="101">
        <v>101</v>
      </c>
      <c r="J84" s="23">
        <f t="shared" si="3"/>
        <v>3.7920792079207919</v>
      </c>
    </row>
    <row r="85" spans="1:10" x14ac:dyDescent="0.2">
      <c r="A85" s="18" t="s">
        <v>229</v>
      </c>
      <c r="B85" s="19" t="s">
        <v>227</v>
      </c>
      <c r="C85" s="20" t="s">
        <v>230</v>
      </c>
      <c r="D85" s="21">
        <v>7</v>
      </c>
      <c r="E85" s="22">
        <v>51</v>
      </c>
      <c r="F85" s="22">
        <v>0</v>
      </c>
      <c r="G85" s="22">
        <f t="shared" si="2"/>
        <v>58</v>
      </c>
      <c r="H85" s="20">
        <v>6</v>
      </c>
      <c r="I85" s="101">
        <v>56</v>
      </c>
      <c r="J85" s="23">
        <f t="shared" si="3"/>
        <v>1.0357142857142858</v>
      </c>
    </row>
    <row r="86" spans="1:10" x14ac:dyDescent="0.2">
      <c r="A86" s="18" t="s">
        <v>231</v>
      </c>
      <c r="B86" s="19" t="s">
        <v>232</v>
      </c>
      <c r="C86" s="20" t="s">
        <v>233</v>
      </c>
      <c r="D86" s="21">
        <v>21</v>
      </c>
      <c r="E86" s="22">
        <v>78</v>
      </c>
      <c r="F86" s="22">
        <v>0</v>
      </c>
      <c r="G86" s="22">
        <f t="shared" si="2"/>
        <v>99</v>
      </c>
      <c r="H86" s="20">
        <v>11</v>
      </c>
      <c r="I86" s="101">
        <v>87</v>
      </c>
      <c r="J86" s="23">
        <f t="shared" si="3"/>
        <v>1.1379310344827587</v>
      </c>
    </row>
    <row r="87" spans="1:10" x14ac:dyDescent="0.2">
      <c r="A87" s="18" t="s">
        <v>234</v>
      </c>
      <c r="B87" s="19" t="s">
        <v>235</v>
      </c>
      <c r="C87" s="20" t="s">
        <v>236</v>
      </c>
      <c r="D87" s="21">
        <v>9</v>
      </c>
      <c r="E87" s="22">
        <v>72</v>
      </c>
      <c r="F87" s="22">
        <v>0</v>
      </c>
      <c r="G87" s="22">
        <f t="shared" si="2"/>
        <v>81</v>
      </c>
      <c r="H87" s="20">
        <v>9</v>
      </c>
      <c r="I87" s="101">
        <v>55</v>
      </c>
      <c r="J87" s="23">
        <f t="shared" si="3"/>
        <v>1.4727272727272727</v>
      </c>
    </row>
    <row r="88" spans="1:10" x14ac:dyDescent="0.2">
      <c r="A88" s="18" t="s">
        <v>237</v>
      </c>
      <c r="B88" s="19" t="s">
        <v>238</v>
      </c>
      <c r="C88" s="20" t="s">
        <v>239</v>
      </c>
      <c r="D88" s="21">
        <v>14</v>
      </c>
      <c r="E88" s="22">
        <v>164</v>
      </c>
      <c r="F88" s="22">
        <v>0</v>
      </c>
      <c r="G88" s="22">
        <f t="shared" si="2"/>
        <v>178</v>
      </c>
      <c r="H88" s="20">
        <v>6</v>
      </c>
      <c r="I88" s="101">
        <v>181</v>
      </c>
      <c r="J88" s="23">
        <f t="shared" si="3"/>
        <v>0.98342541436464093</v>
      </c>
    </row>
    <row r="89" spans="1:10" x14ac:dyDescent="0.2">
      <c r="A89" s="18" t="s">
        <v>240</v>
      </c>
      <c r="B89" s="19" t="s">
        <v>241</v>
      </c>
      <c r="C89" s="20" t="s">
        <v>242</v>
      </c>
      <c r="D89" s="21">
        <v>6</v>
      </c>
      <c r="E89" s="22">
        <v>46</v>
      </c>
      <c r="F89" s="22">
        <v>0</v>
      </c>
      <c r="G89" s="22">
        <f t="shared" si="2"/>
        <v>52</v>
      </c>
      <c r="H89" s="20">
        <v>4</v>
      </c>
      <c r="I89" s="101">
        <v>37</v>
      </c>
      <c r="J89" s="23">
        <f t="shared" si="3"/>
        <v>1.4054054054054055</v>
      </c>
    </row>
    <row r="90" spans="1:10" x14ac:dyDescent="0.2">
      <c r="A90" s="121" t="s">
        <v>243</v>
      </c>
      <c r="B90" s="116" t="s">
        <v>244</v>
      </c>
      <c r="C90" s="117" t="s">
        <v>245</v>
      </c>
      <c r="D90" s="118">
        <v>0</v>
      </c>
      <c r="E90" s="119">
        <v>3</v>
      </c>
      <c r="F90" s="119">
        <v>0</v>
      </c>
      <c r="G90" s="119">
        <f t="shared" si="2"/>
        <v>3</v>
      </c>
      <c r="H90" s="117">
        <v>0</v>
      </c>
      <c r="I90" s="124">
        <v>6</v>
      </c>
      <c r="J90" s="120">
        <f t="shared" si="3"/>
        <v>0.5</v>
      </c>
    </row>
    <row r="91" spans="1:10" x14ac:dyDescent="0.2">
      <c r="A91" s="18" t="s">
        <v>246</v>
      </c>
      <c r="B91" s="19" t="s">
        <v>247</v>
      </c>
      <c r="C91" s="20" t="s">
        <v>248</v>
      </c>
      <c r="D91" s="21">
        <v>12</v>
      </c>
      <c r="E91" s="22">
        <v>121</v>
      </c>
      <c r="F91" s="22">
        <v>4</v>
      </c>
      <c r="G91" s="22">
        <f t="shared" si="2"/>
        <v>137</v>
      </c>
      <c r="H91" s="20">
        <v>11</v>
      </c>
      <c r="I91" s="101">
        <v>139</v>
      </c>
      <c r="J91" s="23">
        <f t="shared" si="3"/>
        <v>0.98561151079136688</v>
      </c>
    </row>
    <row r="92" spans="1:10" x14ac:dyDescent="0.2">
      <c r="A92" s="18" t="s">
        <v>249</v>
      </c>
      <c r="B92" s="19" t="s">
        <v>250</v>
      </c>
      <c r="C92" s="20" t="s">
        <v>251</v>
      </c>
      <c r="D92" s="21">
        <v>1</v>
      </c>
      <c r="E92" s="22">
        <v>19</v>
      </c>
      <c r="F92" s="22">
        <v>0</v>
      </c>
      <c r="G92" s="22">
        <f t="shared" si="2"/>
        <v>20</v>
      </c>
      <c r="H92" s="20">
        <v>1</v>
      </c>
      <c r="I92" s="101">
        <v>19</v>
      </c>
      <c r="J92" s="23">
        <f t="shared" si="3"/>
        <v>1.0526315789473684</v>
      </c>
    </row>
    <row r="93" spans="1:10" x14ac:dyDescent="0.2">
      <c r="A93" s="18" t="s">
        <v>252</v>
      </c>
      <c r="B93" s="19" t="s">
        <v>250</v>
      </c>
      <c r="C93" s="20" t="s">
        <v>250</v>
      </c>
      <c r="D93" s="21">
        <v>15</v>
      </c>
      <c r="E93" s="22">
        <v>94</v>
      </c>
      <c r="F93" s="22">
        <v>0</v>
      </c>
      <c r="G93" s="22">
        <f t="shared" si="2"/>
        <v>109</v>
      </c>
      <c r="H93" s="20">
        <v>15</v>
      </c>
      <c r="I93" s="101">
        <v>100</v>
      </c>
      <c r="J93" s="23">
        <f t="shared" si="3"/>
        <v>1.0900000000000001</v>
      </c>
    </row>
    <row r="94" spans="1:10" x14ac:dyDescent="0.2">
      <c r="A94" s="18" t="s">
        <v>253</v>
      </c>
      <c r="B94" s="19" t="s">
        <v>254</v>
      </c>
      <c r="C94" s="20" t="s">
        <v>255</v>
      </c>
      <c r="D94" s="21">
        <v>3</v>
      </c>
      <c r="E94" s="22">
        <v>103</v>
      </c>
      <c r="F94" s="22">
        <v>0</v>
      </c>
      <c r="G94" s="22">
        <f t="shared" si="2"/>
        <v>106</v>
      </c>
      <c r="H94" s="20">
        <v>1</v>
      </c>
      <c r="I94" s="101">
        <v>110</v>
      </c>
      <c r="J94" s="23">
        <f t="shared" si="3"/>
        <v>0.96363636363636362</v>
      </c>
    </row>
    <row r="95" spans="1:10" x14ac:dyDescent="0.2">
      <c r="A95" s="18" t="s">
        <v>256</v>
      </c>
      <c r="B95" s="19" t="s">
        <v>257</v>
      </c>
      <c r="C95" s="20" t="s">
        <v>258</v>
      </c>
      <c r="D95" s="21">
        <v>2</v>
      </c>
      <c r="E95" s="22">
        <v>56</v>
      </c>
      <c r="F95" s="22">
        <v>0</v>
      </c>
      <c r="G95" s="22">
        <f t="shared" si="2"/>
        <v>58</v>
      </c>
      <c r="H95" s="20">
        <v>2</v>
      </c>
      <c r="I95" s="101">
        <v>65</v>
      </c>
      <c r="J95" s="23">
        <f t="shared" si="3"/>
        <v>0.89230769230769236</v>
      </c>
    </row>
    <row r="96" spans="1:10" x14ac:dyDescent="0.2">
      <c r="A96" s="18" t="s">
        <v>259</v>
      </c>
      <c r="B96" s="19" t="s">
        <v>260</v>
      </c>
      <c r="C96" s="20" t="s">
        <v>261</v>
      </c>
      <c r="D96" s="21">
        <v>4</v>
      </c>
      <c r="E96" s="22">
        <v>64</v>
      </c>
      <c r="F96" s="22">
        <v>0</v>
      </c>
      <c r="G96" s="22">
        <f t="shared" si="2"/>
        <v>68</v>
      </c>
      <c r="H96" s="20">
        <v>2</v>
      </c>
      <c r="I96" s="101">
        <v>65</v>
      </c>
      <c r="J96" s="23">
        <f t="shared" si="3"/>
        <v>1.0461538461538462</v>
      </c>
    </row>
    <row r="97" spans="1:10" x14ac:dyDescent="0.2">
      <c r="A97" s="18" t="s">
        <v>262</v>
      </c>
      <c r="B97" s="19" t="s">
        <v>263</v>
      </c>
      <c r="C97" s="20" t="s">
        <v>264</v>
      </c>
      <c r="D97" s="21">
        <v>2</v>
      </c>
      <c r="E97" s="22">
        <v>27</v>
      </c>
      <c r="F97" s="22">
        <v>0</v>
      </c>
      <c r="G97" s="22">
        <f t="shared" si="2"/>
        <v>29</v>
      </c>
      <c r="H97" s="20">
        <v>1</v>
      </c>
      <c r="I97" s="101">
        <v>28</v>
      </c>
      <c r="J97" s="23">
        <f t="shared" si="3"/>
        <v>1.0357142857142858</v>
      </c>
    </row>
    <row r="98" spans="1:10" x14ac:dyDescent="0.2">
      <c r="A98" s="18" t="s">
        <v>265</v>
      </c>
      <c r="B98" s="19" t="s">
        <v>266</v>
      </c>
      <c r="C98" s="20" t="s">
        <v>267</v>
      </c>
      <c r="D98" s="21">
        <v>13</v>
      </c>
      <c r="E98" s="22">
        <v>134</v>
      </c>
      <c r="F98" s="22">
        <v>0</v>
      </c>
      <c r="G98" s="22">
        <f t="shared" si="2"/>
        <v>147</v>
      </c>
      <c r="H98" s="20">
        <v>2</v>
      </c>
      <c r="I98" s="101">
        <v>143</v>
      </c>
      <c r="J98" s="23">
        <f t="shared" si="3"/>
        <v>1.0279720279720279</v>
      </c>
    </row>
    <row r="99" spans="1:10" x14ac:dyDescent="0.2">
      <c r="A99" s="18" t="s">
        <v>268</v>
      </c>
      <c r="B99" s="19" t="s">
        <v>266</v>
      </c>
      <c r="C99" s="20" t="s">
        <v>269</v>
      </c>
      <c r="D99" s="21">
        <v>18</v>
      </c>
      <c r="E99" s="22">
        <v>293</v>
      </c>
      <c r="F99" s="22">
        <v>0</v>
      </c>
      <c r="G99" s="22">
        <f t="shared" si="2"/>
        <v>311</v>
      </c>
      <c r="H99" s="20">
        <v>13</v>
      </c>
      <c r="I99" s="101">
        <v>316</v>
      </c>
      <c r="J99" s="23">
        <f t="shared" si="3"/>
        <v>0.98417721518987344</v>
      </c>
    </row>
    <row r="100" spans="1:10" x14ac:dyDescent="0.2">
      <c r="A100" s="18" t="s">
        <v>270</v>
      </c>
      <c r="B100" s="19" t="s">
        <v>266</v>
      </c>
      <c r="C100" s="20" t="s">
        <v>271</v>
      </c>
      <c r="D100" s="21">
        <v>4</v>
      </c>
      <c r="E100" s="22">
        <v>41</v>
      </c>
      <c r="F100" s="22">
        <v>0</v>
      </c>
      <c r="G100" s="22">
        <f t="shared" si="2"/>
        <v>45</v>
      </c>
      <c r="H100" s="20">
        <v>2</v>
      </c>
      <c r="I100" s="101">
        <v>40</v>
      </c>
      <c r="J100" s="23">
        <f t="shared" si="3"/>
        <v>1.125</v>
      </c>
    </row>
    <row r="101" spans="1:10" x14ac:dyDescent="0.2">
      <c r="A101" s="18" t="s">
        <v>272</v>
      </c>
      <c r="B101" s="19" t="s">
        <v>266</v>
      </c>
      <c r="C101" s="20" t="s">
        <v>273</v>
      </c>
      <c r="D101" s="21">
        <v>19</v>
      </c>
      <c r="E101" s="22">
        <v>334</v>
      </c>
      <c r="F101" s="22">
        <v>0</v>
      </c>
      <c r="G101" s="22">
        <f t="shared" si="2"/>
        <v>353</v>
      </c>
      <c r="H101" s="20">
        <v>11</v>
      </c>
      <c r="I101" s="101">
        <v>347</v>
      </c>
      <c r="J101" s="23">
        <f t="shared" si="3"/>
        <v>1.0172910662824208</v>
      </c>
    </row>
    <row r="102" spans="1:10" x14ac:dyDescent="0.2">
      <c r="A102" s="18" t="s">
        <v>274</v>
      </c>
      <c r="B102" s="19" t="s">
        <v>266</v>
      </c>
      <c r="C102" s="20" t="s">
        <v>275</v>
      </c>
      <c r="D102" s="21">
        <v>8</v>
      </c>
      <c r="E102" s="22">
        <v>63</v>
      </c>
      <c r="F102" s="22">
        <v>0</v>
      </c>
      <c r="G102" s="22">
        <v>71</v>
      </c>
      <c r="H102" s="20">
        <v>8</v>
      </c>
      <c r="I102" s="101">
        <v>80</v>
      </c>
      <c r="J102" s="23">
        <f t="shared" si="3"/>
        <v>0.88749999999999996</v>
      </c>
    </row>
    <row r="103" spans="1:10" x14ac:dyDescent="0.2">
      <c r="A103" s="18" t="s">
        <v>276</v>
      </c>
      <c r="B103" s="19" t="s">
        <v>266</v>
      </c>
      <c r="C103" s="20" t="s">
        <v>277</v>
      </c>
      <c r="D103" s="21">
        <v>18</v>
      </c>
      <c r="E103" s="22">
        <v>111</v>
      </c>
      <c r="F103" s="22">
        <v>0</v>
      </c>
      <c r="G103" s="22">
        <f t="shared" si="2"/>
        <v>129</v>
      </c>
      <c r="H103" s="20">
        <v>12</v>
      </c>
      <c r="I103" s="101">
        <v>134</v>
      </c>
      <c r="J103" s="23">
        <f t="shared" si="3"/>
        <v>0.96268656716417911</v>
      </c>
    </row>
    <row r="104" spans="1:10" x14ac:dyDescent="0.2">
      <c r="A104" s="121" t="s">
        <v>278</v>
      </c>
      <c r="B104" s="116" t="s">
        <v>266</v>
      </c>
      <c r="C104" s="117" t="s">
        <v>279</v>
      </c>
      <c r="D104" s="118">
        <v>5</v>
      </c>
      <c r="E104" s="119">
        <v>55</v>
      </c>
      <c r="F104" s="119">
        <v>0</v>
      </c>
      <c r="G104" s="119">
        <f t="shared" si="2"/>
        <v>60</v>
      </c>
      <c r="H104" s="117">
        <v>12</v>
      </c>
      <c r="I104" s="124">
        <v>88</v>
      </c>
      <c r="J104" s="120">
        <f t="shared" si="3"/>
        <v>0.68181818181818177</v>
      </c>
    </row>
    <row r="105" spans="1:10" x14ac:dyDescent="0.2">
      <c r="A105" s="18" t="s">
        <v>280</v>
      </c>
      <c r="B105" s="19" t="s">
        <v>266</v>
      </c>
      <c r="C105" s="20" t="s">
        <v>281</v>
      </c>
      <c r="D105" s="17">
        <v>26</v>
      </c>
      <c r="E105" s="22">
        <v>426</v>
      </c>
      <c r="F105" s="22">
        <v>0</v>
      </c>
      <c r="G105" s="22">
        <f t="shared" si="2"/>
        <v>452</v>
      </c>
      <c r="H105" s="20">
        <v>10</v>
      </c>
      <c r="I105" s="101">
        <v>393</v>
      </c>
      <c r="J105" s="23">
        <f t="shared" si="3"/>
        <v>1.1501272264631044</v>
      </c>
    </row>
    <row r="106" spans="1:10" x14ac:dyDescent="0.2">
      <c r="A106" s="18" t="s">
        <v>282</v>
      </c>
      <c r="B106" s="19" t="s">
        <v>266</v>
      </c>
      <c r="C106" s="20" t="s">
        <v>283</v>
      </c>
      <c r="D106" s="21">
        <v>21</v>
      </c>
      <c r="E106" s="22">
        <v>313</v>
      </c>
      <c r="F106" s="22">
        <v>0</v>
      </c>
      <c r="G106" s="22">
        <f t="shared" si="2"/>
        <v>334</v>
      </c>
      <c r="H106" s="20">
        <v>14</v>
      </c>
      <c r="I106" s="101">
        <v>342</v>
      </c>
      <c r="J106" s="23">
        <f t="shared" si="3"/>
        <v>0.97660818713450293</v>
      </c>
    </row>
    <row r="107" spans="1:10" x14ac:dyDescent="0.2">
      <c r="A107" s="18" t="s">
        <v>304</v>
      </c>
      <c r="B107" s="19" t="s">
        <v>266</v>
      </c>
      <c r="C107" s="20" t="s">
        <v>443</v>
      </c>
      <c r="D107" s="21">
        <v>7</v>
      </c>
      <c r="E107" s="22">
        <v>44</v>
      </c>
      <c r="F107" s="22">
        <v>0</v>
      </c>
      <c r="G107" s="22">
        <f t="shared" si="2"/>
        <v>51</v>
      </c>
      <c r="H107" s="20">
        <v>3</v>
      </c>
      <c r="I107" s="101">
        <v>53</v>
      </c>
      <c r="J107" s="23">
        <f t="shared" si="3"/>
        <v>0.96226415094339623</v>
      </c>
    </row>
    <row r="108" spans="1:10" x14ac:dyDescent="0.2">
      <c r="A108" s="18" t="s">
        <v>284</v>
      </c>
      <c r="B108" s="19" t="s">
        <v>285</v>
      </c>
      <c r="C108" s="20" t="s">
        <v>285</v>
      </c>
      <c r="D108" s="21">
        <v>6</v>
      </c>
      <c r="E108" s="22">
        <v>33</v>
      </c>
      <c r="F108" s="22">
        <v>2</v>
      </c>
      <c r="G108" s="22">
        <f t="shared" si="2"/>
        <v>41</v>
      </c>
      <c r="H108" s="20">
        <v>5</v>
      </c>
      <c r="I108" s="101">
        <v>49</v>
      </c>
      <c r="J108" s="23">
        <f t="shared" si="3"/>
        <v>0.83673469387755106</v>
      </c>
    </row>
    <row r="109" spans="1:10" x14ac:dyDescent="0.2">
      <c r="A109" s="18" t="s">
        <v>286</v>
      </c>
      <c r="B109" s="19" t="s">
        <v>285</v>
      </c>
      <c r="C109" s="20" t="s">
        <v>287</v>
      </c>
      <c r="D109" s="21">
        <v>4</v>
      </c>
      <c r="E109" s="22">
        <v>45</v>
      </c>
      <c r="F109" s="22">
        <v>1</v>
      </c>
      <c r="G109" s="22">
        <f t="shared" si="2"/>
        <v>50</v>
      </c>
      <c r="H109" s="20">
        <v>4</v>
      </c>
      <c r="I109" s="101">
        <v>52</v>
      </c>
      <c r="J109" s="23">
        <f t="shared" si="3"/>
        <v>0.96153846153846156</v>
      </c>
    </row>
    <row r="110" spans="1:10" x14ac:dyDescent="0.2">
      <c r="A110" s="18" t="s">
        <v>288</v>
      </c>
      <c r="B110" s="19" t="s">
        <v>289</v>
      </c>
      <c r="C110" s="20" t="s">
        <v>290</v>
      </c>
      <c r="D110" s="21">
        <v>12</v>
      </c>
      <c r="E110" s="22">
        <v>89</v>
      </c>
      <c r="F110" s="22">
        <v>0</v>
      </c>
      <c r="G110" s="22">
        <f t="shared" si="2"/>
        <v>101</v>
      </c>
      <c r="H110" s="20">
        <v>4</v>
      </c>
      <c r="I110" s="101">
        <v>105</v>
      </c>
      <c r="J110" s="23">
        <f t="shared" si="3"/>
        <v>0.96190476190476193</v>
      </c>
    </row>
    <row r="111" spans="1:10" x14ac:dyDescent="0.2">
      <c r="A111" s="18" t="s">
        <v>291</v>
      </c>
      <c r="B111" s="19" t="s">
        <v>292</v>
      </c>
      <c r="C111" s="20" t="s">
        <v>293</v>
      </c>
      <c r="D111" s="21">
        <v>1</v>
      </c>
      <c r="E111" s="22">
        <v>17</v>
      </c>
      <c r="F111" s="22">
        <v>0</v>
      </c>
      <c r="G111" s="22">
        <f t="shared" si="2"/>
        <v>18</v>
      </c>
      <c r="H111" s="20">
        <v>1</v>
      </c>
      <c r="I111" s="101">
        <v>17</v>
      </c>
      <c r="J111" s="23">
        <f t="shared" si="3"/>
        <v>1.0588235294117647</v>
      </c>
    </row>
    <row r="112" spans="1:10" ht="13.5" thickBot="1" x14ac:dyDescent="0.25">
      <c r="A112" s="27" t="s">
        <v>294</v>
      </c>
      <c r="B112" s="28" t="s">
        <v>295</v>
      </c>
      <c r="C112" s="29" t="s">
        <v>295</v>
      </c>
      <c r="D112" s="30">
        <v>5</v>
      </c>
      <c r="E112" s="28">
        <v>36</v>
      </c>
      <c r="F112" s="28">
        <v>0</v>
      </c>
      <c r="G112" s="28">
        <f t="shared" si="2"/>
        <v>41</v>
      </c>
      <c r="H112" s="29">
        <v>1</v>
      </c>
      <c r="I112" s="102">
        <v>44</v>
      </c>
      <c r="J112" s="31">
        <f t="shared" si="3"/>
        <v>0.93181818181818177</v>
      </c>
    </row>
    <row r="113" spans="1:14" ht="13.5" thickTop="1" x14ac:dyDescent="0.2">
      <c r="A113" s="32" t="s">
        <v>296</v>
      </c>
      <c r="B113" s="22"/>
      <c r="C113" s="20"/>
      <c r="D113" s="21">
        <f t="shared" ref="D113:I113" si="4">SUM(D3:D112)</f>
        <v>1041</v>
      </c>
      <c r="E113" s="22">
        <f t="shared" si="4"/>
        <v>10272</v>
      </c>
      <c r="F113" s="22">
        <f t="shared" si="4"/>
        <v>21</v>
      </c>
      <c r="G113" s="22">
        <f t="shared" si="4"/>
        <v>11334</v>
      </c>
      <c r="H113" s="33">
        <f t="shared" si="4"/>
        <v>573</v>
      </c>
      <c r="I113" s="33">
        <f t="shared" si="4"/>
        <v>10155</v>
      </c>
      <c r="J113" s="23">
        <f t="shared" si="3"/>
        <v>1.1161004431314623</v>
      </c>
    </row>
    <row r="114" spans="1:14" x14ac:dyDescent="0.2">
      <c r="A114" s="35"/>
      <c r="B114" s="22"/>
      <c r="C114" s="20"/>
      <c r="D114" s="21"/>
      <c r="E114" s="22"/>
      <c r="F114" s="22"/>
      <c r="G114" s="22"/>
      <c r="H114" s="22"/>
      <c r="I114" s="22"/>
      <c r="J114" s="34"/>
      <c r="N114" s="17" t="s">
        <v>297</v>
      </c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K115" s="36"/>
    </row>
    <row r="116" spans="1:14" x14ac:dyDescent="0.2">
      <c r="A116" s="32" t="s">
        <v>298</v>
      </c>
      <c r="B116" s="19"/>
      <c r="C116" s="20"/>
      <c r="D116" s="37"/>
      <c r="E116" s="38"/>
      <c r="F116" s="38"/>
      <c r="G116" s="38"/>
      <c r="H116" s="38"/>
      <c r="I116" s="38"/>
      <c r="J116" s="34"/>
      <c r="K116" s="36"/>
    </row>
    <row r="117" spans="1:14" x14ac:dyDescent="0.2">
      <c r="A117" s="18"/>
      <c r="B117" s="19"/>
      <c r="C117" s="19"/>
      <c r="D117" s="19"/>
      <c r="E117" s="19"/>
      <c r="F117" s="22"/>
      <c r="G117" s="19"/>
      <c r="H117" s="19"/>
      <c r="I117" s="19"/>
      <c r="K117" s="36"/>
    </row>
    <row r="118" spans="1:14" ht="14.45" customHeight="1" x14ac:dyDescent="0.2">
      <c r="A118" s="32" t="s">
        <v>299</v>
      </c>
      <c r="B118" s="19"/>
      <c r="C118" s="19"/>
      <c r="D118" s="19"/>
      <c r="E118" s="19"/>
      <c r="F118" s="22"/>
      <c r="G118" s="19"/>
      <c r="H118" s="19"/>
      <c r="I118" s="19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40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41"/>
      <c r="B134" s="42"/>
      <c r="C134" s="42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"/>
  <sheetViews>
    <sheetView zoomScaleNormal="100" workbookViewId="0">
      <pane xSplit="1" ySplit="2" topLeftCell="B42" activePane="bottomRight" state="frozen"/>
      <selection activeCell="H101" sqref="H101"/>
      <selection pane="topRight" activeCell="H101" sqref="H101"/>
      <selection pane="bottomLeft" activeCell="H101" sqref="H101"/>
      <selection pane="bottomRight" activeCell="C56" sqref="C56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4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9" customWidth="1"/>
    <col min="9" max="9" width="8.42578125" style="24" bestFit="1" customWidth="1"/>
    <col min="10" max="16384" width="5.7109375" style="17"/>
  </cols>
  <sheetData>
    <row r="1" spans="1:9" s="6" customFormat="1" x14ac:dyDescent="0.2">
      <c r="A1" s="2"/>
      <c r="B1" s="125">
        <v>43160</v>
      </c>
      <c r="C1" s="126"/>
      <c r="D1" s="126"/>
      <c r="E1" s="126"/>
      <c r="F1" s="126"/>
      <c r="G1" s="127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">
      <c r="A3" s="19" t="s">
        <v>11</v>
      </c>
      <c r="B3" s="21">
        <v>2</v>
      </c>
      <c r="C3" s="22">
        <v>25</v>
      </c>
      <c r="D3" s="22">
        <v>0</v>
      </c>
      <c r="E3" s="22">
        <f>B3+C3+D3</f>
        <v>27</v>
      </c>
      <c r="F3" s="20">
        <v>2</v>
      </c>
      <c r="G3" s="99">
        <v>31</v>
      </c>
      <c r="H3" s="23">
        <f>E3/G3</f>
        <v>0.87096774193548387</v>
      </c>
    </row>
    <row r="4" spans="1:9" x14ac:dyDescent="0.2">
      <c r="A4" s="19" t="s">
        <v>14</v>
      </c>
      <c r="B4" s="21">
        <v>1</v>
      </c>
      <c r="C4" s="22">
        <v>1</v>
      </c>
      <c r="D4" s="22">
        <v>0</v>
      </c>
      <c r="E4" s="22">
        <f t="shared" ref="E4:E54" si="0">B4+C4+D4</f>
        <v>2</v>
      </c>
      <c r="F4" s="20">
        <v>1</v>
      </c>
      <c r="G4" s="100">
        <v>2</v>
      </c>
      <c r="H4" s="23">
        <f t="shared" ref="H4:H54" si="1">E4/G4</f>
        <v>1</v>
      </c>
    </row>
    <row r="5" spans="1:9" x14ac:dyDescent="0.2">
      <c r="A5" s="19" t="s">
        <v>17</v>
      </c>
      <c r="B5" s="21">
        <v>0</v>
      </c>
      <c r="C5" s="22">
        <v>32</v>
      </c>
      <c r="D5" s="22">
        <v>0</v>
      </c>
      <c r="E5" s="22">
        <f t="shared" si="0"/>
        <v>32</v>
      </c>
      <c r="F5" s="20">
        <v>0</v>
      </c>
      <c r="G5" s="101">
        <v>35</v>
      </c>
      <c r="H5" s="23">
        <f t="shared" si="1"/>
        <v>0.91428571428571426</v>
      </c>
    </row>
    <row r="6" spans="1:9" x14ac:dyDescent="0.2">
      <c r="A6" s="19" t="s">
        <v>19</v>
      </c>
      <c r="B6" s="21">
        <v>1</v>
      </c>
      <c r="C6" s="22">
        <v>4</v>
      </c>
      <c r="D6" s="22">
        <v>0</v>
      </c>
      <c r="E6" s="22">
        <f t="shared" si="0"/>
        <v>5</v>
      </c>
      <c r="F6" s="20">
        <v>1</v>
      </c>
      <c r="G6" s="101">
        <v>5</v>
      </c>
      <c r="H6" s="23">
        <f t="shared" si="1"/>
        <v>1</v>
      </c>
    </row>
    <row r="7" spans="1:9" x14ac:dyDescent="0.2">
      <c r="A7" s="19" t="s">
        <v>21</v>
      </c>
      <c r="B7" s="21">
        <v>2</v>
      </c>
      <c r="C7" s="22">
        <v>154</v>
      </c>
      <c r="D7" s="22">
        <v>0</v>
      </c>
      <c r="E7" s="22">
        <v>156</v>
      </c>
      <c r="F7" s="20">
        <v>2</v>
      </c>
      <c r="G7" s="101">
        <v>80</v>
      </c>
      <c r="H7" s="23">
        <v>1.95</v>
      </c>
    </row>
    <row r="8" spans="1:9" x14ac:dyDescent="0.2">
      <c r="A8" s="19" t="s">
        <v>26</v>
      </c>
      <c r="B8" s="21">
        <v>0</v>
      </c>
      <c r="C8" s="22">
        <v>54</v>
      </c>
      <c r="D8" s="22">
        <v>0</v>
      </c>
      <c r="E8" s="22">
        <f t="shared" si="0"/>
        <v>54</v>
      </c>
      <c r="F8" s="20">
        <v>0</v>
      </c>
      <c r="G8" s="100">
        <v>40</v>
      </c>
      <c r="H8" s="23">
        <f t="shared" si="1"/>
        <v>1.35</v>
      </c>
    </row>
    <row r="9" spans="1:9" x14ac:dyDescent="0.2">
      <c r="A9" s="19" t="s">
        <v>29</v>
      </c>
      <c r="B9" s="21">
        <v>15</v>
      </c>
      <c r="C9" s="22">
        <v>101</v>
      </c>
      <c r="D9" s="22">
        <v>0</v>
      </c>
      <c r="E9" s="22">
        <f t="shared" si="0"/>
        <v>116</v>
      </c>
      <c r="F9" s="20">
        <v>5</v>
      </c>
      <c r="G9" s="100">
        <v>129</v>
      </c>
      <c r="H9" s="23">
        <f t="shared" si="1"/>
        <v>0.89922480620155043</v>
      </c>
    </row>
    <row r="10" spans="1:9" x14ac:dyDescent="0.2">
      <c r="A10" s="19" t="s">
        <v>32</v>
      </c>
      <c r="B10" s="21">
        <v>3</v>
      </c>
      <c r="C10" s="22">
        <v>36</v>
      </c>
      <c r="D10" s="22">
        <v>0</v>
      </c>
      <c r="E10" s="22">
        <f t="shared" si="0"/>
        <v>39</v>
      </c>
      <c r="F10" s="20">
        <v>1</v>
      </c>
      <c r="G10" s="101">
        <v>37</v>
      </c>
      <c r="H10" s="23">
        <f t="shared" si="1"/>
        <v>1.0540540540540539</v>
      </c>
    </row>
    <row r="11" spans="1:9" x14ac:dyDescent="0.2">
      <c r="A11" s="19" t="s">
        <v>35</v>
      </c>
      <c r="B11" s="21">
        <v>25</v>
      </c>
      <c r="C11" s="22">
        <v>225</v>
      </c>
      <c r="D11" s="22">
        <v>0</v>
      </c>
      <c r="E11" s="22">
        <v>250</v>
      </c>
      <c r="F11" s="20">
        <v>14</v>
      </c>
      <c r="G11" s="101">
        <v>155</v>
      </c>
      <c r="H11" s="23">
        <v>1.6129032258064515</v>
      </c>
    </row>
    <row r="12" spans="1:9" x14ac:dyDescent="0.2">
      <c r="A12" s="19" t="s">
        <v>40</v>
      </c>
      <c r="B12" s="21">
        <v>24</v>
      </c>
      <c r="C12" s="22">
        <v>151</v>
      </c>
      <c r="D12" s="22">
        <v>2</v>
      </c>
      <c r="E12" s="22">
        <v>177</v>
      </c>
      <c r="F12" s="20">
        <v>0</v>
      </c>
      <c r="G12" s="100">
        <v>106</v>
      </c>
      <c r="H12" s="23">
        <v>1.6698113207547169</v>
      </c>
    </row>
    <row r="13" spans="1:9" x14ac:dyDescent="0.2">
      <c r="A13" s="19" t="s">
        <v>45</v>
      </c>
      <c r="B13" s="21">
        <v>7</v>
      </c>
      <c r="C13" s="22">
        <v>48</v>
      </c>
      <c r="D13" s="22">
        <v>0</v>
      </c>
      <c r="E13" s="22">
        <f t="shared" si="0"/>
        <v>55</v>
      </c>
      <c r="F13" s="20">
        <v>4</v>
      </c>
      <c r="G13" s="101">
        <v>63</v>
      </c>
      <c r="H13" s="23">
        <f t="shared" si="1"/>
        <v>0.87301587301587302</v>
      </c>
    </row>
    <row r="14" spans="1:9" x14ac:dyDescent="0.2">
      <c r="A14" s="19" t="s">
        <v>48</v>
      </c>
      <c r="B14" s="21">
        <v>4</v>
      </c>
      <c r="C14" s="22">
        <v>57</v>
      </c>
      <c r="D14" s="22">
        <v>0</v>
      </c>
      <c r="E14" s="22">
        <f t="shared" si="0"/>
        <v>61</v>
      </c>
      <c r="F14" s="20">
        <v>3</v>
      </c>
      <c r="G14" s="101">
        <v>58</v>
      </c>
      <c r="H14" s="23">
        <f t="shared" si="1"/>
        <v>1.0517241379310345</v>
      </c>
    </row>
    <row r="15" spans="1:9" x14ac:dyDescent="0.2">
      <c r="A15" s="19" t="s">
        <v>54</v>
      </c>
      <c r="B15" s="21">
        <v>33</v>
      </c>
      <c r="C15" s="22">
        <v>432</v>
      </c>
      <c r="D15" s="22">
        <v>4</v>
      </c>
      <c r="E15" s="22">
        <v>469</v>
      </c>
      <c r="F15" s="20">
        <v>11</v>
      </c>
      <c r="G15" s="101">
        <v>509</v>
      </c>
      <c r="H15" s="23">
        <v>0.92141453831041253</v>
      </c>
    </row>
    <row r="16" spans="1:9" x14ac:dyDescent="0.2">
      <c r="A16" s="19" t="s">
        <v>59</v>
      </c>
      <c r="B16" s="21">
        <v>0</v>
      </c>
      <c r="C16" s="22">
        <v>9</v>
      </c>
      <c r="D16" s="22">
        <v>0</v>
      </c>
      <c r="E16" s="22">
        <f t="shared" si="0"/>
        <v>9</v>
      </c>
      <c r="F16" s="20">
        <v>0</v>
      </c>
      <c r="G16" s="101">
        <v>9</v>
      </c>
      <c r="H16" s="23">
        <f t="shared" si="1"/>
        <v>1</v>
      </c>
    </row>
    <row r="17" spans="1:21" x14ac:dyDescent="0.2">
      <c r="A17" s="19" t="s">
        <v>62</v>
      </c>
      <c r="B17" s="21">
        <v>32</v>
      </c>
      <c r="C17" s="22">
        <v>615</v>
      </c>
      <c r="D17" s="22">
        <v>3</v>
      </c>
      <c r="E17" s="22">
        <v>650</v>
      </c>
      <c r="F17" s="20">
        <v>29</v>
      </c>
      <c r="G17" s="101">
        <v>324</v>
      </c>
      <c r="H17" s="23">
        <v>2.0061728395061729</v>
      </c>
    </row>
    <row r="18" spans="1:21" x14ac:dyDescent="0.2">
      <c r="A18" s="19" t="s">
        <v>67</v>
      </c>
      <c r="B18" s="21">
        <v>2</v>
      </c>
      <c r="C18" s="22">
        <v>19</v>
      </c>
      <c r="D18" s="22">
        <v>0</v>
      </c>
      <c r="E18" s="22">
        <f t="shared" si="0"/>
        <v>21</v>
      </c>
      <c r="F18" s="20">
        <v>1</v>
      </c>
      <c r="G18" s="101">
        <v>22</v>
      </c>
      <c r="H18" s="23">
        <f t="shared" si="1"/>
        <v>0.95454545454545459</v>
      </c>
    </row>
    <row r="19" spans="1:21" x14ac:dyDescent="0.2">
      <c r="A19" s="19" t="s">
        <v>70</v>
      </c>
      <c r="B19" s="21">
        <v>7</v>
      </c>
      <c r="C19" s="22">
        <v>40</v>
      </c>
      <c r="D19" s="22">
        <v>0</v>
      </c>
      <c r="E19" s="22">
        <f t="shared" si="0"/>
        <v>47</v>
      </c>
      <c r="F19" s="20">
        <v>7</v>
      </c>
      <c r="G19" s="101">
        <v>40</v>
      </c>
      <c r="H19" s="23">
        <f t="shared" si="1"/>
        <v>1.175</v>
      </c>
    </row>
    <row r="20" spans="1:21" x14ac:dyDescent="0.2">
      <c r="A20" s="19" t="s">
        <v>73</v>
      </c>
      <c r="B20" s="21">
        <v>10</v>
      </c>
      <c r="C20" s="22">
        <v>149</v>
      </c>
      <c r="D20" s="22">
        <v>0</v>
      </c>
      <c r="E20" s="22">
        <v>159</v>
      </c>
      <c r="F20" s="20">
        <v>6</v>
      </c>
      <c r="G20" s="101">
        <v>165</v>
      </c>
      <c r="H20" s="23">
        <v>0.96363636363636362</v>
      </c>
    </row>
    <row r="21" spans="1:21" x14ac:dyDescent="0.2">
      <c r="A21" s="19" t="s">
        <v>78</v>
      </c>
      <c r="B21" s="21">
        <v>10</v>
      </c>
      <c r="C21" s="22">
        <v>140</v>
      </c>
      <c r="D21" s="22">
        <v>3</v>
      </c>
      <c r="E21" s="22">
        <v>153</v>
      </c>
      <c r="F21" s="20">
        <v>2</v>
      </c>
      <c r="G21" s="101">
        <v>108</v>
      </c>
      <c r="H21" s="23">
        <v>1.4166666666666667</v>
      </c>
    </row>
    <row r="22" spans="1:21" x14ac:dyDescent="0.2">
      <c r="A22" s="19" t="s">
        <v>83</v>
      </c>
      <c r="B22" s="21">
        <v>13</v>
      </c>
      <c r="C22" s="22">
        <v>77</v>
      </c>
      <c r="D22" s="22">
        <v>0</v>
      </c>
      <c r="E22" s="22">
        <f t="shared" si="0"/>
        <v>90</v>
      </c>
      <c r="F22" s="20">
        <v>13</v>
      </c>
      <c r="G22" s="100">
        <v>82</v>
      </c>
      <c r="H22" s="23">
        <f t="shared" si="1"/>
        <v>1.0975609756097562</v>
      </c>
    </row>
    <row r="23" spans="1:21" x14ac:dyDescent="0.2">
      <c r="A23" s="19" t="s">
        <v>86</v>
      </c>
      <c r="B23" s="21">
        <v>1</v>
      </c>
      <c r="C23" s="22">
        <v>4</v>
      </c>
      <c r="D23" s="22">
        <v>0</v>
      </c>
      <c r="E23" s="22">
        <f t="shared" si="0"/>
        <v>5</v>
      </c>
      <c r="F23" s="20">
        <v>1</v>
      </c>
      <c r="G23" s="100">
        <v>5</v>
      </c>
      <c r="H23" s="23">
        <f t="shared" si="1"/>
        <v>1</v>
      </c>
    </row>
    <row r="24" spans="1:21" x14ac:dyDescent="0.2">
      <c r="A24" s="19" t="s">
        <v>89</v>
      </c>
      <c r="B24" s="21">
        <v>0</v>
      </c>
      <c r="C24" s="22">
        <v>6</v>
      </c>
      <c r="D24" s="22">
        <v>0</v>
      </c>
      <c r="E24" s="22">
        <f t="shared" si="0"/>
        <v>6</v>
      </c>
      <c r="F24" s="20">
        <v>0</v>
      </c>
      <c r="G24" s="101">
        <v>6</v>
      </c>
      <c r="H24" s="23">
        <f t="shared" si="1"/>
        <v>1</v>
      </c>
    </row>
    <row r="25" spans="1:21" x14ac:dyDescent="0.2">
      <c r="A25" s="19" t="s">
        <v>92</v>
      </c>
      <c r="B25" s="21">
        <v>18</v>
      </c>
      <c r="C25" s="22">
        <v>257</v>
      </c>
      <c r="D25" s="22">
        <v>0</v>
      </c>
      <c r="E25" s="22">
        <f t="shared" si="0"/>
        <v>275</v>
      </c>
      <c r="F25" s="20">
        <v>3</v>
      </c>
      <c r="G25" s="101">
        <v>234</v>
      </c>
      <c r="H25" s="23">
        <f t="shared" si="1"/>
        <v>1.1752136752136753</v>
      </c>
      <c r="T25" s="17" t="s">
        <v>94</v>
      </c>
    </row>
    <row r="26" spans="1:21" s="24" customFormat="1" x14ac:dyDescent="0.2">
      <c r="A26" s="19" t="s">
        <v>96</v>
      </c>
      <c r="B26" s="21">
        <v>11</v>
      </c>
      <c r="C26" s="22">
        <v>45</v>
      </c>
      <c r="D26" s="22">
        <v>0</v>
      </c>
      <c r="E26" s="22">
        <f t="shared" si="0"/>
        <v>56</v>
      </c>
      <c r="F26" s="20">
        <v>10</v>
      </c>
      <c r="G26" s="101">
        <v>52</v>
      </c>
      <c r="H26" s="23">
        <f t="shared" si="1"/>
        <v>1.0769230769230769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1" s="24" customFormat="1" x14ac:dyDescent="0.2">
      <c r="A27" s="19" t="s">
        <v>99</v>
      </c>
      <c r="B27" s="21">
        <v>165</v>
      </c>
      <c r="C27" s="22">
        <v>11</v>
      </c>
      <c r="D27" s="22">
        <v>0</v>
      </c>
      <c r="E27" s="22">
        <f t="shared" si="0"/>
        <v>176</v>
      </c>
      <c r="F27" s="20">
        <v>11</v>
      </c>
      <c r="G27" s="101">
        <v>117</v>
      </c>
      <c r="H27" s="23">
        <f t="shared" si="1"/>
        <v>1.5042735042735043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</row>
    <row r="28" spans="1:21" s="24" customFormat="1" x14ac:dyDescent="0.2">
      <c r="A28" s="19" t="s">
        <v>102</v>
      </c>
      <c r="B28" s="21">
        <v>2</v>
      </c>
      <c r="C28" s="22">
        <v>13</v>
      </c>
      <c r="D28" s="22">
        <v>0</v>
      </c>
      <c r="E28" s="22">
        <f t="shared" si="0"/>
        <v>15</v>
      </c>
      <c r="F28" s="20">
        <v>2</v>
      </c>
      <c r="G28" s="101">
        <v>9</v>
      </c>
      <c r="H28" s="23">
        <f t="shared" si="1"/>
        <v>1.6666666666666667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</row>
    <row r="29" spans="1:21" s="24" customFormat="1" x14ac:dyDescent="0.2">
      <c r="A29" s="19" t="s">
        <v>105</v>
      </c>
      <c r="B29" s="21">
        <v>6</v>
      </c>
      <c r="C29" s="22">
        <v>15</v>
      </c>
      <c r="D29" s="22">
        <v>0</v>
      </c>
      <c r="E29" s="22">
        <f t="shared" si="0"/>
        <v>21</v>
      </c>
      <c r="F29" s="20">
        <v>4</v>
      </c>
      <c r="G29" s="101">
        <v>13</v>
      </c>
      <c r="H29" s="23">
        <f t="shared" si="1"/>
        <v>1.6153846153846154</v>
      </c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</row>
    <row r="30" spans="1:21" s="24" customFormat="1" x14ac:dyDescent="0.2">
      <c r="A30" s="19" t="s">
        <v>108</v>
      </c>
      <c r="B30" s="21">
        <v>0</v>
      </c>
      <c r="C30" s="22">
        <v>15</v>
      </c>
      <c r="D30" s="22">
        <v>0</v>
      </c>
      <c r="E30" s="22">
        <v>15</v>
      </c>
      <c r="F30" s="20">
        <v>0</v>
      </c>
      <c r="G30" s="101">
        <v>15</v>
      </c>
      <c r="H30" s="23">
        <f t="shared" si="1"/>
        <v>1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</row>
    <row r="31" spans="1:21" s="24" customFormat="1" x14ac:dyDescent="0.2">
      <c r="A31" s="19" t="s">
        <v>111</v>
      </c>
      <c r="B31" s="21">
        <v>0</v>
      </c>
      <c r="C31" s="22">
        <v>6</v>
      </c>
      <c r="D31" s="22">
        <v>0</v>
      </c>
      <c r="E31" s="22">
        <f t="shared" si="0"/>
        <v>6</v>
      </c>
      <c r="F31" s="20">
        <v>0</v>
      </c>
      <c r="G31" s="101">
        <v>6</v>
      </c>
      <c r="H31" s="23">
        <f t="shared" si="1"/>
        <v>1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</row>
    <row r="32" spans="1:21" s="24" customFormat="1" x14ac:dyDescent="0.2">
      <c r="A32" s="19" t="s">
        <v>114</v>
      </c>
      <c r="B32" s="21">
        <v>3</v>
      </c>
      <c r="C32" s="22">
        <v>39</v>
      </c>
      <c r="D32" s="22">
        <v>0</v>
      </c>
      <c r="E32" s="22">
        <f t="shared" si="0"/>
        <v>42</v>
      </c>
      <c r="F32" s="20">
        <v>2</v>
      </c>
      <c r="G32" s="101">
        <v>32</v>
      </c>
      <c r="H32" s="23">
        <f t="shared" si="1"/>
        <v>1.3125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</row>
    <row r="33" spans="1:21" s="24" customFormat="1" x14ac:dyDescent="0.2">
      <c r="A33" s="19" t="s">
        <v>117</v>
      </c>
      <c r="B33" s="21">
        <v>3</v>
      </c>
      <c r="C33" s="22">
        <v>31</v>
      </c>
      <c r="D33" s="22">
        <v>0</v>
      </c>
      <c r="E33" s="22">
        <f t="shared" si="0"/>
        <v>34</v>
      </c>
      <c r="F33" s="20">
        <v>1</v>
      </c>
      <c r="G33" s="101">
        <v>34</v>
      </c>
      <c r="H33" s="23">
        <f t="shared" si="1"/>
        <v>1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</row>
    <row r="34" spans="1:21" s="24" customFormat="1" x14ac:dyDescent="0.2">
      <c r="A34" s="19" t="s">
        <v>120</v>
      </c>
      <c r="B34" s="21">
        <v>7</v>
      </c>
      <c r="C34" s="22">
        <v>91</v>
      </c>
      <c r="D34" s="22">
        <v>0</v>
      </c>
      <c r="E34" s="22">
        <f t="shared" si="0"/>
        <v>98</v>
      </c>
      <c r="F34" s="20">
        <v>4</v>
      </c>
      <c r="G34" s="101">
        <v>116</v>
      </c>
      <c r="H34" s="23">
        <f t="shared" si="1"/>
        <v>0.84482758620689657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</row>
    <row r="35" spans="1:21" s="24" customFormat="1" x14ac:dyDescent="0.2">
      <c r="A35" s="19" t="s">
        <v>123</v>
      </c>
      <c r="B35" s="21">
        <v>1</v>
      </c>
      <c r="C35" s="22">
        <v>8</v>
      </c>
      <c r="D35" s="22">
        <v>0</v>
      </c>
      <c r="E35" s="22">
        <f t="shared" si="0"/>
        <v>9</v>
      </c>
      <c r="F35" s="20">
        <v>0</v>
      </c>
      <c r="G35" s="101">
        <v>9</v>
      </c>
      <c r="H35" s="23">
        <f t="shared" si="1"/>
        <v>1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</row>
    <row r="36" spans="1:21" s="24" customFormat="1" x14ac:dyDescent="0.2">
      <c r="A36" s="19" t="s">
        <v>126</v>
      </c>
      <c r="B36" s="21">
        <v>3</v>
      </c>
      <c r="C36" s="22">
        <v>36</v>
      </c>
      <c r="D36" s="22">
        <v>0</v>
      </c>
      <c r="E36" s="22">
        <f t="shared" si="0"/>
        <v>39</v>
      </c>
      <c r="F36" s="20">
        <v>3</v>
      </c>
      <c r="G36" s="101">
        <v>17</v>
      </c>
      <c r="H36" s="23">
        <f t="shared" si="1"/>
        <v>2.2941176470588234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</row>
    <row r="37" spans="1:21" s="24" customFormat="1" x14ac:dyDescent="0.2">
      <c r="A37" s="19" t="s">
        <v>129</v>
      </c>
      <c r="B37" s="21">
        <v>23</v>
      </c>
      <c r="C37" s="22">
        <v>165</v>
      </c>
      <c r="D37" s="22">
        <v>0</v>
      </c>
      <c r="E37" s="22">
        <v>188</v>
      </c>
      <c r="F37" s="20">
        <v>16</v>
      </c>
      <c r="G37" s="101">
        <v>142</v>
      </c>
      <c r="H37" s="23">
        <v>1.323943661971831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</row>
    <row r="38" spans="1:21" s="24" customFormat="1" x14ac:dyDescent="0.2">
      <c r="A38" s="19" t="s">
        <v>134</v>
      </c>
      <c r="B38" s="21">
        <v>2</v>
      </c>
      <c r="C38" s="22">
        <v>46</v>
      </c>
      <c r="D38" s="22">
        <v>0</v>
      </c>
      <c r="E38" s="22">
        <f t="shared" si="0"/>
        <v>48</v>
      </c>
      <c r="F38" s="20">
        <v>0</v>
      </c>
      <c r="G38" s="101">
        <v>39</v>
      </c>
      <c r="H38" s="23">
        <f t="shared" si="1"/>
        <v>1.2307692307692308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</row>
    <row r="39" spans="1:21" s="24" customFormat="1" x14ac:dyDescent="0.2">
      <c r="A39" s="19" t="s">
        <v>136</v>
      </c>
      <c r="B39" s="21">
        <v>2</v>
      </c>
      <c r="C39" s="22">
        <v>20</v>
      </c>
      <c r="D39" s="22">
        <v>1</v>
      </c>
      <c r="E39" s="22">
        <f t="shared" si="0"/>
        <v>23</v>
      </c>
      <c r="F39" s="20">
        <v>1</v>
      </c>
      <c r="G39" s="101">
        <v>26</v>
      </c>
      <c r="H39" s="23">
        <f t="shared" si="1"/>
        <v>0.88461538461538458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</row>
    <row r="40" spans="1:21" s="24" customFormat="1" x14ac:dyDescent="0.2">
      <c r="A40" s="19" t="s">
        <v>139</v>
      </c>
      <c r="B40" s="21">
        <v>3</v>
      </c>
      <c r="C40" s="22">
        <v>16</v>
      </c>
      <c r="D40" s="22">
        <v>0</v>
      </c>
      <c r="E40" s="22">
        <f t="shared" si="0"/>
        <v>19</v>
      </c>
      <c r="F40" s="20">
        <v>1</v>
      </c>
      <c r="G40" s="101">
        <v>19</v>
      </c>
      <c r="H40" s="23">
        <f t="shared" si="1"/>
        <v>1</v>
      </c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</row>
    <row r="41" spans="1:21" s="24" customFormat="1" x14ac:dyDescent="0.2">
      <c r="A41" s="19" t="s">
        <v>142</v>
      </c>
      <c r="B41" s="21">
        <v>7</v>
      </c>
      <c r="C41" s="22">
        <v>86</v>
      </c>
      <c r="D41" s="22">
        <v>0</v>
      </c>
      <c r="E41" s="22">
        <f t="shared" si="0"/>
        <v>93</v>
      </c>
      <c r="F41" s="20">
        <v>7</v>
      </c>
      <c r="G41" s="100">
        <v>135</v>
      </c>
      <c r="H41" s="23">
        <f t="shared" si="1"/>
        <v>0.68888888888888888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</row>
    <row r="42" spans="1:21" s="24" customFormat="1" x14ac:dyDescent="0.2">
      <c r="A42" s="19" t="s">
        <v>145</v>
      </c>
      <c r="B42" s="21">
        <v>3</v>
      </c>
      <c r="C42" s="22">
        <v>70</v>
      </c>
      <c r="D42" s="22">
        <v>0</v>
      </c>
      <c r="E42" s="22">
        <f t="shared" si="0"/>
        <v>73</v>
      </c>
      <c r="F42" s="20">
        <v>3</v>
      </c>
      <c r="G42" s="100">
        <v>74</v>
      </c>
      <c r="H42" s="23">
        <f t="shared" si="1"/>
        <v>0.98648648648648651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</row>
    <row r="43" spans="1:21" s="24" customFormat="1" x14ac:dyDescent="0.2">
      <c r="A43" s="19" t="s">
        <v>148</v>
      </c>
      <c r="B43" s="21">
        <v>25</v>
      </c>
      <c r="C43" s="22">
        <v>115</v>
      </c>
      <c r="D43" s="22">
        <v>0</v>
      </c>
      <c r="E43" s="22">
        <f t="shared" si="0"/>
        <v>140</v>
      </c>
      <c r="F43" s="20">
        <v>22</v>
      </c>
      <c r="G43" s="100">
        <v>105</v>
      </c>
      <c r="H43" s="23">
        <f t="shared" si="1"/>
        <v>1.3333333333333333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</row>
    <row r="44" spans="1:21" s="24" customFormat="1" x14ac:dyDescent="0.2">
      <c r="A44" s="19" t="s">
        <v>151</v>
      </c>
      <c r="B44" s="21">
        <v>0</v>
      </c>
      <c r="C44" s="22">
        <v>29</v>
      </c>
      <c r="D44" s="22">
        <v>0</v>
      </c>
      <c r="E44" s="22">
        <f t="shared" si="0"/>
        <v>29</v>
      </c>
      <c r="F44" s="20">
        <v>0</v>
      </c>
      <c r="G44" s="100">
        <v>19</v>
      </c>
      <c r="H44" s="23">
        <f t="shared" si="1"/>
        <v>1.5263157894736843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</row>
    <row r="45" spans="1:21" s="24" customFormat="1" x14ac:dyDescent="0.2">
      <c r="A45" s="19" t="s">
        <v>154</v>
      </c>
      <c r="B45" s="21">
        <v>4</v>
      </c>
      <c r="C45" s="22">
        <v>46</v>
      </c>
      <c r="D45" s="22">
        <v>0</v>
      </c>
      <c r="E45" s="22">
        <v>50</v>
      </c>
      <c r="F45" s="20">
        <v>0</v>
      </c>
      <c r="G45" s="100">
        <v>67</v>
      </c>
      <c r="H45" s="23">
        <v>0.74626865671641796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</row>
    <row r="46" spans="1:21" s="24" customFormat="1" x14ac:dyDescent="0.2">
      <c r="A46" s="19" t="s">
        <v>159</v>
      </c>
      <c r="B46" s="21">
        <v>12</v>
      </c>
      <c r="C46" s="22">
        <v>142</v>
      </c>
      <c r="D46" s="22">
        <v>0</v>
      </c>
      <c r="E46" s="22">
        <f t="shared" si="0"/>
        <v>154</v>
      </c>
      <c r="F46" s="20">
        <v>8</v>
      </c>
      <c r="G46" s="100">
        <v>80</v>
      </c>
      <c r="H46" s="23">
        <f t="shared" si="1"/>
        <v>1.925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</row>
    <row r="47" spans="1:21" s="24" customFormat="1" x14ac:dyDescent="0.2">
      <c r="A47" s="19" t="s">
        <v>162</v>
      </c>
      <c r="B47" s="21">
        <v>12</v>
      </c>
      <c r="C47" s="22">
        <v>69</v>
      </c>
      <c r="D47" s="22">
        <v>0</v>
      </c>
      <c r="E47" s="22">
        <v>81</v>
      </c>
      <c r="F47" s="20">
        <v>8</v>
      </c>
      <c r="G47" s="100">
        <v>75</v>
      </c>
      <c r="H47" s="23">
        <v>1.08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</row>
    <row r="48" spans="1:21" s="24" customFormat="1" x14ac:dyDescent="0.2">
      <c r="A48" s="19" t="s">
        <v>167</v>
      </c>
      <c r="B48" s="21">
        <v>3</v>
      </c>
      <c r="C48" s="22">
        <v>24</v>
      </c>
      <c r="D48" s="22">
        <v>0</v>
      </c>
      <c r="E48" s="22">
        <f t="shared" si="0"/>
        <v>27</v>
      </c>
      <c r="F48" s="20">
        <v>0</v>
      </c>
      <c r="G48" s="100">
        <v>25</v>
      </c>
      <c r="H48" s="23">
        <f t="shared" si="1"/>
        <v>1.08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</row>
    <row r="49" spans="1:21" s="24" customFormat="1" x14ac:dyDescent="0.2">
      <c r="A49" s="19" t="s">
        <v>170</v>
      </c>
      <c r="B49" s="21">
        <v>4</v>
      </c>
      <c r="C49" s="22">
        <v>55</v>
      </c>
      <c r="D49" s="22">
        <v>0</v>
      </c>
      <c r="E49" s="22">
        <f t="shared" si="0"/>
        <v>59</v>
      </c>
      <c r="F49" s="20">
        <v>4</v>
      </c>
      <c r="G49" s="100">
        <v>69</v>
      </c>
      <c r="H49" s="23">
        <f t="shared" si="1"/>
        <v>0.85507246376811596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</row>
    <row r="50" spans="1:21" s="24" customFormat="1" x14ac:dyDescent="0.2">
      <c r="A50" s="19" t="s">
        <v>173</v>
      </c>
      <c r="B50" s="21">
        <v>4</v>
      </c>
      <c r="C50" s="22">
        <v>68</v>
      </c>
      <c r="D50" s="22">
        <v>0</v>
      </c>
      <c r="E50" s="22">
        <f t="shared" si="0"/>
        <v>72</v>
      </c>
      <c r="F50" s="20">
        <v>2</v>
      </c>
      <c r="G50" s="100">
        <v>71</v>
      </c>
      <c r="H50" s="23">
        <f t="shared" si="1"/>
        <v>1.0140845070422535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</row>
    <row r="51" spans="1:21" s="24" customFormat="1" x14ac:dyDescent="0.2">
      <c r="A51" s="19" t="s">
        <v>176</v>
      </c>
      <c r="B51" s="21">
        <v>6</v>
      </c>
      <c r="C51" s="22">
        <v>37</v>
      </c>
      <c r="D51" s="22">
        <v>0</v>
      </c>
      <c r="E51" s="22">
        <f t="shared" si="0"/>
        <v>43</v>
      </c>
      <c r="F51" s="20">
        <v>4</v>
      </c>
      <c r="G51" s="100">
        <v>39</v>
      </c>
      <c r="H51" s="23">
        <f t="shared" si="1"/>
        <v>1.1025641025641026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</row>
    <row r="52" spans="1:21" s="24" customFormat="1" x14ac:dyDescent="0.2">
      <c r="A52" s="19" t="s">
        <v>179</v>
      </c>
      <c r="B52" s="21">
        <v>17</v>
      </c>
      <c r="C52" s="22">
        <v>127</v>
      </c>
      <c r="D52" s="22">
        <v>0</v>
      </c>
      <c r="E52" s="22">
        <f t="shared" si="0"/>
        <v>144</v>
      </c>
      <c r="F52" s="20">
        <v>6</v>
      </c>
      <c r="G52" s="100">
        <v>162</v>
      </c>
      <c r="H52" s="23">
        <f t="shared" si="1"/>
        <v>0.88888888888888884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</row>
    <row r="53" spans="1:21" s="24" customFormat="1" x14ac:dyDescent="0.2">
      <c r="A53" s="19" t="s">
        <v>181</v>
      </c>
      <c r="B53" s="21">
        <v>2</v>
      </c>
      <c r="C53" s="22">
        <v>34</v>
      </c>
      <c r="D53" s="22">
        <v>0</v>
      </c>
      <c r="E53" s="22">
        <f t="shared" si="0"/>
        <v>36</v>
      </c>
      <c r="F53" s="20">
        <v>2</v>
      </c>
      <c r="G53" s="100">
        <v>20</v>
      </c>
      <c r="H53" s="23">
        <f t="shared" si="1"/>
        <v>1.8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</row>
    <row r="54" spans="1:21" s="24" customFormat="1" x14ac:dyDescent="0.2">
      <c r="A54" s="19" t="s">
        <v>184</v>
      </c>
      <c r="B54" s="21">
        <v>1</v>
      </c>
      <c r="C54" s="22">
        <v>26</v>
      </c>
      <c r="D54" s="22">
        <v>0</v>
      </c>
      <c r="E54" s="22">
        <f t="shared" si="0"/>
        <v>27</v>
      </c>
      <c r="F54" s="20">
        <v>0</v>
      </c>
      <c r="G54" s="100">
        <v>27</v>
      </c>
      <c r="H54" s="23">
        <f t="shared" si="1"/>
        <v>1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</row>
    <row r="55" spans="1:21" s="24" customFormat="1" x14ac:dyDescent="0.2">
      <c r="A55" s="19" t="s">
        <v>187</v>
      </c>
      <c r="B55" s="21">
        <v>184</v>
      </c>
      <c r="C55" s="22">
        <v>2677</v>
      </c>
      <c r="D55" s="22">
        <v>0</v>
      </c>
      <c r="E55" s="22">
        <v>2861</v>
      </c>
      <c r="F55" s="20">
        <v>126</v>
      </c>
      <c r="G55" s="100">
        <v>2860</v>
      </c>
      <c r="H55" s="23">
        <v>1.0003496503496503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</row>
    <row r="56" spans="1:21" s="24" customFormat="1" x14ac:dyDescent="0.2">
      <c r="A56" s="19" t="s">
        <v>216</v>
      </c>
      <c r="B56" s="21">
        <v>7</v>
      </c>
      <c r="C56" s="22">
        <v>72</v>
      </c>
      <c r="D56" s="22">
        <v>0</v>
      </c>
      <c r="E56" s="22">
        <f t="shared" ref="E56:E76" si="2">B56+C56+D56</f>
        <v>79</v>
      </c>
      <c r="F56" s="20">
        <v>6</v>
      </c>
      <c r="G56" s="100">
        <v>77</v>
      </c>
      <c r="H56" s="23">
        <f t="shared" ref="H56:H77" si="3">E56/G56</f>
        <v>1.025974025974026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</row>
    <row r="57" spans="1:21" s="24" customFormat="1" x14ac:dyDescent="0.2">
      <c r="A57" s="19" t="s">
        <v>218</v>
      </c>
      <c r="B57" s="21">
        <v>1</v>
      </c>
      <c r="C57" s="22">
        <v>10</v>
      </c>
      <c r="D57" s="22">
        <v>0</v>
      </c>
      <c r="E57" s="22">
        <f t="shared" si="2"/>
        <v>11</v>
      </c>
      <c r="F57" s="20">
        <v>1</v>
      </c>
      <c r="G57" s="100">
        <v>10</v>
      </c>
      <c r="H57" s="23">
        <f t="shared" si="3"/>
        <v>1.1000000000000001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</row>
    <row r="58" spans="1:21" s="24" customFormat="1" x14ac:dyDescent="0.2">
      <c r="A58" s="19" t="s">
        <v>221</v>
      </c>
      <c r="B58" s="21">
        <v>5</v>
      </c>
      <c r="C58" s="22">
        <v>71</v>
      </c>
      <c r="D58" s="22">
        <v>0</v>
      </c>
      <c r="E58" s="22">
        <f t="shared" si="2"/>
        <v>76</v>
      </c>
      <c r="F58" s="20">
        <v>5</v>
      </c>
      <c r="G58" s="100">
        <v>71</v>
      </c>
      <c r="H58" s="23">
        <f t="shared" si="3"/>
        <v>1.0704225352112675</v>
      </c>
      <c r="J58" s="17"/>
      <c r="K58" s="17"/>
      <c r="L58" s="17"/>
      <c r="M58" s="17"/>
      <c r="N58" s="17"/>
      <c r="O58" s="17"/>
      <c r="P58" s="17"/>
      <c r="Q58" s="17"/>
      <c r="R58" s="17"/>
      <c r="S58" s="19"/>
      <c r="T58" s="17"/>
      <c r="U58" s="17"/>
    </row>
    <row r="59" spans="1:21" s="24" customFormat="1" ht="12" customHeight="1" x14ac:dyDescent="0.2">
      <c r="A59" s="19" t="s">
        <v>224</v>
      </c>
      <c r="B59" s="21">
        <v>2</v>
      </c>
      <c r="C59" s="22">
        <v>44</v>
      </c>
      <c r="D59" s="22">
        <v>1</v>
      </c>
      <c r="E59" s="22">
        <v>47</v>
      </c>
      <c r="F59" s="20">
        <v>2</v>
      </c>
      <c r="G59" s="100">
        <v>26</v>
      </c>
      <c r="H59" s="23">
        <v>1.8076923076923077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</row>
    <row r="60" spans="1:21" s="24" customFormat="1" x14ac:dyDescent="0.2">
      <c r="A60" s="19" t="s">
        <v>227</v>
      </c>
      <c r="B60" s="21">
        <v>45</v>
      </c>
      <c r="C60" s="22">
        <v>396</v>
      </c>
      <c r="D60" s="22">
        <v>0</v>
      </c>
      <c r="E60" s="22">
        <v>441</v>
      </c>
      <c r="F60" s="20">
        <v>41</v>
      </c>
      <c r="G60" s="100">
        <v>157</v>
      </c>
      <c r="H60" s="23">
        <v>2.8089171974522293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</row>
    <row r="61" spans="1:21" s="24" customFormat="1" x14ac:dyDescent="0.2">
      <c r="A61" s="19" t="s">
        <v>232</v>
      </c>
      <c r="B61" s="21">
        <v>21</v>
      </c>
      <c r="C61" s="22">
        <v>78</v>
      </c>
      <c r="D61" s="22">
        <v>0</v>
      </c>
      <c r="E61" s="22">
        <f t="shared" si="2"/>
        <v>99</v>
      </c>
      <c r="F61" s="20">
        <v>11</v>
      </c>
      <c r="G61" s="100">
        <v>87</v>
      </c>
      <c r="H61" s="23">
        <f t="shared" si="3"/>
        <v>1.1379310344827587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</row>
    <row r="62" spans="1:21" s="24" customFormat="1" x14ac:dyDescent="0.2">
      <c r="A62" s="19" t="s">
        <v>235</v>
      </c>
      <c r="B62" s="21">
        <v>9</v>
      </c>
      <c r="C62" s="22">
        <v>72</v>
      </c>
      <c r="D62" s="22">
        <v>0</v>
      </c>
      <c r="E62" s="22">
        <f t="shared" si="2"/>
        <v>81</v>
      </c>
      <c r="F62" s="20">
        <v>9</v>
      </c>
      <c r="G62" s="100">
        <v>55</v>
      </c>
      <c r="H62" s="23">
        <f t="shared" si="3"/>
        <v>1.4727272727272727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</row>
    <row r="63" spans="1:21" s="24" customFormat="1" x14ac:dyDescent="0.2">
      <c r="A63" s="19" t="s">
        <v>238</v>
      </c>
      <c r="B63" s="21">
        <v>14</v>
      </c>
      <c r="C63" s="22">
        <v>164</v>
      </c>
      <c r="D63" s="22">
        <v>0</v>
      </c>
      <c r="E63" s="22">
        <f t="shared" si="2"/>
        <v>178</v>
      </c>
      <c r="F63" s="20">
        <v>6</v>
      </c>
      <c r="G63" s="100">
        <v>181</v>
      </c>
      <c r="H63" s="23">
        <f t="shared" si="3"/>
        <v>0.98342541436464093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</row>
    <row r="64" spans="1:21" s="24" customFormat="1" x14ac:dyDescent="0.2">
      <c r="A64" s="19" t="s">
        <v>241</v>
      </c>
      <c r="B64" s="21">
        <v>6</v>
      </c>
      <c r="C64" s="22">
        <v>46</v>
      </c>
      <c r="D64" s="22">
        <v>0</v>
      </c>
      <c r="E64" s="22">
        <f t="shared" si="2"/>
        <v>52</v>
      </c>
      <c r="F64" s="20">
        <v>4</v>
      </c>
      <c r="G64" s="100">
        <v>37</v>
      </c>
      <c r="H64" s="23">
        <f t="shared" si="3"/>
        <v>1.4054054054054055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</row>
    <row r="65" spans="1:21" s="24" customFormat="1" x14ac:dyDescent="0.2">
      <c r="A65" s="19" t="s">
        <v>244</v>
      </c>
      <c r="B65" s="21">
        <v>0</v>
      </c>
      <c r="C65" s="22">
        <v>3</v>
      </c>
      <c r="D65" s="22">
        <v>0</v>
      </c>
      <c r="E65" s="22">
        <f t="shared" si="2"/>
        <v>3</v>
      </c>
      <c r="F65" s="20">
        <v>0</v>
      </c>
      <c r="G65" s="100">
        <v>6</v>
      </c>
      <c r="H65" s="23">
        <f t="shared" si="3"/>
        <v>0.5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</row>
    <row r="66" spans="1:21" s="24" customFormat="1" x14ac:dyDescent="0.2">
      <c r="A66" s="19" t="s">
        <v>247</v>
      </c>
      <c r="B66" s="21">
        <v>12</v>
      </c>
      <c r="C66" s="22">
        <v>121</v>
      </c>
      <c r="D66" s="22">
        <v>4</v>
      </c>
      <c r="E66" s="22">
        <f t="shared" si="2"/>
        <v>137</v>
      </c>
      <c r="F66" s="20">
        <v>11</v>
      </c>
      <c r="G66" s="101">
        <v>139</v>
      </c>
      <c r="H66" s="23">
        <f t="shared" si="3"/>
        <v>0.98561151079136688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</row>
    <row r="67" spans="1:21" s="24" customFormat="1" x14ac:dyDescent="0.2">
      <c r="A67" s="19" t="s">
        <v>250</v>
      </c>
      <c r="B67" s="21">
        <v>16</v>
      </c>
      <c r="C67" s="22">
        <v>113</v>
      </c>
      <c r="D67" s="22">
        <v>0</v>
      </c>
      <c r="E67" s="22">
        <v>129</v>
      </c>
      <c r="F67" s="20">
        <v>16</v>
      </c>
      <c r="G67" s="101">
        <v>119</v>
      </c>
      <c r="H67" s="23">
        <v>1.0840336134453781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</row>
    <row r="68" spans="1:21" s="24" customFormat="1" x14ac:dyDescent="0.2">
      <c r="A68" s="19" t="s">
        <v>254</v>
      </c>
      <c r="B68" s="21">
        <v>3</v>
      </c>
      <c r="C68" s="22">
        <v>103</v>
      </c>
      <c r="D68" s="22">
        <v>0</v>
      </c>
      <c r="E68" s="22">
        <f t="shared" si="2"/>
        <v>106</v>
      </c>
      <c r="F68" s="20">
        <v>1</v>
      </c>
      <c r="G68" s="101">
        <v>110</v>
      </c>
      <c r="H68" s="23">
        <f t="shared" si="3"/>
        <v>0.96363636363636362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</row>
    <row r="69" spans="1:21" s="24" customFormat="1" x14ac:dyDescent="0.2">
      <c r="A69" s="19" t="s">
        <v>257</v>
      </c>
      <c r="B69" s="21">
        <v>2</v>
      </c>
      <c r="C69" s="22">
        <v>56</v>
      </c>
      <c r="D69" s="22">
        <v>0</v>
      </c>
      <c r="E69" s="22">
        <f t="shared" si="2"/>
        <v>58</v>
      </c>
      <c r="F69" s="20">
        <v>2</v>
      </c>
      <c r="G69" s="101">
        <v>65</v>
      </c>
      <c r="H69" s="23">
        <f t="shared" si="3"/>
        <v>0.89230769230769236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</row>
    <row r="70" spans="1:21" s="24" customFormat="1" x14ac:dyDescent="0.2">
      <c r="A70" s="19" t="s">
        <v>260</v>
      </c>
      <c r="B70" s="21">
        <v>4</v>
      </c>
      <c r="C70" s="22">
        <v>64</v>
      </c>
      <c r="D70" s="22">
        <v>0</v>
      </c>
      <c r="E70" s="22">
        <f t="shared" si="2"/>
        <v>68</v>
      </c>
      <c r="F70" s="20">
        <v>2</v>
      </c>
      <c r="G70" s="101">
        <v>65</v>
      </c>
      <c r="H70" s="23">
        <f t="shared" si="3"/>
        <v>1.0461538461538462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</row>
    <row r="71" spans="1:21" s="24" customFormat="1" x14ac:dyDescent="0.2">
      <c r="A71" s="19" t="s">
        <v>263</v>
      </c>
      <c r="B71" s="21">
        <v>2</v>
      </c>
      <c r="C71" s="22">
        <v>27</v>
      </c>
      <c r="D71" s="22">
        <v>0</v>
      </c>
      <c r="E71" s="22">
        <f t="shared" si="2"/>
        <v>29</v>
      </c>
      <c r="F71" s="20">
        <v>1</v>
      </c>
      <c r="G71" s="101">
        <v>28</v>
      </c>
      <c r="H71" s="23">
        <f t="shared" si="3"/>
        <v>1.0357142857142858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</row>
    <row r="72" spans="1:21" s="24" customFormat="1" x14ac:dyDescent="0.2">
      <c r="A72" s="19" t="s">
        <v>266</v>
      </c>
      <c r="B72" s="21">
        <v>139</v>
      </c>
      <c r="C72" s="22">
        <v>1814</v>
      </c>
      <c r="D72" s="22">
        <v>0</v>
      </c>
      <c r="E72" s="22">
        <v>1953</v>
      </c>
      <c r="F72" s="20">
        <v>87</v>
      </c>
      <c r="G72" s="101">
        <v>1936</v>
      </c>
      <c r="H72" s="23">
        <v>1.0087809917355373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</row>
    <row r="73" spans="1:21" s="24" customFormat="1" x14ac:dyDescent="0.2">
      <c r="A73" s="19" t="s">
        <v>285</v>
      </c>
      <c r="B73" s="21">
        <v>10</v>
      </c>
      <c r="C73" s="22">
        <v>78</v>
      </c>
      <c r="D73" s="22">
        <v>3</v>
      </c>
      <c r="E73" s="22">
        <v>91</v>
      </c>
      <c r="F73" s="20">
        <v>9</v>
      </c>
      <c r="G73" s="101">
        <v>101</v>
      </c>
      <c r="H73" s="23">
        <v>0.90099009900990101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</row>
    <row r="74" spans="1:21" s="24" customFormat="1" x14ac:dyDescent="0.2">
      <c r="A74" s="19" t="s">
        <v>289</v>
      </c>
      <c r="B74" s="21">
        <v>12</v>
      </c>
      <c r="C74" s="22">
        <v>89</v>
      </c>
      <c r="D74" s="22">
        <v>0</v>
      </c>
      <c r="E74" s="22">
        <f t="shared" si="2"/>
        <v>101</v>
      </c>
      <c r="F74" s="20">
        <v>4</v>
      </c>
      <c r="G74" s="101">
        <v>105</v>
      </c>
      <c r="H74" s="23">
        <f t="shared" si="3"/>
        <v>0.96190476190476193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</row>
    <row r="75" spans="1:21" s="24" customFormat="1" x14ac:dyDescent="0.2">
      <c r="A75" s="19" t="s">
        <v>292</v>
      </c>
      <c r="B75" s="21">
        <v>1</v>
      </c>
      <c r="C75" s="22">
        <v>17</v>
      </c>
      <c r="D75" s="22">
        <v>0</v>
      </c>
      <c r="E75" s="22">
        <f t="shared" si="2"/>
        <v>18</v>
      </c>
      <c r="F75" s="20">
        <v>1</v>
      </c>
      <c r="G75" s="101">
        <v>17</v>
      </c>
      <c r="H75" s="23">
        <f t="shared" si="3"/>
        <v>1.0588235294117647</v>
      </c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</row>
    <row r="76" spans="1:21" s="24" customFormat="1" ht="13.5" thickBot="1" x14ac:dyDescent="0.25">
      <c r="A76" s="28" t="s">
        <v>295</v>
      </c>
      <c r="B76" s="30">
        <v>5</v>
      </c>
      <c r="C76" s="28">
        <v>36</v>
      </c>
      <c r="D76" s="28">
        <v>0</v>
      </c>
      <c r="E76" s="28">
        <f t="shared" si="2"/>
        <v>41</v>
      </c>
      <c r="F76" s="29">
        <v>1</v>
      </c>
      <c r="G76" s="102">
        <v>44</v>
      </c>
      <c r="H76" s="31">
        <f t="shared" si="3"/>
        <v>0.93181818181818177</v>
      </c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</row>
    <row r="77" spans="1:21" s="24" customFormat="1" ht="13.5" thickTop="1" x14ac:dyDescent="0.2">
      <c r="A77" s="22"/>
      <c r="B77" s="21">
        <f t="shared" ref="B77:G77" si="4">SUM(B3:B76)</f>
        <v>1041</v>
      </c>
      <c r="C77" s="22">
        <f t="shared" si="4"/>
        <v>10272</v>
      </c>
      <c r="D77" s="22">
        <f t="shared" si="4"/>
        <v>21</v>
      </c>
      <c r="E77" s="22">
        <f t="shared" si="4"/>
        <v>11334</v>
      </c>
      <c r="F77" s="33">
        <f t="shared" si="4"/>
        <v>573</v>
      </c>
      <c r="G77" s="33">
        <f t="shared" si="4"/>
        <v>10155</v>
      </c>
      <c r="H77" s="23">
        <f t="shared" si="3"/>
        <v>1.1161004431314623</v>
      </c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</row>
    <row r="78" spans="1:21" s="24" customFormat="1" x14ac:dyDescent="0.2">
      <c r="A78" s="22"/>
      <c r="B78" s="21"/>
      <c r="C78" s="22"/>
      <c r="D78" s="22"/>
      <c r="E78" s="22"/>
      <c r="F78" s="22"/>
      <c r="G78" s="22"/>
      <c r="H78" s="34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</row>
    <row r="79" spans="1:21" x14ac:dyDescent="0.2">
      <c r="A79" s="22"/>
      <c r="B79" s="21"/>
      <c r="C79" s="22"/>
      <c r="D79" s="22"/>
      <c r="E79" s="22"/>
      <c r="F79" s="22"/>
      <c r="G79" s="22"/>
      <c r="H79" s="34"/>
    </row>
    <row r="80" spans="1:21" x14ac:dyDescent="0.2">
      <c r="A80" s="19"/>
      <c r="B80" s="37"/>
      <c r="C80" s="38"/>
      <c r="D80" s="38"/>
      <c r="E80" s="38"/>
      <c r="F80" s="38"/>
      <c r="G80" s="38"/>
      <c r="H80" s="34"/>
      <c r="L80" s="17" t="s">
        <v>297</v>
      </c>
    </row>
    <row r="81" spans="1:21" x14ac:dyDescent="0.2">
      <c r="A81" s="19"/>
      <c r="B81" s="19"/>
      <c r="C81" s="19"/>
      <c r="D81" s="22"/>
      <c r="E81" s="19"/>
      <c r="F81" s="19"/>
      <c r="G81" s="19"/>
      <c r="I81" s="36"/>
    </row>
    <row r="82" spans="1:21" x14ac:dyDescent="0.2">
      <c r="A82" s="19"/>
      <c r="B82" s="19"/>
      <c r="C82" s="19"/>
      <c r="D82" s="22"/>
      <c r="E82" s="19"/>
      <c r="F82" s="19"/>
      <c r="G82" s="19"/>
      <c r="I82" s="36"/>
    </row>
    <row r="83" spans="1:21" x14ac:dyDescent="0.2">
      <c r="A83" s="19"/>
      <c r="B83" s="19"/>
      <c r="C83" s="19"/>
      <c r="D83" s="22"/>
      <c r="E83" s="19"/>
      <c r="F83" s="19"/>
      <c r="G83" s="19"/>
      <c r="I83" s="36"/>
    </row>
    <row r="84" spans="1:21" ht="14.45" customHeight="1" x14ac:dyDescent="0.2">
      <c r="A84" s="19"/>
      <c r="B84" s="19"/>
      <c r="C84" s="19"/>
      <c r="D84" s="22"/>
      <c r="E84" s="19"/>
      <c r="F84" s="19"/>
      <c r="G84" s="19"/>
    </row>
    <row r="85" spans="1:21" x14ac:dyDescent="0.2">
      <c r="A85" s="19"/>
      <c r="B85" s="19"/>
      <c r="C85" s="19"/>
      <c r="D85" s="22"/>
      <c r="E85" s="19"/>
      <c r="F85" s="19"/>
      <c r="G85" s="19"/>
    </row>
    <row r="86" spans="1:21" x14ac:dyDescent="0.2">
      <c r="A86" s="19"/>
      <c r="B86" s="19"/>
      <c r="C86" s="19"/>
      <c r="D86" s="22"/>
      <c r="E86" s="19"/>
      <c r="F86" s="19"/>
      <c r="G86" s="19"/>
    </row>
    <row r="87" spans="1:21" x14ac:dyDescent="0.2">
      <c r="A87" s="19"/>
      <c r="B87" s="19"/>
      <c r="C87" s="19"/>
      <c r="D87" s="22"/>
      <c r="E87" s="19"/>
      <c r="F87" s="19"/>
      <c r="G87" s="19"/>
    </row>
    <row r="88" spans="1:21" x14ac:dyDescent="0.2">
      <c r="A88" s="19"/>
      <c r="B88" s="19"/>
      <c r="C88" s="19"/>
      <c r="D88" s="22"/>
      <c r="E88" s="19"/>
      <c r="F88" s="19"/>
      <c r="G88" s="19"/>
    </row>
    <row r="89" spans="1:21" x14ac:dyDescent="0.2">
      <c r="A89" s="19"/>
      <c r="B89" s="19"/>
      <c r="C89" s="19"/>
      <c r="D89" s="22"/>
      <c r="E89" s="19"/>
      <c r="F89" s="19"/>
      <c r="G89" s="19"/>
    </row>
    <row r="90" spans="1:21" x14ac:dyDescent="0.2">
      <c r="A90" s="19"/>
      <c r="B90" s="19"/>
      <c r="C90" s="19"/>
      <c r="D90" s="22"/>
      <c r="E90" s="19"/>
      <c r="F90" s="19"/>
      <c r="G90" s="19"/>
    </row>
    <row r="91" spans="1:21" x14ac:dyDescent="0.2">
      <c r="A91" s="19"/>
      <c r="B91" s="19"/>
      <c r="C91" s="19"/>
      <c r="D91" s="22"/>
      <c r="E91" s="19"/>
      <c r="F91" s="19"/>
      <c r="G91" s="19"/>
    </row>
    <row r="92" spans="1:21" x14ac:dyDescent="0.2">
      <c r="A92" s="19"/>
      <c r="B92" s="19"/>
      <c r="C92" s="19"/>
      <c r="D92" s="22"/>
      <c r="E92" s="19"/>
      <c r="F92" s="19"/>
      <c r="G92" s="19"/>
    </row>
    <row r="93" spans="1:21" x14ac:dyDescent="0.2">
      <c r="A93" s="19"/>
      <c r="B93" s="19"/>
      <c r="C93" s="19"/>
      <c r="D93" s="22"/>
      <c r="E93" s="19"/>
      <c r="F93" s="19"/>
      <c r="G93" s="19"/>
    </row>
    <row r="94" spans="1:21" x14ac:dyDescent="0.2">
      <c r="A94" s="19"/>
      <c r="B94" s="19"/>
      <c r="C94" s="19"/>
      <c r="D94" s="22"/>
      <c r="E94" s="19"/>
      <c r="F94" s="19"/>
      <c r="G94" s="19"/>
    </row>
    <row r="95" spans="1:21" s="39" customFormat="1" x14ac:dyDescent="0.2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</row>
    <row r="96" spans="1:21" s="39" customFormat="1" x14ac:dyDescent="0.2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</row>
    <row r="97" spans="1:21" s="39" customFormat="1" x14ac:dyDescent="0.2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</row>
    <row r="98" spans="1:21" s="39" customFormat="1" x14ac:dyDescent="0.2">
      <c r="A98" s="42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</row>
    <row r="99" spans="1:21" s="39" customFormat="1" x14ac:dyDescent="0.2">
      <c r="A99" s="17"/>
      <c r="B99" s="17"/>
      <c r="C99" s="17"/>
      <c r="D99" s="44"/>
      <c r="E99" s="17"/>
      <c r="F99" s="17"/>
      <c r="G99" s="17"/>
      <c r="I99" s="24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</row>
    <row r="100" spans="1:21" s="39" customFormat="1" x14ac:dyDescent="0.2">
      <c r="A100" s="17"/>
      <c r="B100" s="17"/>
      <c r="C100" s="17"/>
      <c r="D100" s="44"/>
      <c r="E100" s="17"/>
      <c r="F100" s="17"/>
      <c r="G100" s="17"/>
      <c r="I100" s="24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96" activePane="bottomRight" state="frozen"/>
      <selection activeCell="H101" sqref="H101"/>
      <selection pane="topRight" activeCell="H101" sqref="H101"/>
      <selection pane="bottomLeft" activeCell="H101" sqref="H101"/>
      <selection pane="bottomRight" activeCell="A94" sqref="A94:J94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25">
        <v>43191</v>
      </c>
      <c r="E1" s="126"/>
      <c r="F1" s="126"/>
      <c r="G1" s="126"/>
      <c r="H1" s="126"/>
      <c r="I1" s="12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>
        <v>4</v>
      </c>
      <c r="E3" s="22">
        <v>33</v>
      </c>
      <c r="F3" s="22">
        <v>0</v>
      </c>
      <c r="G3" s="22">
        <f>D3+E3+F3</f>
        <v>37</v>
      </c>
      <c r="H3" s="20">
        <v>2</v>
      </c>
      <c r="I3" s="20">
        <v>38</v>
      </c>
      <c r="J3" s="23">
        <f>G3/I3</f>
        <v>0.97368421052631582</v>
      </c>
    </row>
    <row r="4" spans="1:11" x14ac:dyDescent="0.2">
      <c r="A4" s="18" t="s">
        <v>13</v>
      </c>
      <c r="B4" s="19" t="s">
        <v>14</v>
      </c>
      <c r="C4" s="25" t="s">
        <v>15</v>
      </c>
      <c r="D4" s="21">
        <v>0</v>
      </c>
      <c r="E4" s="22">
        <v>2</v>
      </c>
      <c r="F4" s="22">
        <v>0</v>
      </c>
      <c r="G4" s="22">
        <f t="shared" ref="G4:G67" si="0">D4+E4+F4</f>
        <v>2</v>
      </c>
      <c r="H4" s="20">
        <v>0</v>
      </c>
      <c r="I4" s="20">
        <v>2</v>
      </c>
      <c r="J4" s="23">
        <f t="shared" ref="J4:J67" si="1">G4/I4</f>
        <v>1</v>
      </c>
    </row>
    <row r="5" spans="1:11" x14ac:dyDescent="0.2">
      <c r="A5" s="18" t="s">
        <v>16</v>
      </c>
      <c r="B5" s="19" t="s">
        <v>17</v>
      </c>
      <c r="C5" s="20" t="s">
        <v>17</v>
      </c>
      <c r="D5" s="21">
        <v>1</v>
      </c>
      <c r="E5" s="22">
        <v>32</v>
      </c>
      <c r="F5" s="22">
        <v>0</v>
      </c>
      <c r="G5" s="22">
        <f t="shared" si="0"/>
        <v>33</v>
      </c>
      <c r="H5" s="20">
        <v>1</v>
      </c>
      <c r="I5" s="20">
        <v>35</v>
      </c>
      <c r="J5" s="23">
        <f t="shared" si="1"/>
        <v>0.94285714285714284</v>
      </c>
    </row>
    <row r="6" spans="1:11" x14ac:dyDescent="0.2">
      <c r="A6" s="18" t="s">
        <v>18</v>
      </c>
      <c r="B6" s="19" t="s">
        <v>19</v>
      </c>
      <c r="C6" s="20" t="s">
        <v>19</v>
      </c>
      <c r="D6" s="21">
        <v>0</v>
      </c>
      <c r="E6" s="22">
        <v>9</v>
      </c>
      <c r="F6" s="22">
        <v>0</v>
      </c>
      <c r="G6" s="22">
        <f t="shared" si="0"/>
        <v>9</v>
      </c>
      <c r="H6" s="20">
        <v>0</v>
      </c>
      <c r="I6" s="20">
        <v>9</v>
      </c>
      <c r="J6" s="23">
        <f t="shared" si="1"/>
        <v>1</v>
      </c>
    </row>
    <row r="7" spans="1:11" x14ac:dyDescent="0.2">
      <c r="A7" s="18" t="s">
        <v>20</v>
      </c>
      <c r="B7" s="19" t="s">
        <v>21</v>
      </c>
      <c r="C7" s="20" t="s">
        <v>22</v>
      </c>
      <c r="D7" s="21">
        <v>2</v>
      </c>
      <c r="E7" s="22">
        <v>23</v>
      </c>
      <c r="F7" s="22">
        <v>0</v>
      </c>
      <c r="G7" s="22">
        <f t="shared" si="0"/>
        <v>25</v>
      </c>
      <c r="H7" s="20">
        <v>2</v>
      </c>
      <c r="I7" s="20">
        <v>25</v>
      </c>
      <c r="J7" s="23">
        <f t="shared" si="1"/>
        <v>1</v>
      </c>
    </row>
    <row r="8" spans="1:11" x14ac:dyDescent="0.2">
      <c r="A8" s="18" t="s">
        <v>23</v>
      </c>
      <c r="B8" s="19" t="s">
        <v>21</v>
      </c>
      <c r="C8" s="20" t="s">
        <v>24</v>
      </c>
      <c r="D8" s="21">
        <v>6</v>
      </c>
      <c r="E8" s="22">
        <v>57</v>
      </c>
      <c r="F8" s="22">
        <v>0</v>
      </c>
      <c r="G8" s="22">
        <f t="shared" si="0"/>
        <v>63</v>
      </c>
      <c r="H8" s="20">
        <v>6</v>
      </c>
      <c r="I8" s="20">
        <v>71</v>
      </c>
      <c r="J8" s="23">
        <f t="shared" si="1"/>
        <v>0.88732394366197187</v>
      </c>
    </row>
    <row r="9" spans="1:11" x14ac:dyDescent="0.2">
      <c r="A9" s="18" t="s">
        <v>25</v>
      </c>
      <c r="B9" s="19" t="s">
        <v>26</v>
      </c>
      <c r="C9" s="20" t="s">
        <v>27</v>
      </c>
      <c r="D9" s="21">
        <v>2</v>
      </c>
      <c r="E9" s="22">
        <v>45</v>
      </c>
      <c r="F9" s="22">
        <v>0</v>
      </c>
      <c r="G9" s="22">
        <f t="shared" si="0"/>
        <v>47</v>
      </c>
      <c r="H9" s="20">
        <v>2</v>
      </c>
      <c r="I9" s="20">
        <v>38</v>
      </c>
      <c r="J9" s="23">
        <f t="shared" si="1"/>
        <v>1.236842105263158</v>
      </c>
    </row>
    <row r="10" spans="1:11" x14ac:dyDescent="0.2">
      <c r="A10" s="18" t="s">
        <v>28</v>
      </c>
      <c r="B10" s="19" t="s">
        <v>29</v>
      </c>
      <c r="C10" s="20" t="s">
        <v>30</v>
      </c>
      <c r="D10" s="21">
        <v>11</v>
      </c>
      <c r="E10" s="22">
        <v>108</v>
      </c>
      <c r="F10" s="22">
        <v>0</v>
      </c>
      <c r="G10" s="22">
        <f t="shared" si="0"/>
        <v>119</v>
      </c>
      <c r="H10" s="20">
        <v>7</v>
      </c>
      <c r="I10" s="20">
        <v>129</v>
      </c>
      <c r="J10" s="23">
        <f t="shared" si="1"/>
        <v>0.92248062015503873</v>
      </c>
    </row>
    <row r="11" spans="1:11" x14ac:dyDescent="0.2">
      <c r="A11" s="18" t="s">
        <v>31</v>
      </c>
      <c r="B11" s="19" t="s">
        <v>32</v>
      </c>
      <c r="C11" s="20" t="s">
        <v>33</v>
      </c>
      <c r="D11" s="21">
        <v>8</v>
      </c>
      <c r="E11" s="22">
        <v>26</v>
      </c>
      <c r="F11" s="22">
        <v>0</v>
      </c>
      <c r="G11" s="22">
        <f t="shared" si="0"/>
        <v>34</v>
      </c>
      <c r="H11" s="20">
        <v>6</v>
      </c>
      <c r="I11" s="20">
        <v>28</v>
      </c>
      <c r="J11" s="23">
        <f t="shared" si="1"/>
        <v>1.2142857142857142</v>
      </c>
    </row>
    <row r="12" spans="1:11" x14ac:dyDescent="0.2">
      <c r="A12" s="18" t="s">
        <v>34</v>
      </c>
      <c r="B12" s="19" t="s">
        <v>35</v>
      </c>
      <c r="C12" s="20" t="s">
        <v>36</v>
      </c>
      <c r="D12" s="21">
        <v>8</v>
      </c>
      <c r="E12" s="22">
        <v>59</v>
      </c>
      <c r="F12" s="22">
        <v>0</v>
      </c>
      <c r="G12" s="22">
        <f t="shared" si="0"/>
        <v>67</v>
      </c>
      <c r="H12" s="20">
        <v>5</v>
      </c>
      <c r="I12" s="20">
        <v>73</v>
      </c>
      <c r="J12" s="23">
        <f t="shared" si="1"/>
        <v>0.9178082191780822</v>
      </c>
    </row>
    <row r="13" spans="1:11" x14ac:dyDescent="0.2">
      <c r="A13" s="18" t="s">
        <v>37</v>
      </c>
      <c r="B13" s="19" t="s">
        <v>35</v>
      </c>
      <c r="C13" s="20" t="s">
        <v>38</v>
      </c>
      <c r="D13" s="21">
        <v>30</v>
      </c>
      <c r="E13" s="22">
        <v>252</v>
      </c>
      <c r="F13" s="22">
        <v>0</v>
      </c>
      <c r="G13" s="22">
        <f t="shared" si="0"/>
        <v>282</v>
      </c>
      <c r="H13" s="20">
        <v>25</v>
      </c>
      <c r="I13" s="20">
        <v>119</v>
      </c>
      <c r="J13" s="23">
        <f t="shared" si="1"/>
        <v>2.3697478991596639</v>
      </c>
    </row>
    <row r="14" spans="1:11" x14ac:dyDescent="0.2">
      <c r="A14" s="18" t="s">
        <v>39</v>
      </c>
      <c r="B14" s="19" t="s">
        <v>40</v>
      </c>
      <c r="C14" s="20" t="s">
        <v>41</v>
      </c>
      <c r="D14" s="21">
        <v>20</v>
      </c>
      <c r="E14" s="22">
        <v>149</v>
      </c>
      <c r="F14" s="22">
        <v>0</v>
      </c>
      <c r="G14" s="22">
        <f t="shared" si="0"/>
        <v>169</v>
      </c>
      <c r="H14" s="20">
        <v>20</v>
      </c>
      <c r="I14" s="20">
        <v>81</v>
      </c>
      <c r="J14" s="23">
        <f t="shared" si="1"/>
        <v>2.0864197530864197</v>
      </c>
    </row>
    <row r="15" spans="1:11" x14ac:dyDescent="0.2">
      <c r="A15" s="18" t="s">
        <v>42</v>
      </c>
      <c r="B15" s="19" t="s">
        <v>40</v>
      </c>
      <c r="C15" s="20" t="s">
        <v>43</v>
      </c>
      <c r="D15" s="21">
        <v>2</v>
      </c>
      <c r="E15" s="22">
        <v>17</v>
      </c>
      <c r="F15" s="22">
        <v>0</v>
      </c>
      <c r="G15" s="22">
        <f t="shared" si="0"/>
        <v>19</v>
      </c>
      <c r="H15" s="20">
        <v>2</v>
      </c>
      <c r="I15" s="20">
        <v>15</v>
      </c>
      <c r="J15" s="23">
        <f t="shared" si="1"/>
        <v>1.2666666666666666</v>
      </c>
    </row>
    <row r="16" spans="1:11" x14ac:dyDescent="0.2">
      <c r="A16" s="18" t="s">
        <v>44</v>
      </c>
      <c r="B16" s="19" t="s">
        <v>45</v>
      </c>
      <c r="C16" s="20" t="s">
        <v>46</v>
      </c>
      <c r="D16" s="21">
        <v>1</v>
      </c>
      <c r="E16" s="22">
        <v>53</v>
      </c>
      <c r="F16" s="22">
        <v>0</v>
      </c>
      <c r="G16" s="22">
        <f t="shared" si="0"/>
        <v>54</v>
      </c>
      <c r="H16" s="20">
        <v>1</v>
      </c>
      <c r="I16" s="20">
        <v>53</v>
      </c>
      <c r="J16" s="23">
        <f t="shared" si="1"/>
        <v>1.0188679245283019</v>
      </c>
    </row>
    <row r="17" spans="1:22" x14ac:dyDescent="0.2">
      <c r="A17" s="18" t="s">
        <v>47</v>
      </c>
      <c r="B17" s="19" t="s">
        <v>48</v>
      </c>
      <c r="C17" s="20" t="s">
        <v>49</v>
      </c>
      <c r="D17" s="21">
        <v>4</v>
      </c>
      <c r="E17" s="22">
        <v>37</v>
      </c>
      <c r="F17" s="22">
        <v>0</v>
      </c>
      <c r="G17" s="22">
        <f t="shared" si="0"/>
        <v>41</v>
      </c>
      <c r="H17" s="20">
        <v>0</v>
      </c>
      <c r="I17" s="20">
        <v>44</v>
      </c>
      <c r="J17" s="23">
        <f t="shared" si="1"/>
        <v>0.93181818181818177</v>
      </c>
    </row>
    <row r="18" spans="1:22" x14ac:dyDescent="0.2">
      <c r="A18" s="18" t="s">
        <v>53</v>
      </c>
      <c r="B18" s="19" t="s">
        <v>54</v>
      </c>
      <c r="C18" s="20" t="s">
        <v>55</v>
      </c>
      <c r="D18" s="21">
        <v>27</v>
      </c>
      <c r="E18" s="22">
        <v>221</v>
      </c>
      <c r="F18" s="22">
        <v>0</v>
      </c>
      <c r="G18" s="22">
        <f t="shared" si="0"/>
        <v>248</v>
      </c>
      <c r="H18" s="20">
        <v>8</v>
      </c>
      <c r="I18" s="20">
        <v>292</v>
      </c>
      <c r="J18" s="23">
        <f t="shared" si="1"/>
        <v>0.84931506849315064</v>
      </c>
    </row>
    <row r="19" spans="1:22" x14ac:dyDescent="0.2">
      <c r="A19" s="18" t="s">
        <v>56</v>
      </c>
      <c r="B19" s="19" t="s">
        <v>54</v>
      </c>
      <c r="C19" s="20" t="s">
        <v>57</v>
      </c>
      <c r="D19" s="21">
        <v>15</v>
      </c>
      <c r="E19" s="22">
        <v>177</v>
      </c>
      <c r="F19" s="22">
        <v>5</v>
      </c>
      <c r="G19" s="22">
        <f t="shared" si="0"/>
        <v>197</v>
      </c>
      <c r="H19" s="20">
        <v>10</v>
      </c>
      <c r="I19" s="20">
        <v>198</v>
      </c>
      <c r="J19" s="23">
        <f t="shared" si="1"/>
        <v>0.99494949494949492</v>
      </c>
    </row>
    <row r="20" spans="1:22" x14ac:dyDescent="0.2">
      <c r="A20" s="121" t="s">
        <v>58</v>
      </c>
      <c r="B20" s="116" t="s">
        <v>59</v>
      </c>
      <c r="C20" s="117" t="s">
        <v>60</v>
      </c>
      <c r="D20" s="118">
        <v>4</v>
      </c>
      <c r="E20" s="119">
        <v>7</v>
      </c>
      <c r="F20" s="119">
        <v>0</v>
      </c>
      <c r="G20" s="119">
        <f t="shared" si="0"/>
        <v>11</v>
      </c>
      <c r="H20" s="117">
        <v>4</v>
      </c>
      <c r="I20" s="117">
        <v>14</v>
      </c>
      <c r="J20" s="120">
        <f t="shared" si="1"/>
        <v>0.7857142857142857</v>
      </c>
    </row>
    <row r="21" spans="1:22" x14ac:dyDescent="0.2">
      <c r="A21" s="18" t="s">
        <v>61</v>
      </c>
      <c r="B21" s="19" t="s">
        <v>62</v>
      </c>
      <c r="C21" s="20" t="s">
        <v>63</v>
      </c>
      <c r="D21" s="21">
        <v>39</v>
      </c>
      <c r="E21" s="22">
        <v>589</v>
      </c>
      <c r="F21" s="22">
        <v>2</v>
      </c>
      <c r="G21" s="22">
        <f t="shared" si="0"/>
        <v>630</v>
      </c>
      <c r="H21" s="20">
        <v>30</v>
      </c>
      <c r="I21" s="20">
        <v>300</v>
      </c>
      <c r="J21" s="23">
        <f t="shared" si="1"/>
        <v>2.1</v>
      </c>
    </row>
    <row r="22" spans="1:22" x14ac:dyDescent="0.2">
      <c r="A22" s="18" t="s">
        <v>64</v>
      </c>
      <c r="B22" s="19" t="s">
        <v>62</v>
      </c>
      <c r="C22" s="20" t="s">
        <v>65</v>
      </c>
      <c r="D22" s="21">
        <v>0</v>
      </c>
      <c r="E22" s="22">
        <v>22</v>
      </c>
      <c r="F22" s="22">
        <v>0</v>
      </c>
      <c r="G22" s="22">
        <f t="shared" si="0"/>
        <v>22</v>
      </c>
      <c r="H22" s="20">
        <v>0</v>
      </c>
      <c r="I22" s="45">
        <v>20</v>
      </c>
      <c r="J22" s="23">
        <f t="shared" si="1"/>
        <v>1.1000000000000001</v>
      </c>
    </row>
    <row r="23" spans="1:22" x14ac:dyDescent="0.2">
      <c r="A23" s="18" t="s">
        <v>66</v>
      </c>
      <c r="B23" s="19" t="s">
        <v>67</v>
      </c>
      <c r="C23" s="20" t="s">
        <v>68</v>
      </c>
      <c r="D23" s="21">
        <v>8</v>
      </c>
      <c r="E23" s="22">
        <v>25</v>
      </c>
      <c r="F23" s="22">
        <v>0</v>
      </c>
      <c r="G23" s="22">
        <f t="shared" si="0"/>
        <v>33</v>
      </c>
      <c r="H23" s="20">
        <v>5</v>
      </c>
      <c r="I23" s="20">
        <v>22</v>
      </c>
      <c r="J23" s="23">
        <f t="shared" si="1"/>
        <v>1.5</v>
      </c>
    </row>
    <row r="24" spans="1:22" x14ac:dyDescent="0.2">
      <c r="A24" s="18" t="s">
        <v>69</v>
      </c>
      <c r="B24" s="19" t="s">
        <v>70</v>
      </c>
      <c r="C24" s="20" t="s">
        <v>71</v>
      </c>
      <c r="D24" s="21">
        <v>2</v>
      </c>
      <c r="E24" s="22">
        <v>34</v>
      </c>
      <c r="F24" s="22">
        <v>0</v>
      </c>
      <c r="G24" s="22">
        <f t="shared" si="0"/>
        <v>36</v>
      </c>
      <c r="H24" s="20">
        <v>3</v>
      </c>
      <c r="I24" s="20">
        <v>31</v>
      </c>
      <c r="J24" s="23">
        <f t="shared" si="1"/>
        <v>1.1612903225806452</v>
      </c>
    </row>
    <row r="25" spans="1:22" x14ac:dyDescent="0.2">
      <c r="A25" s="121" t="s">
        <v>72</v>
      </c>
      <c r="B25" s="116" t="s">
        <v>73</v>
      </c>
      <c r="C25" s="117" t="s">
        <v>74</v>
      </c>
      <c r="D25" s="118">
        <v>8</v>
      </c>
      <c r="E25" s="119">
        <v>68</v>
      </c>
      <c r="F25" s="119">
        <v>0</v>
      </c>
      <c r="G25" s="119">
        <f t="shared" si="0"/>
        <v>76</v>
      </c>
      <c r="H25" s="117">
        <v>1</v>
      </c>
      <c r="I25" s="117">
        <v>106</v>
      </c>
      <c r="J25" s="120">
        <f t="shared" si="1"/>
        <v>0.71698113207547165</v>
      </c>
    </row>
    <row r="26" spans="1:22" x14ac:dyDescent="0.2">
      <c r="A26" s="18" t="s">
        <v>75</v>
      </c>
      <c r="B26" s="19" t="s">
        <v>73</v>
      </c>
      <c r="C26" s="20" t="s">
        <v>76</v>
      </c>
      <c r="D26" s="21">
        <v>3</v>
      </c>
      <c r="E26" s="22">
        <v>64</v>
      </c>
      <c r="F26" s="22">
        <v>0</v>
      </c>
      <c r="G26" s="22">
        <f t="shared" si="0"/>
        <v>67</v>
      </c>
      <c r="H26" s="20">
        <v>3</v>
      </c>
      <c r="I26" s="20">
        <v>57</v>
      </c>
      <c r="J26" s="23">
        <f t="shared" si="1"/>
        <v>1.1754385964912282</v>
      </c>
    </row>
    <row r="27" spans="1:22" x14ac:dyDescent="0.2">
      <c r="A27" s="18" t="s">
        <v>77</v>
      </c>
      <c r="B27" s="19" t="s">
        <v>78</v>
      </c>
      <c r="C27" s="20" t="s">
        <v>79</v>
      </c>
      <c r="D27" s="21">
        <v>7</v>
      </c>
      <c r="E27" s="22">
        <v>90</v>
      </c>
      <c r="F27" s="22">
        <v>0</v>
      </c>
      <c r="G27" s="22">
        <f t="shared" si="0"/>
        <v>97</v>
      </c>
      <c r="H27" s="20">
        <v>2</v>
      </c>
      <c r="I27" s="20">
        <v>54</v>
      </c>
      <c r="J27" s="23">
        <f t="shared" si="1"/>
        <v>1.7962962962962963</v>
      </c>
    </row>
    <row r="28" spans="1:22" x14ac:dyDescent="0.2">
      <c r="A28" s="18" t="s">
        <v>80</v>
      </c>
      <c r="B28" s="19" t="s">
        <v>78</v>
      </c>
      <c r="C28" s="20" t="s">
        <v>81</v>
      </c>
      <c r="D28" s="21">
        <v>6</v>
      </c>
      <c r="E28" s="22">
        <v>67</v>
      </c>
      <c r="F28" s="22">
        <v>0</v>
      </c>
      <c r="G28" s="22">
        <f t="shared" si="0"/>
        <v>73</v>
      </c>
      <c r="H28" s="20">
        <v>5</v>
      </c>
      <c r="I28" s="20">
        <v>48</v>
      </c>
      <c r="J28" s="23">
        <f t="shared" si="1"/>
        <v>1.5208333333333333</v>
      </c>
    </row>
    <row r="29" spans="1:22" x14ac:dyDescent="0.2">
      <c r="A29" s="18" t="s">
        <v>82</v>
      </c>
      <c r="B29" s="19" t="s">
        <v>83</v>
      </c>
      <c r="C29" s="20" t="s">
        <v>84</v>
      </c>
      <c r="D29" s="21">
        <v>4</v>
      </c>
      <c r="E29" s="22">
        <v>44</v>
      </c>
      <c r="F29" s="22">
        <v>0</v>
      </c>
      <c r="G29" s="22">
        <f t="shared" si="0"/>
        <v>48</v>
      </c>
      <c r="H29" s="20">
        <v>4</v>
      </c>
      <c r="I29" s="20">
        <v>44</v>
      </c>
      <c r="J29" s="23">
        <f t="shared" si="1"/>
        <v>1.0909090909090908</v>
      </c>
    </row>
    <row r="30" spans="1:22" x14ac:dyDescent="0.2">
      <c r="A30" s="18" t="s">
        <v>85</v>
      </c>
      <c r="B30" s="19" t="s">
        <v>86</v>
      </c>
      <c r="C30" s="20" t="s">
        <v>87</v>
      </c>
      <c r="D30" s="21">
        <v>2</v>
      </c>
      <c r="E30" s="22">
        <v>1</v>
      </c>
      <c r="F30" s="22">
        <v>0</v>
      </c>
      <c r="G30" s="22">
        <f t="shared" si="0"/>
        <v>3</v>
      </c>
      <c r="H30" s="20">
        <v>2</v>
      </c>
      <c r="I30" s="20">
        <v>3</v>
      </c>
      <c r="J30" s="23">
        <f t="shared" si="1"/>
        <v>1</v>
      </c>
    </row>
    <row r="31" spans="1:22" x14ac:dyDescent="0.2">
      <c r="A31" s="18" t="s">
        <v>88</v>
      </c>
      <c r="B31" s="19" t="s">
        <v>89</v>
      </c>
      <c r="C31" s="20" t="s">
        <v>90</v>
      </c>
      <c r="D31" s="21">
        <v>1</v>
      </c>
      <c r="E31" s="22">
        <v>3</v>
      </c>
      <c r="F31" s="22">
        <v>0</v>
      </c>
      <c r="G31" s="22">
        <f t="shared" si="0"/>
        <v>4</v>
      </c>
      <c r="H31" s="20">
        <v>1</v>
      </c>
      <c r="I31" s="20">
        <v>2</v>
      </c>
      <c r="J31" s="23">
        <f t="shared" si="1"/>
        <v>2</v>
      </c>
    </row>
    <row r="32" spans="1:22" x14ac:dyDescent="0.2">
      <c r="A32" s="18" t="s">
        <v>91</v>
      </c>
      <c r="B32" s="19" t="s">
        <v>92</v>
      </c>
      <c r="C32" s="20" t="s">
        <v>93</v>
      </c>
      <c r="D32" s="21">
        <v>19</v>
      </c>
      <c r="E32" s="22">
        <v>250</v>
      </c>
      <c r="F32" s="22">
        <v>0</v>
      </c>
      <c r="G32" s="22">
        <f t="shared" si="0"/>
        <v>269</v>
      </c>
      <c r="H32" s="20">
        <v>9</v>
      </c>
      <c r="I32" s="20">
        <v>207</v>
      </c>
      <c r="J32" s="23">
        <f t="shared" si="1"/>
        <v>1.2995169082125604</v>
      </c>
      <c r="V32" s="17" t="s">
        <v>94</v>
      </c>
    </row>
    <row r="33" spans="1:12" x14ac:dyDescent="0.2">
      <c r="A33" s="18" t="s">
        <v>95</v>
      </c>
      <c r="B33" s="19" t="s">
        <v>96</v>
      </c>
      <c r="C33" s="20" t="s">
        <v>97</v>
      </c>
      <c r="D33" s="21">
        <v>1</v>
      </c>
      <c r="E33" s="22">
        <v>58</v>
      </c>
      <c r="F33" s="22">
        <v>0</v>
      </c>
      <c r="G33" s="22">
        <f t="shared" si="0"/>
        <v>59</v>
      </c>
      <c r="H33" s="20">
        <v>1</v>
      </c>
      <c r="I33" s="20">
        <v>57</v>
      </c>
      <c r="J33" s="23">
        <f t="shared" si="1"/>
        <v>1.0350877192982457</v>
      </c>
    </row>
    <row r="34" spans="1:12" x14ac:dyDescent="0.2">
      <c r="A34" s="18" t="s">
        <v>98</v>
      </c>
      <c r="B34" s="19" t="s">
        <v>99</v>
      </c>
      <c r="C34" s="20" t="s">
        <v>100</v>
      </c>
      <c r="D34" s="21">
        <v>14</v>
      </c>
      <c r="E34" s="22">
        <v>119</v>
      </c>
      <c r="F34" s="22">
        <v>0</v>
      </c>
      <c r="G34" s="22">
        <f t="shared" si="0"/>
        <v>133</v>
      </c>
      <c r="H34" s="20">
        <v>14</v>
      </c>
      <c r="I34" s="20">
        <v>91</v>
      </c>
      <c r="J34" s="23">
        <f t="shared" si="1"/>
        <v>1.4615384615384615</v>
      </c>
    </row>
    <row r="35" spans="1:12" x14ac:dyDescent="0.2">
      <c r="A35" s="18" t="s">
        <v>101</v>
      </c>
      <c r="B35" s="19" t="s">
        <v>102</v>
      </c>
      <c r="C35" s="20" t="s">
        <v>103</v>
      </c>
      <c r="D35" s="21">
        <v>3</v>
      </c>
      <c r="E35" s="22">
        <v>5</v>
      </c>
      <c r="F35" s="22">
        <v>0</v>
      </c>
      <c r="G35" s="22">
        <f t="shared" si="0"/>
        <v>8</v>
      </c>
      <c r="H35" s="20">
        <v>2</v>
      </c>
      <c r="I35" s="20">
        <v>7</v>
      </c>
      <c r="J35" s="23">
        <f t="shared" si="1"/>
        <v>1.1428571428571428</v>
      </c>
    </row>
    <row r="36" spans="1:12" x14ac:dyDescent="0.2">
      <c r="A36" s="18" t="s">
        <v>104</v>
      </c>
      <c r="B36" s="19" t="s">
        <v>105</v>
      </c>
      <c r="C36" s="20" t="s">
        <v>106</v>
      </c>
      <c r="D36" s="21">
        <v>8</v>
      </c>
      <c r="E36" s="22">
        <v>9</v>
      </c>
      <c r="F36" s="22">
        <v>0</v>
      </c>
      <c r="G36" s="22">
        <f t="shared" si="0"/>
        <v>17</v>
      </c>
      <c r="H36" s="20">
        <v>4</v>
      </c>
      <c r="I36" s="20">
        <v>17</v>
      </c>
      <c r="J36" s="23">
        <f t="shared" si="1"/>
        <v>1</v>
      </c>
    </row>
    <row r="37" spans="1:12" x14ac:dyDescent="0.2">
      <c r="A37" s="18" t="s">
        <v>107</v>
      </c>
      <c r="B37" s="19" t="s">
        <v>108</v>
      </c>
      <c r="C37" s="20" t="s">
        <v>109</v>
      </c>
      <c r="D37" s="21">
        <v>2</v>
      </c>
      <c r="E37" s="22">
        <v>11</v>
      </c>
      <c r="F37" s="22">
        <v>0</v>
      </c>
      <c r="G37" s="22">
        <f t="shared" si="0"/>
        <v>13</v>
      </c>
      <c r="H37" s="20">
        <v>1</v>
      </c>
      <c r="I37" s="20">
        <v>12</v>
      </c>
      <c r="J37" s="23">
        <f t="shared" si="1"/>
        <v>1.0833333333333333</v>
      </c>
    </row>
    <row r="38" spans="1:12" x14ac:dyDescent="0.2">
      <c r="A38" s="26" t="s">
        <v>110</v>
      </c>
      <c r="B38" s="19" t="s">
        <v>111</v>
      </c>
      <c r="C38" s="20" t="s">
        <v>112</v>
      </c>
      <c r="D38" s="21">
        <v>1</v>
      </c>
      <c r="E38" s="22">
        <v>5</v>
      </c>
      <c r="F38" s="22">
        <v>0</v>
      </c>
      <c r="G38" s="22">
        <f t="shared" si="0"/>
        <v>6</v>
      </c>
      <c r="H38" s="20">
        <v>1</v>
      </c>
      <c r="I38" s="20">
        <v>6</v>
      </c>
      <c r="J38" s="23">
        <f t="shared" si="1"/>
        <v>1</v>
      </c>
    </row>
    <row r="39" spans="1:12" x14ac:dyDescent="0.2">
      <c r="A39" s="26" t="s">
        <v>113</v>
      </c>
      <c r="B39" s="19" t="s">
        <v>114</v>
      </c>
      <c r="C39" s="20" t="s">
        <v>115</v>
      </c>
      <c r="D39" s="21">
        <v>2</v>
      </c>
      <c r="E39" s="22">
        <v>39</v>
      </c>
      <c r="F39" s="22">
        <v>0</v>
      </c>
      <c r="G39" s="22">
        <f t="shared" si="0"/>
        <v>41</v>
      </c>
      <c r="H39" s="20">
        <v>2</v>
      </c>
      <c r="I39" s="20">
        <v>29</v>
      </c>
      <c r="J39" s="23">
        <f t="shared" si="1"/>
        <v>1.4137931034482758</v>
      </c>
    </row>
    <row r="40" spans="1:12" x14ac:dyDescent="0.2">
      <c r="A40" s="18" t="s">
        <v>116</v>
      </c>
      <c r="B40" s="19" t="s">
        <v>117</v>
      </c>
      <c r="C40" s="20" t="s">
        <v>118</v>
      </c>
      <c r="D40" s="21">
        <v>7</v>
      </c>
      <c r="E40" s="22">
        <v>41</v>
      </c>
      <c r="F40" s="22">
        <v>0</v>
      </c>
      <c r="G40" s="22">
        <f t="shared" si="0"/>
        <v>48</v>
      </c>
      <c r="H40" s="20">
        <v>5</v>
      </c>
      <c r="I40" s="20">
        <v>47</v>
      </c>
      <c r="J40" s="23">
        <f t="shared" si="1"/>
        <v>1.0212765957446808</v>
      </c>
    </row>
    <row r="41" spans="1:12" x14ac:dyDescent="0.2">
      <c r="A41" s="18" t="s">
        <v>119</v>
      </c>
      <c r="B41" s="19" t="s">
        <v>120</v>
      </c>
      <c r="C41" s="20" t="s">
        <v>121</v>
      </c>
      <c r="D41" s="21">
        <v>3</v>
      </c>
      <c r="E41" s="22">
        <v>96</v>
      </c>
      <c r="F41" s="22">
        <v>0</v>
      </c>
      <c r="G41" s="22">
        <f t="shared" si="0"/>
        <v>99</v>
      </c>
      <c r="H41" s="20">
        <v>1</v>
      </c>
      <c r="I41" s="20">
        <v>97</v>
      </c>
      <c r="J41" s="23">
        <f t="shared" si="1"/>
        <v>1.0206185567010309</v>
      </c>
    </row>
    <row r="42" spans="1:12" x14ac:dyDescent="0.2">
      <c r="A42" s="18" t="s">
        <v>122</v>
      </c>
      <c r="B42" s="19" t="s">
        <v>123</v>
      </c>
      <c r="C42" s="20" t="s">
        <v>124</v>
      </c>
      <c r="D42" s="21">
        <v>2</v>
      </c>
      <c r="E42" s="22">
        <v>9</v>
      </c>
      <c r="F42" s="22">
        <v>0</v>
      </c>
      <c r="G42" s="22">
        <f t="shared" si="0"/>
        <v>11</v>
      </c>
      <c r="H42" s="20">
        <v>2</v>
      </c>
      <c r="I42" s="20">
        <v>11</v>
      </c>
      <c r="J42" s="23">
        <f t="shared" si="1"/>
        <v>1</v>
      </c>
    </row>
    <row r="43" spans="1:12" x14ac:dyDescent="0.2">
      <c r="A43" s="18" t="s">
        <v>125</v>
      </c>
      <c r="B43" s="19" t="s">
        <v>126</v>
      </c>
      <c r="C43" s="20" t="s">
        <v>127</v>
      </c>
      <c r="D43" s="21">
        <v>0</v>
      </c>
      <c r="E43" s="22">
        <v>36</v>
      </c>
      <c r="F43" s="22">
        <v>0</v>
      </c>
      <c r="G43" s="22">
        <f t="shared" si="0"/>
        <v>36</v>
      </c>
      <c r="H43" s="20">
        <v>0</v>
      </c>
      <c r="I43" s="20">
        <v>20</v>
      </c>
      <c r="J43" s="23">
        <f t="shared" si="1"/>
        <v>1.8</v>
      </c>
      <c r="L43" s="17" t="s">
        <v>480</v>
      </c>
    </row>
    <row r="44" spans="1:12" x14ac:dyDescent="0.2">
      <c r="A44" s="18" t="s">
        <v>128</v>
      </c>
      <c r="B44" s="19" t="s">
        <v>129</v>
      </c>
      <c r="C44" s="20" t="s">
        <v>130</v>
      </c>
      <c r="D44" s="21">
        <v>17</v>
      </c>
      <c r="E44" s="22">
        <v>104</v>
      </c>
      <c r="F44" s="22">
        <v>2</v>
      </c>
      <c r="G44" s="22">
        <f t="shared" si="0"/>
        <v>123</v>
      </c>
      <c r="H44" s="20">
        <v>11</v>
      </c>
      <c r="I44" s="20">
        <v>112</v>
      </c>
      <c r="J44" s="23">
        <f t="shared" si="1"/>
        <v>1.0982142857142858</v>
      </c>
    </row>
    <row r="45" spans="1:12" x14ac:dyDescent="0.2">
      <c r="A45" s="18" t="s">
        <v>131</v>
      </c>
      <c r="B45" s="19" t="s">
        <v>129</v>
      </c>
      <c r="C45" s="20" t="s">
        <v>132</v>
      </c>
      <c r="D45" s="21">
        <v>0</v>
      </c>
      <c r="E45" s="22">
        <v>32</v>
      </c>
      <c r="F45" s="22">
        <v>0</v>
      </c>
      <c r="G45" s="22">
        <f t="shared" si="0"/>
        <v>32</v>
      </c>
      <c r="H45" s="20">
        <v>0</v>
      </c>
      <c r="I45" s="20">
        <v>33</v>
      </c>
      <c r="J45" s="23">
        <f t="shared" si="1"/>
        <v>0.96969696969696972</v>
      </c>
    </row>
    <row r="46" spans="1:12" x14ac:dyDescent="0.2">
      <c r="A46" s="18" t="s">
        <v>133</v>
      </c>
      <c r="B46" s="19" t="s">
        <v>134</v>
      </c>
      <c r="C46" s="20" t="s">
        <v>134</v>
      </c>
      <c r="D46" s="21">
        <v>2</v>
      </c>
      <c r="E46" s="22">
        <v>43</v>
      </c>
      <c r="F46" s="22">
        <v>0</v>
      </c>
      <c r="G46" s="22">
        <f t="shared" si="0"/>
        <v>45</v>
      </c>
      <c r="H46" s="20">
        <v>0</v>
      </c>
      <c r="I46" s="20">
        <v>33</v>
      </c>
      <c r="J46" s="23">
        <f t="shared" si="1"/>
        <v>1.3636363636363635</v>
      </c>
    </row>
    <row r="47" spans="1:12" x14ac:dyDescent="0.2">
      <c r="A47" s="121" t="s">
        <v>135</v>
      </c>
      <c r="B47" s="116" t="s">
        <v>136</v>
      </c>
      <c r="C47" s="117" t="s">
        <v>137</v>
      </c>
      <c r="D47" s="118">
        <v>0</v>
      </c>
      <c r="E47" s="119">
        <v>13</v>
      </c>
      <c r="F47" s="119">
        <v>1</v>
      </c>
      <c r="G47" s="119">
        <f t="shared" si="0"/>
        <v>14</v>
      </c>
      <c r="H47" s="117">
        <v>0</v>
      </c>
      <c r="I47" s="117">
        <v>28</v>
      </c>
      <c r="J47" s="120">
        <f t="shared" si="1"/>
        <v>0.5</v>
      </c>
    </row>
    <row r="48" spans="1:12" x14ac:dyDescent="0.2">
      <c r="A48" s="18" t="s">
        <v>138</v>
      </c>
      <c r="B48" s="19" t="s">
        <v>139</v>
      </c>
      <c r="C48" s="20" t="s">
        <v>140</v>
      </c>
      <c r="D48" s="21">
        <v>5</v>
      </c>
      <c r="E48" s="22">
        <v>25</v>
      </c>
      <c r="F48" s="22">
        <v>0</v>
      </c>
      <c r="G48" s="22">
        <f t="shared" si="0"/>
        <v>30</v>
      </c>
      <c r="H48" s="20">
        <v>1</v>
      </c>
      <c r="I48" s="20">
        <v>27</v>
      </c>
      <c r="J48" s="23">
        <f t="shared" si="1"/>
        <v>1.1111111111111112</v>
      </c>
    </row>
    <row r="49" spans="1:10" x14ac:dyDescent="0.2">
      <c r="A49" s="18" t="s">
        <v>141</v>
      </c>
      <c r="B49" s="19" t="s">
        <v>142</v>
      </c>
      <c r="C49" s="20" t="s">
        <v>143</v>
      </c>
      <c r="D49" s="21">
        <v>8</v>
      </c>
      <c r="E49" s="22">
        <v>130</v>
      </c>
      <c r="F49" s="22">
        <v>0</v>
      </c>
      <c r="G49" s="22">
        <f t="shared" si="0"/>
        <v>138</v>
      </c>
      <c r="H49" s="20">
        <v>8</v>
      </c>
      <c r="I49" s="20">
        <v>122</v>
      </c>
      <c r="J49" s="23">
        <f t="shared" si="1"/>
        <v>1.1311475409836065</v>
      </c>
    </row>
    <row r="50" spans="1:10" x14ac:dyDescent="0.2">
      <c r="A50" s="18" t="s">
        <v>144</v>
      </c>
      <c r="B50" s="19" t="s">
        <v>145</v>
      </c>
      <c r="C50" s="20" t="s">
        <v>146</v>
      </c>
      <c r="D50" s="21">
        <v>10</v>
      </c>
      <c r="E50" s="22">
        <v>74</v>
      </c>
      <c r="F50" s="22">
        <v>0</v>
      </c>
      <c r="G50" s="22">
        <f t="shared" si="0"/>
        <v>84</v>
      </c>
      <c r="H50" s="20">
        <v>10</v>
      </c>
      <c r="I50" s="20">
        <v>91</v>
      </c>
      <c r="J50" s="23">
        <f t="shared" si="1"/>
        <v>0.92307692307692313</v>
      </c>
    </row>
    <row r="51" spans="1:10" x14ac:dyDescent="0.2">
      <c r="A51" s="18" t="s">
        <v>147</v>
      </c>
      <c r="B51" s="19" t="s">
        <v>148</v>
      </c>
      <c r="C51" s="20" t="s">
        <v>149</v>
      </c>
      <c r="D51" s="21">
        <v>12</v>
      </c>
      <c r="E51" s="22">
        <v>84</v>
      </c>
      <c r="F51" s="22">
        <v>0</v>
      </c>
      <c r="G51" s="22">
        <f t="shared" si="0"/>
        <v>96</v>
      </c>
      <c r="H51" s="20">
        <v>8</v>
      </c>
      <c r="I51" s="20">
        <v>85</v>
      </c>
      <c r="J51" s="23">
        <f t="shared" si="1"/>
        <v>1.1294117647058823</v>
      </c>
    </row>
    <row r="52" spans="1:10" x14ac:dyDescent="0.2">
      <c r="A52" s="26" t="s">
        <v>150</v>
      </c>
      <c r="B52" s="19" t="s">
        <v>151</v>
      </c>
      <c r="C52" s="20" t="s">
        <v>152</v>
      </c>
      <c r="D52" s="21">
        <v>3</v>
      </c>
      <c r="E52" s="22">
        <v>35</v>
      </c>
      <c r="F52" s="22">
        <v>0</v>
      </c>
      <c r="G52" s="22">
        <f t="shared" si="0"/>
        <v>38</v>
      </c>
      <c r="H52" s="20">
        <v>0</v>
      </c>
      <c r="I52" s="20">
        <v>38</v>
      </c>
      <c r="J52" s="23">
        <f t="shared" si="1"/>
        <v>1</v>
      </c>
    </row>
    <row r="53" spans="1:10" x14ac:dyDescent="0.2">
      <c r="A53" s="18" t="s">
        <v>153</v>
      </c>
      <c r="B53" s="19" t="s">
        <v>154</v>
      </c>
      <c r="C53" s="20" t="s">
        <v>155</v>
      </c>
      <c r="D53" s="21">
        <v>1</v>
      </c>
      <c r="E53" s="22">
        <v>15</v>
      </c>
      <c r="F53" s="22">
        <v>0</v>
      </c>
      <c r="G53" s="22">
        <f t="shared" si="0"/>
        <v>16</v>
      </c>
      <c r="H53" s="20">
        <v>2</v>
      </c>
      <c r="I53" s="20">
        <v>19</v>
      </c>
      <c r="J53" s="23">
        <f t="shared" si="1"/>
        <v>0.84210526315789469</v>
      </c>
    </row>
    <row r="54" spans="1:10" x14ac:dyDescent="0.2">
      <c r="A54" s="18" t="s">
        <v>156</v>
      </c>
      <c r="B54" s="19" t="s">
        <v>154</v>
      </c>
      <c r="C54" s="20" t="s">
        <v>157</v>
      </c>
      <c r="D54" s="21">
        <v>2</v>
      </c>
      <c r="E54" s="22">
        <v>36</v>
      </c>
      <c r="F54" s="22">
        <v>0</v>
      </c>
      <c r="G54" s="22">
        <f t="shared" si="0"/>
        <v>38</v>
      </c>
      <c r="H54" s="20">
        <v>1</v>
      </c>
      <c r="I54" s="20">
        <v>35</v>
      </c>
      <c r="J54" s="23">
        <f t="shared" si="1"/>
        <v>1.0857142857142856</v>
      </c>
    </row>
    <row r="55" spans="1:10" x14ac:dyDescent="0.2">
      <c r="A55" s="18" t="s">
        <v>158</v>
      </c>
      <c r="B55" s="19" t="s">
        <v>159</v>
      </c>
      <c r="C55" s="20" t="s">
        <v>160</v>
      </c>
      <c r="D55" s="21">
        <v>10</v>
      </c>
      <c r="E55" s="22">
        <v>112</v>
      </c>
      <c r="F55" s="22">
        <v>0</v>
      </c>
      <c r="G55" s="22">
        <f t="shared" si="0"/>
        <v>122</v>
      </c>
      <c r="H55" s="20">
        <v>10</v>
      </c>
      <c r="I55" s="20">
        <v>82</v>
      </c>
      <c r="J55" s="23">
        <f t="shared" si="1"/>
        <v>1.4878048780487805</v>
      </c>
    </row>
    <row r="56" spans="1:10" x14ac:dyDescent="0.2">
      <c r="A56" s="18" t="s">
        <v>161</v>
      </c>
      <c r="B56" s="19" t="s">
        <v>162</v>
      </c>
      <c r="C56" s="20" t="s">
        <v>163</v>
      </c>
      <c r="D56" s="21">
        <v>3</v>
      </c>
      <c r="E56" s="22">
        <v>27</v>
      </c>
      <c r="F56" s="22">
        <v>0</v>
      </c>
      <c r="G56" s="22">
        <f t="shared" si="0"/>
        <v>30</v>
      </c>
      <c r="H56" s="20">
        <v>1</v>
      </c>
      <c r="I56" s="20">
        <v>30</v>
      </c>
      <c r="J56" s="23">
        <f t="shared" si="1"/>
        <v>1</v>
      </c>
    </row>
    <row r="57" spans="1:10" x14ac:dyDescent="0.2">
      <c r="A57" s="18" t="s">
        <v>164</v>
      </c>
      <c r="B57" s="19" t="s">
        <v>162</v>
      </c>
      <c r="C57" s="20" t="s">
        <v>165</v>
      </c>
      <c r="D57" s="21">
        <v>2</v>
      </c>
      <c r="E57" s="22">
        <v>28</v>
      </c>
      <c r="F57" s="22">
        <v>0</v>
      </c>
      <c r="G57" s="22">
        <f t="shared" si="0"/>
        <v>30</v>
      </c>
      <c r="H57" s="20">
        <v>2</v>
      </c>
      <c r="I57" s="20">
        <v>28</v>
      </c>
      <c r="J57" s="23">
        <f t="shared" si="1"/>
        <v>1.0714285714285714</v>
      </c>
    </row>
    <row r="58" spans="1:10" x14ac:dyDescent="0.2">
      <c r="A58" s="18" t="s">
        <v>166</v>
      </c>
      <c r="B58" s="19" t="s">
        <v>167</v>
      </c>
      <c r="C58" s="20" t="s">
        <v>168</v>
      </c>
      <c r="D58" s="21">
        <v>1</v>
      </c>
      <c r="E58" s="22">
        <v>34</v>
      </c>
      <c r="F58" s="22">
        <v>0</v>
      </c>
      <c r="G58" s="22">
        <f t="shared" si="0"/>
        <v>35</v>
      </c>
      <c r="H58" s="20">
        <v>1</v>
      </c>
      <c r="I58" s="20">
        <v>31</v>
      </c>
      <c r="J58" s="23">
        <f t="shared" si="1"/>
        <v>1.1290322580645162</v>
      </c>
    </row>
    <row r="59" spans="1:10" x14ac:dyDescent="0.2">
      <c r="A59" s="18" t="s">
        <v>169</v>
      </c>
      <c r="B59" s="19" t="s">
        <v>170</v>
      </c>
      <c r="C59" s="20" t="s">
        <v>171</v>
      </c>
      <c r="D59" s="21">
        <v>4</v>
      </c>
      <c r="E59" s="22">
        <v>63</v>
      </c>
      <c r="F59" s="22">
        <v>0</v>
      </c>
      <c r="G59" s="22">
        <f t="shared" si="0"/>
        <v>67</v>
      </c>
      <c r="H59" s="20">
        <v>4</v>
      </c>
      <c r="I59" s="20">
        <v>55</v>
      </c>
      <c r="J59" s="23">
        <f t="shared" si="1"/>
        <v>1.2181818181818183</v>
      </c>
    </row>
    <row r="60" spans="1:10" x14ac:dyDescent="0.2">
      <c r="A60" s="18" t="s">
        <v>172</v>
      </c>
      <c r="B60" s="19" t="s">
        <v>173</v>
      </c>
      <c r="C60" s="20" t="s">
        <v>174</v>
      </c>
      <c r="D60" s="21">
        <v>7</v>
      </c>
      <c r="E60" s="22">
        <v>57</v>
      </c>
      <c r="F60" s="22">
        <v>0</v>
      </c>
      <c r="G60" s="22">
        <f t="shared" si="0"/>
        <v>64</v>
      </c>
      <c r="H60" s="20">
        <v>5</v>
      </c>
      <c r="I60" s="20">
        <v>67</v>
      </c>
      <c r="J60" s="23">
        <f t="shared" si="1"/>
        <v>0.95522388059701491</v>
      </c>
    </row>
    <row r="61" spans="1:10" x14ac:dyDescent="0.2">
      <c r="A61" s="18" t="s">
        <v>175</v>
      </c>
      <c r="B61" s="19" t="s">
        <v>176</v>
      </c>
      <c r="C61" s="20" t="s">
        <v>177</v>
      </c>
      <c r="D61" s="21">
        <v>0</v>
      </c>
      <c r="E61" s="22">
        <v>28</v>
      </c>
      <c r="F61" s="22">
        <v>0</v>
      </c>
      <c r="G61" s="22">
        <f t="shared" si="0"/>
        <v>28</v>
      </c>
      <c r="H61" s="20">
        <v>0</v>
      </c>
      <c r="I61" s="20">
        <v>24</v>
      </c>
      <c r="J61" s="23">
        <f t="shared" si="1"/>
        <v>1.1666666666666667</v>
      </c>
    </row>
    <row r="62" spans="1:10" x14ac:dyDescent="0.2">
      <c r="A62" s="18" t="s">
        <v>178</v>
      </c>
      <c r="B62" s="19" t="s">
        <v>179</v>
      </c>
      <c r="C62" s="20" t="s">
        <v>179</v>
      </c>
      <c r="D62" s="21">
        <v>26</v>
      </c>
      <c r="E62" s="22">
        <v>116</v>
      </c>
      <c r="F62" s="22">
        <v>0</v>
      </c>
      <c r="G62" s="22">
        <f t="shared" si="0"/>
        <v>142</v>
      </c>
      <c r="H62" s="20">
        <v>4</v>
      </c>
      <c r="I62" s="20">
        <v>146</v>
      </c>
      <c r="J62" s="23">
        <f t="shared" si="1"/>
        <v>0.9726027397260274</v>
      </c>
    </row>
    <row r="63" spans="1:10" x14ac:dyDescent="0.2">
      <c r="A63" s="18" t="s">
        <v>180</v>
      </c>
      <c r="B63" s="19" t="s">
        <v>181</v>
      </c>
      <c r="C63" s="20" t="s">
        <v>182</v>
      </c>
      <c r="D63" s="21">
        <v>7</v>
      </c>
      <c r="E63" s="22">
        <v>37</v>
      </c>
      <c r="F63" s="22">
        <v>0</v>
      </c>
      <c r="G63" s="22">
        <f t="shared" si="0"/>
        <v>44</v>
      </c>
      <c r="H63" s="20">
        <v>7</v>
      </c>
      <c r="I63" s="20">
        <v>22</v>
      </c>
      <c r="J63" s="23">
        <f t="shared" si="1"/>
        <v>2</v>
      </c>
    </row>
    <row r="64" spans="1:10" x14ac:dyDescent="0.2">
      <c r="A64" s="18" t="s">
        <v>183</v>
      </c>
      <c r="B64" s="19" t="s">
        <v>184</v>
      </c>
      <c r="C64" s="20" t="s">
        <v>185</v>
      </c>
      <c r="D64" s="21">
        <v>2</v>
      </c>
      <c r="E64" s="22">
        <v>37</v>
      </c>
      <c r="F64" s="22">
        <v>0</v>
      </c>
      <c r="G64" s="22">
        <f t="shared" si="0"/>
        <v>39</v>
      </c>
      <c r="H64" s="20">
        <v>0</v>
      </c>
      <c r="I64" s="20">
        <v>41</v>
      </c>
      <c r="J64" s="23">
        <f t="shared" si="1"/>
        <v>0.95121951219512191</v>
      </c>
    </row>
    <row r="65" spans="1:10" x14ac:dyDescent="0.2">
      <c r="A65" s="18" t="s">
        <v>186</v>
      </c>
      <c r="B65" s="19" t="s">
        <v>187</v>
      </c>
      <c r="C65" s="20" t="s">
        <v>188</v>
      </c>
      <c r="D65" s="21">
        <v>13</v>
      </c>
      <c r="E65" s="22">
        <v>185</v>
      </c>
      <c r="F65" s="22">
        <v>0</v>
      </c>
      <c r="G65" s="22">
        <f t="shared" si="0"/>
        <v>198</v>
      </c>
      <c r="H65" s="20">
        <v>12</v>
      </c>
      <c r="I65" s="20">
        <v>202</v>
      </c>
      <c r="J65" s="23">
        <f t="shared" si="1"/>
        <v>0.98019801980198018</v>
      </c>
    </row>
    <row r="66" spans="1:10" x14ac:dyDescent="0.2">
      <c r="A66" s="18" t="s">
        <v>189</v>
      </c>
      <c r="B66" s="19" t="s">
        <v>187</v>
      </c>
      <c r="C66" s="20" t="s">
        <v>190</v>
      </c>
      <c r="D66" s="21">
        <v>14</v>
      </c>
      <c r="E66" s="22">
        <v>163</v>
      </c>
      <c r="F66" s="22">
        <v>0</v>
      </c>
      <c r="G66" s="22">
        <f t="shared" si="0"/>
        <v>177</v>
      </c>
      <c r="H66" s="20">
        <v>17</v>
      </c>
      <c r="I66" s="20">
        <v>192</v>
      </c>
      <c r="J66" s="23">
        <f t="shared" si="1"/>
        <v>0.921875</v>
      </c>
    </row>
    <row r="67" spans="1:10" x14ac:dyDescent="0.2">
      <c r="A67" s="18" t="s">
        <v>191</v>
      </c>
      <c r="B67" s="19" t="s">
        <v>187</v>
      </c>
      <c r="C67" s="20" t="s">
        <v>192</v>
      </c>
      <c r="D67" s="21">
        <v>10</v>
      </c>
      <c r="E67" s="22">
        <v>155</v>
      </c>
      <c r="F67" s="22">
        <v>0</v>
      </c>
      <c r="G67" s="22">
        <f t="shared" si="0"/>
        <v>165</v>
      </c>
      <c r="H67" s="20">
        <v>8</v>
      </c>
      <c r="I67" s="20">
        <v>169</v>
      </c>
      <c r="J67" s="23">
        <f t="shared" si="1"/>
        <v>0.97633136094674555</v>
      </c>
    </row>
    <row r="68" spans="1:10" x14ac:dyDescent="0.2">
      <c r="A68" s="26" t="s">
        <v>193</v>
      </c>
      <c r="B68" s="19" t="s">
        <v>187</v>
      </c>
      <c r="C68" s="20" t="s">
        <v>194</v>
      </c>
      <c r="D68" s="21">
        <v>10</v>
      </c>
      <c r="E68" s="22">
        <v>230</v>
      </c>
      <c r="F68" s="22">
        <v>0</v>
      </c>
      <c r="G68" s="22">
        <f t="shared" ref="G68:G112" si="2">D68+E68+F68</f>
        <v>240</v>
      </c>
      <c r="H68" s="20">
        <v>6</v>
      </c>
      <c r="I68" s="20">
        <v>249</v>
      </c>
      <c r="J68" s="23">
        <f t="shared" ref="J68:J112" si="3">G68/I68</f>
        <v>0.96385542168674698</v>
      </c>
    </row>
    <row r="69" spans="1:10" x14ac:dyDescent="0.2">
      <c r="A69" s="18" t="s">
        <v>195</v>
      </c>
      <c r="B69" s="19" t="s">
        <v>187</v>
      </c>
      <c r="C69" s="20" t="s">
        <v>196</v>
      </c>
      <c r="D69" s="21">
        <v>2</v>
      </c>
      <c r="E69" s="22">
        <v>53</v>
      </c>
      <c r="F69" s="22">
        <v>0</v>
      </c>
      <c r="G69" s="22">
        <f t="shared" si="2"/>
        <v>55</v>
      </c>
      <c r="H69" s="20">
        <v>0</v>
      </c>
      <c r="I69" s="20">
        <v>59</v>
      </c>
      <c r="J69" s="23">
        <f t="shared" si="3"/>
        <v>0.93220338983050843</v>
      </c>
    </row>
    <row r="70" spans="1:10" x14ac:dyDescent="0.2">
      <c r="A70" s="26" t="s">
        <v>197</v>
      </c>
      <c r="B70" s="19" t="s">
        <v>187</v>
      </c>
      <c r="C70" s="20" t="s">
        <v>198</v>
      </c>
      <c r="D70" s="21">
        <v>20</v>
      </c>
      <c r="E70" s="22">
        <v>117</v>
      </c>
      <c r="F70" s="22">
        <v>0</v>
      </c>
      <c r="G70" s="22">
        <f t="shared" si="2"/>
        <v>137</v>
      </c>
      <c r="H70" s="20">
        <v>18</v>
      </c>
      <c r="I70" s="20">
        <v>153</v>
      </c>
      <c r="J70" s="23">
        <f t="shared" si="3"/>
        <v>0.89542483660130723</v>
      </c>
    </row>
    <row r="71" spans="1:10" x14ac:dyDescent="0.2">
      <c r="A71" s="18" t="s">
        <v>199</v>
      </c>
      <c r="B71" s="19" t="s">
        <v>187</v>
      </c>
      <c r="C71" s="20" t="s">
        <v>200</v>
      </c>
      <c r="D71" s="21">
        <v>5</v>
      </c>
      <c r="E71" s="22">
        <v>49</v>
      </c>
      <c r="F71" s="22">
        <v>0</v>
      </c>
      <c r="G71" s="22">
        <f t="shared" si="2"/>
        <v>54</v>
      </c>
      <c r="H71" s="20">
        <v>3</v>
      </c>
      <c r="I71" s="20">
        <v>50</v>
      </c>
      <c r="J71" s="23">
        <f t="shared" si="3"/>
        <v>1.08</v>
      </c>
    </row>
    <row r="72" spans="1:10" x14ac:dyDescent="0.2">
      <c r="A72" s="26" t="s">
        <v>201</v>
      </c>
      <c r="B72" s="19" t="s">
        <v>187</v>
      </c>
      <c r="C72" s="20" t="s">
        <v>202</v>
      </c>
      <c r="D72" s="21">
        <v>7</v>
      </c>
      <c r="E72" s="22">
        <v>59</v>
      </c>
      <c r="F72" s="22">
        <v>0</v>
      </c>
      <c r="G72" s="22">
        <f t="shared" si="2"/>
        <v>66</v>
      </c>
      <c r="H72" s="20">
        <v>0</v>
      </c>
      <c r="I72" s="20">
        <v>55</v>
      </c>
      <c r="J72" s="23">
        <f t="shared" si="3"/>
        <v>1.2</v>
      </c>
    </row>
    <row r="73" spans="1:10" x14ac:dyDescent="0.2">
      <c r="A73" s="18" t="s">
        <v>203</v>
      </c>
      <c r="B73" s="19" t="s">
        <v>187</v>
      </c>
      <c r="C73" s="20" t="s">
        <v>204</v>
      </c>
      <c r="D73" s="21">
        <v>15</v>
      </c>
      <c r="E73" s="22">
        <v>128</v>
      </c>
      <c r="F73" s="22">
        <v>0</v>
      </c>
      <c r="G73" s="22">
        <f t="shared" si="2"/>
        <v>143</v>
      </c>
      <c r="H73" s="20">
        <v>13</v>
      </c>
      <c r="I73" s="20">
        <v>156</v>
      </c>
      <c r="J73" s="23">
        <f t="shared" si="3"/>
        <v>0.91666666666666663</v>
      </c>
    </row>
    <row r="74" spans="1:10" x14ac:dyDescent="0.2">
      <c r="A74" s="18" t="s">
        <v>205</v>
      </c>
      <c r="B74" s="19" t="s">
        <v>187</v>
      </c>
      <c r="C74" s="20" t="s">
        <v>206</v>
      </c>
      <c r="D74" s="21">
        <v>43</v>
      </c>
      <c r="E74" s="22">
        <v>661</v>
      </c>
      <c r="F74" s="22">
        <v>0</v>
      </c>
      <c r="G74" s="22">
        <f t="shared" si="2"/>
        <v>704</v>
      </c>
      <c r="H74" s="20">
        <v>35</v>
      </c>
      <c r="I74" s="20">
        <v>594</v>
      </c>
      <c r="J74" s="23">
        <f t="shared" si="3"/>
        <v>1.1851851851851851</v>
      </c>
    </row>
    <row r="75" spans="1:10" x14ac:dyDescent="0.2">
      <c r="A75" s="26" t="s">
        <v>207</v>
      </c>
      <c r="B75" s="19" t="s">
        <v>187</v>
      </c>
      <c r="C75" s="20" t="s">
        <v>208</v>
      </c>
      <c r="D75" s="21">
        <v>11</v>
      </c>
      <c r="E75" s="22">
        <v>177</v>
      </c>
      <c r="F75" s="22">
        <v>0</v>
      </c>
      <c r="G75" s="22">
        <f t="shared" si="2"/>
        <v>188</v>
      </c>
      <c r="H75" s="20">
        <v>10</v>
      </c>
      <c r="I75" s="20">
        <v>166</v>
      </c>
      <c r="J75" s="23">
        <f t="shared" si="3"/>
        <v>1.1325301204819278</v>
      </c>
    </row>
    <row r="76" spans="1:10" x14ac:dyDescent="0.2">
      <c r="A76" s="18" t="s">
        <v>209</v>
      </c>
      <c r="B76" s="19" t="s">
        <v>187</v>
      </c>
      <c r="C76" s="20" t="s">
        <v>210</v>
      </c>
      <c r="D76" s="21">
        <v>14</v>
      </c>
      <c r="E76" s="22">
        <v>471</v>
      </c>
      <c r="F76" s="22">
        <v>0</v>
      </c>
      <c r="G76" s="22">
        <f t="shared" si="2"/>
        <v>485</v>
      </c>
      <c r="H76" s="20">
        <v>5</v>
      </c>
      <c r="I76" s="20">
        <v>543</v>
      </c>
      <c r="J76" s="23">
        <f t="shared" si="3"/>
        <v>0.8931860036832413</v>
      </c>
    </row>
    <row r="77" spans="1:10" x14ac:dyDescent="0.2">
      <c r="A77" s="18" t="s">
        <v>211</v>
      </c>
      <c r="B77" s="19" t="s">
        <v>187</v>
      </c>
      <c r="C77" s="20" t="s">
        <v>212</v>
      </c>
      <c r="D77" s="21">
        <v>20</v>
      </c>
      <c r="E77" s="22">
        <v>187</v>
      </c>
      <c r="F77" s="22">
        <v>0</v>
      </c>
      <c r="G77" s="22">
        <f t="shared" si="2"/>
        <v>207</v>
      </c>
      <c r="H77" s="20">
        <v>11</v>
      </c>
      <c r="I77" s="20">
        <v>222</v>
      </c>
      <c r="J77" s="23">
        <f t="shared" si="3"/>
        <v>0.93243243243243246</v>
      </c>
    </row>
    <row r="78" spans="1:10" x14ac:dyDescent="0.2">
      <c r="A78" s="122" t="s">
        <v>213</v>
      </c>
      <c r="B78" s="116" t="s">
        <v>187</v>
      </c>
      <c r="C78" s="117" t="s">
        <v>214</v>
      </c>
      <c r="D78" s="118">
        <v>5</v>
      </c>
      <c r="E78" s="119">
        <v>54</v>
      </c>
      <c r="F78" s="119">
        <v>0</v>
      </c>
      <c r="G78" s="119">
        <f t="shared" si="2"/>
        <v>59</v>
      </c>
      <c r="H78" s="117">
        <v>1</v>
      </c>
      <c r="I78" s="117">
        <v>82</v>
      </c>
      <c r="J78" s="120">
        <f t="shared" si="3"/>
        <v>0.71951219512195119</v>
      </c>
    </row>
    <row r="79" spans="1:10" x14ac:dyDescent="0.2">
      <c r="A79" s="26" t="s">
        <v>215</v>
      </c>
      <c r="B79" s="19" t="s">
        <v>216</v>
      </c>
      <c r="C79" s="20" t="s">
        <v>216</v>
      </c>
      <c r="D79" s="21">
        <v>8</v>
      </c>
      <c r="E79" s="22">
        <v>66</v>
      </c>
      <c r="F79" s="22">
        <v>0</v>
      </c>
      <c r="G79" s="22">
        <f t="shared" si="2"/>
        <v>74</v>
      </c>
      <c r="H79" s="20">
        <v>6</v>
      </c>
      <c r="I79" s="20">
        <v>71</v>
      </c>
      <c r="J79" s="23">
        <f t="shared" si="3"/>
        <v>1.0422535211267605</v>
      </c>
    </row>
    <row r="80" spans="1:10" x14ac:dyDescent="0.2">
      <c r="A80" s="18" t="s">
        <v>217</v>
      </c>
      <c r="B80" s="19" t="s">
        <v>218</v>
      </c>
      <c r="C80" s="20" t="s">
        <v>219</v>
      </c>
      <c r="D80" s="21">
        <v>3</v>
      </c>
      <c r="E80" s="22">
        <v>6</v>
      </c>
      <c r="F80" s="22">
        <v>0</v>
      </c>
      <c r="G80" s="22">
        <f t="shared" si="2"/>
        <v>9</v>
      </c>
      <c r="H80" s="20">
        <v>3</v>
      </c>
      <c r="I80" s="20">
        <v>7</v>
      </c>
      <c r="J80" s="23">
        <f t="shared" si="3"/>
        <v>1.2857142857142858</v>
      </c>
    </row>
    <row r="81" spans="1:10" x14ac:dyDescent="0.2">
      <c r="A81" s="18" t="s">
        <v>220</v>
      </c>
      <c r="B81" s="19" t="s">
        <v>221</v>
      </c>
      <c r="C81" s="20" t="s">
        <v>222</v>
      </c>
      <c r="D81" s="21">
        <v>9</v>
      </c>
      <c r="E81" s="22">
        <v>51</v>
      </c>
      <c r="F81" s="22">
        <v>0</v>
      </c>
      <c r="G81" s="22">
        <f t="shared" si="2"/>
        <v>60</v>
      </c>
      <c r="H81" s="20">
        <v>9</v>
      </c>
      <c r="I81" s="20">
        <v>46</v>
      </c>
      <c r="J81" s="23">
        <f t="shared" si="3"/>
        <v>1.3043478260869565</v>
      </c>
    </row>
    <row r="82" spans="1:10" x14ac:dyDescent="0.2">
      <c r="A82" s="18" t="s">
        <v>223</v>
      </c>
      <c r="B82" s="19" t="s">
        <v>224</v>
      </c>
      <c r="C82" s="20" t="s">
        <v>224</v>
      </c>
      <c r="D82" s="21">
        <v>1</v>
      </c>
      <c r="E82" s="22">
        <v>12</v>
      </c>
      <c r="F82" s="22">
        <v>0</v>
      </c>
      <c r="G82" s="22">
        <f t="shared" si="2"/>
        <v>13</v>
      </c>
      <c r="H82" s="20">
        <v>1</v>
      </c>
      <c r="I82" s="20">
        <v>8</v>
      </c>
      <c r="J82" s="23">
        <f t="shared" si="3"/>
        <v>1.625</v>
      </c>
    </row>
    <row r="83" spans="1:10" ht="12" customHeight="1" x14ac:dyDescent="0.2">
      <c r="A83" s="18" t="s">
        <v>225</v>
      </c>
      <c r="B83" s="19" t="s">
        <v>224</v>
      </c>
      <c r="C83" s="20" t="s">
        <v>54</v>
      </c>
      <c r="D83" s="21">
        <v>5</v>
      </c>
      <c r="E83" s="22">
        <v>30</v>
      </c>
      <c r="F83" s="22">
        <v>0</v>
      </c>
      <c r="G83" s="22">
        <f t="shared" si="2"/>
        <v>35</v>
      </c>
      <c r="H83" s="20">
        <v>5</v>
      </c>
      <c r="I83" s="20">
        <v>12</v>
      </c>
      <c r="J83" s="23">
        <f t="shared" si="3"/>
        <v>2.9166666666666665</v>
      </c>
    </row>
    <row r="84" spans="1:10" x14ac:dyDescent="0.2">
      <c r="A84" s="18" t="s">
        <v>226</v>
      </c>
      <c r="B84" s="19" t="s">
        <v>227</v>
      </c>
      <c r="C84" s="20" t="s">
        <v>228</v>
      </c>
      <c r="D84" s="21">
        <v>40</v>
      </c>
      <c r="E84" s="22">
        <v>266</v>
      </c>
      <c r="F84" s="22">
        <v>0</v>
      </c>
      <c r="G84" s="22">
        <f t="shared" si="2"/>
        <v>306</v>
      </c>
      <c r="H84" s="20">
        <v>37</v>
      </c>
      <c r="I84" s="20">
        <v>99</v>
      </c>
      <c r="J84" s="23">
        <f t="shared" si="3"/>
        <v>3.0909090909090908</v>
      </c>
    </row>
    <row r="85" spans="1:10" x14ac:dyDescent="0.2">
      <c r="A85" s="18" t="s">
        <v>229</v>
      </c>
      <c r="B85" s="19" t="s">
        <v>227</v>
      </c>
      <c r="C85" s="20" t="s">
        <v>230</v>
      </c>
      <c r="D85" s="21">
        <v>8</v>
      </c>
      <c r="E85" s="22">
        <v>52</v>
      </c>
      <c r="F85" s="22">
        <v>0</v>
      </c>
      <c r="G85" s="22">
        <f t="shared" si="2"/>
        <v>60</v>
      </c>
      <c r="H85" s="20">
        <v>8</v>
      </c>
      <c r="I85" s="20">
        <v>28</v>
      </c>
      <c r="J85" s="23">
        <f t="shared" si="3"/>
        <v>2.1428571428571428</v>
      </c>
    </row>
    <row r="86" spans="1:10" x14ac:dyDescent="0.2">
      <c r="A86" s="18" t="s">
        <v>231</v>
      </c>
      <c r="B86" s="19" t="s">
        <v>232</v>
      </c>
      <c r="C86" s="20" t="s">
        <v>233</v>
      </c>
      <c r="D86" s="21">
        <v>17</v>
      </c>
      <c r="E86" s="22">
        <v>79</v>
      </c>
      <c r="F86" s="22">
        <v>0</v>
      </c>
      <c r="G86" s="22">
        <f t="shared" si="2"/>
        <v>96</v>
      </c>
      <c r="H86" s="20">
        <v>9</v>
      </c>
      <c r="I86" s="20">
        <v>108</v>
      </c>
      <c r="J86" s="23">
        <f t="shared" si="3"/>
        <v>0.88888888888888884</v>
      </c>
    </row>
    <row r="87" spans="1:10" x14ac:dyDescent="0.2">
      <c r="A87" s="18" t="s">
        <v>234</v>
      </c>
      <c r="B87" s="19" t="s">
        <v>235</v>
      </c>
      <c r="C87" s="20" t="s">
        <v>236</v>
      </c>
      <c r="D87" s="21">
        <v>11</v>
      </c>
      <c r="E87" s="22">
        <v>63</v>
      </c>
      <c r="F87" s="22">
        <v>0</v>
      </c>
      <c r="G87" s="22">
        <f t="shared" si="2"/>
        <v>74</v>
      </c>
      <c r="H87" s="20">
        <v>4</v>
      </c>
      <c r="I87" s="20">
        <v>52</v>
      </c>
      <c r="J87" s="23">
        <f t="shared" si="3"/>
        <v>1.4230769230769231</v>
      </c>
    </row>
    <row r="88" spans="1:10" x14ac:dyDescent="0.2">
      <c r="A88" s="18" t="s">
        <v>237</v>
      </c>
      <c r="B88" s="19" t="s">
        <v>238</v>
      </c>
      <c r="C88" s="20" t="s">
        <v>239</v>
      </c>
      <c r="D88" s="21">
        <v>16</v>
      </c>
      <c r="E88" s="22">
        <v>136</v>
      </c>
      <c r="F88" s="22">
        <v>0</v>
      </c>
      <c r="G88" s="22">
        <f t="shared" si="2"/>
        <v>152</v>
      </c>
      <c r="H88" s="20">
        <v>12</v>
      </c>
      <c r="I88" s="20">
        <v>159</v>
      </c>
      <c r="J88" s="23">
        <f t="shared" si="3"/>
        <v>0.95597484276729561</v>
      </c>
    </row>
    <row r="89" spans="1:10" x14ac:dyDescent="0.2">
      <c r="A89" s="18" t="s">
        <v>240</v>
      </c>
      <c r="B89" s="19" t="s">
        <v>241</v>
      </c>
      <c r="C89" s="20" t="s">
        <v>242</v>
      </c>
      <c r="D89" s="21">
        <v>11</v>
      </c>
      <c r="E89" s="22">
        <v>52</v>
      </c>
      <c r="F89" s="22">
        <v>0</v>
      </c>
      <c r="G89" s="22">
        <f t="shared" si="2"/>
        <v>63</v>
      </c>
      <c r="H89" s="20">
        <v>10</v>
      </c>
      <c r="I89" s="20">
        <v>32</v>
      </c>
      <c r="J89" s="23">
        <f t="shared" si="3"/>
        <v>1.96875</v>
      </c>
    </row>
    <row r="90" spans="1:10" x14ac:dyDescent="0.2">
      <c r="A90" s="121" t="s">
        <v>243</v>
      </c>
      <c r="B90" s="116" t="s">
        <v>244</v>
      </c>
      <c r="C90" s="117" t="s">
        <v>245</v>
      </c>
      <c r="D90" s="118">
        <v>0</v>
      </c>
      <c r="E90" s="119">
        <v>2</v>
      </c>
      <c r="F90" s="119">
        <v>0</v>
      </c>
      <c r="G90" s="119">
        <f t="shared" si="2"/>
        <v>2</v>
      </c>
      <c r="H90" s="117">
        <v>0</v>
      </c>
      <c r="I90" s="117">
        <v>3</v>
      </c>
      <c r="J90" s="120">
        <f t="shared" si="3"/>
        <v>0.66666666666666663</v>
      </c>
    </row>
    <row r="91" spans="1:10" x14ac:dyDescent="0.2">
      <c r="A91" s="18" t="s">
        <v>246</v>
      </c>
      <c r="B91" s="19" t="s">
        <v>247</v>
      </c>
      <c r="C91" s="20" t="s">
        <v>248</v>
      </c>
      <c r="D91" s="21">
        <v>14</v>
      </c>
      <c r="E91" s="22">
        <v>120</v>
      </c>
      <c r="F91" s="22">
        <v>0</v>
      </c>
      <c r="G91" s="22">
        <f t="shared" si="2"/>
        <v>134</v>
      </c>
      <c r="H91" s="20">
        <v>4</v>
      </c>
      <c r="I91" s="20">
        <v>128</v>
      </c>
      <c r="J91" s="23">
        <f t="shared" si="3"/>
        <v>1.046875</v>
      </c>
    </row>
    <row r="92" spans="1:10" x14ac:dyDescent="0.2">
      <c r="A92" s="18" t="s">
        <v>249</v>
      </c>
      <c r="B92" s="19" t="s">
        <v>250</v>
      </c>
      <c r="C92" s="20" t="s">
        <v>251</v>
      </c>
      <c r="D92" s="21">
        <v>1</v>
      </c>
      <c r="E92" s="22">
        <v>9</v>
      </c>
      <c r="F92" s="22">
        <v>0</v>
      </c>
      <c r="G92" s="22">
        <f t="shared" si="2"/>
        <v>10</v>
      </c>
      <c r="H92" s="20">
        <v>0</v>
      </c>
      <c r="I92" s="20">
        <v>10</v>
      </c>
      <c r="J92" s="23">
        <f t="shared" si="3"/>
        <v>1</v>
      </c>
    </row>
    <row r="93" spans="1:10" x14ac:dyDescent="0.2">
      <c r="A93" s="18" t="s">
        <v>252</v>
      </c>
      <c r="B93" s="19" t="s">
        <v>250</v>
      </c>
      <c r="C93" s="20" t="s">
        <v>250</v>
      </c>
      <c r="D93" s="21">
        <v>9</v>
      </c>
      <c r="E93" s="22">
        <v>67</v>
      </c>
      <c r="F93" s="22">
        <v>0</v>
      </c>
      <c r="G93" s="22">
        <f t="shared" si="2"/>
        <v>76</v>
      </c>
      <c r="H93" s="20">
        <v>9</v>
      </c>
      <c r="I93" s="20">
        <v>79</v>
      </c>
      <c r="J93" s="23">
        <f t="shared" si="3"/>
        <v>0.96202531645569622</v>
      </c>
    </row>
    <row r="94" spans="1:10" x14ac:dyDescent="0.2">
      <c r="A94" s="121" t="s">
        <v>253</v>
      </c>
      <c r="B94" s="116" t="s">
        <v>254</v>
      </c>
      <c r="C94" s="117" t="s">
        <v>255</v>
      </c>
      <c r="D94" s="118">
        <v>10</v>
      </c>
      <c r="E94" s="119">
        <v>88</v>
      </c>
      <c r="F94" s="119">
        <v>0</v>
      </c>
      <c r="G94" s="119">
        <f t="shared" si="2"/>
        <v>98</v>
      </c>
      <c r="H94" s="117">
        <v>1</v>
      </c>
      <c r="I94" s="117">
        <v>124</v>
      </c>
      <c r="J94" s="120">
        <f t="shared" si="3"/>
        <v>0.79032258064516125</v>
      </c>
    </row>
    <row r="95" spans="1:10" x14ac:dyDescent="0.2">
      <c r="A95" s="18" t="s">
        <v>256</v>
      </c>
      <c r="B95" s="19" t="s">
        <v>257</v>
      </c>
      <c r="C95" s="20" t="s">
        <v>258</v>
      </c>
      <c r="D95" s="21">
        <v>7</v>
      </c>
      <c r="E95" s="22">
        <v>90</v>
      </c>
      <c r="F95" s="22">
        <v>0</v>
      </c>
      <c r="G95" s="22">
        <f t="shared" si="2"/>
        <v>97</v>
      </c>
      <c r="H95" s="20">
        <v>5</v>
      </c>
      <c r="I95" s="20">
        <v>98</v>
      </c>
      <c r="J95" s="23">
        <f t="shared" si="3"/>
        <v>0.98979591836734693</v>
      </c>
    </row>
    <row r="96" spans="1:10" x14ac:dyDescent="0.2">
      <c r="A96" s="18" t="s">
        <v>259</v>
      </c>
      <c r="B96" s="19" t="s">
        <v>260</v>
      </c>
      <c r="C96" s="20" t="s">
        <v>261</v>
      </c>
      <c r="D96" s="21">
        <v>7</v>
      </c>
      <c r="E96" s="22">
        <v>43</v>
      </c>
      <c r="F96" s="22">
        <v>0</v>
      </c>
      <c r="G96" s="22">
        <f t="shared" si="2"/>
        <v>50</v>
      </c>
      <c r="H96" s="20">
        <v>2</v>
      </c>
      <c r="I96" s="20">
        <v>50</v>
      </c>
      <c r="J96" s="23">
        <f t="shared" si="3"/>
        <v>1</v>
      </c>
    </row>
    <row r="97" spans="1:10" x14ac:dyDescent="0.2">
      <c r="A97" s="18" t="s">
        <v>262</v>
      </c>
      <c r="B97" s="19" t="s">
        <v>263</v>
      </c>
      <c r="C97" s="20" t="s">
        <v>264</v>
      </c>
      <c r="D97" s="21">
        <v>4</v>
      </c>
      <c r="E97" s="22">
        <v>30</v>
      </c>
      <c r="F97" s="22">
        <v>0</v>
      </c>
      <c r="G97" s="22">
        <f t="shared" si="2"/>
        <v>34</v>
      </c>
      <c r="H97" s="20">
        <v>0</v>
      </c>
      <c r="I97" s="20">
        <v>30</v>
      </c>
      <c r="J97" s="23">
        <f t="shared" si="3"/>
        <v>1.1333333333333333</v>
      </c>
    </row>
    <row r="98" spans="1:10" x14ac:dyDescent="0.2">
      <c r="A98" s="18" t="s">
        <v>265</v>
      </c>
      <c r="B98" s="19" t="s">
        <v>266</v>
      </c>
      <c r="C98" s="20" t="s">
        <v>267</v>
      </c>
      <c r="D98" s="21">
        <v>16</v>
      </c>
      <c r="E98" s="22">
        <v>118</v>
      </c>
      <c r="F98" s="22">
        <v>0</v>
      </c>
      <c r="G98" s="22">
        <f t="shared" si="2"/>
        <v>134</v>
      </c>
      <c r="H98" s="20">
        <v>1</v>
      </c>
      <c r="I98" s="20">
        <v>123</v>
      </c>
      <c r="J98" s="23">
        <f t="shared" si="3"/>
        <v>1.089430894308943</v>
      </c>
    </row>
    <row r="99" spans="1:10" x14ac:dyDescent="0.2">
      <c r="A99" s="18" t="s">
        <v>268</v>
      </c>
      <c r="B99" s="19" t="s">
        <v>266</v>
      </c>
      <c r="C99" s="20" t="s">
        <v>269</v>
      </c>
      <c r="D99" s="21">
        <v>18</v>
      </c>
      <c r="E99" s="22">
        <v>294</v>
      </c>
      <c r="F99" s="22">
        <v>1</v>
      </c>
      <c r="G99" s="22">
        <f t="shared" si="2"/>
        <v>313</v>
      </c>
      <c r="H99" s="20">
        <v>18</v>
      </c>
      <c r="I99" s="20">
        <v>311</v>
      </c>
      <c r="J99" s="23">
        <f t="shared" si="3"/>
        <v>1.0064308681672025</v>
      </c>
    </row>
    <row r="100" spans="1:10" x14ac:dyDescent="0.2">
      <c r="A100" s="18" t="s">
        <v>270</v>
      </c>
      <c r="B100" s="19" t="s">
        <v>266</v>
      </c>
      <c r="C100" s="20" t="s">
        <v>271</v>
      </c>
      <c r="D100" s="21">
        <v>7</v>
      </c>
      <c r="E100" s="22">
        <v>27</v>
      </c>
      <c r="F100" s="22">
        <v>0</v>
      </c>
      <c r="G100" s="22">
        <f t="shared" si="2"/>
        <v>34</v>
      </c>
      <c r="H100" s="20">
        <v>7</v>
      </c>
      <c r="I100" s="20">
        <v>35</v>
      </c>
      <c r="J100" s="23">
        <f t="shared" si="3"/>
        <v>0.97142857142857142</v>
      </c>
    </row>
    <row r="101" spans="1:10" x14ac:dyDescent="0.2">
      <c r="A101" s="18" t="s">
        <v>272</v>
      </c>
      <c r="B101" s="19" t="s">
        <v>266</v>
      </c>
      <c r="C101" s="20" t="s">
        <v>273</v>
      </c>
      <c r="D101" s="21">
        <v>26</v>
      </c>
      <c r="E101" s="22">
        <v>349</v>
      </c>
      <c r="F101" s="22">
        <v>0</v>
      </c>
      <c r="G101" s="22">
        <f t="shared" si="2"/>
        <v>375</v>
      </c>
      <c r="H101" s="20">
        <v>14</v>
      </c>
      <c r="I101" s="20">
        <v>374</v>
      </c>
      <c r="J101" s="23">
        <f t="shared" si="3"/>
        <v>1.0026737967914439</v>
      </c>
    </row>
    <row r="102" spans="1:10" x14ac:dyDescent="0.2">
      <c r="A102" s="18" t="s">
        <v>274</v>
      </c>
      <c r="B102" s="19" t="s">
        <v>266</v>
      </c>
      <c r="C102" s="20" t="s">
        <v>275</v>
      </c>
      <c r="D102" s="21">
        <v>9</v>
      </c>
      <c r="E102" s="22">
        <v>88</v>
      </c>
      <c r="F102" s="22">
        <v>0</v>
      </c>
      <c r="G102" s="22">
        <f t="shared" si="2"/>
        <v>97</v>
      </c>
      <c r="H102" s="20">
        <v>9</v>
      </c>
      <c r="I102" s="20">
        <v>91</v>
      </c>
      <c r="J102" s="23">
        <f t="shared" si="3"/>
        <v>1.0659340659340659</v>
      </c>
    </row>
    <row r="103" spans="1:10" x14ac:dyDescent="0.2">
      <c r="A103" s="18" t="s">
        <v>276</v>
      </c>
      <c r="B103" s="19" t="s">
        <v>266</v>
      </c>
      <c r="C103" s="20" t="s">
        <v>277</v>
      </c>
      <c r="D103" s="21">
        <v>4</v>
      </c>
      <c r="E103" s="22">
        <v>84</v>
      </c>
      <c r="F103" s="22">
        <v>0</v>
      </c>
      <c r="G103" s="22">
        <f t="shared" si="2"/>
        <v>88</v>
      </c>
      <c r="H103" s="20">
        <v>4</v>
      </c>
      <c r="I103" s="20">
        <v>105</v>
      </c>
      <c r="J103" s="23">
        <f t="shared" si="3"/>
        <v>0.83809523809523812</v>
      </c>
    </row>
    <row r="104" spans="1:10" x14ac:dyDescent="0.2">
      <c r="A104" s="18" t="s">
        <v>278</v>
      </c>
      <c r="B104" s="19" t="s">
        <v>266</v>
      </c>
      <c r="C104" s="20" t="s">
        <v>279</v>
      </c>
      <c r="D104" s="21">
        <v>4</v>
      </c>
      <c r="E104" s="22">
        <v>112</v>
      </c>
      <c r="F104" s="22">
        <v>0</v>
      </c>
      <c r="G104" s="22">
        <f t="shared" si="2"/>
        <v>116</v>
      </c>
      <c r="H104" s="20">
        <v>4</v>
      </c>
      <c r="I104" s="20">
        <v>117</v>
      </c>
      <c r="J104" s="23">
        <f t="shared" si="3"/>
        <v>0.99145299145299148</v>
      </c>
    </row>
    <row r="105" spans="1:10" x14ac:dyDescent="0.2">
      <c r="A105" s="18" t="s">
        <v>280</v>
      </c>
      <c r="B105" s="19" t="s">
        <v>266</v>
      </c>
      <c r="C105" s="20" t="s">
        <v>281</v>
      </c>
      <c r="D105" s="17">
        <v>34</v>
      </c>
      <c r="E105" s="22">
        <v>410</v>
      </c>
      <c r="F105" s="22">
        <v>0</v>
      </c>
      <c r="G105" s="22">
        <f t="shared" si="2"/>
        <v>444</v>
      </c>
      <c r="H105" s="20">
        <v>8</v>
      </c>
      <c r="I105" s="20">
        <v>390</v>
      </c>
      <c r="J105" s="23">
        <f t="shared" si="3"/>
        <v>1.1384615384615384</v>
      </c>
    </row>
    <row r="106" spans="1:10" x14ac:dyDescent="0.2">
      <c r="A106" s="18" t="s">
        <v>282</v>
      </c>
      <c r="B106" s="19" t="s">
        <v>266</v>
      </c>
      <c r="C106" s="20" t="s">
        <v>283</v>
      </c>
      <c r="D106" s="21">
        <v>24</v>
      </c>
      <c r="E106" s="22">
        <v>318</v>
      </c>
      <c r="F106" s="22">
        <v>0</v>
      </c>
      <c r="G106" s="22">
        <f t="shared" si="2"/>
        <v>342</v>
      </c>
      <c r="H106" s="20">
        <v>19</v>
      </c>
      <c r="I106" s="20">
        <v>354</v>
      </c>
      <c r="J106" s="23">
        <f t="shared" si="3"/>
        <v>0.96610169491525422</v>
      </c>
    </row>
    <row r="107" spans="1:10" x14ac:dyDescent="0.2">
      <c r="A107" s="18" t="s">
        <v>304</v>
      </c>
      <c r="B107" s="19" t="s">
        <v>266</v>
      </c>
      <c r="C107" s="20" t="s">
        <v>443</v>
      </c>
      <c r="D107" s="21">
        <v>11</v>
      </c>
      <c r="E107" s="22">
        <v>58</v>
      </c>
      <c r="F107" s="22">
        <v>0</v>
      </c>
      <c r="G107" s="22">
        <f t="shared" si="2"/>
        <v>69</v>
      </c>
      <c r="H107" s="20">
        <v>4</v>
      </c>
      <c r="I107" s="20">
        <v>63</v>
      </c>
      <c r="J107" s="23">
        <f t="shared" si="3"/>
        <v>1.0952380952380953</v>
      </c>
    </row>
    <row r="108" spans="1:10" x14ac:dyDescent="0.2">
      <c r="A108" s="18" t="s">
        <v>284</v>
      </c>
      <c r="B108" s="19" t="s">
        <v>285</v>
      </c>
      <c r="C108" s="20" t="s">
        <v>285</v>
      </c>
      <c r="D108" s="21">
        <v>5</v>
      </c>
      <c r="E108" s="22">
        <v>25</v>
      </c>
      <c r="F108" s="22">
        <v>1</v>
      </c>
      <c r="G108" s="22">
        <f t="shared" si="2"/>
        <v>31</v>
      </c>
      <c r="H108" s="20">
        <v>3</v>
      </c>
      <c r="I108" s="20">
        <v>35</v>
      </c>
      <c r="J108" s="23">
        <f t="shared" si="3"/>
        <v>0.88571428571428568</v>
      </c>
    </row>
    <row r="109" spans="1:10" x14ac:dyDescent="0.2">
      <c r="A109" s="18" t="s">
        <v>286</v>
      </c>
      <c r="B109" s="19" t="s">
        <v>285</v>
      </c>
      <c r="C109" s="20" t="s">
        <v>287</v>
      </c>
      <c r="D109" s="21">
        <v>5</v>
      </c>
      <c r="E109" s="22">
        <v>54</v>
      </c>
      <c r="F109" s="22">
        <v>0</v>
      </c>
      <c r="G109" s="22">
        <f t="shared" si="2"/>
        <v>59</v>
      </c>
      <c r="H109" s="20">
        <v>3</v>
      </c>
      <c r="I109" s="20">
        <v>57</v>
      </c>
      <c r="J109" s="23">
        <f t="shared" si="3"/>
        <v>1.0350877192982457</v>
      </c>
    </row>
    <row r="110" spans="1:10" x14ac:dyDescent="0.2">
      <c r="A110" s="18" t="s">
        <v>288</v>
      </c>
      <c r="B110" s="19" t="s">
        <v>289</v>
      </c>
      <c r="C110" s="20" t="s">
        <v>290</v>
      </c>
      <c r="D110" s="21">
        <v>18</v>
      </c>
      <c r="E110" s="22">
        <v>87</v>
      </c>
      <c r="F110" s="22">
        <v>0</v>
      </c>
      <c r="G110" s="22">
        <f t="shared" si="2"/>
        <v>105</v>
      </c>
      <c r="H110" s="20">
        <v>8</v>
      </c>
      <c r="I110" s="20">
        <v>105</v>
      </c>
      <c r="J110" s="23">
        <f t="shared" si="3"/>
        <v>1</v>
      </c>
    </row>
    <row r="111" spans="1:10" x14ac:dyDescent="0.2">
      <c r="A111" s="18" t="s">
        <v>291</v>
      </c>
      <c r="B111" s="19" t="s">
        <v>292</v>
      </c>
      <c r="C111" s="20" t="s">
        <v>293</v>
      </c>
      <c r="D111" s="21">
        <v>2</v>
      </c>
      <c r="E111" s="22">
        <v>16</v>
      </c>
      <c r="F111" s="22">
        <v>0</v>
      </c>
      <c r="G111" s="22">
        <f t="shared" si="2"/>
        <v>18</v>
      </c>
      <c r="H111" s="20">
        <v>0</v>
      </c>
      <c r="I111" s="20">
        <v>19</v>
      </c>
      <c r="J111" s="23">
        <f t="shared" si="3"/>
        <v>0.94736842105263153</v>
      </c>
    </row>
    <row r="112" spans="1:10" ht="13.5" thickBot="1" x14ac:dyDescent="0.25">
      <c r="A112" s="27" t="s">
        <v>294</v>
      </c>
      <c r="B112" s="28" t="s">
        <v>295</v>
      </c>
      <c r="C112" s="29" t="s">
        <v>295</v>
      </c>
      <c r="D112" s="30">
        <v>3</v>
      </c>
      <c r="E112" s="28">
        <v>22</v>
      </c>
      <c r="F112" s="28">
        <v>0</v>
      </c>
      <c r="G112" s="28">
        <f t="shared" si="2"/>
        <v>25</v>
      </c>
      <c r="H112" s="29">
        <v>2</v>
      </c>
      <c r="I112" s="29">
        <v>30</v>
      </c>
      <c r="J112" s="95">
        <f t="shared" si="3"/>
        <v>0.83333333333333337</v>
      </c>
    </row>
    <row r="113" spans="1:14" ht="13.5" thickTop="1" x14ac:dyDescent="0.2">
      <c r="A113" s="32" t="s">
        <v>296</v>
      </c>
      <c r="B113" s="22"/>
      <c r="C113" s="20"/>
      <c r="D113" s="21">
        <f>SUM(D3:D112)</f>
        <v>965</v>
      </c>
      <c r="E113" s="22">
        <f>SUM(E3:E112)</f>
        <v>10135</v>
      </c>
      <c r="F113" s="22">
        <f t="shared" ref="F113:H113" si="4">SUM(F3:F112)</f>
        <v>12</v>
      </c>
      <c r="G113" s="22">
        <f t="shared" si="4"/>
        <v>11112</v>
      </c>
      <c r="H113" s="33">
        <f t="shared" si="4"/>
        <v>642</v>
      </c>
      <c r="I113" s="33">
        <f>SUM(I3:I112)</f>
        <v>9946</v>
      </c>
      <c r="J113" s="23">
        <f>G113/I113</f>
        <v>1.1172330585159864</v>
      </c>
    </row>
    <row r="114" spans="1:14" x14ac:dyDescent="0.2">
      <c r="A114" s="35"/>
      <c r="B114" s="22"/>
      <c r="C114" s="20"/>
      <c r="D114" s="21"/>
      <c r="E114" s="22"/>
      <c r="F114" s="22"/>
      <c r="G114" s="22"/>
      <c r="H114" s="22"/>
      <c r="I114" s="22"/>
      <c r="J114" s="34"/>
      <c r="N114" s="17" t="s">
        <v>297</v>
      </c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K115" s="36"/>
    </row>
    <row r="116" spans="1:14" x14ac:dyDescent="0.2">
      <c r="A116" s="32" t="s">
        <v>298</v>
      </c>
      <c r="B116" s="19"/>
      <c r="C116" s="20"/>
      <c r="D116" s="37"/>
      <c r="E116" s="38"/>
      <c r="F116" s="38"/>
      <c r="G116" s="38"/>
      <c r="H116" s="38"/>
      <c r="I116" s="38"/>
      <c r="J116" s="34"/>
      <c r="K116" s="36"/>
    </row>
    <row r="117" spans="1:14" x14ac:dyDescent="0.2">
      <c r="A117" s="18"/>
      <c r="B117" s="19"/>
      <c r="C117" s="19"/>
      <c r="D117" s="19"/>
      <c r="E117" s="19"/>
      <c r="F117" s="22"/>
      <c r="G117" s="19"/>
      <c r="H117" s="19"/>
      <c r="I117" s="19"/>
      <c r="K117" s="36"/>
    </row>
    <row r="118" spans="1:14" ht="14.45" customHeight="1" x14ac:dyDescent="0.2">
      <c r="A118" s="32" t="s">
        <v>299</v>
      </c>
      <c r="B118" s="19"/>
      <c r="C118" s="19"/>
      <c r="D118" s="19"/>
      <c r="E118" s="19"/>
      <c r="F118" s="22"/>
      <c r="G118" s="19"/>
      <c r="H118" s="19"/>
      <c r="I118" s="19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40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41"/>
      <c r="B134" s="42"/>
      <c r="C134" s="42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zoomScaleNormal="100" workbookViewId="0">
      <pane xSplit="1" ySplit="2" topLeftCell="B34" activePane="bottomRight" state="frozen"/>
      <selection activeCell="H101" sqref="H101"/>
      <selection pane="topRight" activeCell="H101" sqref="H101"/>
      <selection pane="bottomLeft" activeCell="H101" sqref="H101"/>
      <selection pane="bottomRight" activeCell="N51" sqref="N51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4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9" customWidth="1"/>
    <col min="9" max="9" width="8.42578125" style="24" bestFit="1" customWidth="1"/>
    <col min="10" max="16384" width="5.7109375" style="17"/>
  </cols>
  <sheetData>
    <row r="1" spans="1:9" s="6" customFormat="1" x14ac:dyDescent="0.2">
      <c r="A1" s="2"/>
      <c r="B1" s="125">
        <v>43191</v>
      </c>
      <c r="C1" s="126"/>
      <c r="D1" s="126"/>
      <c r="E1" s="126"/>
      <c r="F1" s="126"/>
      <c r="G1" s="127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">
      <c r="A3" s="19" t="s">
        <v>11</v>
      </c>
      <c r="B3" s="21">
        <v>4</v>
      </c>
      <c r="C3" s="22">
        <v>33</v>
      </c>
      <c r="D3" s="22">
        <v>0</v>
      </c>
      <c r="E3" s="22">
        <f>B3+C3+D3</f>
        <v>37</v>
      </c>
      <c r="F3" s="20">
        <v>2</v>
      </c>
      <c r="G3" s="20">
        <v>38</v>
      </c>
      <c r="H3" s="23">
        <f>E3/G3</f>
        <v>0.97368421052631582</v>
      </c>
    </row>
    <row r="4" spans="1:9" x14ac:dyDescent="0.2">
      <c r="A4" s="19" t="s">
        <v>14</v>
      </c>
      <c r="B4" s="21">
        <v>0</v>
      </c>
      <c r="C4" s="22">
        <v>2</v>
      </c>
      <c r="D4" s="22">
        <v>0</v>
      </c>
      <c r="E4" s="22">
        <f t="shared" ref="E4:E54" si="0">B4+C4+D4</f>
        <v>2</v>
      </c>
      <c r="F4" s="20">
        <v>0</v>
      </c>
      <c r="G4" s="20">
        <v>2</v>
      </c>
      <c r="H4" s="23">
        <f t="shared" ref="H4:H54" si="1">E4/G4</f>
        <v>1</v>
      </c>
    </row>
    <row r="5" spans="1:9" x14ac:dyDescent="0.2">
      <c r="A5" s="19" t="s">
        <v>17</v>
      </c>
      <c r="B5" s="21">
        <v>1</v>
      </c>
      <c r="C5" s="22">
        <v>32</v>
      </c>
      <c r="D5" s="22">
        <v>0</v>
      </c>
      <c r="E5" s="22">
        <f t="shared" si="0"/>
        <v>33</v>
      </c>
      <c r="F5" s="20">
        <v>1</v>
      </c>
      <c r="G5" s="20">
        <v>35</v>
      </c>
      <c r="H5" s="23">
        <f t="shared" si="1"/>
        <v>0.94285714285714284</v>
      </c>
    </row>
    <row r="6" spans="1:9" x14ac:dyDescent="0.2">
      <c r="A6" s="19" t="s">
        <v>19</v>
      </c>
      <c r="B6" s="21">
        <v>0</v>
      </c>
      <c r="C6" s="22">
        <v>9</v>
      </c>
      <c r="D6" s="22">
        <v>0</v>
      </c>
      <c r="E6" s="22">
        <f t="shared" si="0"/>
        <v>9</v>
      </c>
      <c r="F6" s="20">
        <v>0</v>
      </c>
      <c r="G6" s="20">
        <v>9</v>
      </c>
      <c r="H6" s="23">
        <f t="shared" si="1"/>
        <v>1</v>
      </c>
    </row>
    <row r="7" spans="1:9" x14ac:dyDescent="0.2">
      <c r="A7" s="19" t="s">
        <v>21</v>
      </c>
      <c r="B7" s="21">
        <v>8</v>
      </c>
      <c r="C7" s="22">
        <v>80</v>
      </c>
      <c r="D7" s="22">
        <v>0</v>
      </c>
      <c r="E7" s="22">
        <v>88</v>
      </c>
      <c r="F7" s="20">
        <v>8</v>
      </c>
      <c r="G7" s="20">
        <v>96</v>
      </c>
      <c r="H7" s="23">
        <v>0.91666666666666663</v>
      </c>
    </row>
    <row r="8" spans="1:9" x14ac:dyDescent="0.2">
      <c r="A8" s="19" t="s">
        <v>26</v>
      </c>
      <c r="B8" s="21">
        <v>2</v>
      </c>
      <c r="C8" s="22">
        <v>45</v>
      </c>
      <c r="D8" s="22">
        <v>0</v>
      </c>
      <c r="E8" s="22">
        <f t="shared" si="0"/>
        <v>47</v>
      </c>
      <c r="F8" s="20">
        <v>2</v>
      </c>
      <c r="G8" s="20">
        <v>38</v>
      </c>
      <c r="H8" s="23">
        <f t="shared" si="1"/>
        <v>1.236842105263158</v>
      </c>
    </row>
    <row r="9" spans="1:9" x14ac:dyDescent="0.2">
      <c r="A9" s="19" t="s">
        <v>29</v>
      </c>
      <c r="B9" s="21">
        <v>11</v>
      </c>
      <c r="C9" s="22">
        <v>108</v>
      </c>
      <c r="D9" s="22">
        <v>0</v>
      </c>
      <c r="E9" s="22">
        <f t="shared" si="0"/>
        <v>119</v>
      </c>
      <c r="F9" s="20">
        <v>7</v>
      </c>
      <c r="G9" s="20">
        <v>129</v>
      </c>
      <c r="H9" s="23">
        <f t="shared" si="1"/>
        <v>0.92248062015503873</v>
      </c>
    </row>
    <row r="10" spans="1:9" x14ac:dyDescent="0.2">
      <c r="A10" s="19" t="s">
        <v>32</v>
      </c>
      <c r="B10" s="21">
        <v>8</v>
      </c>
      <c r="C10" s="22">
        <v>26</v>
      </c>
      <c r="D10" s="22">
        <v>0</v>
      </c>
      <c r="E10" s="22">
        <f t="shared" si="0"/>
        <v>34</v>
      </c>
      <c r="F10" s="20">
        <v>6</v>
      </c>
      <c r="G10" s="20">
        <v>28</v>
      </c>
      <c r="H10" s="23">
        <f t="shared" si="1"/>
        <v>1.2142857142857142</v>
      </c>
    </row>
    <row r="11" spans="1:9" x14ac:dyDescent="0.2">
      <c r="A11" s="19" t="s">
        <v>35</v>
      </c>
      <c r="B11" s="21">
        <v>38</v>
      </c>
      <c r="C11" s="22">
        <v>311</v>
      </c>
      <c r="D11" s="22">
        <v>0</v>
      </c>
      <c r="E11" s="22">
        <v>349</v>
      </c>
      <c r="F11" s="20">
        <v>30</v>
      </c>
      <c r="G11" s="20">
        <v>192</v>
      </c>
      <c r="H11" s="23">
        <v>1.8177083333333333</v>
      </c>
    </row>
    <row r="12" spans="1:9" x14ac:dyDescent="0.2">
      <c r="A12" s="19" t="s">
        <v>40</v>
      </c>
      <c r="B12" s="21">
        <v>22</v>
      </c>
      <c r="C12" s="22">
        <v>166</v>
      </c>
      <c r="D12" s="22">
        <v>0</v>
      </c>
      <c r="E12" s="22">
        <v>188</v>
      </c>
      <c r="F12" s="20">
        <v>22</v>
      </c>
      <c r="G12" s="20">
        <v>96</v>
      </c>
      <c r="H12" s="23">
        <v>1.9583333333333333</v>
      </c>
    </row>
    <row r="13" spans="1:9" x14ac:dyDescent="0.2">
      <c r="A13" s="19" t="s">
        <v>45</v>
      </c>
      <c r="B13" s="21">
        <v>1</v>
      </c>
      <c r="C13" s="22">
        <v>53</v>
      </c>
      <c r="D13" s="22">
        <v>0</v>
      </c>
      <c r="E13" s="22">
        <f t="shared" si="0"/>
        <v>54</v>
      </c>
      <c r="F13" s="20">
        <v>1</v>
      </c>
      <c r="G13" s="20">
        <v>53</v>
      </c>
      <c r="H13" s="23">
        <f t="shared" si="1"/>
        <v>1.0188679245283019</v>
      </c>
    </row>
    <row r="14" spans="1:9" x14ac:dyDescent="0.2">
      <c r="A14" s="19" t="s">
        <v>48</v>
      </c>
      <c r="B14" s="21">
        <v>4</v>
      </c>
      <c r="C14" s="22">
        <v>37</v>
      </c>
      <c r="D14" s="22">
        <v>0</v>
      </c>
      <c r="E14" s="22">
        <f t="shared" si="0"/>
        <v>41</v>
      </c>
      <c r="F14" s="20">
        <v>0</v>
      </c>
      <c r="G14" s="20">
        <v>44</v>
      </c>
      <c r="H14" s="23">
        <f t="shared" si="1"/>
        <v>0.93181818181818177</v>
      </c>
    </row>
    <row r="15" spans="1:9" x14ac:dyDescent="0.2">
      <c r="A15" s="19" t="s">
        <v>54</v>
      </c>
      <c r="B15" s="21">
        <v>42</v>
      </c>
      <c r="C15" s="22">
        <v>398</v>
      </c>
      <c r="D15" s="22">
        <v>5</v>
      </c>
      <c r="E15" s="22">
        <v>445</v>
      </c>
      <c r="F15" s="20">
        <v>18</v>
      </c>
      <c r="G15" s="20">
        <v>490</v>
      </c>
      <c r="H15" s="23">
        <v>0.90816326530612246</v>
      </c>
    </row>
    <row r="16" spans="1:9" x14ac:dyDescent="0.2">
      <c r="A16" s="19" t="s">
        <v>59</v>
      </c>
      <c r="B16" s="21">
        <v>4</v>
      </c>
      <c r="C16" s="22">
        <v>7</v>
      </c>
      <c r="D16" s="22">
        <v>0</v>
      </c>
      <c r="E16" s="22">
        <f t="shared" si="0"/>
        <v>11</v>
      </c>
      <c r="F16" s="20">
        <v>4</v>
      </c>
      <c r="G16" s="20">
        <v>14</v>
      </c>
      <c r="H16" s="23">
        <f t="shared" si="1"/>
        <v>0.7857142857142857</v>
      </c>
    </row>
    <row r="17" spans="1:20" x14ac:dyDescent="0.2">
      <c r="A17" s="19" t="s">
        <v>62</v>
      </c>
      <c r="B17" s="21">
        <v>39</v>
      </c>
      <c r="C17" s="22">
        <v>611</v>
      </c>
      <c r="D17" s="22">
        <v>2</v>
      </c>
      <c r="E17" s="22">
        <v>652</v>
      </c>
      <c r="F17" s="20">
        <v>30</v>
      </c>
      <c r="G17" s="96">
        <v>320</v>
      </c>
      <c r="H17" s="23">
        <v>2.0375000000000001</v>
      </c>
    </row>
    <row r="18" spans="1:20" x14ac:dyDescent="0.2">
      <c r="A18" s="19" t="s">
        <v>67</v>
      </c>
      <c r="B18" s="21">
        <v>8</v>
      </c>
      <c r="C18" s="22">
        <v>25</v>
      </c>
      <c r="D18" s="22">
        <v>0</v>
      </c>
      <c r="E18" s="22">
        <f t="shared" si="0"/>
        <v>33</v>
      </c>
      <c r="F18" s="20">
        <v>5</v>
      </c>
      <c r="G18" s="20">
        <v>22</v>
      </c>
      <c r="H18" s="23">
        <f t="shared" si="1"/>
        <v>1.5</v>
      </c>
    </row>
    <row r="19" spans="1:20" x14ac:dyDescent="0.2">
      <c r="A19" s="19" t="s">
        <v>70</v>
      </c>
      <c r="B19" s="21">
        <v>2</v>
      </c>
      <c r="C19" s="22">
        <v>34</v>
      </c>
      <c r="D19" s="22">
        <v>0</v>
      </c>
      <c r="E19" s="22">
        <f t="shared" si="0"/>
        <v>36</v>
      </c>
      <c r="F19" s="20">
        <v>3</v>
      </c>
      <c r="G19" s="20">
        <v>31</v>
      </c>
      <c r="H19" s="23">
        <f t="shared" si="1"/>
        <v>1.1612903225806452</v>
      </c>
    </row>
    <row r="20" spans="1:20" x14ac:dyDescent="0.2">
      <c r="A20" s="19" t="s">
        <v>73</v>
      </c>
      <c r="B20" s="21">
        <v>11</v>
      </c>
      <c r="C20" s="22">
        <v>132</v>
      </c>
      <c r="D20" s="22">
        <v>0</v>
      </c>
      <c r="E20" s="22">
        <v>143</v>
      </c>
      <c r="F20" s="20">
        <v>4</v>
      </c>
      <c r="G20" s="20">
        <v>163</v>
      </c>
      <c r="H20" s="23">
        <v>0.87730061349693256</v>
      </c>
    </row>
    <row r="21" spans="1:20" x14ac:dyDescent="0.2">
      <c r="A21" s="19" t="s">
        <v>78</v>
      </c>
      <c r="B21" s="21">
        <v>13</v>
      </c>
      <c r="C21" s="22">
        <v>157</v>
      </c>
      <c r="D21" s="22">
        <v>0</v>
      </c>
      <c r="E21" s="22">
        <v>170</v>
      </c>
      <c r="F21" s="20">
        <v>7</v>
      </c>
      <c r="G21" s="20">
        <v>102</v>
      </c>
      <c r="H21" s="23">
        <v>1.6666666666666667</v>
      </c>
    </row>
    <row r="22" spans="1:20" x14ac:dyDescent="0.2">
      <c r="A22" s="19" t="s">
        <v>83</v>
      </c>
      <c r="B22" s="21">
        <v>4</v>
      </c>
      <c r="C22" s="22">
        <v>44</v>
      </c>
      <c r="D22" s="22">
        <v>0</v>
      </c>
      <c r="E22" s="22">
        <f t="shared" si="0"/>
        <v>48</v>
      </c>
      <c r="F22" s="20">
        <v>4</v>
      </c>
      <c r="G22" s="20">
        <v>44</v>
      </c>
      <c r="H22" s="23">
        <f t="shared" si="1"/>
        <v>1.0909090909090908</v>
      </c>
    </row>
    <row r="23" spans="1:20" x14ac:dyDescent="0.2">
      <c r="A23" s="19" t="s">
        <v>86</v>
      </c>
      <c r="B23" s="21">
        <v>2</v>
      </c>
      <c r="C23" s="22">
        <v>1</v>
      </c>
      <c r="D23" s="22">
        <v>0</v>
      </c>
      <c r="E23" s="22">
        <f t="shared" si="0"/>
        <v>3</v>
      </c>
      <c r="F23" s="20">
        <v>2</v>
      </c>
      <c r="G23" s="20">
        <v>3</v>
      </c>
      <c r="H23" s="23">
        <f t="shared" si="1"/>
        <v>1</v>
      </c>
    </row>
    <row r="24" spans="1:20" x14ac:dyDescent="0.2">
      <c r="A24" s="19" t="s">
        <v>89</v>
      </c>
      <c r="B24" s="21">
        <v>1</v>
      </c>
      <c r="C24" s="22">
        <v>3</v>
      </c>
      <c r="D24" s="22">
        <v>0</v>
      </c>
      <c r="E24" s="22">
        <f t="shared" si="0"/>
        <v>4</v>
      </c>
      <c r="F24" s="20">
        <v>1</v>
      </c>
      <c r="G24" s="20">
        <v>2</v>
      </c>
      <c r="H24" s="23">
        <f t="shared" si="1"/>
        <v>2</v>
      </c>
    </row>
    <row r="25" spans="1:20" x14ac:dyDescent="0.2">
      <c r="A25" s="19" t="s">
        <v>92</v>
      </c>
      <c r="B25" s="21">
        <v>19</v>
      </c>
      <c r="C25" s="22">
        <v>250</v>
      </c>
      <c r="D25" s="22">
        <v>0</v>
      </c>
      <c r="E25" s="22">
        <f t="shared" si="0"/>
        <v>269</v>
      </c>
      <c r="F25" s="20">
        <v>9</v>
      </c>
      <c r="G25" s="20">
        <v>207</v>
      </c>
      <c r="H25" s="23">
        <f t="shared" si="1"/>
        <v>1.2995169082125604</v>
      </c>
      <c r="T25" s="17" t="s">
        <v>94</v>
      </c>
    </row>
    <row r="26" spans="1:20" x14ac:dyDescent="0.2">
      <c r="A26" s="19" t="s">
        <v>96</v>
      </c>
      <c r="B26" s="21">
        <v>1</v>
      </c>
      <c r="C26" s="22">
        <v>58</v>
      </c>
      <c r="D26" s="22">
        <v>0</v>
      </c>
      <c r="E26" s="22">
        <f t="shared" si="0"/>
        <v>59</v>
      </c>
      <c r="F26" s="20">
        <v>1</v>
      </c>
      <c r="G26" s="20">
        <v>57</v>
      </c>
      <c r="H26" s="23">
        <f t="shared" si="1"/>
        <v>1.0350877192982457</v>
      </c>
    </row>
    <row r="27" spans="1:20" x14ac:dyDescent="0.2">
      <c r="A27" s="19" t="s">
        <v>99</v>
      </c>
      <c r="B27" s="21">
        <v>14</v>
      </c>
      <c r="C27" s="22">
        <v>119</v>
      </c>
      <c r="D27" s="22">
        <v>0</v>
      </c>
      <c r="E27" s="22">
        <f t="shared" si="0"/>
        <v>133</v>
      </c>
      <c r="F27" s="20">
        <v>14</v>
      </c>
      <c r="G27" s="20">
        <v>91</v>
      </c>
      <c r="H27" s="23">
        <f t="shared" si="1"/>
        <v>1.4615384615384615</v>
      </c>
    </row>
    <row r="28" spans="1:20" x14ac:dyDescent="0.2">
      <c r="A28" s="19" t="s">
        <v>102</v>
      </c>
      <c r="B28" s="21">
        <v>3</v>
      </c>
      <c r="C28" s="22">
        <v>5</v>
      </c>
      <c r="D28" s="22">
        <v>0</v>
      </c>
      <c r="E28" s="22">
        <f t="shared" si="0"/>
        <v>8</v>
      </c>
      <c r="F28" s="20">
        <v>2</v>
      </c>
      <c r="G28" s="20">
        <v>7</v>
      </c>
      <c r="H28" s="23">
        <f t="shared" si="1"/>
        <v>1.1428571428571428</v>
      </c>
    </row>
    <row r="29" spans="1:20" x14ac:dyDescent="0.2">
      <c r="A29" s="19" t="s">
        <v>105</v>
      </c>
      <c r="B29" s="21">
        <v>8</v>
      </c>
      <c r="C29" s="22">
        <v>9</v>
      </c>
      <c r="D29" s="22">
        <v>0</v>
      </c>
      <c r="E29" s="22">
        <f t="shared" si="0"/>
        <v>17</v>
      </c>
      <c r="F29" s="20">
        <v>4</v>
      </c>
      <c r="G29" s="20">
        <v>17</v>
      </c>
      <c r="H29" s="23">
        <f t="shared" si="1"/>
        <v>1</v>
      </c>
    </row>
    <row r="30" spans="1:20" x14ac:dyDescent="0.2">
      <c r="A30" s="19" t="s">
        <v>108</v>
      </c>
      <c r="B30" s="21">
        <v>2</v>
      </c>
      <c r="C30" s="22">
        <v>11</v>
      </c>
      <c r="D30" s="22">
        <v>0</v>
      </c>
      <c r="E30" s="22">
        <f t="shared" si="0"/>
        <v>13</v>
      </c>
      <c r="F30" s="20">
        <v>1</v>
      </c>
      <c r="G30" s="20">
        <v>12</v>
      </c>
      <c r="H30" s="23">
        <f t="shared" si="1"/>
        <v>1.0833333333333333</v>
      </c>
    </row>
    <row r="31" spans="1:20" x14ac:dyDescent="0.2">
      <c r="A31" s="19" t="s">
        <v>111</v>
      </c>
      <c r="B31" s="21">
        <v>1</v>
      </c>
      <c r="C31" s="22">
        <v>5</v>
      </c>
      <c r="D31" s="22">
        <v>0</v>
      </c>
      <c r="E31" s="22">
        <f t="shared" si="0"/>
        <v>6</v>
      </c>
      <c r="F31" s="20">
        <v>1</v>
      </c>
      <c r="G31" s="20">
        <v>6</v>
      </c>
      <c r="H31" s="23">
        <f t="shared" si="1"/>
        <v>1</v>
      </c>
    </row>
    <row r="32" spans="1:20" x14ac:dyDescent="0.2">
      <c r="A32" s="19" t="s">
        <v>114</v>
      </c>
      <c r="B32" s="21">
        <v>2</v>
      </c>
      <c r="C32" s="22">
        <v>39</v>
      </c>
      <c r="D32" s="22">
        <v>0</v>
      </c>
      <c r="E32" s="22">
        <f t="shared" si="0"/>
        <v>41</v>
      </c>
      <c r="F32" s="20">
        <v>2</v>
      </c>
      <c r="G32" s="20">
        <v>29</v>
      </c>
      <c r="H32" s="23">
        <f t="shared" si="1"/>
        <v>1.4137931034482758</v>
      </c>
    </row>
    <row r="33" spans="1:20" x14ac:dyDescent="0.2">
      <c r="A33" s="19" t="s">
        <v>117</v>
      </c>
      <c r="B33" s="21">
        <v>7</v>
      </c>
      <c r="C33" s="22">
        <v>41</v>
      </c>
      <c r="D33" s="22">
        <v>0</v>
      </c>
      <c r="E33" s="22">
        <f t="shared" si="0"/>
        <v>48</v>
      </c>
      <c r="F33" s="20">
        <v>5</v>
      </c>
      <c r="G33" s="20">
        <v>47</v>
      </c>
      <c r="H33" s="23">
        <f t="shared" si="1"/>
        <v>1.0212765957446808</v>
      </c>
    </row>
    <row r="34" spans="1:20" x14ac:dyDescent="0.2">
      <c r="A34" s="19" t="s">
        <v>120</v>
      </c>
      <c r="B34" s="21">
        <v>3</v>
      </c>
      <c r="C34" s="22">
        <v>96</v>
      </c>
      <c r="D34" s="22">
        <v>0</v>
      </c>
      <c r="E34" s="22">
        <f t="shared" si="0"/>
        <v>99</v>
      </c>
      <c r="F34" s="20">
        <v>1</v>
      </c>
      <c r="G34" s="20">
        <v>97</v>
      </c>
      <c r="H34" s="23">
        <f t="shared" si="1"/>
        <v>1.0206185567010309</v>
      </c>
    </row>
    <row r="35" spans="1:20" x14ac:dyDescent="0.2">
      <c r="A35" s="19" t="s">
        <v>123</v>
      </c>
      <c r="B35" s="21">
        <v>2</v>
      </c>
      <c r="C35" s="22">
        <v>9</v>
      </c>
      <c r="D35" s="22">
        <v>0</v>
      </c>
      <c r="E35" s="22">
        <f t="shared" si="0"/>
        <v>11</v>
      </c>
      <c r="F35" s="20">
        <v>2</v>
      </c>
      <c r="G35" s="20">
        <v>11</v>
      </c>
      <c r="H35" s="23">
        <f t="shared" si="1"/>
        <v>1</v>
      </c>
    </row>
    <row r="36" spans="1:20" x14ac:dyDescent="0.2">
      <c r="A36" s="19" t="s">
        <v>126</v>
      </c>
      <c r="B36" s="21">
        <v>0</v>
      </c>
      <c r="C36" s="22">
        <v>36</v>
      </c>
      <c r="D36" s="22">
        <v>0</v>
      </c>
      <c r="E36" s="22">
        <f t="shared" si="0"/>
        <v>36</v>
      </c>
      <c r="F36" s="20">
        <v>0</v>
      </c>
      <c r="G36" s="20">
        <v>20</v>
      </c>
      <c r="H36" s="23">
        <f t="shared" si="1"/>
        <v>1.8</v>
      </c>
      <c r="J36" s="17" t="s">
        <v>480</v>
      </c>
    </row>
    <row r="37" spans="1:20" x14ac:dyDescent="0.2">
      <c r="A37" s="19" t="s">
        <v>129</v>
      </c>
      <c r="B37" s="21">
        <v>17</v>
      </c>
      <c r="C37" s="22">
        <v>136</v>
      </c>
      <c r="D37" s="22">
        <v>2</v>
      </c>
      <c r="E37" s="22">
        <v>155</v>
      </c>
      <c r="F37" s="20">
        <v>11</v>
      </c>
      <c r="G37" s="20">
        <v>145</v>
      </c>
      <c r="H37" s="23">
        <v>1.0689655172413792</v>
      </c>
    </row>
    <row r="38" spans="1:20" x14ac:dyDescent="0.2">
      <c r="A38" s="19" t="s">
        <v>134</v>
      </c>
      <c r="B38" s="21">
        <v>2</v>
      </c>
      <c r="C38" s="22">
        <v>43</v>
      </c>
      <c r="D38" s="22">
        <v>0</v>
      </c>
      <c r="E38" s="22">
        <f t="shared" si="0"/>
        <v>45</v>
      </c>
      <c r="F38" s="20">
        <v>0</v>
      </c>
      <c r="G38" s="20">
        <v>33</v>
      </c>
      <c r="H38" s="23">
        <f t="shared" si="1"/>
        <v>1.3636363636363635</v>
      </c>
    </row>
    <row r="39" spans="1:20" x14ac:dyDescent="0.2">
      <c r="A39" s="19" t="s">
        <v>136</v>
      </c>
      <c r="B39" s="21">
        <v>0</v>
      </c>
      <c r="C39" s="22">
        <v>13</v>
      </c>
      <c r="D39" s="22">
        <v>1</v>
      </c>
      <c r="E39" s="22">
        <f t="shared" si="0"/>
        <v>14</v>
      </c>
      <c r="F39" s="20">
        <v>0</v>
      </c>
      <c r="G39" s="20">
        <v>28</v>
      </c>
      <c r="H39" s="23">
        <f t="shared" si="1"/>
        <v>0.5</v>
      </c>
    </row>
    <row r="40" spans="1:20" x14ac:dyDescent="0.2">
      <c r="A40" s="19" t="s">
        <v>139</v>
      </c>
      <c r="B40" s="21">
        <v>5</v>
      </c>
      <c r="C40" s="22">
        <v>25</v>
      </c>
      <c r="D40" s="22">
        <v>0</v>
      </c>
      <c r="E40" s="22">
        <f t="shared" si="0"/>
        <v>30</v>
      </c>
      <c r="F40" s="20">
        <v>1</v>
      </c>
      <c r="G40" s="20">
        <v>27</v>
      </c>
      <c r="H40" s="23">
        <f t="shared" si="1"/>
        <v>1.1111111111111112</v>
      </c>
    </row>
    <row r="41" spans="1:20" s="24" customFormat="1" x14ac:dyDescent="0.2">
      <c r="A41" s="19" t="s">
        <v>142</v>
      </c>
      <c r="B41" s="21">
        <v>8</v>
      </c>
      <c r="C41" s="22">
        <v>130</v>
      </c>
      <c r="D41" s="22">
        <v>0</v>
      </c>
      <c r="E41" s="22">
        <f t="shared" si="0"/>
        <v>138</v>
      </c>
      <c r="F41" s="20">
        <v>8</v>
      </c>
      <c r="G41" s="20">
        <v>122</v>
      </c>
      <c r="H41" s="23">
        <f t="shared" si="1"/>
        <v>1.1311475409836065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">
      <c r="A42" s="19" t="s">
        <v>145</v>
      </c>
      <c r="B42" s="21">
        <v>10</v>
      </c>
      <c r="C42" s="22">
        <v>74</v>
      </c>
      <c r="D42" s="22">
        <v>0</v>
      </c>
      <c r="E42" s="22">
        <f t="shared" si="0"/>
        <v>84</v>
      </c>
      <c r="F42" s="20">
        <v>10</v>
      </c>
      <c r="G42" s="20">
        <v>91</v>
      </c>
      <c r="H42" s="23">
        <f t="shared" si="1"/>
        <v>0.92307692307692313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">
      <c r="A43" s="19" t="s">
        <v>148</v>
      </c>
      <c r="B43" s="21">
        <v>12</v>
      </c>
      <c r="C43" s="22">
        <v>84</v>
      </c>
      <c r="D43" s="22">
        <v>0</v>
      </c>
      <c r="E43" s="22">
        <f t="shared" si="0"/>
        <v>96</v>
      </c>
      <c r="F43" s="20">
        <v>8</v>
      </c>
      <c r="G43" s="20">
        <v>85</v>
      </c>
      <c r="H43" s="23">
        <f t="shared" si="1"/>
        <v>1.1294117647058823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24" customFormat="1" x14ac:dyDescent="0.2">
      <c r="A44" s="19" t="s">
        <v>151</v>
      </c>
      <c r="B44" s="21">
        <v>3</v>
      </c>
      <c r="C44" s="22">
        <v>35</v>
      </c>
      <c r="D44" s="22">
        <v>0</v>
      </c>
      <c r="E44" s="22">
        <f t="shared" si="0"/>
        <v>38</v>
      </c>
      <c r="F44" s="20">
        <v>0</v>
      </c>
      <c r="G44" s="20">
        <v>38</v>
      </c>
      <c r="H44" s="23">
        <f t="shared" si="1"/>
        <v>1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s="24" customFormat="1" x14ac:dyDescent="0.2">
      <c r="A45" s="19" t="s">
        <v>154</v>
      </c>
      <c r="B45" s="21">
        <v>3</v>
      </c>
      <c r="C45" s="22">
        <v>51</v>
      </c>
      <c r="D45" s="22">
        <v>0</v>
      </c>
      <c r="E45" s="22">
        <v>54</v>
      </c>
      <c r="F45" s="20">
        <v>3</v>
      </c>
      <c r="G45" s="20">
        <v>54</v>
      </c>
      <c r="H45" s="23">
        <v>1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s="24" customFormat="1" x14ac:dyDescent="0.2">
      <c r="A46" s="19" t="s">
        <v>159</v>
      </c>
      <c r="B46" s="21">
        <v>10</v>
      </c>
      <c r="C46" s="22">
        <v>112</v>
      </c>
      <c r="D46" s="22">
        <v>0</v>
      </c>
      <c r="E46" s="22">
        <f t="shared" si="0"/>
        <v>122</v>
      </c>
      <c r="F46" s="20">
        <v>10</v>
      </c>
      <c r="G46" s="20">
        <v>82</v>
      </c>
      <c r="H46" s="23">
        <f t="shared" si="1"/>
        <v>1.4878048780487805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24" customFormat="1" x14ac:dyDescent="0.2">
      <c r="A47" s="19" t="s">
        <v>162</v>
      </c>
      <c r="B47" s="21">
        <v>5</v>
      </c>
      <c r="C47" s="22">
        <v>55</v>
      </c>
      <c r="D47" s="22">
        <v>0</v>
      </c>
      <c r="E47" s="22">
        <v>60</v>
      </c>
      <c r="F47" s="20">
        <v>3</v>
      </c>
      <c r="G47" s="20">
        <v>58</v>
      </c>
      <c r="H47" s="23">
        <v>1.0344827586206897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s="24" customFormat="1" x14ac:dyDescent="0.2">
      <c r="A48" s="19" t="s">
        <v>167</v>
      </c>
      <c r="B48" s="21">
        <v>1</v>
      </c>
      <c r="C48" s="22">
        <v>34</v>
      </c>
      <c r="D48" s="22">
        <v>0</v>
      </c>
      <c r="E48" s="22">
        <f t="shared" si="0"/>
        <v>35</v>
      </c>
      <c r="F48" s="20">
        <v>1</v>
      </c>
      <c r="G48" s="20">
        <v>31</v>
      </c>
      <c r="H48" s="23">
        <f t="shared" si="1"/>
        <v>1.1290322580645162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s="24" customFormat="1" x14ac:dyDescent="0.2">
      <c r="A49" s="19" t="s">
        <v>170</v>
      </c>
      <c r="B49" s="21">
        <v>4</v>
      </c>
      <c r="C49" s="22">
        <v>63</v>
      </c>
      <c r="D49" s="22">
        <v>0</v>
      </c>
      <c r="E49" s="22">
        <f t="shared" si="0"/>
        <v>67</v>
      </c>
      <c r="F49" s="20">
        <v>4</v>
      </c>
      <c r="G49" s="20">
        <v>55</v>
      </c>
      <c r="H49" s="23">
        <f t="shared" si="1"/>
        <v>1.2181818181818183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">
      <c r="A50" s="19" t="s">
        <v>173</v>
      </c>
      <c r="B50" s="21">
        <v>7</v>
      </c>
      <c r="C50" s="22">
        <v>57</v>
      </c>
      <c r="D50" s="22">
        <v>0</v>
      </c>
      <c r="E50" s="22">
        <f t="shared" si="0"/>
        <v>64</v>
      </c>
      <c r="F50" s="20">
        <v>5</v>
      </c>
      <c r="G50" s="20">
        <v>67</v>
      </c>
      <c r="H50" s="23">
        <f t="shared" si="1"/>
        <v>0.95522388059701491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s="24" customFormat="1" x14ac:dyDescent="0.2">
      <c r="A51" s="19" t="s">
        <v>176</v>
      </c>
      <c r="B51" s="21">
        <v>0</v>
      </c>
      <c r="C51" s="22">
        <v>28</v>
      </c>
      <c r="D51" s="22">
        <v>0</v>
      </c>
      <c r="E51" s="22">
        <f t="shared" si="0"/>
        <v>28</v>
      </c>
      <c r="F51" s="20">
        <v>0</v>
      </c>
      <c r="G51" s="20">
        <v>24</v>
      </c>
      <c r="H51" s="23">
        <f t="shared" si="1"/>
        <v>1.1666666666666667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24" customFormat="1" x14ac:dyDescent="0.2">
      <c r="A52" s="19" t="s">
        <v>179</v>
      </c>
      <c r="B52" s="21">
        <v>26</v>
      </c>
      <c r="C52" s="22">
        <v>116</v>
      </c>
      <c r="D52" s="22">
        <v>0</v>
      </c>
      <c r="E52" s="22">
        <f t="shared" si="0"/>
        <v>142</v>
      </c>
      <c r="F52" s="20">
        <v>4</v>
      </c>
      <c r="G52" s="20">
        <v>146</v>
      </c>
      <c r="H52" s="23">
        <f t="shared" si="1"/>
        <v>0.9726027397260274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">
      <c r="A53" s="19" t="s">
        <v>181</v>
      </c>
      <c r="B53" s="21">
        <v>7</v>
      </c>
      <c r="C53" s="22">
        <v>37</v>
      </c>
      <c r="D53" s="22">
        <v>0</v>
      </c>
      <c r="E53" s="22">
        <f t="shared" si="0"/>
        <v>44</v>
      </c>
      <c r="F53" s="20">
        <v>7</v>
      </c>
      <c r="G53" s="20">
        <v>22</v>
      </c>
      <c r="H53" s="23">
        <f t="shared" si="1"/>
        <v>2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s="24" customFormat="1" x14ac:dyDescent="0.2">
      <c r="A54" s="19" t="s">
        <v>184</v>
      </c>
      <c r="B54" s="21">
        <v>2</v>
      </c>
      <c r="C54" s="22">
        <v>37</v>
      </c>
      <c r="D54" s="22">
        <v>0</v>
      </c>
      <c r="E54" s="22">
        <f t="shared" si="0"/>
        <v>39</v>
      </c>
      <c r="F54" s="20">
        <v>0</v>
      </c>
      <c r="G54" s="20">
        <v>41</v>
      </c>
      <c r="H54" s="23">
        <f t="shared" si="1"/>
        <v>0.95121951219512191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">
      <c r="A55" s="19" t="s">
        <v>187</v>
      </c>
      <c r="B55" s="21">
        <v>189</v>
      </c>
      <c r="C55" s="22">
        <v>2689</v>
      </c>
      <c r="D55" s="22">
        <v>0</v>
      </c>
      <c r="E55" s="22">
        <v>2878</v>
      </c>
      <c r="F55" s="20">
        <v>139</v>
      </c>
      <c r="G55" s="20">
        <v>2892</v>
      </c>
      <c r="H55" s="23">
        <v>0.99515905947441219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">
      <c r="A56" s="19" t="s">
        <v>216</v>
      </c>
      <c r="B56" s="21">
        <v>8</v>
      </c>
      <c r="C56" s="22">
        <v>66</v>
      </c>
      <c r="D56" s="22">
        <v>0</v>
      </c>
      <c r="E56" s="22">
        <f t="shared" ref="E56:E76" si="2">B56+C56+D56</f>
        <v>74</v>
      </c>
      <c r="F56" s="20">
        <v>6</v>
      </c>
      <c r="G56" s="20">
        <v>71</v>
      </c>
      <c r="H56" s="23">
        <f t="shared" ref="H56:H76" si="3">E56/G56</f>
        <v>1.0422535211267605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s="24" customFormat="1" x14ac:dyDescent="0.2">
      <c r="A57" s="19" t="s">
        <v>218</v>
      </c>
      <c r="B57" s="21">
        <v>3</v>
      </c>
      <c r="C57" s="22">
        <v>6</v>
      </c>
      <c r="D57" s="22">
        <v>0</v>
      </c>
      <c r="E57" s="22">
        <f t="shared" si="2"/>
        <v>9</v>
      </c>
      <c r="F57" s="20">
        <v>3</v>
      </c>
      <c r="G57" s="20">
        <v>7</v>
      </c>
      <c r="H57" s="23">
        <f t="shared" si="3"/>
        <v>1.2857142857142858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s="24" customFormat="1" x14ac:dyDescent="0.2">
      <c r="A58" s="19" t="s">
        <v>221</v>
      </c>
      <c r="B58" s="21">
        <v>9</v>
      </c>
      <c r="C58" s="22">
        <v>51</v>
      </c>
      <c r="D58" s="22">
        <v>0</v>
      </c>
      <c r="E58" s="22">
        <f t="shared" si="2"/>
        <v>60</v>
      </c>
      <c r="F58" s="20">
        <v>9</v>
      </c>
      <c r="G58" s="20">
        <v>46</v>
      </c>
      <c r="H58" s="23">
        <f t="shared" si="3"/>
        <v>1.3043478260869565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s="24" customFormat="1" ht="12" customHeight="1" x14ac:dyDescent="0.2">
      <c r="A59" s="19" t="s">
        <v>224</v>
      </c>
      <c r="B59" s="21">
        <v>6</v>
      </c>
      <c r="C59" s="22">
        <v>42</v>
      </c>
      <c r="D59" s="22">
        <v>0</v>
      </c>
      <c r="E59" s="22">
        <v>48</v>
      </c>
      <c r="F59" s="20">
        <v>6</v>
      </c>
      <c r="G59" s="20">
        <v>20</v>
      </c>
      <c r="H59" s="23">
        <v>2.4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s="24" customFormat="1" x14ac:dyDescent="0.2">
      <c r="A60" s="19" t="s">
        <v>227</v>
      </c>
      <c r="B60" s="21">
        <v>48</v>
      </c>
      <c r="C60" s="22">
        <v>318</v>
      </c>
      <c r="D60" s="22">
        <v>0</v>
      </c>
      <c r="E60" s="22">
        <v>366</v>
      </c>
      <c r="F60" s="20">
        <v>45</v>
      </c>
      <c r="G60" s="20">
        <v>127</v>
      </c>
      <c r="H60" s="23">
        <v>2.8818897637795278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4" customFormat="1" x14ac:dyDescent="0.2">
      <c r="A61" s="19" t="s">
        <v>232</v>
      </c>
      <c r="B61" s="21">
        <v>17</v>
      </c>
      <c r="C61" s="22">
        <v>79</v>
      </c>
      <c r="D61" s="22">
        <v>0</v>
      </c>
      <c r="E61" s="22">
        <f t="shared" si="2"/>
        <v>96</v>
      </c>
      <c r="F61" s="20">
        <v>9</v>
      </c>
      <c r="G61" s="20">
        <v>108</v>
      </c>
      <c r="H61" s="23">
        <f t="shared" si="3"/>
        <v>0.88888888888888884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s="24" customFormat="1" x14ac:dyDescent="0.2">
      <c r="A62" s="19" t="s">
        <v>235</v>
      </c>
      <c r="B62" s="21">
        <v>11</v>
      </c>
      <c r="C62" s="22">
        <v>63</v>
      </c>
      <c r="D62" s="22">
        <v>0</v>
      </c>
      <c r="E62" s="22">
        <f t="shared" si="2"/>
        <v>74</v>
      </c>
      <c r="F62" s="20">
        <v>4</v>
      </c>
      <c r="G62" s="20">
        <v>52</v>
      </c>
      <c r="H62" s="23">
        <f t="shared" si="3"/>
        <v>1.4230769230769231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s="24" customFormat="1" x14ac:dyDescent="0.2">
      <c r="A63" s="19" t="s">
        <v>238</v>
      </c>
      <c r="B63" s="21">
        <v>16</v>
      </c>
      <c r="C63" s="22">
        <v>136</v>
      </c>
      <c r="D63" s="22">
        <v>0</v>
      </c>
      <c r="E63" s="22">
        <f t="shared" si="2"/>
        <v>152</v>
      </c>
      <c r="F63" s="20">
        <v>12</v>
      </c>
      <c r="G63" s="20">
        <v>159</v>
      </c>
      <c r="H63" s="23">
        <f t="shared" si="3"/>
        <v>0.95597484276729561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s="24" customFormat="1" x14ac:dyDescent="0.2">
      <c r="A64" s="19" t="s">
        <v>241</v>
      </c>
      <c r="B64" s="21">
        <v>11</v>
      </c>
      <c r="C64" s="22">
        <v>52</v>
      </c>
      <c r="D64" s="22">
        <v>0</v>
      </c>
      <c r="E64" s="22">
        <f t="shared" si="2"/>
        <v>63</v>
      </c>
      <c r="F64" s="20">
        <v>10</v>
      </c>
      <c r="G64" s="20">
        <v>32</v>
      </c>
      <c r="H64" s="23">
        <f t="shared" si="3"/>
        <v>1.96875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s="24" customFormat="1" x14ac:dyDescent="0.2">
      <c r="A65" s="19" t="s">
        <v>244</v>
      </c>
      <c r="B65" s="21">
        <v>0</v>
      </c>
      <c r="C65" s="22">
        <v>2</v>
      </c>
      <c r="D65" s="22">
        <v>0</v>
      </c>
      <c r="E65" s="22">
        <f t="shared" si="2"/>
        <v>2</v>
      </c>
      <c r="F65" s="20">
        <v>0</v>
      </c>
      <c r="G65" s="20">
        <v>3</v>
      </c>
      <c r="H65" s="23">
        <f t="shared" si="3"/>
        <v>0.66666666666666663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s="24" customFormat="1" x14ac:dyDescent="0.2">
      <c r="A66" s="19" t="s">
        <v>247</v>
      </c>
      <c r="B66" s="21">
        <v>14</v>
      </c>
      <c r="C66" s="22">
        <v>120</v>
      </c>
      <c r="D66" s="22">
        <v>0</v>
      </c>
      <c r="E66" s="22">
        <f t="shared" si="2"/>
        <v>134</v>
      </c>
      <c r="F66" s="20">
        <v>4</v>
      </c>
      <c r="G66" s="20">
        <v>128</v>
      </c>
      <c r="H66" s="23">
        <f t="shared" si="3"/>
        <v>1.046875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s="24" customFormat="1" x14ac:dyDescent="0.2">
      <c r="A67" s="19" t="s">
        <v>250</v>
      </c>
      <c r="B67" s="21">
        <v>10</v>
      </c>
      <c r="C67" s="22">
        <v>76</v>
      </c>
      <c r="D67" s="22">
        <v>0</v>
      </c>
      <c r="E67" s="22">
        <v>86</v>
      </c>
      <c r="F67" s="20">
        <v>9</v>
      </c>
      <c r="G67" s="20">
        <v>89</v>
      </c>
      <c r="H67" s="23">
        <v>0.9662921348314607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s="24" customFormat="1" x14ac:dyDescent="0.2">
      <c r="A68" s="19" t="s">
        <v>254</v>
      </c>
      <c r="B68" s="21">
        <v>10</v>
      </c>
      <c r="C68" s="22">
        <v>88</v>
      </c>
      <c r="D68" s="22">
        <v>0</v>
      </c>
      <c r="E68" s="22">
        <f t="shared" si="2"/>
        <v>98</v>
      </c>
      <c r="F68" s="20">
        <v>1</v>
      </c>
      <c r="G68" s="20">
        <v>124</v>
      </c>
      <c r="H68" s="23">
        <f t="shared" si="3"/>
        <v>0.79032258064516125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4" customFormat="1" x14ac:dyDescent="0.2">
      <c r="A69" s="19" t="s">
        <v>257</v>
      </c>
      <c r="B69" s="21">
        <v>7</v>
      </c>
      <c r="C69" s="22">
        <v>90</v>
      </c>
      <c r="D69" s="22">
        <v>0</v>
      </c>
      <c r="E69" s="22">
        <f t="shared" si="2"/>
        <v>97</v>
      </c>
      <c r="F69" s="20">
        <v>5</v>
      </c>
      <c r="G69" s="20">
        <v>98</v>
      </c>
      <c r="H69" s="23">
        <f t="shared" si="3"/>
        <v>0.98979591836734693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s="24" customFormat="1" x14ac:dyDescent="0.2">
      <c r="A70" s="19" t="s">
        <v>260</v>
      </c>
      <c r="B70" s="21">
        <v>7</v>
      </c>
      <c r="C70" s="22">
        <v>43</v>
      </c>
      <c r="D70" s="22">
        <v>0</v>
      </c>
      <c r="E70" s="22">
        <f t="shared" si="2"/>
        <v>50</v>
      </c>
      <c r="F70" s="20">
        <v>2</v>
      </c>
      <c r="G70" s="20">
        <v>50</v>
      </c>
      <c r="H70" s="23">
        <f t="shared" si="3"/>
        <v>1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s="24" customFormat="1" x14ac:dyDescent="0.2">
      <c r="A71" s="19" t="s">
        <v>263</v>
      </c>
      <c r="B71" s="21">
        <v>4</v>
      </c>
      <c r="C71" s="22">
        <v>30</v>
      </c>
      <c r="D71" s="22">
        <v>0</v>
      </c>
      <c r="E71" s="22">
        <f t="shared" si="2"/>
        <v>34</v>
      </c>
      <c r="F71" s="20">
        <v>0</v>
      </c>
      <c r="G71" s="20">
        <v>30</v>
      </c>
      <c r="H71" s="23">
        <f t="shared" si="3"/>
        <v>1.1333333333333333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">
      <c r="A72" s="19" t="s">
        <v>266</v>
      </c>
      <c r="B72" s="21">
        <v>153</v>
      </c>
      <c r="C72" s="22">
        <v>1858</v>
      </c>
      <c r="D72" s="22">
        <v>1</v>
      </c>
      <c r="E72" s="22">
        <v>2012</v>
      </c>
      <c r="F72" s="20">
        <v>88</v>
      </c>
      <c r="G72" s="20">
        <v>1963</v>
      </c>
      <c r="H72" s="23">
        <v>1.0249617931737136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">
      <c r="A73" s="19" t="s">
        <v>285</v>
      </c>
      <c r="B73" s="21">
        <v>10</v>
      </c>
      <c r="C73" s="22">
        <v>79</v>
      </c>
      <c r="D73" s="22">
        <v>1</v>
      </c>
      <c r="E73" s="22">
        <v>90</v>
      </c>
      <c r="F73" s="20">
        <v>6</v>
      </c>
      <c r="G73" s="20">
        <v>92</v>
      </c>
      <c r="H73" s="23">
        <v>0.97826086956521741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">
      <c r="A74" s="19" t="s">
        <v>289</v>
      </c>
      <c r="B74" s="21">
        <v>18</v>
      </c>
      <c r="C74" s="22">
        <v>87</v>
      </c>
      <c r="D74" s="22">
        <v>0</v>
      </c>
      <c r="E74" s="22">
        <f t="shared" si="2"/>
        <v>105</v>
      </c>
      <c r="F74" s="20">
        <v>8</v>
      </c>
      <c r="G74" s="20">
        <v>105</v>
      </c>
      <c r="H74" s="23">
        <f t="shared" si="3"/>
        <v>1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s="24" customFormat="1" x14ac:dyDescent="0.2">
      <c r="A75" s="19" t="s">
        <v>292</v>
      </c>
      <c r="B75" s="21">
        <v>2</v>
      </c>
      <c r="C75" s="22">
        <v>16</v>
      </c>
      <c r="D75" s="22">
        <v>0</v>
      </c>
      <c r="E75" s="22">
        <f t="shared" si="2"/>
        <v>18</v>
      </c>
      <c r="F75" s="20">
        <v>0</v>
      </c>
      <c r="G75" s="20">
        <v>19</v>
      </c>
      <c r="H75" s="23">
        <f t="shared" si="3"/>
        <v>0.94736842105263153</v>
      </c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</row>
    <row r="76" spans="1:20" s="24" customFormat="1" ht="13.5" thickBot="1" x14ac:dyDescent="0.25">
      <c r="A76" s="28" t="s">
        <v>295</v>
      </c>
      <c r="B76" s="30">
        <v>3</v>
      </c>
      <c r="C76" s="28">
        <v>22</v>
      </c>
      <c r="D76" s="28">
        <v>0</v>
      </c>
      <c r="E76" s="28">
        <f t="shared" si="2"/>
        <v>25</v>
      </c>
      <c r="F76" s="29">
        <v>2</v>
      </c>
      <c r="G76" s="29">
        <v>30</v>
      </c>
      <c r="H76" s="95">
        <f t="shared" si="3"/>
        <v>0.83333333333333337</v>
      </c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</row>
    <row r="77" spans="1:20" ht="13.5" thickTop="1" x14ac:dyDescent="0.2">
      <c r="A77" s="22"/>
      <c r="B77" s="21">
        <f>SUM(B3:B76)</f>
        <v>965</v>
      </c>
      <c r="C77" s="22">
        <f>SUM(C3:C76)</f>
        <v>10135</v>
      </c>
      <c r="D77" s="22">
        <f t="shared" ref="D77:F77" si="4">SUM(D3:D76)</f>
        <v>12</v>
      </c>
      <c r="E77" s="22">
        <f t="shared" si="4"/>
        <v>11112</v>
      </c>
      <c r="F77" s="33">
        <f t="shared" si="4"/>
        <v>642</v>
      </c>
      <c r="G77" s="33">
        <f>SUM(G3:G76)</f>
        <v>9946</v>
      </c>
      <c r="H77" s="23">
        <f>E77/G77</f>
        <v>1.1172330585159864</v>
      </c>
    </row>
    <row r="78" spans="1:20" x14ac:dyDescent="0.2">
      <c r="A78" s="22"/>
      <c r="B78" s="21"/>
      <c r="C78" s="22"/>
      <c r="D78" s="22"/>
      <c r="E78" s="22"/>
      <c r="F78" s="22"/>
      <c r="G78" s="22"/>
      <c r="H78" s="34"/>
      <c r="L78" s="17" t="s">
        <v>297</v>
      </c>
    </row>
    <row r="79" spans="1:20" x14ac:dyDescent="0.2">
      <c r="A79" s="22"/>
      <c r="B79" s="21"/>
      <c r="C79" s="22"/>
      <c r="D79" s="22"/>
      <c r="E79" s="22"/>
      <c r="F79" s="22"/>
      <c r="G79" s="22"/>
      <c r="H79" s="34"/>
      <c r="I79" s="36"/>
    </row>
    <row r="80" spans="1:20" x14ac:dyDescent="0.2">
      <c r="A80" s="19"/>
      <c r="B80" s="37"/>
      <c r="C80" s="38"/>
      <c r="D80" s="38"/>
      <c r="E80" s="38"/>
      <c r="F80" s="38"/>
      <c r="G80" s="38"/>
      <c r="H80" s="34"/>
      <c r="I80" s="36"/>
    </row>
    <row r="81" spans="1:20" x14ac:dyDescent="0.2">
      <c r="A81" s="19"/>
      <c r="B81" s="19"/>
      <c r="C81" s="19"/>
      <c r="D81" s="22"/>
      <c r="E81" s="19"/>
      <c r="F81" s="19"/>
      <c r="G81" s="19"/>
      <c r="I81" s="36"/>
    </row>
    <row r="82" spans="1:20" ht="14.45" customHeight="1" x14ac:dyDescent="0.2">
      <c r="A82" s="19"/>
      <c r="B82" s="19"/>
      <c r="C82" s="19"/>
      <c r="D82" s="22"/>
      <c r="E82" s="19"/>
      <c r="F82" s="19"/>
      <c r="G82" s="19"/>
    </row>
    <row r="83" spans="1:20" x14ac:dyDescent="0.2">
      <c r="A83" s="19"/>
      <c r="B83" s="19"/>
      <c r="C83" s="19"/>
      <c r="D83" s="22"/>
      <c r="E83" s="19"/>
      <c r="F83" s="19"/>
      <c r="G83" s="19"/>
    </row>
    <row r="84" spans="1:20" x14ac:dyDescent="0.2">
      <c r="A84" s="19"/>
      <c r="B84" s="19"/>
      <c r="C84" s="19"/>
      <c r="D84" s="22"/>
      <c r="E84" s="19"/>
      <c r="F84" s="19"/>
      <c r="G84" s="19"/>
    </row>
    <row r="85" spans="1:20" x14ac:dyDescent="0.2">
      <c r="A85" s="19"/>
      <c r="B85" s="19"/>
      <c r="C85" s="19"/>
      <c r="D85" s="22"/>
      <c r="E85" s="19"/>
      <c r="F85" s="19"/>
      <c r="G85" s="19"/>
    </row>
    <row r="86" spans="1:20" x14ac:dyDescent="0.2">
      <c r="A86" s="19"/>
      <c r="B86" s="19"/>
      <c r="C86" s="19"/>
      <c r="D86" s="22"/>
      <c r="E86" s="19"/>
      <c r="F86" s="19"/>
      <c r="G86" s="19"/>
    </row>
    <row r="87" spans="1:20" x14ac:dyDescent="0.2">
      <c r="A87" s="19"/>
      <c r="B87" s="19"/>
      <c r="C87" s="19"/>
      <c r="D87" s="22"/>
      <c r="E87" s="19"/>
      <c r="F87" s="19"/>
      <c r="G87" s="19"/>
    </row>
    <row r="88" spans="1:20" x14ac:dyDescent="0.2">
      <c r="A88" s="19"/>
      <c r="B88" s="19"/>
      <c r="C88" s="19"/>
      <c r="D88" s="22"/>
      <c r="E88" s="19"/>
      <c r="F88" s="19"/>
      <c r="G88" s="19"/>
    </row>
    <row r="89" spans="1:20" x14ac:dyDescent="0.2">
      <c r="A89" s="19"/>
      <c r="B89" s="19"/>
      <c r="C89" s="19"/>
      <c r="D89" s="22"/>
      <c r="E89" s="19"/>
      <c r="F89" s="19"/>
      <c r="G89" s="19"/>
    </row>
    <row r="90" spans="1:20" x14ac:dyDescent="0.2">
      <c r="A90" s="19"/>
      <c r="B90" s="19"/>
      <c r="C90" s="19"/>
      <c r="D90" s="22"/>
      <c r="E90" s="19"/>
      <c r="F90" s="19"/>
      <c r="G90" s="19"/>
    </row>
    <row r="91" spans="1:20" x14ac:dyDescent="0.2">
      <c r="A91" s="19"/>
      <c r="B91" s="19"/>
      <c r="C91" s="19"/>
      <c r="D91" s="22"/>
      <c r="E91" s="19"/>
      <c r="F91" s="19"/>
      <c r="G91" s="19"/>
    </row>
    <row r="92" spans="1:20" x14ac:dyDescent="0.2">
      <c r="A92" s="19"/>
      <c r="B92" s="19"/>
      <c r="C92" s="19"/>
      <c r="D92" s="22"/>
      <c r="E92" s="19"/>
      <c r="F92" s="19"/>
      <c r="G92" s="19"/>
    </row>
    <row r="93" spans="1:20" s="39" customFormat="1" x14ac:dyDescent="0.2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9" customFormat="1" x14ac:dyDescent="0.2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9" customFormat="1" x14ac:dyDescent="0.2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9" customFormat="1" x14ac:dyDescent="0.2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9" customFormat="1" x14ac:dyDescent="0.2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1:20" s="39" customFormat="1" x14ac:dyDescent="0.2">
      <c r="A98" s="42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102" activePane="bottomRight" state="frozen"/>
      <selection activeCell="H101" sqref="H101"/>
      <selection pane="topRight" activeCell="H101" sqref="H101"/>
      <selection pane="bottomLeft" activeCell="H101" sqref="H101"/>
      <selection pane="bottomRight" activeCell="A61" sqref="A61:J61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25">
        <v>43221</v>
      </c>
      <c r="E1" s="126"/>
      <c r="F1" s="126"/>
      <c r="G1" s="126"/>
      <c r="H1" s="126"/>
      <c r="I1" s="12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>
        <v>4</v>
      </c>
      <c r="E3" s="22">
        <v>30</v>
      </c>
      <c r="F3" s="22">
        <v>0</v>
      </c>
      <c r="G3" s="22">
        <f>D3+E3+F3</f>
        <v>34</v>
      </c>
      <c r="H3" s="20">
        <v>4</v>
      </c>
      <c r="I3" s="20">
        <v>39</v>
      </c>
      <c r="J3" s="23">
        <f>G3/I3</f>
        <v>0.87179487179487181</v>
      </c>
    </row>
    <row r="4" spans="1:11" x14ac:dyDescent="0.2">
      <c r="A4" s="18" t="s">
        <v>16</v>
      </c>
      <c r="B4" s="19" t="s">
        <v>17</v>
      </c>
      <c r="C4" s="20" t="s">
        <v>17</v>
      </c>
      <c r="D4" s="21">
        <v>0</v>
      </c>
      <c r="E4" s="22">
        <v>32</v>
      </c>
      <c r="F4" s="22">
        <v>0</v>
      </c>
      <c r="G4" s="22">
        <f t="shared" ref="G4:G66" si="0">D4+E4+F4</f>
        <v>32</v>
      </c>
      <c r="H4" s="20">
        <v>0</v>
      </c>
      <c r="I4" s="20">
        <v>35</v>
      </c>
      <c r="J4" s="23">
        <f t="shared" ref="J4:J67" si="1">G4/I4</f>
        <v>0.91428571428571426</v>
      </c>
    </row>
    <row r="5" spans="1:11" x14ac:dyDescent="0.2">
      <c r="A5" s="18" t="s">
        <v>18</v>
      </c>
      <c r="B5" s="19" t="s">
        <v>19</v>
      </c>
      <c r="C5" s="20" t="s">
        <v>19</v>
      </c>
      <c r="D5" s="21">
        <v>1</v>
      </c>
      <c r="E5" s="22">
        <v>6</v>
      </c>
      <c r="F5" s="22">
        <v>0</v>
      </c>
      <c r="G5" s="22">
        <f t="shared" si="0"/>
        <v>7</v>
      </c>
      <c r="H5" s="20">
        <v>0</v>
      </c>
      <c r="I5" s="20">
        <v>7</v>
      </c>
      <c r="J5" s="23">
        <f t="shared" si="1"/>
        <v>1</v>
      </c>
    </row>
    <row r="6" spans="1:11" x14ac:dyDescent="0.2">
      <c r="A6" s="18" t="s">
        <v>20</v>
      </c>
      <c r="B6" s="19" t="s">
        <v>21</v>
      </c>
      <c r="C6" s="20" t="s">
        <v>22</v>
      </c>
      <c r="D6" s="21">
        <v>5</v>
      </c>
      <c r="E6" s="22">
        <v>19</v>
      </c>
      <c r="F6" s="22">
        <v>0</v>
      </c>
      <c r="G6" s="22">
        <f t="shared" si="0"/>
        <v>24</v>
      </c>
      <c r="H6" s="20">
        <v>5</v>
      </c>
      <c r="I6" s="20">
        <v>15</v>
      </c>
      <c r="J6" s="23">
        <f t="shared" si="1"/>
        <v>1.6</v>
      </c>
    </row>
    <row r="7" spans="1:11" x14ac:dyDescent="0.2">
      <c r="A7" s="18" t="s">
        <v>23</v>
      </c>
      <c r="B7" s="19" t="s">
        <v>21</v>
      </c>
      <c r="C7" s="20" t="s">
        <v>24</v>
      </c>
      <c r="D7" s="21">
        <v>8</v>
      </c>
      <c r="E7" s="22">
        <v>93</v>
      </c>
      <c r="F7" s="22">
        <v>0</v>
      </c>
      <c r="G7" s="22">
        <f t="shared" si="0"/>
        <v>101</v>
      </c>
      <c r="H7" s="20">
        <v>8</v>
      </c>
      <c r="I7" s="20">
        <v>59</v>
      </c>
      <c r="J7" s="23">
        <f t="shared" si="1"/>
        <v>1.7118644067796611</v>
      </c>
    </row>
    <row r="8" spans="1:11" x14ac:dyDescent="0.2">
      <c r="A8" s="18" t="s">
        <v>25</v>
      </c>
      <c r="B8" s="19" t="s">
        <v>26</v>
      </c>
      <c r="C8" s="20" t="s">
        <v>27</v>
      </c>
      <c r="D8" s="21">
        <v>0</v>
      </c>
      <c r="E8" s="22">
        <v>46</v>
      </c>
      <c r="F8" s="22">
        <v>0</v>
      </c>
      <c r="G8" s="22">
        <f t="shared" si="0"/>
        <v>46</v>
      </c>
      <c r="H8" s="20">
        <v>0</v>
      </c>
      <c r="I8" s="20">
        <v>19</v>
      </c>
      <c r="J8" s="107">
        <f t="shared" si="1"/>
        <v>2.4210526315789473</v>
      </c>
    </row>
    <row r="9" spans="1:11" x14ac:dyDescent="0.2">
      <c r="A9" s="18" t="s">
        <v>28</v>
      </c>
      <c r="B9" s="19" t="s">
        <v>29</v>
      </c>
      <c r="C9" s="20" t="s">
        <v>30</v>
      </c>
      <c r="D9" s="21">
        <v>13</v>
      </c>
      <c r="E9" s="22">
        <v>94</v>
      </c>
      <c r="F9" s="22">
        <v>0</v>
      </c>
      <c r="G9" s="22">
        <f t="shared" si="0"/>
        <v>107</v>
      </c>
      <c r="H9" s="20">
        <v>5</v>
      </c>
      <c r="I9" s="20">
        <v>122</v>
      </c>
      <c r="J9" s="107">
        <f t="shared" si="1"/>
        <v>0.87704918032786883</v>
      </c>
    </row>
    <row r="10" spans="1:11" x14ac:dyDescent="0.2">
      <c r="A10" s="18" t="s">
        <v>31</v>
      </c>
      <c r="B10" s="19" t="s">
        <v>32</v>
      </c>
      <c r="C10" s="20" t="s">
        <v>33</v>
      </c>
      <c r="D10" s="21">
        <v>2</v>
      </c>
      <c r="E10" s="22">
        <v>31</v>
      </c>
      <c r="F10" s="22">
        <v>0</v>
      </c>
      <c r="G10" s="22">
        <f t="shared" si="0"/>
        <v>33</v>
      </c>
      <c r="H10" s="20">
        <v>1</v>
      </c>
      <c r="I10" s="20">
        <v>35</v>
      </c>
      <c r="J10" s="107">
        <f t="shared" si="1"/>
        <v>0.94285714285714284</v>
      </c>
    </row>
    <row r="11" spans="1:11" x14ac:dyDescent="0.2">
      <c r="A11" s="18" t="s">
        <v>34</v>
      </c>
      <c r="B11" s="19" t="s">
        <v>35</v>
      </c>
      <c r="C11" s="20" t="s">
        <v>36</v>
      </c>
      <c r="D11" s="21">
        <v>2</v>
      </c>
      <c r="E11" s="22">
        <v>75</v>
      </c>
      <c r="F11" s="22">
        <v>0</v>
      </c>
      <c r="G11" s="22">
        <f t="shared" si="0"/>
        <v>77</v>
      </c>
      <c r="H11" s="20">
        <v>2</v>
      </c>
      <c r="I11" s="20">
        <v>95</v>
      </c>
      <c r="J11" s="107">
        <f t="shared" si="1"/>
        <v>0.81052631578947365</v>
      </c>
    </row>
    <row r="12" spans="1:11" x14ac:dyDescent="0.2">
      <c r="A12" s="18" t="s">
        <v>37</v>
      </c>
      <c r="B12" s="19" t="s">
        <v>35</v>
      </c>
      <c r="C12" s="20" t="s">
        <v>38</v>
      </c>
      <c r="D12" s="21">
        <v>20</v>
      </c>
      <c r="E12" s="22">
        <v>155</v>
      </c>
      <c r="F12" s="22">
        <v>0</v>
      </c>
      <c r="G12" s="22">
        <f t="shared" si="0"/>
        <v>175</v>
      </c>
      <c r="H12" s="20">
        <v>11</v>
      </c>
      <c r="I12" s="20">
        <v>172</v>
      </c>
      <c r="J12" s="107">
        <f t="shared" si="1"/>
        <v>1.0174418604651163</v>
      </c>
    </row>
    <row r="13" spans="1:11" x14ac:dyDescent="0.2">
      <c r="A13" s="18" t="s">
        <v>39</v>
      </c>
      <c r="B13" s="19" t="s">
        <v>40</v>
      </c>
      <c r="C13" s="20" t="s">
        <v>41</v>
      </c>
      <c r="D13" s="21">
        <v>18</v>
      </c>
      <c r="E13" s="22">
        <v>126</v>
      </c>
      <c r="F13" s="22">
        <v>0</v>
      </c>
      <c r="G13" s="22">
        <f t="shared" si="0"/>
        <v>144</v>
      </c>
      <c r="H13" s="20">
        <v>16</v>
      </c>
      <c r="I13" s="20">
        <v>93</v>
      </c>
      <c r="J13" s="107">
        <f t="shared" si="1"/>
        <v>1.5483870967741935</v>
      </c>
    </row>
    <row r="14" spans="1:11" x14ac:dyDescent="0.2">
      <c r="A14" s="18" t="s">
        <v>42</v>
      </c>
      <c r="B14" s="19" t="s">
        <v>40</v>
      </c>
      <c r="C14" s="20" t="s">
        <v>43</v>
      </c>
      <c r="D14" s="21">
        <v>4</v>
      </c>
      <c r="E14" s="22">
        <v>14</v>
      </c>
      <c r="F14" s="22">
        <v>0</v>
      </c>
      <c r="G14" s="22">
        <f t="shared" si="0"/>
        <v>18</v>
      </c>
      <c r="H14" s="20">
        <v>4</v>
      </c>
      <c r="I14" s="20">
        <v>11</v>
      </c>
      <c r="J14" s="107">
        <f t="shared" si="1"/>
        <v>1.6363636363636365</v>
      </c>
    </row>
    <row r="15" spans="1:11" x14ac:dyDescent="0.2">
      <c r="A15" s="18" t="s">
        <v>44</v>
      </c>
      <c r="B15" s="19" t="s">
        <v>45</v>
      </c>
      <c r="C15" s="20" t="s">
        <v>46</v>
      </c>
      <c r="D15" s="21">
        <v>7</v>
      </c>
      <c r="E15" s="22">
        <v>56</v>
      </c>
      <c r="F15" s="22">
        <v>0</v>
      </c>
      <c r="G15" s="22">
        <f t="shared" si="0"/>
        <v>63</v>
      </c>
      <c r="H15" s="20">
        <v>3</v>
      </c>
      <c r="I15" s="20">
        <v>61</v>
      </c>
      <c r="J15" s="107">
        <f t="shared" si="1"/>
        <v>1.0327868852459017</v>
      </c>
    </row>
    <row r="16" spans="1:11" x14ac:dyDescent="0.2">
      <c r="A16" s="18" t="s">
        <v>47</v>
      </c>
      <c r="B16" s="19" t="s">
        <v>48</v>
      </c>
      <c r="C16" s="20" t="s">
        <v>49</v>
      </c>
      <c r="D16" s="21">
        <v>2</v>
      </c>
      <c r="E16" s="22">
        <v>34</v>
      </c>
      <c r="F16" s="22">
        <v>0</v>
      </c>
      <c r="G16" s="22">
        <f t="shared" si="0"/>
        <v>36</v>
      </c>
      <c r="H16" s="20">
        <v>2</v>
      </c>
      <c r="I16" s="20">
        <v>42</v>
      </c>
      <c r="J16" s="107">
        <f t="shared" si="1"/>
        <v>0.8571428571428571</v>
      </c>
    </row>
    <row r="17" spans="1:22" x14ac:dyDescent="0.2">
      <c r="A17" s="18" t="s">
        <v>53</v>
      </c>
      <c r="B17" s="19" t="s">
        <v>54</v>
      </c>
      <c r="C17" s="20" t="s">
        <v>55</v>
      </c>
      <c r="D17" s="21">
        <v>36</v>
      </c>
      <c r="E17" s="22">
        <v>275</v>
      </c>
      <c r="F17" s="22">
        <v>0</v>
      </c>
      <c r="G17" s="22">
        <f t="shared" si="0"/>
        <v>311</v>
      </c>
      <c r="H17" s="20">
        <v>14</v>
      </c>
      <c r="I17" s="20">
        <v>310</v>
      </c>
      <c r="J17" s="107">
        <f t="shared" si="1"/>
        <v>1.0032258064516129</v>
      </c>
    </row>
    <row r="18" spans="1:22" x14ac:dyDescent="0.2">
      <c r="A18" s="18" t="s">
        <v>56</v>
      </c>
      <c r="B18" s="19" t="s">
        <v>54</v>
      </c>
      <c r="C18" s="20" t="s">
        <v>57</v>
      </c>
      <c r="D18" s="21">
        <v>14</v>
      </c>
      <c r="E18" s="22">
        <v>219</v>
      </c>
      <c r="F18" s="22">
        <v>2</v>
      </c>
      <c r="G18" s="22">
        <f t="shared" si="0"/>
        <v>235</v>
      </c>
      <c r="H18" s="20">
        <v>8</v>
      </c>
      <c r="I18" s="20">
        <v>237</v>
      </c>
      <c r="J18" s="107">
        <f t="shared" si="1"/>
        <v>0.99156118143459915</v>
      </c>
    </row>
    <row r="19" spans="1:22" x14ac:dyDescent="0.2">
      <c r="A19" s="18" t="s">
        <v>58</v>
      </c>
      <c r="B19" s="19" t="s">
        <v>59</v>
      </c>
      <c r="C19" s="20" t="s">
        <v>60</v>
      </c>
      <c r="D19" s="21">
        <v>1</v>
      </c>
      <c r="E19" s="22">
        <v>9</v>
      </c>
      <c r="F19" s="22">
        <v>0</v>
      </c>
      <c r="G19" s="22">
        <f t="shared" si="0"/>
        <v>10</v>
      </c>
      <c r="H19" s="20">
        <v>1</v>
      </c>
      <c r="I19" s="20">
        <v>12</v>
      </c>
      <c r="J19" s="107">
        <f t="shared" si="1"/>
        <v>0.83333333333333337</v>
      </c>
    </row>
    <row r="20" spans="1:22" x14ac:dyDescent="0.2">
      <c r="A20" s="18" t="s">
        <v>61</v>
      </c>
      <c r="B20" s="19" t="s">
        <v>62</v>
      </c>
      <c r="C20" s="20" t="s">
        <v>63</v>
      </c>
      <c r="D20" s="21">
        <v>47</v>
      </c>
      <c r="E20" s="22">
        <v>563</v>
      </c>
      <c r="F20" s="22">
        <v>2</v>
      </c>
      <c r="G20" s="22">
        <f t="shared" si="0"/>
        <v>612</v>
      </c>
      <c r="H20" s="20">
        <v>38</v>
      </c>
      <c r="I20" s="20">
        <v>331</v>
      </c>
      <c r="J20" s="107">
        <f t="shared" si="1"/>
        <v>1.8489425981873111</v>
      </c>
    </row>
    <row r="21" spans="1:22" x14ac:dyDescent="0.2">
      <c r="A21" s="18" t="s">
        <v>64</v>
      </c>
      <c r="B21" s="19" t="s">
        <v>62</v>
      </c>
      <c r="C21" s="20" t="s">
        <v>65</v>
      </c>
      <c r="D21" s="21">
        <v>0</v>
      </c>
      <c r="E21" s="22">
        <v>34</v>
      </c>
      <c r="F21" s="22">
        <v>0</v>
      </c>
      <c r="G21" s="22">
        <f t="shared" si="0"/>
        <v>34</v>
      </c>
      <c r="H21" s="20">
        <v>0</v>
      </c>
      <c r="I21" s="45">
        <v>32</v>
      </c>
      <c r="J21" s="107">
        <f t="shared" si="1"/>
        <v>1.0625</v>
      </c>
    </row>
    <row r="22" spans="1:22" x14ac:dyDescent="0.2">
      <c r="A22" s="18" t="s">
        <v>66</v>
      </c>
      <c r="B22" s="19" t="s">
        <v>67</v>
      </c>
      <c r="C22" s="20" t="s">
        <v>68</v>
      </c>
      <c r="D22" s="21">
        <v>3</v>
      </c>
      <c r="E22" s="22">
        <v>9</v>
      </c>
      <c r="F22" s="22">
        <v>0</v>
      </c>
      <c r="G22" s="22">
        <f t="shared" si="0"/>
        <v>12</v>
      </c>
      <c r="H22" s="20">
        <v>2</v>
      </c>
      <c r="I22" s="20">
        <v>13</v>
      </c>
      <c r="J22" s="107">
        <f t="shared" si="1"/>
        <v>0.92307692307692313</v>
      </c>
    </row>
    <row r="23" spans="1:22" x14ac:dyDescent="0.2">
      <c r="A23" s="18" t="s">
        <v>69</v>
      </c>
      <c r="B23" s="19" t="s">
        <v>70</v>
      </c>
      <c r="C23" s="20" t="s">
        <v>71</v>
      </c>
      <c r="D23" s="21">
        <v>10</v>
      </c>
      <c r="E23" s="22">
        <v>46</v>
      </c>
      <c r="F23" s="22">
        <v>0</v>
      </c>
      <c r="G23" s="22">
        <f t="shared" si="0"/>
        <v>56</v>
      </c>
      <c r="H23" s="20">
        <v>8</v>
      </c>
      <c r="I23" s="20">
        <v>42</v>
      </c>
      <c r="J23" s="107">
        <f t="shared" si="1"/>
        <v>1.3333333333333333</v>
      </c>
    </row>
    <row r="24" spans="1:22" x14ac:dyDescent="0.2">
      <c r="A24" s="121" t="s">
        <v>72</v>
      </c>
      <c r="B24" s="116" t="s">
        <v>73</v>
      </c>
      <c r="C24" s="117" t="s">
        <v>74</v>
      </c>
      <c r="D24" s="118">
        <v>15</v>
      </c>
      <c r="E24" s="119">
        <v>71</v>
      </c>
      <c r="F24" s="119">
        <v>0</v>
      </c>
      <c r="G24" s="119">
        <f t="shared" si="0"/>
        <v>86</v>
      </c>
      <c r="H24" s="117">
        <v>7</v>
      </c>
      <c r="I24" s="117">
        <v>139</v>
      </c>
      <c r="J24" s="123">
        <f t="shared" si="1"/>
        <v>0.61870503597122306</v>
      </c>
    </row>
    <row r="25" spans="1:22" x14ac:dyDescent="0.2">
      <c r="A25" s="18" t="s">
        <v>75</v>
      </c>
      <c r="B25" s="19" t="s">
        <v>73</v>
      </c>
      <c r="C25" s="20" t="s">
        <v>76</v>
      </c>
      <c r="D25" s="21">
        <v>4</v>
      </c>
      <c r="E25" s="22">
        <v>48</v>
      </c>
      <c r="F25" s="22">
        <v>0</v>
      </c>
      <c r="G25" s="22">
        <f t="shared" si="0"/>
        <v>52</v>
      </c>
      <c r="H25" s="20">
        <v>4</v>
      </c>
      <c r="I25" s="20">
        <v>49</v>
      </c>
      <c r="J25" s="107">
        <f t="shared" si="1"/>
        <v>1.0612244897959184</v>
      </c>
    </row>
    <row r="26" spans="1:22" x14ac:dyDescent="0.2">
      <c r="A26" s="18" t="s">
        <v>77</v>
      </c>
      <c r="B26" s="19" t="s">
        <v>78</v>
      </c>
      <c r="C26" s="20" t="s">
        <v>79</v>
      </c>
      <c r="D26" s="21">
        <v>9</v>
      </c>
      <c r="E26" s="22">
        <v>92</v>
      </c>
      <c r="F26" s="22">
        <v>0</v>
      </c>
      <c r="G26" s="22">
        <f t="shared" si="0"/>
        <v>101</v>
      </c>
      <c r="H26" s="20">
        <v>5</v>
      </c>
      <c r="I26" s="20">
        <v>57</v>
      </c>
      <c r="J26" s="107">
        <f t="shared" si="1"/>
        <v>1.7719298245614035</v>
      </c>
    </row>
    <row r="27" spans="1:22" x14ac:dyDescent="0.2">
      <c r="A27" s="18" t="s">
        <v>80</v>
      </c>
      <c r="B27" s="19" t="s">
        <v>78</v>
      </c>
      <c r="C27" s="20" t="s">
        <v>81</v>
      </c>
      <c r="D27" s="21">
        <v>4</v>
      </c>
      <c r="E27" s="22">
        <v>55</v>
      </c>
      <c r="F27" s="22">
        <v>0</v>
      </c>
      <c r="G27" s="22">
        <f t="shared" si="0"/>
        <v>59</v>
      </c>
      <c r="H27" s="20">
        <v>4</v>
      </c>
      <c r="I27" s="20">
        <v>47</v>
      </c>
      <c r="J27" s="107">
        <f t="shared" si="1"/>
        <v>1.2553191489361701</v>
      </c>
    </row>
    <row r="28" spans="1:22" x14ac:dyDescent="0.2">
      <c r="A28" s="18" t="s">
        <v>82</v>
      </c>
      <c r="B28" s="19" t="s">
        <v>83</v>
      </c>
      <c r="C28" s="20" t="s">
        <v>84</v>
      </c>
      <c r="D28" s="21">
        <v>9</v>
      </c>
      <c r="E28" s="22">
        <v>52</v>
      </c>
      <c r="F28" s="22">
        <v>0</v>
      </c>
      <c r="G28" s="22">
        <f t="shared" si="0"/>
        <v>61</v>
      </c>
      <c r="H28" s="20">
        <v>9</v>
      </c>
      <c r="I28" s="20">
        <v>53</v>
      </c>
      <c r="J28" s="107">
        <f t="shared" si="1"/>
        <v>1.1509433962264151</v>
      </c>
    </row>
    <row r="29" spans="1:22" x14ac:dyDescent="0.2">
      <c r="A29" s="18" t="s">
        <v>85</v>
      </c>
      <c r="B29" s="19" t="s">
        <v>86</v>
      </c>
      <c r="C29" s="20" t="s">
        <v>87</v>
      </c>
      <c r="D29" s="21">
        <v>1</v>
      </c>
      <c r="E29" s="22">
        <v>4</v>
      </c>
      <c r="F29" s="22">
        <v>0</v>
      </c>
      <c r="G29" s="22">
        <f t="shared" si="0"/>
        <v>5</v>
      </c>
      <c r="H29" s="20">
        <v>1</v>
      </c>
      <c r="I29" s="20">
        <v>3</v>
      </c>
      <c r="J29" s="107">
        <f t="shared" si="1"/>
        <v>1.6666666666666667</v>
      </c>
    </row>
    <row r="30" spans="1:22" x14ac:dyDescent="0.2">
      <c r="A30" s="18" t="s">
        <v>88</v>
      </c>
      <c r="B30" s="19" t="s">
        <v>89</v>
      </c>
      <c r="C30" s="20" t="s">
        <v>90</v>
      </c>
      <c r="D30" s="21">
        <v>0</v>
      </c>
      <c r="E30" s="22">
        <v>3</v>
      </c>
      <c r="F30" s="22">
        <v>0</v>
      </c>
      <c r="G30" s="22">
        <f t="shared" si="0"/>
        <v>3</v>
      </c>
      <c r="H30" s="20">
        <v>0</v>
      </c>
      <c r="I30" s="20">
        <v>3</v>
      </c>
      <c r="J30" s="107">
        <f t="shared" si="1"/>
        <v>1</v>
      </c>
    </row>
    <row r="31" spans="1:22" x14ac:dyDescent="0.2">
      <c r="A31" s="18" t="s">
        <v>91</v>
      </c>
      <c r="B31" s="19" t="s">
        <v>92</v>
      </c>
      <c r="C31" s="20" t="s">
        <v>93</v>
      </c>
      <c r="D31" s="21">
        <v>18</v>
      </c>
      <c r="E31" s="22">
        <v>253</v>
      </c>
      <c r="F31" s="22">
        <v>0</v>
      </c>
      <c r="G31" s="22">
        <f t="shared" si="0"/>
        <v>271</v>
      </c>
      <c r="H31" s="20">
        <v>9</v>
      </c>
      <c r="I31" s="20">
        <v>248</v>
      </c>
      <c r="J31" s="107">
        <f t="shared" si="1"/>
        <v>1.092741935483871</v>
      </c>
      <c r="V31" s="17" t="s">
        <v>94</v>
      </c>
    </row>
    <row r="32" spans="1:22" x14ac:dyDescent="0.2">
      <c r="A32" s="18" t="s">
        <v>95</v>
      </c>
      <c r="B32" s="19" t="s">
        <v>96</v>
      </c>
      <c r="C32" s="20" t="s">
        <v>97</v>
      </c>
      <c r="D32" s="21">
        <v>11</v>
      </c>
      <c r="E32" s="22">
        <v>69</v>
      </c>
      <c r="F32" s="22">
        <v>0</v>
      </c>
      <c r="G32" s="22">
        <f t="shared" si="0"/>
        <v>80</v>
      </c>
      <c r="H32" s="20">
        <v>8</v>
      </c>
      <c r="I32" s="20">
        <v>79</v>
      </c>
      <c r="J32" s="107">
        <f t="shared" si="1"/>
        <v>1.0126582278481013</v>
      </c>
    </row>
    <row r="33" spans="1:10" x14ac:dyDescent="0.2">
      <c r="A33" s="18" t="s">
        <v>98</v>
      </c>
      <c r="B33" s="19" t="s">
        <v>99</v>
      </c>
      <c r="C33" s="20" t="s">
        <v>100</v>
      </c>
      <c r="D33" s="21">
        <v>20</v>
      </c>
      <c r="E33" s="22">
        <v>122</v>
      </c>
      <c r="F33" s="22">
        <v>0</v>
      </c>
      <c r="G33" s="22">
        <f t="shared" si="0"/>
        <v>142</v>
      </c>
      <c r="H33" s="20">
        <v>20</v>
      </c>
      <c r="I33" s="20">
        <v>106</v>
      </c>
      <c r="J33" s="107">
        <f t="shared" si="1"/>
        <v>1.3396226415094339</v>
      </c>
    </row>
    <row r="34" spans="1:10" x14ac:dyDescent="0.2">
      <c r="A34" s="18" t="s">
        <v>101</v>
      </c>
      <c r="B34" s="19" t="s">
        <v>102</v>
      </c>
      <c r="C34" s="20" t="s">
        <v>103</v>
      </c>
      <c r="D34" s="21">
        <v>0</v>
      </c>
      <c r="E34" s="22">
        <v>5</v>
      </c>
      <c r="F34" s="22">
        <v>0</v>
      </c>
      <c r="G34" s="22">
        <f t="shared" si="0"/>
        <v>5</v>
      </c>
      <c r="H34" s="20">
        <v>0</v>
      </c>
      <c r="I34" s="20">
        <v>5</v>
      </c>
      <c r="J34" s="107">
        <f t="shared" si="1"/>
        <v>1</v>
      </c>
    </row>
    <row r="35" spans="1:10" x14ac:dyDescent="0.2">
      <c r="A35" s="18" t="s">
        <v>104</v>
      </c>
      <c r="B35" s="19" t="s">
        <v>105</v>
      </c>
      <c r="C35" s="20" t="s">
        <v>106</v>
      </c>
      <c r="D35" s="21">
        <v>3</v>
      </c>
      <c r="E35" s="22">
        <v>10</v>
      </c>
      <c r="F35" s="22">
        <v>0</v>
      </c>
      <c r="G35" s="22">
        <f t="shared" si="0"/>
        <v>13</v>
      </c>
      <c r="H35" s="20">
        <v>2</v>
      </c>
      <c r="I35" s="20">
        <v>12</v>
      </c>
      <c r="J35" s="107">
        <f t="shared" si="1"/>
        <v>1.0833333333333333</v>
      </c>
    </row>
    <row r="36" spans="1:10" x14ac:dyDescent="0.2">
      <c r="A36" s="18" t="s">
        <v>107</v>
      </c>
      <c r="B36" s="19" t="s">
        <v>108</v>
      </c>
      <c r="C36" s="20" t="s">
        <v>109</v>
      </c>
      <c r="D36" s="21">
        <v>1</v>
      </c>
      <c r="E36" s="22">
        <v>9</v>
      </c>
      <c r="F36" s="22">
        <v>0</v>
      </c>
      <c r="G36" s="22">
        <f t="shared" si="0"/>
        <v>10</v>
      </c>
      <c r="H36" s="20">
        <v>0</v>
      </c>
      <c r="I36" s="20">
        <v>11</v>
      </c>
      <c r="J36" s="107">
        <f t="shared" si="1"/>
        <v>0.90909090909090906</v>
      </c>
    </row>
    <row r="37" spans="1:10" x14ac:dyDescent="0.2">
      <c r="A37" s="26" t="s">
        <v>110</v>
      </c>
      <c r="B37" s="19" t="s">
        <v>111</v>
      </c>
      <c r="C37" s="20" t="s">
        <v>112</v>
      </c>
      <c r="D37" s="21">
        <v>0</v>
      </c>
      <c r="E37" s="22">
        <v>8</v>
      </c>
      <c r="F37" s="22">
        <v>0</v>
      </c>
      <c r="G37" s="22">
        <f t="shared" si="0"/>
        <v>8</v>
      </c>
      <c r="H37" s="20">
        <v>0</v>
      </c>
      <c r="I37" s="20">
        <v>9</v>
      </c>
      <c r="J37" s="107">
        <f t="shared" si="1"/>
        <v>0.88888888888888884</v>
      </c>
    </row>
    <row r="38" spans="1:10" x14ac:dyDescent="0.2">
      <c r="A38" s="26" t="s">
        <v>113</v>
      </c>
      <c r="B38" s="19" t="s">
        <v>114</v>
      </c>
      <c r="C38" s="20" t="s">
        <v>115</v>
      </c>
      <c r="D38" s="21">
        <v>1</v>
      </c>
      <c r="E38" s="22">
        <v>41</v>
      </c>
      <c r="F38" s="22">
        <v>0</v>
      </c>
      <c r="G38" s="22">
        <f t="shared" si="0"/>
        <v>42</v>
      </c>
      <c r="H38" s="20">
        <v>1</v>
      </c>
      <c r="I38" s="20">
        <v>40</v>
      </c>
      <c r="J38" s="107">
        <f t="shared" si="1"/>
        <v>1.05</v>
      </c>
    </row>
    <row r="39" spans="1:10" x14ac:dyDescent="0.2">
      <c r="A39" s="18" t="s">
        <v>116</v>
      </c>
      <c r="B39" s="19" t="s">
        <v>117</v>
      </c>
      <c r="C39" s="20" t="s">
        <v>118</v>
      </c>
      <c r="D39" s="21">
        <v>9</v>
      </c>
      <c r="E39" s="22">
        <v>43</v>
      </c>
      <c r="F39" s="22">
        <v>0</v>
      </c>
      <c r="G39" s="22">
        <f t="shared" si="0"/>
        <v>52</v>
      </c>
      <c r="H39" s="20">
        <v>5</v>
      </c>
      <c r="I39" s="20">
        <v>51</v>
      </c>
      <c r="J39" s="107">
        <f t="shared" si="1"/>
        <v>1.0196078431372548</v>
      </c>
    </row>
    <row r="40" spans="1:10" x14ac:dyDescent="0.2">
      <c r="A40" s="18" t="s">
        <v>119</v>
      </c>
      <c r="B40" s="19" t="s">
        <v>120</v>
      </c>
      <c r="C40" s="20" t="s">
        <v>121</v>
      </c>
      <c r="D40" s="21">
        <v>5</v>
      </c>
      <c r="E40" s="22">
        <v>90</v>
      </c>
      <c r="F40" s="22">
        <v>0</v>
      </c>
      <c r="G40" s="22">
        <f t="shared" si="0"/>
        <v>95</v>
      </c>
      <c r="H40" s="20">
        <v>2</v>
      </c>
      <c r="I40" s="20">
        <v>108</v>
      </c>
      <c r="J40" s="107">
        <f t="shared" si="1"/>
        <v>0.87962962962962965</v>
      </c>
    </row>
    <row r="41" spans="1:10" x14ac:dyDescent="0.2">
      <c r="A41" s="18" t="s">
        <v>122</v>
      </c>
      <c r="B41" s="19" t="s">
        <v>123</v>
      </c>
      <c r="C41" s="20" t="s">
        <v>124</v>
      </c>
      <c r="D41" s="21">
        <v>4</v>
      </c>
      <c r="E41" s="22">
        <v>10</v>
      </c>
      <c r="F41" s="22">
        <v>0</v>
      </c>
      <c r="G41" s="22">
        <f t="shared" si="0"/>
        <v>14</v>
      </c>
      <c r="H41" s="20">
        <v>4</v>
      </c>
      <c r="I41" s="20">
        <v>11</v>
      </c>
      <c r="J41" s="107">
        <f t="shared" si="1"/>
        <v>1.2727272727272727</v>
      </c>
    </row>
    <row r="42" spans="1:10" x14ac:dyDescent="0.2">
      <c r="A42" s="18" t="s">
        <v>125</v>
      </c>
      <c r="B42" s="19" t="s">
        <v>126</v>
      </c>
      <c r="C42" s="20" t="s">
        <v>127</v>
      </c>
      <c r="D42" s="21">
        <v>1</v>
      </c>
      <c r="E42" s="22">
        <v>44</v>
      </c>
      <c r="F42" s="22">
        <v>0</v>
      </c>
      <c r="G42" s="22">
        <f t="shared" si="0"/>
        <v>45</v>
      </c>
      <c r="H42" s="20">
        <v>1</v>
      </c>
      <c r="I42" s="20">
        <v>24</v>
      </c>
      <c r="J42" s="107">
        <f t="shared" si="1"/>
        <v>1.875</v>
      </c>
    </row>
    <row r="43" spans="1:10" x14ac:dyDescent="0.2">
      <c r="A43" s="18" t="s">
        <v>128</v>
      </c>
      <c r="B43" s="19" t="s">
        <v>129</v>
      </c>
      <c r="C43" s="20" t="s">
        <v>130</v>
      </c>
      <c r="D43" s="21">
        <v>20</v>
      </c>
      <c r="E43" s="22">
        <v>162</v>
      </c>
      <c r="F43" s="22">
        <v>0</v>
      </c>
      <c r="G43" s="22">
        <f t="shared" si="0"/>
        <v>182</v>
      </c>
      <c r="H43" s="20">
        <v>22</v>
      </c>
      <c r="I43" s="20">
        <v>124</v>
      </c>
      <c r="J43" s="107">
        <f t="shared" si="1"/>
        <v>1.467741935483871</v>
      </c>
    </row>
    <row r="44" spans="1:10" x14ac:dyDescent="0.2">
      <c r="A44" s="18" t="s">
        <v>131</v>
      </c>
      <c r="B44" s="19" t="s">
        <v>129</v>
      </c>
      <c r="C44" s="20" t="s">
        <v>132</v>
      </c>
      <c r="D44" s="21">
        <v>4</v>
      </c>
      <c r="E44" s="22">
        <v>42</v>
      </c>
      <c r="F44" s="22">
        <v>1</v>
      </c>
      <c r="G44" s="22">
        <f t="shared" si="0"/>
        <v>47</v>
      </c>
      <c r="H44" s="20">
        <v>4</v>
      </c>
      <c r="I44" s="20">
        <v>33</v>
      </c>
      <c r="J44" s="107">
        <f t="shared" si="1"/>
        <v>1.4242424242424243</v>
      </c>
    </row>
    <row r="45" spans="1:10" x14ac:dyDescent="0.2">
      <c r="A45" s="18" t="s">
        <v>133</v>
      </c>
      <c r="B45" s="19" t="s">
        <v>134</v>
      </c>
      <c r="C45" s="20" t="s">
        <v>134</v>
      </c>
      <c r="D45" s="21">
        <v>3</v>
      </c>
      <c r="E45" s="22">
        <v>38</v>
      </c>
      <c r="F45" s="22">
        <v>0</v>
      </c>
      <c r="G45" s="22">
        <f t="shared" si="0"/>
        <v>41</v>
      </c>
      <c r="H45" s="20">
        <v>2</v>
      </c>
      <c r="I45" s="20">
        <v>38</v>
      </c>
      <c r="J45" s="107">
        <f t="shared" si="1"/>
        <v>1.0789473684210527</v>
      </c>
    </row>
    <row r="46" spans="1:10" x14ac:dyDescent="0.2">
      <c r="A46" s="18" t="s">
        <v>135</v>
      </c>
      <c r="B46" s="19" t="s">
        <v>136</v>
      </c>
      <c r="C46" s="20" t="s">
        <v>137</v>
      </c>
      <c r="D46" s="21">
        <v>2</v>
      </c>
      <c r="E46" s="22">
        <v>29</v>
      </c>
      <c r="F46" s="22">
        <v>1</v>
      </c>
      <c r="G46" s="22">
        <f t="shared" si="0"/>
        <v>32</v>
      </c>
      <c r="H46" s="20">
        <v>2</v>
      </c>
      <c r="I46" s="20">
        <v>33</v>
      </c>
      <c r="J46" s="107">
        <f t="shared" si="1"/>
        <v>0.96969696969696972</v>
      </c>
    </row>
    <row r="47" spans="1:10" x14ac:dyDescent="0.2">
      <c r="A47" s="18" t="s">
        <v>138</v>
      </c>
      <c r="B47" s="19" t="s">
        <v>139</v>
      </c>
      <c r="C47" s="20" t="s">
        <v>140</v>
      </c>
      <c r="D47" s="21">
        <v>5</v>
      </c>
      <c r="E47" s="22">
        <v>26</v>
      </c>
      <c r="F47" s="22">
        <v>0</v>
      </c>
      <c r="G47" s="22">
        <f t="shared" si="0"/>
        <v>31</v>
      </c>
      <c r="H47" s="20">
        <v>1</v>
      </c>
      <c r="I47" s="20">
        <v>30</v>
      </c>
      <c r="J47" s="107">
        <f t="shared" si="1"/>
        <v>1.0333333333333334</v>
      </c>
    </row>
    <row r="48" spans="1:10" x14ac:dyDescent="0.2">
      <c r="A48" s="18" t="s">
        <v>141</v>
      </c>
      <c r="B48" s="19" t="s">
        <v>142</v>
      </c>
      <c r="C48" s="20" t="s">
        <v>143</v>
      </c>
      <c r="D48" s="21">
        <v>10</v>
      </c>
      <c r="E48" s="22">
        <v>130</v>
      </c>
      <c r="F48" s="22">
        <v>0</v>
      </c>
      <c r="G48" s="22">
        <f t="shared" si="0"/>
        <v>140</v>
      </c>
      <c r="H48" s="20">
        <v>10</v>
      </c>
      <c r="I48" s="20">
        <v>127</v>
      </c>
      <c r="J48" s="107">
        <f t="shared" si="1"/>
        <v>1.1023622047244095</v>
      </c>
    </row>
    <row r="49" spans="1:10" x14ac:dyDescent="0.2">
      <c r="A49" s="18" t="s">
        <v>144</v>
      </c>
      <c r="B49" s="19" t="s">
        <v>145</v>
      </c>
      <c r="C49" s="20" t="s">
        <v>146</v>
      </c>
      <c r="D49" s="21">
        <v>8</v>
      </c>
      <c r="E49" s="22">
        <v>58</v>
      </c>
      <c r="F49" s="22">
        <v>0</v>
      </c>
      <c r="G49" s="22">
        <v>66</v>
      </c>
      <c r="H49" s="20">
        <v>8</v>
      </c>
      <c r="I49" s="20">
        <v>66</v>
      </c>
      <c r="J49" s="107">
        <f t="shared" si="1"/>
        <v>1</v>
      </c>
    </row>
    <row r="50" spans="1:10" x14ac:dyDescent="0.2">
      <c r="A50" s="18" t="s">
        <v>147</v>
      </c>
      <c r="B50" s="19" t="s">
        <v>148</v>
      </c>
      <c r="C50" s="20" t="s">
        <v>149</v>
      </c>
      <c r="D50" s="21">
        <v>18</v>
      </c>
      <c r="E50" s="22">
        <v>120</v>
      </c>
      <c r="F50" s="22">
        <v>0</v>
      </c>
      <c r="G50" s="22">
        <f t="shared" si="0"/>
        <v>138</v>
      </c>
      <c r="H50" s="20">
        <v>16</v>
      </c>
      <c r="I50" s="20">
        <v>112</v>
      </c>
      <c r="J50" s="107">
        <f t="shared" si="1"/>
        <v>1.2321428571428572</v>
      </c>
    </row>
    <row r="51" spans="1:10" x14ac:dyDescent="0.2">
      <c r="A51" s="26" t="s">
        <v>150</v>
      </c>
      <c r="B51" s="19" t="s">
        <v>151</v>
      </c>
      <c r="C51" s="20" t="s">
        <v>152</v>
      </c>
      <c r="D51" s="21">
        <v>2</v>
      </c>
      <c r="E51" s="22">
        <v>35</v>
      </c>
      <c r="F51" s="22">
        <v>0</v>
      </c>
      <c r="G51" s="22">
        <f t="shared" si="0"/>
        <v>37</v>
      </c>
      <c r="H51" s="20">
        <v>1</v>
      </c>
      <c r="I51" s="20">
        <v>38</v>
      </c>
      <c r="J51" s="107">
        <f t="shared" si="1"/>
        <v>0.97368421052631582</v>
      </c>
    </row>
    <row r="52" spans="1:10" x14ac:dyDescent="0.2">
      <c r="A52" s="121" t="s">
        <v>153</v>
      </c>
      <c r="B52" s="116" t="s">
        <v>154</v>
      </c>
      <c r="C52" s="117" t="s">
        <v>155</v>
      </c>
      <c r="D52" s="118">
        <v>2</v>
      </c>
      <c r="E52" s="119">
        <v>22</v>
      </c>
      <c r="F52" s="119">
        <v>0</v>
      </c>
      <c r="G52" s="119">
        <f t="shared" si="0"/>
        <v>24</v>
      </c>
      <c r="H52" s="117">
        <v>2</v>
      </c>
      <c r="I52" s="117">
        <v>33</v>
      </c>
      <c r="J52" s="123">
        <f t="shared" si="1"/>
        <v>0.72727272727272729</v>
      </c>
    </row>
    <row r="53" spans="1:10" x14ac:dyDescent="0.2">
      <c r="A53" s="18" t="s">
        <v>156</v>
      </c>
      <c r="B53" s="19" t="s">
        <v>154</v>
      </c>
      <c r="C53" s="20" t="s">
        <v>157</v>
      </c>
      <c r="D53" s="21">
        <v>4</v>
      </c>
      <c r="E53" s="22">
        <v>30</v>
      </c>
      <c r="F53" s="22">
        <v>0</v>
      </c>
      <c r="G53" s="22">
        <f t="shared" si="0"/>
        <v>34</v>
      </c>
      <c r="H53" s="20">
        <v>1</v>
      </c>
      <c r="I53" s="20">
        <v>32</v>
      </c>
      <c r="J53" s="107">
        <f t="shared" si="1"/>
        <v>1.0625</v>
      </c>
    </row>
    <row r="54" spans="1:10" x14ac:dyDescent="0.2">
      <c r="A54" s="18" t="s">
        <v>158</v>
      </c>
      <c r="B54" s="19" t="s">
        <v>159</v>
      </c>
      <c r="C54" s="20" t="s">
        <v>160</v>
      </c>
      <c r="D54" s="21">
        <v>4</v>
      </c>
      <c r="E54" s="22">
        <v>192</v>
      </c>
      <c r="F54" s="22">
        <v>0</v>
      </c>
      <c r="G54" s="22">
        <f t="shared" si="0"/>
        <v>196</v>
      </c>
      <c r="H54" s="20">
        <v>4</v>
      </c>
      <c r="I54" s="20">
        <v>85</v>
      </c>
      <c r="J54" s="107">
        <f t="shared" si="1"/>
        <v>2.3058823529411763</v>
      </c>
    </row>
    <row r="55" spans="1:10" x14ac:dyDescent="0.2">
      <c r="A55" s="18" t="s">
        <v>161</v>
      </c>
      <c r="B55" s="19" t="s">
        <v>162</v>
      </c>
      <c r="C55" s="20" t="s">
        <v>163</v>
      </c>
      <c r="D55" s="21">
        <v>3</v>
      </c>
      <c r="E55" s="22">
        <v>24</v>
      </c>
      <c r="F55" s="22">
        <v>0</v>
      </c>
      <c r="G55" s="22">
        <f t="shared" si="0"/>
        <v>27</v>
      </c>
      <c r="H55" s="20">
        <v>2</v>
      </c>
      <c r="I55" s="20">
        <v>24</v>
      </c>
      <c r="J55" s="107">
        <f t="shared" si="1"/>
        <v>1.125</v>
      </c>
    </row>
    <row r="56" spans="1:10" x14ac:dyDescent="0.2">
      <c r="A56" s="18" t="s">
        <v>164</v>
      </c>
      <c r="B56" s="19" t="s">
        <v>162</v>
      </c>
      <c r="C56" s="20" t="s">
        <v>165</v>
      </c>
      <c r="D56" s="21">
        <v>3</v>
      </c>
      <c r="E56" s="22">
        <v>26</v>
      </c>
      <c r="F56" s="22">
        <v>0</v>
      </c>
      <c r="G56" s="22">
        <f t="shared" si="0"/>
        <v>29</v>
      </c>
      <c r="H56" s="20">
        <v>1</v>
      </c>
      <c r="I56" s="20">
        <v>27</v>
      </c>
      <c r="J56" s="107">
        <f t="shared" si="1"/>
        <v>1.0740740740740742</v>
      </c>
    </row>
    <row r="57" spans="1:10" x14ac:dyDescent="0.2">
      <c r="A57" s="18" t="s">
        <v>166</v>
      </c>
      <c r="B57" s="19" t="s">
        <v>167</v>
      </c>
      <c r="C57" s="20" t="s">
        <v>168</v>
      </c>
      <c r="D57" s="21">
        <v>0</v>
      </c>
      <c r="E57" s="22">
        <v>16</v>
      </c>
      <c r="F57" s="22">
        <v>0</v>
      </c>
      <c r="G57" s="22">
        <f t="shared" si="0"/>
        <v>16</v>
      </c>
      <c r="H57" s="20">
        <v>0</v>
      </c>
      <c r="I57" s="20">
        <v>16</v>
      </c>
      <c r="J57" s="107">
        <f t="shared" si="1"/>
        <v>1</v>
      </c>
    </row>
    <row r="58" spans="1:10" x14ac:dyDescent="0.2">
      <c r="A58" s="18" t="s">
        <v>169</v>
      </c>
      <c r="B58" s="19" t="s">
        <v>170</v>
      </c>
      <c r="C58" s="20" t="s">
        <v>171</v>
      </c>
      <c r="D58" s="21">
        <v>2</v>
      </c>
      <c r="E58" s="22">
        <v>71</v>
      </c>
      <c r="F58" s="22">
        <v>0</v>
      </c>
      <c r="G58" s="22">
        <f t="shared" si="0"/>
        <v>73</v>
      </c>
      <c r="H58" s="20">
        <v>2</v>
      </c>
      <c r="I58" s="20">
        <v>57</v>
      </c>
      <c r="J58" s="107">
        <f t="shared" si="1"/>
        <v>1.2807017543859649</v>
      </c>
    </row>
    <row r="59" spans="1:10" x14ac:dyDescent="0.2">
      <c r="A59" s="18" t="s">
        <v>172</v>
      </c>
      <c r="B59" s="19" t="s">
        <v>173</v>
      </c>
      <c r="C59" s="20" t="s">
        <v>174</v>
      </c>
      <c r="D59" s="21">
        <v>8</v>
      </c>
      <c r="E59" s="22">
        <v>73</v>
      </c>
      <c r="F59" s="22">
        <v>0</v>
      </c>
      <c r="G59" s="22">
        <f t="shared" si="0"/>
        <v>81</v>
      </c>
      <c r="H59" s="20">
        <v>5</v>
      </c>
      <c r="I59" s="20">
        <v>81</v>
      </c>
      <c r="J59" s="107">
        <f t="shared" si="1"/>
        <v>1</v>
      </c>
    </row>
    <row r="60" spans="1:10" x14ac:dyDescent="0.2">
      <c r="A60" s="18" t="s">
        <v>175</v>
      </c>
      <c r="B60" s="19" t="s">
        <v>176</v>
      </c>
      <c r="C60" s="20" t="s">
        <v>177</v>
      </c>
      <c r="D60" s="21">
        <v>6</v>
      </c>
      <c r="E60" s="22">
        <v>32</v>
      </c>
      <c r="F60" s="22">
        <v>0</v>
      </c>
      <c r="G60" s="22">
        <f t="shared" si="0"/>
        <v>38</v>
      </c>
      <c r="H60" s="20">
        <v>4</v>
      </c>
      <c r="I60" s="20">
        <v>37</v>
      </c>
      <c r="J60" s="107">
        <f t="shared" si="1"/>
        <v>1.027027027027027</v>
      </c>
    </row>
    <row r="61" spans="1:10" x14ac:dyDescent="0.2">
      <c r="A61" s="121" t="s">
        <v>178</v>
      </c>
      <c r="B61" s="116" t="s">
        <v>179</v>
      </c>
      <c r="C61" s="117" t="s">
        <v>179</v>
      </c>
      <c r="D61" s="118">
        <v>12</v>
      </c>
      <c r="E61" s="119">
        <v>105</v>
      </c>
      <c r="F61" s="119">
        <v>0</v>
      </c>
      <c r="G61" s="119">
        <f t="shared" si="0"/>
        <v>117</v>
      </c>
      <c r="H61" s="117">
        <v>2</v>
      </c>
      <c r="I61" s="117">
        <v>148</v>
      </c>
      <c r="J61" s="123">
        <f t="shared" si="1"/>
        <v>0.79054054054054057</v>
      </c>
    </row>
    <row r="62" spans="1:10" x14ac:dyDescent="0.2">
      <c r="A62" s="18" t="s">
        <v>180</v>
      </c>
      <c r="B62" s="19" t="s">
        <v>181</v>
      </c>
      <c r="C62" s="20" t="s">
        <v>182</v>
      </c>
      <c r="D62" s="21">
        <v>3</v>
      </c>
      <c r="E62" s="22">
        <v>22</v>
      </c>
      <c r="F62" s="22">
        <v>0</v>
      </c>
      <c r="G62" s="22">
        <f t="shared" si="0"/>
        <v>25</v>
      </c>
      <c r="H62" s="20">
        <v>3</v>
      </c>
      <c r="I62" s="20">
        <v>15</v>
      </c>
      <c r="J62" s="107">
        <f t="shared" si="1"/>
        <v>1.6666666666666667</v>
      </c>
    </row>
    <row r="63" spans="1:10" x14ac:dyDescent="0.2">
      <c r="A63" s="18" t="s">
        <v>183</v>
      </c>
      <c r="B63" s="19" t="s">
        <v>184</v>
      </c>
      <c r="C63" s="20" t="s">
        <v>185</v>
      </c>
      <c r="D63" s="21">
        <v>3</v>
      </c>
      <c r="E63" s="22">
        <v>31</v>
      </c>
      <c r="F63" s="22">
        <v>0</v>
      </c>
      <c r="G63" s="22">
        <f t="shared" si="0"/>
        <v>34</v>
      </c>
      <c r="H63" s="20">
        <v>0</v>
      </c>
      <c r="I63" s="20">
        <v>34</v>
      </c>
      <c r="J63" s="107">
        <f t="shared" si="1"/>
        <v>1</v>
      </c>
    </row>
    <row r="64" spans="1:10" x14ac:dyDescent="0.2">
      <c r="A64" s="18" t="s">
        <v>186</v>
      </c>
      <c r="B64" s="19" t="s">
        <v>187</v>
      </c>
      <c r="C64" s="20" t="s">
        <v>188</v>
      </c>
      <c r="D64" s="21">
        <v>11</v>
      </c>
      <c r="E64" s="22">
        <v>156</v>
      </c>
      <c r="F64" s="22">
        <v>0</v>
      </c>
      <c r="G64" s="22">
        <f t="shared" si="0"/>
        <v>167</v>
      </c>
      <c r="H64" s="20">
        <v>9</v>
      </c>
      <c r="I64" s="20">
        <v>173</v>
      </c>
      <c r="J64" s="107">
        <f t="shared" si="1"/>
        <v>0.96531791907514453</v>
      </c>
    </row>
    <row r="65" spans="1:10" x14ac:dyDescent="0.2">
      <c r="A65" s="18" t="s">
        <v>189</v>
      </c>
      <c r="B65" s="19" t="s">
        <v>187</v>
      </c>
      <c r="C65" s="20" t="s">
        <v>190</v>
      </c>
      <c r="D65" s="21">
        <v>5</v>
      </c>
      <c r="E65" s="22">
        <v>173</v>
      </c>
      <c r="F65" s="22">
        <v>0</v>
      </c>
      <c r="G65" s="22">
        <f t="shared" si="0"/>
        <v>178</v>
      </c>
      <c r="H65" s="20">
        <v>4</v>
      </c>
      <c r="I65" s="20">
        <v>175</v>
      </c>
      <c r="J65" s="107">
        <f t="shared" si="1"/>
        <v>1.0171428571428571</v>
      </c>
    </row>
    <row r="66" spans="1:10" x14ac:dyDescent="0.2">
      <c r="A66" s="18" t="s">
        <v>191</v>
      </c>
      <c r="B66" s="19" t="s">
        <v>187</v>
      </c>
      <c r="C66" s="20" t="s">
        <v>192</v>
      </c>
      <c r="D66" s="21">
        <v>12</v>
      </c>
      <c r="E66" s="22">
        <v>170</v>
      </c>
      <c r="F66" s="22">
        <v>0</v>
      </c>
      <c r="G66" s="22">
        <f t="shared" si="0"/>
        <v>182</v>
      </c>
      <c r="H66" s="20">
        <v>10</v>
      </c>
      <c r="I66" s="20">
        <v>176</v>
      </c>
      <c r="J66" s="107">
        <f t="shared" si="1"/>
        <v>1.0340909090909092</v>
      </c>
    </row>
    <row r="67" spans="1:10" x14ac:dyDescent="0.2">
      <c r="A67" s="26" t="s">
        <v>193</v>
      </c>
      <c r="B67" s="19" t="s">
        <v>187</v>
      </c>
      <c r="C67" s="20" t="s">
        <v>194</v>
      </c>
      <c r="D67" s="21">
        <v>11</v>
      </c>
      <c r="E67" s="22">
        <v>221</v>
      </c>
      <c r="F67" s="22">
        <v>0</v>
      </c>
      <c r="G67" s="22">
        <f t="shared" ref="G67:G112" si="2">D67+E67+F67</f>
        <v>232</v>
      </c>
      <c r="H67" s="20">
        <v>4</v>
      </c>
      <c r="I67" s="20">
        <v>238</v>
      </c>
      <c r="J67" s="107">
        <f t="shared" si="1"/>
        <v>0.97478991596638653</v>
      </c>
    </row>
    <row r="68" spans="1:10" x14ac:dyDescent="0.2">
      <c r="A68" s="18" t="s">
        <v>195</v>
      </c>
      <c r="B68" s="19" t="s">
        <v>187</v>
      </c>
      <c r="C68" s="20" t="s">
        <v>196</v>
      </c>
      <c r="D68" s="21">
        <v>4</v>
      </c>
      <c r="E68" s="22">
        <v>58</v>
      </c>
      <c r="F68" s="22">
        <v>0</v>
      </c>
      <c r="G68" s="22">
        <f t="shared" si="2"/>
        <v>62</v>
      </c>
      <c r="H68" s="20">
        <v>5</v>
      </c>
      <c r="I68" s="20">
        <v>57</v>
      </c>
      <c r="J68" s="107">
        <f t="shared" ref="J68:J113" si="3">G68/I68</f>
        <v>1.0877192982456141</v>
      </c>
    </row>
    <row r="69" spans="1:10" x14ac:dyDescent="0.2">
      <c r="A69" s="26" t="s">
        <v>197</v>
      </c>
      <c r="B69" s="19" t="s">
        <v>187</v>
      </c>
      <c r="C69" s="20" t="s">
        <v>198</v>
      </c>
      <c r="D69" s="21">
        <v>17</v>
      </c>
      <c r="E69" s="22">
        <v>112</v>
      </c>
      <c r="F69" s="22">
        <v>0</v>
      </c>
      <c r="G69" s="22">
        <f t="shared" si="2"/>
        <v>129</v>
      </c>
      <c r="H69" s="20">
        <v>16</v>
      </c>
      <c r="I69" s="20">
        <v>133</v>
      </c>
      <c r="J69" s="107">
        <f t="shared" si="3"/>
        <v>0.96992481203007519</v>
      </c>
    </row>
    <row r="70" spans="1:10" x14ac:dyDescent="0.2">
      <c r="A70" s="18" t="s">
        <v>199</v>
      </c>
      <c r="B70" s="19" t="s">
        <v>187</v>
      </c>
      <c r="C70" s="20" t="s">
        <v>200</v>
      </c>
      <c r="D70" s="21">
        <v>2</v>
      </c>
      <c r="E70" s="22">
        <v>54</v>
      </c>
      <c r="F70" s="22">
        <v>0</v>
      </c>
      <c r="G70" s="22">
        <f t="shared" si="2"/>
        <v>56</v>
      </c>
      <c r="H70" s="20">
        <v>2</v>
      </c>
      <c r="I70" s="20">
        <v>57</v>
      </c>
      <c r="J70" s="107">
        <f t="shared" si="3"/>
        <v>0.98245614035087714</v>
      </c>
    </row>
    <row r="71" spans="1:10" x14ac:dyDescent="0.2">
      <c r="A71" s="26" t="s">
        <v>201</v>
      </c>
      <c r="B71" s="19" t="s">
        <v>187</v>
      </c>
      <c r="C71" s="20" t="s">
        <v>202</v>
      </c>
      <c r="D71" s="21">
        <v>4</v>
      </c>
      <c r="E71" s="22">
        <v>63</v>
      </c>
      <c r="F71" s="22">
        <v>0</v>
      </c>
      <c r="G71" s="22">
        <f t="shared" si="2"/>
        <v>67</v>
      </c>
      <c r="H71" s="20">
        <v>1</v>
      </c>
      <c r="I71" s="20">
        <v>60</v>
      </c>
      <c r="J71" s="107">
        <f t="shared" si="3"/>
        <v>1.1166666666666667</v>
      </c>
    </row>
    <row r="72" spans="1:10" x14ac:dyDescent="0.2">
      <c r="A72" s="18" t="s">
        <v>203</v>
      </c>
      <c r="B72" s="19" t="s">
        <v>187</v>
      </c>
      <c r="C72" s="20" t="s">
        <v>204</v>
      </c>
      <c r="D72" s="21">
        <v>18</v>
      </c>
      <c r="E72" s="22">
        <v>133</v>
      </c>
      <c r="F72" s="22">
        <v>0</v>
      </c>
      <c r="G72" s="22">
        <f t="shared" si="2"/>
        <v>151</v>
      </c>
      <c r="H72" s="20">
        <v>13</v>
      </c>
      <c r="I72" s="20">
        <v>159</v>
      </c>
      <c r="J72" s="107">
        <f t="shared" si="3"/>
        <v>0.94968553459119498</v>
      </c>
    </row>
    <row r="73" spans="1:10" x14ac:dyDescent="0.2">
      <c r="A73" s="18" t="s">
        <v>205</v>
      </c>
      <c r="B73" s="19" t="s">
        <v>187</v>
      </c>
      <c r="C73" s="20" t="s">
        <v>206</v>
      </c>
      <c r="D73" s="21">
        <v>52</v>
      </c>
      <c r="E73" s="22">
        <v>663</v>
      </c>
      <c r="F73" s="22">
        <v>1</v>
      </c>
      <c r="G73" s="22">
        <f t="shared" si="2"/>
        <v>716</v>
      </c>
      <c r="H73" s="20">
        <v>5</v>
      </c>
      <c r="I73" s="20">
        <v>614</v>
      </c>
      <c r="J73" s="107">
        <f t="shared" si="3"/>
        <v>1.1661237785016287</v>
      </c>
    </row>
    <row r="74" spans="1:10" x14ac:dyDescent="0.2">
      <c r="A74" s="26" t="s">
        <v>207</v>
      </c>
      <c r="B74" s="19" t="s">
        <v>187</v>
      </c>
      <c r="C74" s="20" t="s">
        <v>208</v>
      </c>
      <c r="D74" s="21">
        <v>24</v>
      </c>
      <c r="E74" s="22">
        <v>169</v>
      </c>
      <c r="F74" s="22">
        <v>0</v>
      </c>
      <c r="G74" s="22">
        <f t="shared" si="2"/>
        <v>193</v>
      </c>
      <c r="H74" s="20">
        <v>20</v>
      </c>
      <c r="I74" s="20">
        <v>184</v>
      </c>
      <c r="J74" s="107">
        <f t="shared" si="3"/>
        <v>1.048913043478261</v>
      </c>
    </row>
    <row r="75" spans="1:10" x14ac:dyDescent="0.2">
      <c r="A75" s="18" t="s">
        <v>209</v>
      </c>
      <c r="B75" s="19" t="s">
        <v>187</v>
      </c>
      <c r="C75" s="20" t="s">
        <v>210</v>
      </c>
      <c r="D75" s="21">
        <v>33</v>
      </c>
      <c r="E75" s="22">
        <v>511</v>
      </c>
      <c r="F75" s="22">
        <v>0</v>
      </c>
      <c r="G75" s="22">
        <f t="shared" si="2"/>
        <v>544</v>
      </c>
      <c r="H75" s="20">
        <v>15</v>
      </c>
      <c r="I75" s="20">
        <v>537</v>
      </c>
      <c r="J75" s="107">
        <f t="shared" si="3"/>
        <v>1.0130353817504656</v>
      </c>
    </row>
    <row r="76" spans="1:10" x14ac:dyDescent="0.2">
      <c r="A76" s="18" t="s">
        <v>211</v>
      </c>
      <c r="B76" s="19" t="s">
        <v>187</v>
      </c>
      <c r="C76" s="20" t="s">
        <v>212</v>
      </c>
      <c r="D76" s="21">
        <v>23</v>
      </c>
      <c r="E76" s="22">
        <v>229</v>
      </c>
      <c r="F76" s="22">
        <v>0</v>
      </c>
      <c r="G76" s="22">
        <f t="shared" si="2"/>
        <v>252</v>
      </c>
      <c r="H76" s="20">
        <v>21</v>
      </c>
      <c r="I76" s="20">
        <v>264</v>
      </c>
      <c r="J76" s="107">
        <f t="shared" si="3"/>
        <v>0.95454545454545459</v>
      </c>
    </row>
    <row r="77" spans="1:10" x14ac:dyDescent="0.2">
      <c r="A77" s="26" t="s">
        <v>213</v>
      </c>
      <c r="B77" s="19" t="s">
        <v>187</v>
      </c>
      <c r="C77" s="20" t="s">
        <v>214</v>
      </c>
      <c r="D77" s="21">
        <v>10</v>
      </c>
      <c r="E77" s="22">
        <v>74</v>
      </c>
      <c r="F77" s="22">
        <v>0</v>
      </c>
      <c r="G77" s="22">
        <f t="shared" si="2"/>
        <v>84</v>
      </c>
      <c r="H77" s="20">
        <v>10</v>
      </c>
      <c r="I77" s="20">
        <v>73</v>
      </c>
      <c r="J77" s="107">
        <f t="shared" si="3"/>
        <v>1.1506849315068493</v>
      </c>
    </row>
    <row r="78" spans="1:10" x14ac:dyDescent="0.2">
      <c r="A78" s="26" t="s">
        <v>215</v>
      </c>
      <c r="B78" s="19" t="s">
        <v>216</v>
      </c>
      <c r="C78" s="20" t="s">
        <v>216</v>
      </c>
      <c r="D78" s="21">
        <v>9</v>
      </c>
      <c r="E78" s="22">
        <v>53</v>
      </c>
      <c r="F78" s="22">
        <v>0</v>
      </c>
      <c r="G78" s="22">
        <f t="shared" si="2"/>
        <v>62</v>
      </c>
      <c r="H78" s="20">
        <v>5</v>
      </c>
      <c r="I78" s="20">
        <v>63</v>
      </c>
      <c r="J78" s="107">
        <f t="shared" si="3"/>
        <v>0.98412698412698407</v>
      </c>
    </row>
    <row r="79" spans="1:10" x14ac:dyDescent="0.2">
      <c r="A79" s="18" t="s">
        <v>217</v>
      </c>
      <c r="B79" s="19" t="s">
        <v>218</v>
      </c>
      <c r="C79" s="20" t="s">
        <v>219</v>
      </c>
      <c r="D79" s="21">
        <v>1</v>
      </c>
      <c r="E79" s="22">
        <v>11</v>
      </c>
      <c r="F79" s="22">
        <v>0</v>
      </c>
      <c r="G79" s="22">
        <f t="shared" si="2"/>
        <v>12</v>
      </c>
      <c r="H79" s="20">
        <v>1</v>
      </c>
      <c r="I79" s="20">
        <v>10</v>
      </c>
      <c r="J79" s="107">
        <f t="shared" si="3"/>
        <v>1.2</v>
      </c>
    </row>
    <row r="80" spans="1:10" x14ac:dyDescent="0.2">
      <c r="A80" s="18" t="s">
        <v>220</v>
      </c>
      <c r="B80" s="19" t="s">
        <v>221</v>
      </c>
      <c r="C80" s="20" t="s">
        <v>222</v>
      </c>
      <c r="D80" s="21">
        <v>2</v>
      </c>
      <c r="E80" s="22">
        <v>51</v>
      </c>
      <c r="F80" s="22">
        <v>0</v>
      </c>
      <c r="G80" s="22">
        <f t="shared" si="2"/>
        <v>53</v>
      </c>
      <c r="H80" s="20">
        <v>2</v>
      </c>
      <c r="I80" s="20">
        <v>51</v>
      </c>
      <c r="J80" s="107">
        <f t="shared" si="3"/>
        <v>1.0392156862745099</v>
      </c>
    </row>
    <row r="81" spans="1:10" x14ac:dyDescent="0.2">
      <c r="A81" s="18" t="s">
        <v>223</v>
      </c>
      <c r="B81" s="19" t="s">
        <v>224</v>
      </c>
      <c r="C81" s="20" t="s">
        <v>224</v>
      </c>
      <c r="D81" s="21">
        <v>3</v>
      </c>
      <c r="E81" s="22">
        <v>20</v>
      </c>
      <c r="F81" s="22">
        <v>0</v>
      </c>
      <c r="G81" s="22">
        <f t="shared" si="2"/>
        <v>23</v>
      </c>
      <c r="H81" s="20">
        <v>2</v>
      </c>
      <c r="I81" s="20">
        <v>11</v>
      </c>
      <c r="J81" s="107">
        <f t="shared" si="3"/>
        <v>2.0909090909090908</v>
      </c>
    </row>
    <row r="82" spans="1:10" ht="12" customHeight="1" x14ac:dyDescent="0.2">
      <c r="A82" s="18" t="s">
        <v>225</v>
      </c>
      <c r="B82" s="19" t="s">
        <v>224</v>
      </c>
      <c r="C82" s="20" t="s">
        <v>54</v>
      </c>
      <c r="D82" s="21">
        <v>4</v>
      </c>
      <c r="E82" s="22">
        <v>41</v>
      </c>
      <c r="F82" s="22">
        <v>0</v>
      </c>
      <c r="G82" s="22">
        <f t="shared" si="2"/>
        <v>45</v>
      </c>
      <c r="H82" s="20">
        <v>4</v>
      </c>
      <c r="I82" s="20">
        <v>26</v>
      </c>
      <c r="J82" s="107">
        <f t="shared" si="3"/>
        <v>1.7307692307692308</v>
      </c>
    </row>
    <row r="83" spans="1:10" x14ac:dyDescent="0.2">
      <c r="A83" s="18" t="s">
        <v>226</v>
      </c>
      <c r="B83" s="19" t="s">
        <v>227</v>
      </c>
      <c r="C83" s="20" t="s">
        <v>228</v>
      </c>
      <c r="D83" s="21">
        <v>46</v>
      </c>
      <c r="E83" s="22">
        <v>347</v>
      </c>
      <c r="F83" s="22">
        <v>0</v>
      </c>
      <c r="G83" s="22">
        <f t="shared" si="2"/>
        <v>393</v>
      </c>
      <c r="H83" s="20">
        <v>42</v>
      </c>
      <c r="I83" s="20">
        <v>121</v>
      </c>
      <c r="J83" s="107">
        <f t="shared" si="3"/>
        <v>3.2479338842975207</v>
      </c>
    </row>
    <row r="84" spans="1:10" x14ac:dyDescent="0.2">
      <c r="A84" s="18" t="s">
        <v>229</v>
      </c>
      <c r="B84" s="19" t="s">
        <v>227</v>
      </c>
      <c r="C84" s="20" t="s">
        <v>230</v>
      </c>
      <c r="D84" s="21">
        <v>9</v>
      </c>
      <c r="E84" s="22">
        <v>56</v>
      </c>
      <c r="F84" s="22">
        <v>0</v>
      </c>
      <c r="G84" s="22">
        <f t="shared" si="2"/>
        <v>65</v>
      </c>
      <c r="H84" s="20">
        <v>9</v>
      </c>
      <c r="I84" s="20">
        <v>34</v>
      </c>
      <c r="J84" s="107">
        <f t="shared" si="3"/>
        <v>1.911764705882353</v>
      </c>
    </row>
    <row r="85" spans="1:10" x14ac:dyDescent="0.2">
      <c r="A85" s="18" t="s">
        <v>231</v>
      </c>
      <c r="B85" s="19" t="s">
        <v>232</v>
      </c>
      <c r="C85" s="20" t="s">
        <v>233</v>
      </c>
      <c r="D85" s="21">
        <v>15</v>
      </c>
      <c r="E85" s="22">
        <v>70</v>
      </c>
      <c r="F85" s="22">
        <v>1</v>
      </c>
      <c r="G85" s="22">
        <f t="shared" si="2"/>
        <v>86</v>
      </c>
      <c r="H85" s="20">
        <v>15</v>
      </c>
      <c r="I85" s="20">
        <v>82</v>
      </c>
      <c r="J85" s="107">
        <f t="shared" si="3"/>
        <v>1.0487804878048781</v>
      </c>
    </row>
    <row r="86" spans="1:10" x14ac:dyDescent="0.2">
      <c r="A86" s="18" t="s">
        <v>234</v>
      </c>
      <c r="B86" s="19" t="s">
        <v>235</v>
      </c>
      <c r="C86" s="20" t="s">
        <v>236</v>
      </c>
      <c r="D86" s="21">
        <v>13</v>
      </c>
      <c r="E86" s="22">
        <v>50</v>
      </c>
      <c r="F86" s="22">
        <v>0</v>
      </c>
      <c r="G86" s="22">
        <f t="shared" si="2"/>
        <v>63</v>
      </c>
      <c r="H86" s="20">
        <v>13</v>
      </c>
      <c r="I86" s="20">
        <v>57</v>
      </c>
      <c r="J86" s="107">
        <f t="shared" si="3"/>
        <v>1.1052631578947369</v>
      </c>
    </row>
    <row r="87" spans="1:10" x14ac:dyDescent="0.2">
      <c r="A87" s="18" t="s">
        <v>237</v>
      </c>
      <c r="B87" s="19" t="s">
        <v>238</v>
      </c>
      <c r="C87" s="20" t="s">
        <v>239</v>
      </c>
      <c r="D87" s="21">
        <v>20</v>
      </c>
      <c r="E87" s="22">
        <v>153</v>
      </c>
      <c r="F87" s="22">
        <v>0</v>
      </c>
      <c r="G87" s="22">
        <f t="shared" si="2"/>
        <v>173</v>
      </c>
      <c r="H87" s="20">
        <v>20</v>
      </c>
      <c r="I87" s="20">
        <v>185</v>
      </c>
      <c r="J87" s="107">
        <f t="shared" si="3"/>
        <v>0.93513513513513513</v>
      </c>
    </row>
    <row r="88" spans="1:10" x14ac:dyDescent="0.2">
      <c r="A88" s="18" t="s">
        <v>240</v>
      </c>
      <c r="B88" s="19" t="s">
        <v>241</v>
      </c>
      <c r="C88" s="20" t="s">
        <v>242</v>
      </c>
      <c r="D88" s="21">
        <v>3</v>
      </c>
      <c r="E88" s="22">
        <v>53</v>
      </c>
      <c r="F88" s="22">
        <v>0</v>
      </c>
      <c r="G88" s="22">
        <f t="shared" si="2"/>
        <v>56</v>
      </c>
      <c r="H88" s="20">
        <v>3</v>
      </c>
      <c r="I88" s="20">
        <v>17</v>
      </c>
      <c r="J88" s="107">
        <f t="shared" si="3"/>
        <v>3.2941176470588234</v>
      </c>
    </row>
    <row r="89" spans="1:10" x14ac:dyDescent="0.2">
      <c r="A89" s="18" t="s">
        <v>243</v>
      </c>
      <c r="B89" s="19" t="s">
        <v>244</v>
      </c>
      <c r="C89" s="20" t="s">
        <v>245</v>
      </c>
      <c r="D89" s="21">
        <v>0</v>
      </c>
      <c r="E89" s="22">
        <v>1</v>
      </c>
      <c r="F89" s="22">
        <v>0</v>
      </c>
      <c r="G89" s="22">
        <f t="shared" si="2"/>
        <v>1</v>
      </c>
      <c r="H89" s="20">
        <v>0</v>
      </c>
      <c r="I89" s="20">
        <v>1</v>
      </c>
      <c r="J89" s="107">
        <f t="shared" si="3"/>
        <v>1</v>
      </c>
    </row>
    <row r="90" spans="1:10" x14ac:dyDescent="0.2">
      <c r="A90" s="18" t="s">
        <v>246</v>
      </c>
      <c r="B90" s="19" t="s">
        <v>247</v>
      </c>
      <c r="C90" s="20" t="s">
        <v>248</v>
      </c>
      <c r="D90" s="21">
        <v>10</v>
      </c>
      <c r="E90" s="22">
        <v>99</v>
      </c>
      <c r="F90" s="22">
        <v>2</v>
      </c>
      <c r="G90" s="22">
        <f t="shared" si="2"/>
        <v>111</v>
      </c>
      <c r="H90" s="20">
        <v>4</v>
      </c>
      <c r="I90" s="20">
        <v>104</v>
      </c>
      <c r="J90" s="107">
        <f t="shared" si="3"/>
        <v>1.0673076923076923</v>
      </c>
    </row>
    <row r="91" spans="1:10" x14ac:dyDescent="0.2">
      <c r="A91" s="18" t="s">
        <v>249</v>
      </c>
      <c r="B91" s="19" t="s">
        <v>250</v>
      </c>
      <c r="C91" s="20" t="s">
        <v>251</v>
      </c>
      <c r="D91" s="21">
        <v>0</v>
      </c>
      <c r="E91" s="22">
        <v>6</v>
      </c>
      <c r="F91" s="22">
        <v>0</v>
      </c>
      <c r="G91" s="22">
        <f t="shared" si="2"/>
        <v>6</v>
      </c>
      <c r="H91" s="20">
        <v>0</v>
      </c>
      <c r="I91" s="20">
        <v>5</v>
      </c>
      <c r="J91" s="107">
        <f t="shared" si="3"/>
        <v>1.2</v>
      </c>
    </row>
    <row r="92" spans="1:10" x14ac:dyDescent="0.2">
      <c r="A92" s="18" t="s">
        <v>252</v>
      </c>
      <c r="B92" s="19" t="s">
        <v>250</v>
      </c>
      <c r="C92" s="20" t="s">
        <v>250</v>
      </c>
      <c r="D92" s="21">
        <v>13</v>
      </c>
      <c r="E92" s="22">
        <v>92</v>
      </c>
      <c r="F92" s="22">
        <v>0</v>
      </c>
      <c r="G92" s="22">
        <f t="shared" si="2"/>
        <v>105</v>
      </c>
      <c r="H92" s="20">
        <v>13</v>
      </c>
      <c r="I92" s="20">
        <v>100</v>
      </c>
      <c r="J92" s="107">
        <f t="shared" si="3"/>
        <v>1.05</v>
      </c>
    </row>
    <row r="93" spans="1:10" x14ac:dyDescent="0.2">
      <c r="A93" s="18" t="s">
        <v>253</v>
      </c>
      <c r="B93" s="19" t="s">
        <v>254</v>
      </c>
      <c r="C93" s="20" t="s">
        <v>255</v>
      </c>
      <c r="D93" s="21">
        <v>11</v>
      </c>
      <c r="E93" s="22">
        <v>97</v>
      </c>
      <c r="F93" s="22">
        <v>0</v>
      </c>
      <c r="G93" s="22">
        <f t="shared" si="2"/>
        <v>108</v>
      </c>
      <c r="H93" s="20">
        <v>2</v>
      </c>
      <c r="I93" s="20">
        <v>112</v>
      </c>
      <c r="J93" s="107">
        <f t="shared" si="3"/>
        <v>0.9642857142857143</v>
      </c>
    </row>
    <row r="94" spans="1:10" x14ac:dyDescent="0.2">
      <c r="A94" s="18" t="s">
        <v>256</v>
      </c>
      <c r="B94" s="19" t="s">
        <v>257</v>
      </c>
      <c r="C94" s="20" t="s">
        <v>258</v>
      </c>
      <c r="D94" s="21">
        <v>2</v>
      </c>
      <c r="E94" s="22">
        <v>61</v>
      </c>
      <c r="F94" s="22">
        <v>0</v>
      </c>
      <c r="G94" s="22">
        <f t="shared" si="2"/>
        <v>63</v>
      </c>
      <c r="H94" s="20">
        <v>2</v>
      </c>
      <c r="I94" s="20">
        <v>65</v>
      </c>
      <c r="J94" s="107">
        <f t="shared" si="3"/>
        <v>0.96923076923076923</v>
      </c>
    </row>
    <row r="95" spans="1:10" x14ac:dyDescent="0.2">
      <c r="A95" s="18" t="s">
        <v>259</v>
      </c>
      <c r="B95" s="19" t="s">
        <v>260</v>
      </c>
      <c r="C95" s="20" t="s">
        <v>261</v>
      </c>
      <c r="D95" s="21">
        <v>4</v>
      </c>
      <c r="E95" s="22">
        <v>57</v>
      </c>
      <c r="F95" s="22">
        <v>0</v>
      </c>
      <c r="G95" s="22">
        <f t="shared" si="2"/>
        <v>61</v>
      </c>
      <c r="H95" s="20">
        <v>0</v>
      </c>
      <c r="I95" s="20">
        <v>54</v>
      </c>
      <c r="J95" s="107">
        <f t="shared" si="3"/>
        <v>1.1296296296296295</v>
      </c>
    </row>
    <row r="96" spans="1:10" x14ac:dyDescent="0.2">
      <c r="A96" s="18" t="s">
        <v>262</v>
      </c>
      <c r="B96" s="19" t="s">
        <v>263</v>
      </c>
      <c r="C96" s="20" t="s">
        <v>264</v>
      </c>
      <c r="D96" s="21">
        <v>1</v>
      </c>
      <c r="E96" s="22">
        <v>29</v>
      </c>
      <c r="F96" s="22">
        <v>0</v>
      </c>
      <c r="G96" s="22">
        <f t="shared" si="2"/>
        <v>30</v>
      </c>
      <c r="H96" s="20">
        <v>0</v>
      </c>
      <c r="I96" s="20">
        <v>26</v>
      </c>
      <c r="J96" s="107">
        <f t="shared" si="3"/>
        <v>1.1538461538461537</v>
      </c>
    </row>
    <row r="97" spans="1:10" x14ac:dyDescent="0.2">
      <c r="A97" s="18" t="s">
        <v>265</v>
      </c>
      <c r="B97" s="19" t="s">
        <v>266</v>
      </c>
      <c r="C97" s="20" t="s">
        <v>267</v>
      </c>
      <c r="D97" s="21">
        <v>14</v>
      </c>
      <c r="E97" s="22">
        <v>116</v>
      </c>
      <c r="F97" s="22">
        <v>0</v>
      </c>
      <c r="G97" s="22">
        <f t="shared" si="2"/>
        <v>130</v>
      </c>
      <c r="H97" s="20">
        <v>0</v>
      </c>
      <c r="I97" s="20">
        <v>121</v>
      </c>
      <c r="J97" s="107">
        <f t="shared" si="3"/>
        <v>1.0743801652892562</v>
      </c>
    </row>
    <row r="98" spans="1:10" x14ac:dyDescent="0.2">
      <c r="A98" s="18" t="s">
        <v>268</v>
      </c>
      <c r="B98" s="19" t="s">
        <v>266</v>
      </c>
      <c r="C98" s="20" t="s">
        <v>269</v>
      </c>
      <c r="D98" s="21">
        <v>20</v>
      </c>
      <c r="E98" s="22">
        <v>272</v>
      </c>
      <c r="F98" s="22">
        <v>2</v>
      </c>
      <c r="G98" s="22">
        <f t="shared" si="2"/>
        <v>294</v>
      </c>
      <c r="H98" s="20">
        <v>20</v>
      </c>
      <c r="I98" s="20">
        <v>283</v>
      </c>
      <c r="J98" s="107">
        <f t="shared" si="3"/>
        <v>1.0388692579505301</v>
      </c>
    </row>
    <row r="99" spans="1:10" x14ac:dyDescent="0.2">
      <c r="A99" s="18" t="s">
        <v>270</v>
      </c>
      <c r="B99" s="19" t="s">
        <v>266</v>
      </c>
      <c r="C99" s="20" t="s">
        <v>271</v>
      </c>
      <c r="D99" s="21">
        <v>5</v>
      </c>
      <c r="E99" s="22">
        <v>33</v>
      </c>
      <c r="F99" s="22">
        <v>0</v>
      </c>
      <c r="G99" s="22">
        <f t="shared" si="2"/>
        <v>38</v>
      </c>
      <c r="H99" s="20">
        <v>4</v>
      </c>
      <c r="I99" s="20">
        <v>37</v>
      </c>
      <c r="J99" s="107">
        <f t="shared" si="3"/>
        <v>1.027027027027027</v>
      </c>
    </row>
    <row r="100" spans="1:10" x14ac:dyDescent="0.2">
      <c r="A100" s="18" t="s">
        <v>272</v>
      </c>
      <c r="B100" s="19" t="s">
        <v>266</v>
      </c>
      <c r="C100" s="20" t="s">
        <v>273</v>
      </c>
      <c r="D100" s="21">
        <v>36</v>
      </c>
      <c r="E100" s="22">
        <v>302</v>
      </c>
      <c r="F100" s="22">
        <v>0</v>
      </c>
      <c r="G100" s="22">
        <f t="shared" si="2"/>
        <v>338</v>
      </c>
      <c r="H100" s="20">
        <v>24</v>
      </c>
      <c r="I100" s="20">
        <v>341</v>
      </c>
      <c r="J100" s="107">
        <f t="shared" si="3"/>
        <v>0.99120234604105573</v>
      </c>
    </row>
    <row r="101" spans="1:10" x14ac:dyDescent="0.2">
      <c r="A101" s="18" t="s">
        <v>274</v>
      </c>
      <c r="B101" s="19" t="s">
        <v>266</v>
      </c>
      <c r="C101" s="20" t="s">
        <v>275</v>
      </c>
      <c r="D101" s="21">
        <v>6</v>
      </c>
      <c r="E101" s="22">
        <v>66</v>
      </c>
      <c r="F101" s="22">
        <v>0</v>
      </c>
      <c r="G101" s="22">
        <f t="shared" si="2"/>
        <v>72</v>
      </c>
      <c r="H101" s="20">
        <v>6</v>
      </c>
      <c r="I101" s="20">
        <v>71</v>
      </c>
      <c r="J101" s="107">
        <f t="shared" si="3"/>
        <v>1.0140845070422535</v>
      </c>
    </row>
    <row r="102" spans="1:10" x14ac:dyDescent="0.2">
      <c r="A102" s="18" t="s">
        <v>276</v>
      </c>
      <c r="B102" s="19" t="s">
        <v>266</v>
      </c>
      <c r="C102" s="20" t="s">
        <v>277</v>
      </c>
      <c r="D102" s="21">
        <v>11</v>
      </c>
      <c r="E102" s="22">
        <v>109</v>
      </c>
      <c r="F102" s="22">
        <v>0</v>
      </c>
      <c r="G102" s="22">
        <f t="shared" si="2"/>
        <v>120</v>
      </c>
      <c r="H102" s="20">
        <v>8</v>
      </c>
      <c r="I102" s="20">
        <v>112</v>
      </c>
      <c r="J102" s="107">
        <f t="shared" si="3"/>
        <v>1.0714285714285714</v>
      </c>
    </row>
    <row r="103" spans="1:10" x14ac:dyDescent="0.2">
      <c r="A103" s="18" t="s">
        <v>278</v>
      </c>
      <c r="B103" s="19" t="s">
        <v>266</v>
      </c>
      <c r="C103" s="20" t="s">
        <v>279</v>
      </c>
      <c r="D103" s="21">
        <v>10</v>
      </c>
      <c r="E103" s="22">
        <v>88</v>
      </c>
      <c r="F103" s="22">
        <v>0</v>
      </c>
      <c r="G103" s="22">
        <f t="shared" si="2"/>
        <v>98</v>
      </c>
      <c r="H103" s="20">
        <v>10</v>
      </c>
      <c r="I103" s="20">
        <v>109</v>
      </c>
      <c r="J103" s="107">
        <f t="shared" si="3"/>
        <v>0.8990825688073395</v>
      </c>
    </row>
    <row r="104" spans="1:10" x14ac:dyDescent="0.2">
      <c r="A104" s="18" t="s">
        <v>280</v>
      </c>
      <c r="B104" s="19" t="s">
        <v>266</v>
      </c>
      <c r="C104" s="20" t="s">
        <v>281</v>
      </c>
      <c r="D104" s="17">
        <v>43</v>
      </c>
      <c r="E104" s="22">
        <v>412</v>
      </c>
      <c r="F104" s="22">
        <v>0</v>
      </c>
      <c r="G104" s="22">
        <f t="shared" si="2"/>
        <v>455</v>
      </c>
      <c r="H104" s="20">
        <v>21</v>
      </c>
      <c r="I104" s="20">
        <v>407</v>
      </c>
      <c r="J104" s="107">
        <f t="shared" si="3"/>
        <v>1.117936117936118</v>
      </c>
    </row>
    <row r="105" spans="1:10" x14ac:dyDescent="0.2">
      <c r="A105" s="18" t="s">
        <v>282</v>
      </c>
      <c r="B105" s="19" t="s">
        <v>266</v>
      </c>
      <c r="C105" s="20" t="s">
        <v>283</v>
      </c>
      <c r="D105" s="21">
        <v>27</v>
      </c>
      <c r="E105" s="22">
        <v>303</v>
      </c>
      <c r="F105" s="22">
        <v>0</v>
      </c>
      <c r="G105" s="22">
        <f t="shared" si="2"/>
        <v>330</v>
      </c>
      <c r="H105" s="20">
        <v>19</v>
      </c>
      <c r="I105" s="20">
        <v>366</v>
      </c>
      <c r="J105" s="107">
        <f t="shared" si="3"/>
        <v>0.90163934426229508</v>
      </c>
    </row>
    <row r="106" spans="1:10" x14ac:dyDescent="0.2">
      <c r="A106" s="18" t="s">
        <v>304</v>
      </c>
      <c r="B106" s="19" t="s">
        <v>266</v>
      </c>
      <c r="C106" s="20" t="s">
        <v>443</v>
      </c>
      <c r="D106" s="21">
        <v>17</v>
      </c>
      <c r="E106" s="22">
        <v>66</v>
      </c>
      <c r="F106" s="22">
        <v>0</v>
      </c>
      <c r="G106" s="22">
        <f t="shared" si="2"/>
        <v>83</v>
      </c>
      <c r="H106" s="20">
        <v>11</v>
      </c>
      <c r="I106" s="20">
        <v>79</v>
      </c>
      <c r="J106" s="107">
        <f t="shared" si="3"/>
        <v>1.0506329113924051</v>
      </c>
    </row>
    <row r="107" spans="1:10" x14ac:dyDescent="0.2">
      <c r="A107" s="18" t="s">
        <v>478</v>
      </c>
      <c r="B107" s="19" t="s">
        <v>266</v>
      </c>
      <c r="C107" s="20" t="s">
        <v>477</v>
      </c>
      <c r="D107" s="21">
        <v>3</v>
      </c>
      <c r="E107" s="22">
        <v>8</v>
      </c>
      <c r="F107" s="22">
        <v>0</v>
      </c>
      <c r="G107" s="22">
        <f t="shared" si="2"/>
        <v>11</v>
      </c>
      <c r="H107" s="20">
        <v>3</v>
      </c>
      <c r="I107" s="20">
        <v>11</v>
      </c>
      <c r="J107" s="107">
        <f t="shared" si="3"/>
        <v>1</v>
      </c>
    </row>
    <row r="108" spans="1:10" x14ac:dyDescent="0.2">
      <c r="A108" s="18" t="s">
        <v>284</v>
      </c>
      <c r="B108" s="19" t="s">
        <v>285</v>
      </c>
      <c r="C108" s="20" t="s">
        <v>285</v>
      </c>
      <c r="D108" s="21">
        <v>8</v>
      </c>
      <c r="E108" s="22">
        <v>40</v>
      </c>
      <c r="F108" s="22">
        <v>1</v>
      </c>
      <c r="G108" s="22">
        <f t="shared" si="2"/>
        <v>49</v>
      </c>
      <c r="H108" s="20">
        <v>3</v>
      </c>
      <c r="I108" s="20">
        <v>51</v>
      </c>
      <c r="J108" s="107">
        <f t="shared" si="3"/>
        <v>0.96078431372549022</v>
      </c>
    </row>
    <row r="109" spans="1:10" x14ac:dyDescent="0.2">
      <c r="A109" s="18" t="s">
        <v>286</v>
      </c>
      <c r="B109" s="19" t="s">
        <v>285</v>
      </c>
      <c r="C109" s="20" t="s">
        <v>287</v>
      </c>
      <c r="D109" s="21">
        <v>8</v>
      </c>
      <c r="E109" s="22">
        <v>52</v>
      </c>
      <c r="F109" s="22">
        <v>1</v>
      </c>
      <c r="G109" s="22">
        <f t="shared" si="2"/>
        <v>61</v>
      </c>
      <c r="H109" s="20">
        <v>6</v>
      </c>
      <c r="I109" s="20">
        <v>53</v>
      </c>
      <c r="J109" s="107">
        <f t="shared" si="3"/>
        <v>1.1509433962264151</v>
      </c>
    </row>
    <row r="110" spans="1:10" x14ac:dyDescent="0.2">
      <c r="A110" s="18" t="s">
        <v>288</v>
      </c>
      <c r="B110" s="19" t="s">
        <v>289</v>
      </c>
      <c r="C110" s="20" t="s">
        <v>290</v>
      </c>
      <c r="D110" s="21">
        <v>14</v>
      </c>
      <c r="E110" s="22">
        <v>101</v>
      </c>
      <c r="F110" s="22">
        <v>0</v>
      </c>
      <c r="G110" s="22">
        <f t="shared" si="2"/>
        <v>115</v>
      </c>
      <c r="H110" s="20">
        <v>11</v>
      </c>
      <c r="I110" s="20">
        <v>116</v>
      </c>
      <c r="J110" s="107">
        <f t="shared" si="3"/>
        <v>0.99137931034482762</v>
      </c>
    </row>
    <row r="111" spans="1:10" x14ac:dyDescent="0.2">
      <c r="A111" s="18" t="s">
        <v>291</v>
      </c>
      <c r="B111" s="19" t="s">
        <v>292</v>
      </c>
      <c r="C111" s="20" t="s">
        <v>293</v>
      </c>
      <c r="D111" s="21">
        <v>2</v>
      </c>
      <c r="E111" s="22">
        <v>13</v>
      </c>
      <c r="F111" s="22">
        <v>0</v>
      </c>
      <c r="G111" s="22">
        <f t="shared" si="2"/>
        <v>15</v>
      </c>
      <c r="H111" s="20">
        <v>2</v>
      </c>
      <c r="I111" s="20">
        <v>15</v>
      </c>
      <c r="J111" s="107">
        <f t="shared" si="3"/>
        <v>1</v>
      </c>
    </row>
    <row r="112" spans="1:10" ht="13.5" thickBot="1" x14ac:dyDescent="0.25">
      <c r="A112" s="27" t="s">
        <v>294</v>
      </c>
      <c r="B112" s="28" t="s">
        <v>295</v>
      </c>
      <c r="C112" s="29" t="s">
        <v>295</v>
      </c>
      <c r="D112" s="30">
        <v>5</v>
      </c>
      <c r="E112" s="28">
        <v>35</v>
      </c>
      <c r="F112" s="28">
        <v>0</v>
      </c>
      <c r="G112" s="28">
        <f t="shared" si="2"/>
        <v>40</v>
      </c>
      <c r="H112" s="29">
        <v>2</v>
      </c>
      <c r="I112" s="29">
        <v>38</v>
      </c>
      <c r="J112" s="95">
        <f t="shared" si="3"/>
        <v>1.0526315789473684</v>
      </c>
    </row>
    <row r="113" spans="1:14" ht="13.5" thickTop="1" x14ac:dyDescent="0.2">
      <c r="A113" s="32" t="s">
        <v>296</v>
      </c>
      <c r="B113" s="22"/>
      <c r="C113" s="20"/>
      <c r="D113" s="21">
        <f t="shared" ref="D113:I113" si="4">SUM(D3:D112)</f>
        <v>1055</v>
      </c>
      <c r="E113" s="22">
        <f t="shared" si="4"/>
        <v>10428</v>
      </c>
      <c r="F113" s="22">
        <f t="shared" si="4"/>
        <v>14</v>
      </c>
      <c r="G113" s="22">
        <f t="shared" si="4"/>
        <v>11497</v>
      </c>
      <c r="H113" s="33">
        <f t="shared" si="4"/>
        <v>728</v>
      </c>
      <c r="I113" s="33">
        <f t="shared" si="4"/>
        <v>10261</v>
      </c>
      <c r="J113" s="107">
        <f t="shared" si="3"/>
        <v>1.1204560958970859</v>
      </c>
    </row>
    <row r="114" spans="1:14" x14ac:dyDescent="0.2">
      <c r="A114" s="35"/>
      <c r="B114" s="22"/>
      <c r="C114" s="20"/>
      <c r="D114" s="21"/>
      <c r="E114" s="22"/>
      <c r="F114" s="22"/>
      <c r="G114" s="22"/>
      <c r="H114" s="22"/>
      <c r="I114" s="22"/>
      <c r="J114" s="34"/>
      <c r="N114" s="17" t="s">
        <v>297</v>
      </c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K115" s="36"/>
    </row>
    <row r="116" spans="1:14" x14ac:dyDescent="0.2">
      <c r="A116" s="32" t="s">
        <v>298</v>
      </c>
      <c r="B116" s="19"/>
      <c r="C116" s="20"/>
      <c r="D116" s="37"/>
      <c r="E116" s="38"/>
      <c r="F116" s="38"/>
      <c r="G116" s="38"/>
      <c r="H116" s="38"/>
      <c r="I116" s="38"/>
      <c r="J116" s="34"/>
      <c r="K116" s="36"/>
    </row>
    <row r="117" spans="1:14" x14ac:dyDescent="0.2">
      <c r="A117" s="18"/>
      <c r="B117" s="19"/>
      <c r="C117" s="19"/>
      <c r="D117" s="19"/>
      <c r="E117" s="19"/>
      <c r="F117" s="22"/>
      <c r="G117" s="19"/>
      <c r="H117" s="19"/>
      <c r="I117" s="19"/>
      <c r="K117" s="36"/>
    </row>
    <row r="118" spans="1:14" ht="14.45" customHeight="1" x14ac:dyDescent="0.2">
      <c r="A118" s="32" t="s">
        <v>299</v>
      </c>
      <c r="B118" s="19"/>
      <c r="C118" s="19"/>
      <c r="D118" s="19"/>
      <c r="E118" s="19"/>
      <c r="F118" s="22"/>
      <c r="G118" s="19"/>
      <c r="H118" s="19"/>
      <c r="I118" s="19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40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41"/>
      <c r="B134" s="42"/>
      <c r="C134" s="42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24</vt:i4>
      </vt:variant>
    </vt:vector>
  </HeadingPairs>
  <TitlesOfParts>
    <vt:vector size="49" baseType="lpstr">
      <vt:lpstr>Jan</vt:lpstr>
      <vt:lpstr>Jan by County</vt:lpstr>
      <vt:lpstr>Feb</vt:lpstr>
      <vt:lpstr>Feb by County</vt:lpstr>
      <vt:lpstr>Mar</vt:lpstr>
      <vt:lpstr>Mar by County</vt:lpstr>
      <vt:lpstr>Apr</vt:lpstr>
      <vt:lpstr>Apr by County </vt:lpstr>
      <vt:lpstr>May</vt:lpstr>
      <vt:lpstr>May by County</vt:lpstr>
      <vt:lpstr>June </vt:lpstr>
      <vt:lpstr>June by County</vt:lpstr>
      <vt:lpstr>July</vt:lpstr>
      <vt:lpstr>July by County</vt:lpstr>
      <vt:lpstr>Aug</vt:lpstr>
      <vt:lpstr>Aug by County</vt:lpstr>
      <vt:lpstr>Sep</vt:lpstr>
      <vt:lpstr>Sep by County</vt:lpstr>
      <vt:lpstr>Oct</vt:lpstr>
      <vt:lpstr>Oct by County</vt:lpstr>
      <vt:lpstr>Nov</vt:lpstr>
      <vt:lpstr>Nov by County</vt:lpstr>
      <vt:lpstr>Dec</vt:lpstr>
      <vt:lpstr>Summary</vt:lpstr>
      <vt:lpstr>NVRA Coord</vt:lpstr>
      <vt:lpstr>Apr!Print_Titles</vt:lpstr>
      <vt:lpstr>'Apr by County '!Print_Titles</vt:lpstr>
      <vt:lpstr>Aug!Print_Titles</vt:lpstr>
      <vt:lpstr>'Aug by County'!Print_Titles</vt:lpstr>
      <vt:lpstr>Dec!Print_Titles</vt:lpstr>
      <vt:lpstr>Feb!Print_Titles</vt:lpstr>
      <vt:lpstr>'Feb by County'!Print_Titles</vt:lpstr>
      <vt:lpstr>Jan!Print_Titles</vt:lpstr>
      <vt:lpstr>'Jan by County'!Print_Titles</vt:lpstr>
      <vt:lpstr>July!Print_Titles</vt:lpstr>
      <vt:lpstr>'July by County'!Print_Titles</vt:lpstr>
      <vt:lpstr>'June '!Print_Titles</vt:lpstr>
      <vt:lpstr>'June by County'!Print_Titles</vt:lpstr>
      <vt:lpstr>Mar!Print_Titles</vt:lpstr>
      <vt:lpstr>'Mar by County'!Print_Titles</vt:lpstr>
      <vt:lpstr>May!Print_Titles</vt:lpstr>
      <vt:lpstr>'May by County'!Print_Titles</vt:lpstr>
      <vt:lpstr>Nov!Print_Titles</vt:lpstr>
      <vt:lpstr>'Nov by County'!Print_Titles</vt:lpstr>
      <vt:lpstr>Oct!Print_Titles</vt:lpstr>
      <vt:lpstr>'Oct by County'!Print_Titles</vt:lpstr>
      <vt:lpstr>Sep!Print_Titles</vt:lpstr>
      <vt:lpstr>'Sep by County'!Print_Titles</vt:lpstr>
      <vt:lpstr>Summary!Print_Titles</vt:lpstr>
    </vt:vector>
  </TitlesOfParts>
  <Company>OMES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OMES</dc:creator>
  <cp:lastModifiedBy>Nelda Kirk</cp:lastModifiedBy>
  <cp:lastPrinted>2018-10-08T14:01:30Z</cp:lastPrinted>
  <dcterms:created xsi:type="dcterms:W3CDTF">2018-01-26T17:24:14Z</dcterms:created>
  <dcterms:modified xsi:type="dcterms:W3CDTF">2018-12-17T15:50:39Z</dcterms:modified>
</cp:coreProperties>
</file>