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2-28 (February)\"/>
    </mc:Choice>
  </mc:AlternateContent>
  <bookViews>
    <workbookView xWindow="915" yWindow="0" windowWidth="15255" windowHeight="8640" tabRatio="897"/>
  </bookViews>
  <sheets>
    <sheet name="Jan" sheetId="1" r:id="rId1"/>
    <sheet name="Jan by County" sheetId="15" r:id="rId2"/>
    <sheet name="Feb" sheetId="2" r:id="rId3"/>
    <sheet name="Feb by County" sheetId="17" r:id="rId4"/>
    <sheet name="Mar" sheetId="3" r:id="rId5"/>
    <sheet name="Apr" sheetId="4" r:id="rId6"/>
    <sheet name="May" sheetId="5" r:id="rId7"/>
    <sheet name="June " sheetId="6" r:id="rId8"/>
    <sheet name="July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Summary" sheetId="13" r:id="rId15"/>
    <sheet name="NVRA Coord" sheetId="14" r:id="rId16"/>
  </sheets>
  <definedNames>
    <definedName name="_xlnm._FilterDatabase" localSheetId="5" hidden="1">Apr!$A$2:$I$119</definedName>
    <definedName name="_xlnm._FilterDatabase" localSheetId="9" hidden="1">Aug!$A$2:$I$118</definedName>
    <definedName name="_xlnm._FilterDatabase" localSheetId="13" hidden="1">Dec!$D$1:$D$134</definedName>
    <definedName name="_xlnm._FilterDatabase" localSheetId="2" hidden="1">Feb!$D$1:$D$135</definedName>
    <definedName name="_xlnm._FilterDatabase" localSheetId="3" hidden="1">'Feb by County'!$B$1:$B$97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8" hidden="1">July!$A$2:$I$118</definedName>
    <definedName name="_xlnm._FilterDatabase" localSheetId="7" hidden="1">'June '!$A$2:$I$118</definedName>
    <definedName name="_xlnm._FilterDatabase" localSheetId="4" hidden="1">Mar!$A$2:$I$119</definedName>
    <definedName name="_xlnm._FilterDatabase" localSheetId="6" hidden="1">May!$A$2:$I$118</definedName>
    <definedName name="_xlnm._FilterDatabase" localSheetId="12" hidden="1">Nov!$A$2:$V$113</definedName>
    <definedName name="_xlnm._FilterDatabase" localSheetId="11" hidden="1">Oct!$A$2:$J$113</definedName>
    <definedName name="_xlnm._FilterDatabase" localSheetId="10" hidden="1">Sep!$A$2:$I$118</definedName>
    <definedName name="_xlnm._FilterDatabase" localSheetId="14" hidden="1">Summary!$A$2:$O$115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8">July!$1:$2</definedName>
    <definedName name="_xlnm.Print_Titles" localSheetId="7">'June '!$1:$2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14">Summary!$1:$2</definedName>
  </definedNames>
  <calcPr calcId="162913"/>
</workbook>
</file>

<file path=xl/calcChain.xml><?xml version="1.0" encoding="utf-8"?>
<calcChain xmlns="http://schemas.openxmlformats.org/spreadsheetml/2006/main">
  <c r="F76" i="17" l="1"/>
  <c r="B76" i="17"/>
  <c r="G76" i="17"/>
  <c r="D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E76" i="17" l="1"/>
  <c r="H76" i="17" s="1"/>
  <c r="G24" i="2"/>
  <c r="G102" i="2"/>
  <c r="G43" i="2" l="1"/>
  <c r="G108" i="2" l="1"/>
  <c r="J108" i="2" s="1"/>
  <c r="E108" i="13" s="1"/>
  <c r="P108" i="13" s="1"/>
  <c r="I114" i="2"/>
  <c r="H5" i="15" l="1"/>
  <c r="E6" i="15"/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E4" i="15"/>
  <c r="H4" i="15" s="1"/>
  <c r="E3" i="15"/>
  <c r="H3" i="15" s="1"/>
  <c r="E76" i="15" l="1"/>
  <c r="H76" i="15" s="1"/>
  <c r="I113" i="1"/>
  <c r="G107" i="2" l="1"/>
  <c r="J107" i="2" s="1"/>
  <c r="E107" i="13" s="1"/>
  <c r="P107" i="13" s="1"/>
  <c r="J108" i="3"/>
  <c r="G108" i="3"/>
  <c r="G108" i="4"/>
  <c r="J108" i="4" s="1"/>
  <c r="G107" i="1"/>
  <c r="J107" i="1" s="1"/>
  <c r="D107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G47" i="9" l="1"/>
  <c r="G49" i="5"/>
  <c r="G37" i="3"/>
  <c r="G102" i="3"/>
  <c r="G49" i="1"/>
  <c r="G3" i="8"/>
  <c r="J30" i="7"/>
  <c r="J30" i="6"/>
  <c r="G109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8" i="6"/>
  <c r="H113" i="6"/>
  <c r="F113" i="6"/>
  <c r="E113" i="6"/>
  <c r="D113" i="6"/>
  <c r="G4" i="6" l="1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113" i="6" l="1"/>
  <c r="J113" i="6" s="1"/>
  <c r="E113" i="5" l="1"/>
  <c r="D113" i="5"/>
  <c r="H113" i="5"/>
  <c r="F113" i="5"/>
  <c r="I113" i="5"/>
  <c r="J49" i="5"/>
  <c r="G21" i="5" l="1"/>
  <c r="J21" i="5" s="1"/>
  <c r="G4" i="5" l="1"/>
  <c r="J4" i="5" s="1"/>
  <c r="G5" i="5"/>
  <c r="J5" i="5" s="1"/>
  <c r="G6" i="5"/>
  <c r="J6" i="5" s="1"/>
  <c r="G7" i="5"/>
  <c r="J7" i="5" s="1"/>
  <c r="G8" i="5"/>
  <c r="J8" i="5" s="1"/>
  <c r="G9" i="5"/>
  <c r="J9" i="5" s="1"/>
  <c r="G10" i="5"/>
  <c r="J10" i="5" s="1"/>
  <c r="G11" i="5"/>
  <c r="J11" i="5" s="1"/>
  <c r="G12" i="5"/>
  <c r="J12" i="5" s="1"/>
  <c r="G13" i="5"/>
  <c r="J13" i="5" s="1"/>
  <c r="G14" i="5"/>
  <c r="J14" i="5" s="1"/>
  <c r="G15" i="5"/>
  <c r="J15" i="5" s="1"/>
  <c r="G16" i="5"/>
  <c r="J16" i="5" s="1"/>
  <c r="G17" i="5"/>
  <c r="J17" i="5" s="1"/>
  <c r="G18" i="5"/>
  <c r="J18" i="5" s="1"/>
  <c r="G19" i="5"/>
  <c r="J19" i="5" s="1"/>
  <c r="G20" i="5"/>
  <c r="J20" i="5" s="1"/>
  <c r="G22" i="5"/>
  <c r="J22" i="5" s="1"/>
  <c r="G23" i="5"/>
  <c r="J23" i="5" s="1"/>
  <c r="G24" i="5"/>
  <c r="J24" i="5" s="1"/>
  <c r="G25" i="5"/>
  <c r="J25" i="5" s="1"/>
  <c r="G26" i="5"/>
  <c r="J26" i="5" s="1"/>
  <c r="G27" i="5"/>
  <c r="J27" i="5" s="1"/>
  <c r="G28" i="5"/>
  <c r="J28" i="5" s="1"/>
  <c r="G29" i="5"/>
  <c r="J29" i="5" s="1"/>
  <c r="G30" i="5"/>
  <c r="J30" i="5" s="1"/>
  <c r="G31" i="5"/>
  <c r="J31" i="5" s="1"/>
  <c r="G32" i="5"/>
  <c r="J32" i="5" s="1"/>
  <c r="G33" i="5"/>
  <c r="J33" i="5" s="1"/>
  <c r="G34" i="5"/>
  <c r="J34" i="5" s="1"/>
  <c r="G35" i="5"/>
  <c r="J35" i="5" s="1"/>
  <c r="G36" i="5"/>
  <c r="J36" i="5" s="1"/>
  <c r="G37" i="5"/>
  <c r="J37" i="5" s="1"/>
  <c r="G38" i="5"/>
  <c r="J38" i="5" s="1"/>
  <c r="G39" i="5"/>
  <c r="J39" i="5" s="1"/>
  <c r="G40" i="5"/>
  <c r="J40" i="5" s="1"/>
  <c r="G41" i="5"/>
  <c r="J41" i="5" s="1"/>
  <c r="G42" i="5"/>
  <c r="J42" i="5" s="1"/>
  <c r="G43" i="5"/>
  <c r="J43" i="5" s="1"/>
  <c r="G44" i="5"/>
  <c r="J44" i="5" s="1"/>
  <c r="G45" i="5"/>
  <c r="J45" i="5" s="1"/>
  <c r="G46" i="5"/>
  <c r="J46" i="5" s="1"/>
  <c r="G47" i="5"/>
  <c r="J47" i="5" s="1"/>
  <c r="G48" i="5"/>
  <c r="J48" i="5" s="1"/>
  <c r="G50" i="5"/>
  <c r="J50" i="5" s="1"/>
  <c r="G51" i="5"/>
  <c r="J51" i="5" s="1"/>
  <c r="G52" i="5"/>
  <c r="J52" i="5" s="1"/>
  <c r="G53" i="5"/>
  <c r="J53" i="5" s="1"/>
  <c r="G54" i="5"/>
  <c r="J54" i="5" s="1"/>
  <c r="G55" i="5"/>
  <c r="J55" i="5" s="1"/>
  <c r="G56" i="5"/>
  <c r="J56" i="5" s="1"/>
  <c r="G57" i="5"/>
  <c r="J57" i="5" s="1"/>
  <c r="G58" i="5"/>
  <c r="J58" i="5" s="1"/>
  <c r="G59" i="5"/>
  <c r="J59" i="5" s="1"/>
  <c r="G60" i="5"/>
  <c r="J60" i="5" s="1"/>
  <c r="G61" i="5"/>
  <c r="J61" i="5" s="1"/>
  <c r="G62" i="5"/>
  <c r="J62" i="5" s="1"/>
  <c r="G63" i="5"/>
  <c r="J63" i="5" s="1"/>
  <c r="G64" i="5"/>
  <c r="J64" i="5" s="1"/>
  <c r="G65" i="5"/>
  <c r="J65" i="5" s="1"/>
  <c r="G66" i="5"/>
  <c r="J66" i="5" s="1"/>
  <c r="G67" i="5"/>
  <c r="J67" i="5" s="1"/>
  <c r="G68" i="5"/>
  <c r="J68" i="5" s="1"/>
  <c r="G69" i="5"/>
  <c r="J69" i="5" s="1"/>
  <c r="G70" i="5"/>
  <c r="J70" i="5" s="1"/>
  <c r="G71" i="5"/>
  <c r="J71" i="5" s="1"/>
  <c r="G72" i="5"/>
  <c r="J72" i="5" s="1"/>
  <c r="G73" i="5"/>
  <c r="J73" i="5" s="1"/>
  <c r="G74" i="5"/>
  <c r="J74" i="5" s="1"/>
  <c r="G75" i="5"/>
  <c r="J75" i="5" s="1"/>
  <c r="G76" i="5"/>
  <c r="J76" i="5" s="1"/>
  <c r="G77" i="5"/>
  <c r="J77" i="5" s="1"/>
  <c r="G78" i="5"/>
  <c r="J78" i="5" s="1"/>
  <c r="G79" i="5"/>
  <c r="J79" i="5" s="1"/>
  <c r="G80" i="5"/>
  <c r="J80" i="5" s="1"/>
  <c r="G81" i="5"/>
  <c r="J81" i="5" s="1"/>
  <c r="G82" i="5"/>
  <c r="J82" i="5" s="1"/>
  <c r="G83" i="5"/>
  <c r="J83" i="5" s="1"/>
  <c r="G84" i="5"/>
  <c r="J84" i="5" s="1"/>
  <c r="G85" i="5"/>
  <c r="J85" i="5" s="1"/>
  <c r="G86" i="5"/>
  <c r="J86" i="5" s="1"/>
  <c r="G87" i="5"/>
  <c r="J87" i="5" s="1"/>
  <c r="G88" i="5"/>
  <c r="J88" i="5" s="1"/>
  <c r="G89" i="5"/>
  <c r="J89" i="5" s="1"/>
  <c r="G90" i="5"/>
  <c r="J90" i="5" s="1"/>
  <c r="G91" i="5"/>
  <c r="G92" i="5"/>
  <c r="J92" i="5" s="1"/>
  <c r="G93" i="5"/>
  <c r="J93" i="5" s="1"/>
  <c r="G94" i="5"/>
  <c r="J94" i="5" s="1"/>
  <c r="G95" i="5"/>
  <c r="J95" i="5" s="1"/>
  <c r="G96" i="5"/>
  <c r="J96" i="5" s="1"/>
  <c r="G97" i="5"/>
  <c r="J97" i="5" s="1"/>
  <c r="G98" i="5"/>
  <c r="J98" i="5" s="1"/>
  <c r="G99" i="5"/>
  <c r="J99" i="5" s="1"/>
  <c r="G100" i="5"/>
  <c r="J100" i="5" s="1"/>
  <c r="G101" i="5"/>
  <c r="J101" i="5" s="1"/>
  <c r="G102" i="5"/>
  <c r="J102" i="5" s="1"/>
  <c r="G103" i="5"/>
  <c r="J103" i="5" s="1"/>
  <c r="G104" i="5"/>
  <c r="J104" i="5" s="1"/>
  <c r="G105" i="5"/>
  <c r="J105" i="5" s="1"/>
  <c r="G106" i="5"/>
  <c r="J106" i="5" s="1"/>
  <c r="G107" i="5"/>
  <c r="J107" i="5" s="1"/>
  <c r="G108" i="5"/>
  <c r="J108" i="5" s="1"/>
  <c r="G109" i="5"/>
  <c r="J109" i="5" s="1"/>
  <c r="G110" i="5"/>
  <c r="J110" i="5" s="1"/>
  <c r="G111" i="5"/>
  <c r="J111" i="5" s="1"/>
  <c r="G112" i="5"/>
  <c r="J112" i="5" s="1"/>
  <c r="G3" i="5"/>
  <c r="J3" i="5" s="1"/>
  <c r="G113" i="5" l="1"/>
  <c r="J113" i="5" s="1"/>
  <c r="J91" i="5"/>
  <c r="G15" i="4" l="1"/>
  <c r="F114" i="4" l="1"/>
  <c r="H114" i="4"/>
  <c r="E114" i="4"/>
  <c r="D114" i="4"/>
  <c r="I114" i="4"/>
  <c r="G4" i="4" l="1"/>
  <c r="J4" i="4" s="1"/>
  <c r="G5" i="4"/>
  <c r="J5" i="4" s="1"/>
  <c r="G6" i="4"/>
  <c r="J6" i="4" s="1"/>
  <c r="G7" i="4"/>
  <c r="J7" i="4" s="1"/>
  <c r="G8" i="4"/>
  <c r="J8" i="4" s="1"/>
  <c r="G9" i="4"/>
  <c r="J9" i="4" s="1"/>
  <c r="G10" i="4"/>
  <c r="J10" i="4" s="1"/>
  <c r="G11" i="4"/>
  <c r="G12" i="4"/>
  <c r="J12" i="4" s="1"/>
  <c r="G13" i="4"/>
  <c r="J13" i="4" s="1"/>
  <c r="G14" i="4"/>
  <c r="J14" i="4" s="1"/>
  <c r="J15" i="4"/>
  <c r="G16" i="4"/>
  <c r="J16" i="4" s="1"/>
  <c r="G17" i="4"/>
  <c r="J17" i="4" s="1"/>
  <c r="G18" i="4"/>
  <c r="J18" i="4" s="1"/>
  <c r="G19" i="4"/>
  <c r="J19" i="4" s="1"/>
  <c r="G20" i="4"/>
  <c r="J20" i="4" s="1"/>
  <c r="G21" i="4"/>
  <c r="J21" i="4" s="1"/>
  <c r="G22" i="4"/>
  <c r="J22" i="4" s="1"/>
  <c r="G23" i="4"/>
  <c r="J23" i="4" s="1"/>
  <c r="G24" i="4"/>
  <c r="J24" i="4" s="1"/>
  <c r="G25" i="4"/>
  <c r="J25" i="4" s="1"/>
  <c r="G26" i="4"/>
  <c r="J26" i="4" s="1"/>
  <c r="G27" i="4"/>
  <c r="J27" i="4" s="1"/>
  <c r="G28" i="4"/>
  <c r="J28" i="4" s="1"/>
  <c r="G29" i="4"/>
  <c r="J29" i="4" s="1"/>
  <c r="G30" i="4"/>
  <c r="J30" i="4" s="1"/>
  <c r="G31" i="4"/>
  <c r="J31" i="4" s="1"/>
  <c r="G32" i="4"/>
  <c r="J32" i="4" s="1"/>
  <c r="G33" i="4"/>
  <c r="J33" i="4" s="1"/>
  <c r="G34" i="4"/>
  <c r="J34" i="4" s="1"/>
  <c r="G35" i="4"/>
  <c r="J35" i="4" s="1"/>
  <c r="G36" i="4"/>
  <c r="J36" i="4" s="1"/>
  <c r="G37" i="4"/>
  <c r="J37" i="4" s="1"/>
  <c r="G38" i="4"/>
  <c r="J38" i="4" s="1"/>
  <c r="G39" i="4"/>
  <c r="J39" i="4" s="1"/>
  <c r="G40" i="4"/>
  <c r="J40" i="4" s="1"/>
  <c r="G41" i="4"/>
  <c r="J41" i="4" s="1"/>
  <c r="G42" i="4"/>
  <c r="J42" i="4" s="1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49" i="4"/>
  <c r="J49" i="4" s="1"/>
  <c r="G50" i="4"/>
  <c r="J50" i="4" s="1"/>
  <c r="G51" i="4"/>
  <c r="J51" i="4" s="1"/>
  <c r="G52" i="4"/>
  <c r="J52" i="4" s="1"/>
  <c r="G53" i="4"/>
  <c r="J53" i="4" s="1"/>
  <c r="G54" i="4"/>
  <c r="J54" i="4" s="1"/>
  <c r="G55" i="4"/>
  <c r="J55" i="4" s="1"/>
  <c r="G56" i="4"/>
  <c r="J56" i="4" s="1"/>
  <c r="G57" i="4"/>
  <c r="J57" i="4" s="1"/>
  <c r="G58" i="4"/>
  <c r="J58" i="4" s="1"/>
  <c r="G59" i="4"/>
  <c r="J59" i="4" s="1"/>
  <c r="G60" i="4"/>
  <c r="J60" i="4" s="1"/>
  <c r="G61" i="4"/>
  <c r="J61" i="4" s="1"/>
  <c r="G62" i="4"/>
  <c r="J62" i="4" s="1"/>
  <c r="G63" i="4"/>
  <c r="J63" i="4" s="1"/>
  <c r="G64" i="4"/>
  <c r="J64" i="4" s="1"/>
  <c r="G65" i="4"/>
  <c r="J65" i="4" s="1"/>
  <c r="G66" i="4"/>
  <c r="J66" i="4" s="1"/>
  <c r="G67" i="4"/>
  <c r="J67" i="4" s="1"/>
  <c r="G68" i="4"/>
  <c r="J68" i="4" s="1"/>
  <c r="G69" i="4"/>
  <c r="J69" i="4" s="1"/>
  <c r="G70" i="4"/>
  <c r="J70" i="4" s="1"/>
  <c r="G71" i="4"/>
  <c r="J71" i="4" s="1"/>
  <c r="G72" i="4"/>
  <c r="J72" i="4" s="1"/>
  <c r="G73" i="4"/>
  <c r="J73" i="4" s="1"/>
  <c r="G74" i="4"/>
  <c r="J74" i="4" s="1"/>
  <c r="G75" i="4"/>
  <c r="J75" i="4" s="1"/>
  <c r="G76" i="4"/>
  <c r="J76" i="4" s="1"/>
  <c r="G77" i="4"/>
  <c r="J77" i="4" s="1"/>
  <c r="G78" i="4"/>
  <c r="J78" i="4" s="1"/>
  <c r="G79" i="4"/>
  <c r="J79" i="4" s="1"/>
  <c r="G80" i="4"/>
  <c r="J80" i="4" s="1"/>
  <c r="G81" i="4"/>
  <c r="J81" i="4" s="1"/>
  <c r="G82" i="4"/>
  <c r="J82" i="4" s="1"/>
  <c r="G83" i="4"/>
  <c r="J83" i="4" s="1"/>
  <c r="G84" i="4"/>
  <c r="J84" i="4" s="1"/>
  <c r="G85" i="4"/>
  <c r="J85" i="4" s="1"/>
  <c r="G86" i="4"/>
  <c r="J86" i="4" s="1"/>
  <c r="G87" i="4"/>
  <c r="J87" i="4" s="1"/>
  <c r="G88" i="4"/>
  <c r="J88" i="4" s="1"/>
  <c r="G89" i="4"/>
  <c r="J89" i="4" s="1"/>
  <c r="G90" i="4"/>
  <c r="J90" i="4" s="1"/>
  <c r="G91" i="4"/>
  <c r="J91" i="4" s="1"/>
  <c r="G92" i="4"/>
  <c r="J92" i="4" s="1"/>
  <c r="G93" i="4"/>
  <c r="J93" i="4" s="1"/>
  <c r="G94" i="4"/>
  <c r="J94" i="4" s="1"/>
  <c r="G95" i="4"/>
  <c r="J95" i="4" s="1"/>
  <c r="G96" i="4"/>
  <c r="J96" i="4" s="1"/>
  <c r="G97" i="4"/>
  <c r="J97" i="4" s="1"/>
  <c r="G98" i="4"/>
  <c r="J98" i="4" s="1"/>
  <c r="G99" i="4"/>
  <c r="J99" i="4" s="1"/>
  <c r="G100" i="4"/>
  <c r="J100" i="4" s="1"/>
  <c r="G101" i="4"/>
  <c r="J101" i="4" s="1"/>
  <c r="G102" i="4"/>
  <c r="J102" i="4" s="1"/>
  <c r="G103" i="4"/>
  <c r="J103" i="4" s="1"/>
  <c r="G104" i="4"/>
  <c r="J104" i="4" s="1"/>
  <c r="G105" i="4"/>
  <c r="J105" i="4" s="1"/>
  <c r="G106" i="4"/>
  <c r="J106" i="4" s="1"/>
  <c r="G107" i="4"/>
  <c r="J107" i="4" s="1"/>
  <c r="G109" i="4"/>
  <c r="J109" i="4" s="1"/>
  <c r="G110" i="4"/>
  <c r="J110" i="4" s="1"/>
  <c r="G111" i="4"/>
  <c r="J111" i="4" s="1"/>
  <c r="G112" i="4"/>
  <c r="J112" i="4" s="1"/>
  <c r="G113" i="4"/>
  <c r="J113" i="4" s="1"/>
  <c r="G3" i="4"/>
  <c r="J3" i="4" s="1"/>
  <c r="G114" i="4" l="1"/>
  <c r="J114" i="4" s="1"/>
  <c r="J11" i="4"/>
  <c r="G113" i="3" l="1"/>
  <c r="J113" i="3" s="1"/>
  <c r="D114" i="3" l="1"/>
  <c r="E114" i="3"/>
  <c r="F114" i="3"/>
  <c r="H114" i="3"/>
  <c r="I114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9" i="3"/>
  <c r="J109" i="3" s="1"/>
  <c r="G110" i="3"/>
  <c r="J110" i="3" s="1"/>
  <c r="G111" i="3"/>
  <c r="J111" i="3" s="1"/>
  <c r="G112" i="3"/>
  <c r="J112" i="3" s="1"/>
  <c r="G3" i="3"/>
  <c r="J3" i="3" s="1"/>
  <c r="G114" i="3" l="1"/>
  <c r="J114" i="3" s="1"/>
  <c r="J29" i="3"/>
  <c r="H114" i="2" l="1"/>
  <c r="F114" i="2"/>
  <c r="E114" i="2"/>
  <c r="D114" i="2"/>
  <c r="G12" i="2" l="1"/>
  <c r="G4" i="2" l="1"/>
  <c r="J4" i="2" s="1"/>
  <c r="E4" i="13" s="1"/>
  <c r="P4" i="13" s="1"/>
  <c r="G5" i="2"/>
  <c r="J5" i="2" s="1"/>
  <c r="E5" i="13" s="1"/>
  <c r="P5" i="13" s="1"/>
  <c r="G6" i="2"/>
  <c r="J6" i="2" s="1"/>
  <c r="E6" i="13" s="1"/>
  <c r="P6" i="13" s="1"/>
  <c r="G7" i="2"/>
  <c r="J7" i="2" s="1"/>
  <c r="E7" i="13" s="1"/>
  <c r="P7" i="13" s="1"/>
  <c r="G8" i="2"/>
  <c r="J8" i="2" s="1"/>
  <c r="E8" i="13" s="1"/>
  <c r="P8" i="13" s="1"/>
  <c r="G9" i="2"/>
  <c r="J9" i="2" s="1"/>
  <c r="E9" i="13" s="1"/>
  <c r="P9" i="13" s="1"/>
  <c r="G10" i="2"/>
  <c r="J10" i="2" s="1"/>
  <c r="E10" i="13" s="1"/>
  <c r="P10" i="13" s="1"/>
  <c r="G11" i="2"/>
  <c r="J11" i="2" s="1"/>
  <c r="E11" i="13" s="1"/>
  <c r="P11" i="13" s="1"/>
  <c r="J12" i="2"/>
  <c r="E12" i="13" s="1"/>
  <c r="P12" i="13" s="1"/>
  <c r="G13" i="2"/>
  <c r="J13" i="2" s="1"/>
  <c r="E13" i="13" s="1"/>
  <c r="P13" i="13" s="1"/>
  <c r="G14" i="2"/>
  <c r="J14" i="2" s="1"/>
  <c r="E14" i="13" s="1"/>
  <c r="P14" i="13" s="1"/>
  <c r="G15" i="2"/>
  <c r="J15" i="2" s="1"/>
  <c r="E15" i="13" s="1"/>
  <c r="P15" i="13" s="1"/>
  <c r="G16" i="2"/>
  <c r="J16" i="2" s="1"/>
  <c r="E16" i="13" s="1"/>
  <c r="P16" i="13" s="1"/>
  <c r="G17" i="2"/>
  <c r="J17" i="2" s="1"/>
  <c r="E17" i="13" s="1"/>
  <c r="P17" i="13" s="1"/>
  <c r="G18" i="2"/>
  <c r="J18" i="2" s="1"/>
  <c r="E18" i="13" s="1"/>
  <c r="P18" i="13" s="1"/>
  <c r="G19" i="2"/>
  <c r="J19" i="2" s="1"/>
  <c r="E19" i="13" s="1"/>
  <c r="P19" i="13" s="1"/>
  <c r="J20" i="2"/>
  <c r="E20" i="13" s="1"/>
  <c r="P20" i="13" s="1"/>
  <c r="G21" i="2"/>
  <c r="J21" i="2" s="1"/>
  <c r="E21" i="13" s="1"/>
  <c r="P21" i="13" s="1"/>
  <c r="G22" i="2"/>
  <c r="J22" i="2" s="1"/>
  <c r="E22" i="13" s="1"/>
  <c r="P22" i="13" s="1"/>
  <c r="G23" i="2"/>
  <c r="J23" i="2" s="1"/>
  <c r="E23" i="13" s="1"/>
  <c r="P23" i="13" s="1"/>
  <c r="J24" i="2"/>
  <c r="E24" i="13" s="1"/>
  <c r="P24" i="13" s="1"/>
  <c r="G25" i="2"/>
  <c r="J25" i="2" s="1"/>
  <c r="E25" i="13" s="1"/>
  <c r="P25" i="13" s="1"/>
  <c r="G26" i="2"/>
  <c r="J26" i="2" s="1"/>
  <c r="E26" i="13" s="1"/>
  <c r="P26" i="13" s="1"/>
  <c r="G27" i="2"/>
  <c r="J27" i="2" s="1"/>
  <c r="E27" i="13" s="1"/>
  <c r="P27" i="13" s="1"/>
  <c r="G28" i="2"/>
  <c r="J28" i="2" s="1"/>
  <c r="E28" i="13" s="1"/>
  <c r="P28" i="13" s="1"/>
  <c r="G29" i="2"/>
  <c r="J29" i="2" s="1"/>
  <c r="E29" i="13" s="1"/>
  <c r="P29" i="13" s="1"/>
  <c r="G30" i="2"/>
  <c r="J30" i="2" s="1"/>
  <c r="E30" i="13" s="1"/>
  <c r="P30" i="13" s="1"/>
  <c r="G31" i="2"/>
  <c r="J31" i="2" s="1"/>
  <c r="E31" i="13" s="1"/>
  <c r="P31" i="13" s="1"/>
  <c r="G32" i="2"/>
  <c r="J32" i="2" s="1"/>
  <c r="E32" i="13" s="1"/>
  <c r="P32" i="13" s="1"/>
  <c r="G33" i="2"/>
  <c r="J33" i="2" s="1"/>
  <c r="E33" i="13" s="1"/>
  <c r="P33" i="13" s="1"/>
  <c r="G34" i="2"/>
  <c r="J34" i="2" s="1"/>
  <c r="E34" i="13" s="1"/>
  <c r="P34" i="13" s="1"/>
  <c r="G35" i="2"/>
  <c r="J35" i="2" s="1"/>
  <c r="E35" i="13" s="1"/>
  <c r="P35" i="13" s="1"/>
  <c r="G36" i="2"/>
  <c r="J36" i="2" s="1"/>
  <c r="E36" i="13" s="1"/>
  <c r="P36" i="13" s="1"/>
  <c r="G37" i="2"/>
  <c r="J37" i="2" s="1"/>
  <c r="E37" i="13" s="1"/>
  <c r="P37" i="13" s="1"/>
  <c r="G38" i="2"/>
  <c r="J38" i="2" s="1"/>
  <c r="E38" i="13" s="1"/>
  <c r="P38" i="13" s="1"/>
  <c r="G39" i="2"/>
  <c r="J39" i="2" s="1"/>
  <c r="E39" i="13" s="1"/>
  <c r="P39" i="13" s="1"/>
  <c r="G40" i="2"/>
  <c r="J40" i="2" s="1"/>
  <c r="E40" i="13" s="1"/>
  <c r="P40" i="13" s="1"/>
  <c r="G41" i="2"/>
  <c r="J41" i="2" s="1"/>
  <c r="E41" i="13" s="1"/>
  <c r="P41" i="13" s="1"/>
  <c r="G42" i="2"/>
  <c r="J42" i="2" s="1"/>
  <c r="E42" i="13" s="1"/>
  <c r="P42" i="13" s="1"/>
  <c r="J43" i="2"/>
  <c r="E43" i="13" s="1"/>
  <c r="P43" i="13" s="1"/>
  <c r="G44" i="2"/>
  <c r="J44" i="2" s="1"/>
  <c r="E44" i="13" s="1"/>
  <c r="P44" i="13" s="1"/>
  <c r="G45" i="2"/>
  <c r="J45" i="2" s="1"/>
  <c r="E45" i="13" s="1"/>
  <c r="P45" i="13" s="1"/>
  <c r="G46" i="2"/>
  <c r="J46" i="2" s="1"/>
  <c r="E46" i="13" s="1"/>
  <c r="P46" i="13" s="1"/>
  <c r="G47" i="2"/>
  <c r="J47" i="2" s="1"/>
  <c r="E47" i="13" s="1"/>
  <c r="P47" i="13" s="1"/>
  <c r="G48" i="2"/>
  <c r="J48" i="2" s="1"/>
  <c r="E48" i="13" s="1"/>
  <c r="P48" i="13" s="1"/>
  <c r="G49" i="2"/>
  <c r="J49" i="2" s="1"/>
  <c r="E49" i="13" s="1"/>
  <c r="P49" i="13" s="1"/>
  <c r="G50" i="2"/>
  <c r="J50" i="2" s="1"/>
  <c r="E50" i="13" s="1"/>
  <c r="P50" i="13" s="1"/>
  <c r="G51" i="2"/>
  <c r="J51" i="2" s="1"/>
  <c r="E51" i="13" s="1"/>
  <c r="P51" i="13" s="1"/>
  <c r="G52" i="2"/>
  <c r="J52" i="2" s="1"/>
  <c r="E52" i="13" s="1"/>
  <c r="P52" i="13" s="1"/>
  <c r="G53" i="2"/>
  <c r="J53" i="2" s="1"/>
  <c r="E53" i="13" s="1"/>
  <c r="P53" i="13" s="1"/>
  <c r="G54" i="2"/>
  <c r="J54" i="2" s="1"/>
  <c r="E54" i="13" s="1"/>
  <c r="P54" i="13" s="1"/>
  <c r="G55" i="2"/>
  <c r="J55" i="2" s="1"/>
  <c r="E55" i="13" s="1"/>
  <c r="P55" i="13" s="1"/>
  <c r="G56" i="2"/>
  <c r="J56" i="2" s="1"/>
  <c r="E56" i="13" s="1"/>
  <c r="P56" i="13" s="1"/>
  <c r="G57" i="2"/>
  <c r="J57" i="2" s="1"/>
  <c r="E57" i="13" s="1"/>
  <c r="P57" i="13" s="1"/>
  <c r="G58" i="2"/>
  <c r="J58" i="2" s="1"/>
  <c r="E58" i="13" s="1"/>
  <c r="P58" i="13" s="1"/>
  <c r="G59" i="2"/>
  <c r="J59" i="2" s="1"/>
  <c r="E59" i="13" s="1"/>
  <c r="P59" i="13" s="1"/>
  <c r="G60" i="2"/>
  <c r="J60" i="2" s="1"/>
  <c r="E60" i="13" s="1"/>
  <c r="P60" i="13" s="1"/>
  <c r="G61" i="2"/>
  <c r="J61" i="2" s="1"/>
  <c r="E61" i="13" s="1"/>
  <c r="P61" i="13" s="1"/>
  <c r="G62" i="2"/>
  <c r="J62" i="2" s="1"/>
  <c r="E62" i="13" s="1"/>
  <c r="P62" i="13" s="1"/>
  <c r="G63" i="2"/>
  <c r="J63" i="2" s="1"/>
  <c r="E63" i="13" s="1"/>
  <c r="P63" i="13" s="1"/>
  <c r="G64" i="2"/>
  <c r="J64" i="2" s="1"/>
  <c r="E64" i="13" s="1"/>
  <c r="P64" i="13" s="1"/>
  <c r="G65" i="2"/>
  <c r="J65" i="2" s="1"/>
  <c r="E65" i="13" s="1"/>
  <c r="P65" i="13" s="1"/>
  <c r="G66" i="2"/>
  <c r="J66" i="2" s="1"/>
  <c r="E66" i="13" s="1"/>
  <c r="P66" i="13" s="1"/>
  <c r="G67" i="2"/>
  <c r="J67" i="2" s="1"/>
  <c r="E67" i="13" s="1"/>
  <c r="P67" i="13" s="1"/>
  <c r="G68" i="2"/>
  <c r="J68" i="2" s="1"/>
  <c r="E68" i="13" s="1"/>
  <c r="P68" i="13" s="1"/>
  <c r="G69" i="2"/>
  <c r="J69" i="2" s="1"/>
  <c r="E69" i="13" s="1"/>
  <c r="P69" i="13" s="1"/>
  <c r="G70" i="2"/>
  <c r="J70" i="2" s="1"/>
  <c r="E70" i="13" s="1"/>
  <c r="P70" i="13" s="1"/>
  <c r="G71" i="2"/>
  <c r="J71" i="2" s="1"/>
  <c r="E71" i="13" s="1"/>
  <c r="P71" i="13" s="1"/>
  <c r="G72" i="2"/>
  <c r="J72" i="2" s="1"/>
  <c r="E72" i="13" s="1"/>
  <c r="P72" i="13" s="1"/>
  <c r="G73" i="2"/>
  <c r="J73" i="2" s="1"/>
  <c r="E73" i="13" s="1"/>
  <c r="P73" i="13" s="1"/>
  <c r="G74" i="2"/>
  <c r="J74" i="2" s="1"/>
  <c r="E74" i="13" s="1"/>
  <c r="P74" i="13" s="1"/>
  <c r="G75" i="2"/>
  <c r="J75" i="2" s="1"/>
  <c r="E75" i="13" s="1"/>
  <c r="P75" i="13" s="1"/>
  <c r="G76" i="2"/>
  <c r="J76" i="2" s="1"/>
  <c r="E76" i="13" s="1"/>
  <c r="P76" i="13" s="1"/>
  <c r="G77" i="2"/>
  <c r="J77" i="2" s="1"/>
  <c r="E77" i="13" s="1"/>
  <c r="P77" i="13" s="1"/>
  <c r="G78" i="2"/>
  <c r="J78" i="2" s="1"/>
  <c r="E78" i="13" s="1"/>
  <c r="P78" i="13" s="1"/>
  <c r="G79" i="2"/>
  <c r="J79" i="2" s="1"/>
  <c r="E79" i="13" s="1"/>
  <c r="P79" i="13" s="1"/>
  <c r="G80" i="2"/>
  <c r="J80" i="2" s="1"/>
  <c r="E80" i="13" s="1"/>
  <c r="P80" i="13" s="1"/>
  <c r="G81" i="2"/>
  <c r="J81" i="2" s="1"/>
  <c r="E81" i="13" s="1"/>
  <c r="P81" i="13" s="1"/>
  <c r="G82" i="2"/>
  <c r="J82" i="2" s="1"/>
  <c r="E82" i="13" s="1"/>
  <c r="P82" i="13" s="1"/>
  <c r="G83" i="2"/>
  <c r="J83" i="2" s="1"/>
  <c r="E83" i="13" s="1"/>
  <c r="P83" i="13" s="1"/>
  <c r="G84" i="2"/>
  <c r="J84" i="2" s="1"/>
  <c r="E84" i="13" s="1"/>
  <c r="P84" i="13" s="1"/>
  <c r="G85" i="2"/>
  <c r="J85" i="2" s="1"/>
  <c r="E85" i="13" s="1"/>
  <c r="P85" i="13" s="1"/>
  <c r="G86" i="2"/>
  <c r="J86" i="2" s="1"/>
  <c r="E86" i="13" s="1"/>
  <c r="P86" i="13" s="1"/>
  <c r="G87" i="2"/>
  <c r="J87" i="2" s="1"/>
  <c r="E87" i="13" s="1"/>
  <c r="P87" i="13" s="1"/>
  <c r="G88" i="2"/>
  <c r="J88" i="2" s="1"/>
  <c r="E88" i="13" s="1"/>
  <c r="P88" i="13" s="1"/>
  <c r="G89" i="2"/>
  <c r="J89" i="2" s="1"/>
  <c r="E89" i="13" s="1"/>
  <c r="P89" i="13" s="1"/>
  <c r="G90" i="2"/>
  <c r="J90" i="2" s="1"/>
  <c r="E90" i="13" s="1"/>
  <c r="P90" i="13" s="1"/>
  <c r="G91" i="2"/>
  <c r="J91" i="2" s="1"/>
  <c r="E91" i="13" s="1"/>
  <c r="P91" i="13" s="1"/>
  <c r="G92" i="2"/>
  <c r="J92" i="2" s="1"/>
  <c r="E92" i="13" s="1"/>
  <c r="P92" i="13" s="1"/>
  <c r="G93" i="2"/>
  <c r="J93" i="2" s="1"/>
  <c r="E93" i="13" s="1"/>
  <c r="P93" i="13" s="1"/>
  <c r="G94" i="2"/>
  <c r="J94" i="2" s="1"/>
  <c r="E94" i="13" s="1"/>
  <c r="P94" i="13" s="1"/>
  <c r="G95" i="2"/>
  <c r="J95" i="2" s="1"/>
  <c r="E95" i="13" s="1"/>
  <c r="P95" i="13" s="1"/>
  <c r="G96" i="2"/>
  <c r="J96" i="2" s="1"/>
  <c r="E96" i="13" s="1"/>
  <c r="P96" i="13" s="1"/>
  <c r="G97" i="2"/>
  <c r="J97" i="2" s="1"/>
  <c r="E97" i="13" s="1"/>
  <c r="P97" i="13" s="1"/>
  <c r="G98" i="2"/>
  <c r="J98" i="2" s="1"/>
  <c r="E98" i="13" s="1"/>
  <c r="P98" i="13" s="1"/>
  <c r="G99" i="2"/>
  <c r="J99" i="2" s="1"/>
  <c r="E99" i="13" s="1"/>
  <c r="P99" i="13" s="1"/>
  <c r="G100" i="2"/>
  <c r="J100" i="2" s="1"/>
  <c r="E100" i="13" s="1"/>
  <c r="P100" i="13" s="1"/>
  <c r="G101" i="2"/>
  <c r="J101" i="2" s="1"/>
  <c r="E101" i="13" s="1"/>
  <c r="P101" i="13" s="1"/>
  <c r="J102" i="2"/>
  <c r="E102" i="13" s="1"/>
  <c r="P102" i="13" s="1"/>
  <c r="G103" i="2"/>
  <c r="J103" i="2" s="1"/>
  <c r="E103" i="13" s="1"/>
  <c r="P103" i="13" s="1"/>
  <c r="G104" i="2"/>
  <c r="J104" i="2" s="1"/>
  <c r="E104" i="13" s="1"/>
  <c r="P104" i="13" s="1"/>
  <c r="G105" i="2"/>
  <c r="J105" i="2" s="1"/>
  <c r="E105" i="13" s="1"/>
  <c r="P105" i="13" s="1"/>
  <c r="G106" i="2"/>
  <c r="J106" i="2" s="1"/>
  <c r="E106" i="13" s="1"/>
  <c r="P106" i="13" s="1"/>
  <c r="G109" i="2"/>
  <c r="J109" i="2" s="1"/>
  <c r="E109" i="13" s="1"/>
  <c r="P109" i="13" s="1"/>
  <c r="G110" i="2"/>
  <c r="J110" i="2" s="1"/>
  <c r="E110" i="13" s="1"/>
  <c r="P110" i="13" s="1"/>
  <c r="G111" i="2"/>
  <c r="J111" i="2" s="1"/>
  <c r="E111" i="13" s="1"/>
  <c r="P111" i="13" s="1"/>
  <c r="G112" i="2"/>
  <c r="J112" i="2" s="1"/>
  <c r="E112" i="13" s="1"/>
  <c r="P112" i="13" s="1"/>
  <c r="G113" i="2"/>
  <c r="J113" i="2" s="1"/>
  <c r="E113" i="13" s="1"/>
  <c r="P113" i="13" s="1"/>
  <c r="G114" i="2"/>
  <c r="G3" i="2"/>
  <c r="J3" i="2" s="1"/>
  <c r="E3" i="13" s="1"/>
  <c r="P3" i="13" s="1"/>
  <c r="J114" i="2" l="1"/>
  <c r="E114" i="13" s="1"/>
  <c r="P114" i="13" s="1"/>
  <c r="J49" i="1" l="1"/>
  <c r="D49" i="13" s="1"/>
  <c r="F113" i="1" l="1"/>
  <c r="E113" i="1"/>
  <c r="D113" i="1"/>
  <c r="H113" i="1"/>
  <c r="G113" i="1" l="1"/>
  <c r="J113" i="1" s="1"/>
  <c r="D114" i="13" s="1"/>
  <c r="G106" i="1"/>
  <c r="J106" i="1" s="1"/>
  <c r="D106" i="13" s="1"/>
  <c r="G82" i="1" l="1"/>
  <c r="J82" i="1" s="1"/>
  <c r="D82" i="13" s="1"/>
  <c r="G4" i="1"/>
  <c r="J4" i="1" s="1"/>
  <c r="D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50" i="1"/>
  <c r="J50" i="1" s="1"/>
  <c r="D50" i="13" s="1"/>
  <c r="G51" i="1"/>
  <c r="J51" i="1" s="1"/>
  <c r="D51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3" i="1"/>
  <c r="J83" i="1" s="1"/>
  <c r="D83" i="13" s="1"/>
  <c r="G84" i="1"/>
  <c r="J84" i="1" s="1"/>
  <c r="D84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G92" i="1"/>
  <c r="J92" i="1" s="1"/>
  <c r="D92" i="13" s="1"/>
  <c r="G93" i="1"/>
  <c r="J93" i="1" s="1"/>
  <c r="D93" i="13" s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8" i="13" s="1"/>
  <c r="G99" i="1"/>
  <c r="J99" i="1" s="1"/>
  <c r="D99" i="13" s="1"/>
  <c r="G100" i="1"/>
  <c r="J100" i="1" s="1"/>
  <c r="D100" i="13" s="1"/>
  <c r="G101" i="1"/>
  <c r="J101" i="1" s="1"/>
  <c r="D101" i="13" s="1"/>
  <c r="G102" i="1"/>
  <c r="J102" i="1" s="1"/>
  <c r="D102" i="13" s="1"/>
  <c r="G103" i="1"/>
  <c r="J103" i="1" s="1"/>
  <c r="D103" i="13" s="1"/>
  <c r="G104" i="1"/>
  <c r="J104" i="1" s="1"/>
  <c r="D104" i="13" s="1"/>
  <c r="G105" i="1"/>
  <c r="J105" i="1" s="1"/>
  <c r="D105" i="13" s="1"/>
  <c r="G108" i="1"/>
  <c r="J108" i="1" s="1"/>
  <c r="D109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3" i="1"/>
  <c r="J3" i="1" s="1"/>
  <c r="D3" i="13" s="1"/>
  <c r="J91" i="1" l="1"/>
  <c r="D91" i="13" s="1"/>
</calcChain>
</file>

<file path=xl/sharedStrings.xml><?xml version="1.0" encoding="utf-8"?>
<sst xmlns="http://schemas.openxmlformats.org/spreadsheetml/2006/main" count="5326" uniqueCount="507">
  <si>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</si>
  <si>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</si>
  <si>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</si>
  <si>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</si>
  <si>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</si>
  <si>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</si>
  <si>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</si>
  <si>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</si>
  <si>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</si>
  <si>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</si>
  <si>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</si>
  <si>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</si>
  <si>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</si>
  <si>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</si>
  <si>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</si>
  <si>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</si>
  <si>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</si>
  <si>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</si>
  <si>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</si>
  <si>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</si>
  <si>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</si>
  <si>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</si>
  <si>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</si>
  <si>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</si>
  <si>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</si>
  <si>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</si>
  <si>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</si>
  <si>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</si>
  <si>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</si>
  <si>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</si>
  <si>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</si>
  <si>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</si>
  <si>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</si>
  <si>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</si>
  <si>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</si>
  <si>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</si>
  <si>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</si>
  <si>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</si>
  <si>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</si>
  <si>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</si>
  <si>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</si>
  <si>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</si>
  <si>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</si>
  <si>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</si>
  <si>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</si>
  <si>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</si>
  <si>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</si>
  <si>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</si>
  <si>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</si>
  <si>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</si>
  <si>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</si>
  <si>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</si>
  <si>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</si>
  <si>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</si>
  <si>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</si>
  <si>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</si>
  <si>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</si>
  <si>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</si>
  <si>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</si>
  <si>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</si>
  <si>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</si>
  <si>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</si>
  <si>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</si>
  <si>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</si>
  <si>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</si>
  <si>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</si>
  <si>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</si>
  <si>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</si>
  <si>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</si>
  <si>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</si>
  <si>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</si>
  <si>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</si>
  <si>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</si>
  <si>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</si>
  <si>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</si>
  <si>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</si>
  <si>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</si>
  <si>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</si>
  <si>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</si>
  <si>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</si>
  <si>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</si>
  <si>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</si>
  <si>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</si>
  <si>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</si>
  <si>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</si>
  <si>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</si>
  <si>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</si>
  <si>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</si>
  <si>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</si>
  <si>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</si>
  <si>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</si>
  <si>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</si>
  <si>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</si>
  <si>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</si>
  <si>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</si>
  <si>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</si>
  <si>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</si>
  <si>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</si>
  <si>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</si>
  <si>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</si>
  <si>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</si>
  <si>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</si>
  <si>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</si>
  <si>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</si>
  <si>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</si>
  <si>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</si>
  <si>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</si>
  <si>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</si>
  <si>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</si>
  <si>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</si>
  <si>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</si>
  <si>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</si>
  <si>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</si>
  <si>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</si>
  <si>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</si>
  <si>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</si>
  <si>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</si>
  <si>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</si>
  <si>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</si>
  <si>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</si>
  <si>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</si>
  <si>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</si>
  <si>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</si>
  <si>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</si>
  <si>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</si>
  <si>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</si>
  <si>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</si>
  <si>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</si>
  <si>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</si>
  <si>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</si>
  <si>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</si>
  <si>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</si>
  <si>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</si>
  <si>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</si>
  <si>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</si>
  <si>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</si>
  <si>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</si>
  <si>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</si>
  <si>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</si>
  <si>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</si>
  <si>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</si>
  <si>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</si>
  <si>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</si>
  <si>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</si>
  <si>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</si>
  <si>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</si>
  <si>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</si>
  <si>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</si>
  <si>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</si>
  <si>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</si>
  <si>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</si>
  <si>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</si>
  <si>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</si>
  <si>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</si>
  <si>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</si>
  <si>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</si>
  <si>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</si>
  <si>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</si>
  <si>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</si>
  <si>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</si>
  <si>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</si>
  <si>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</si>
  <si>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</si>
  <si>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</si>
  <si>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</si>
  <si>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</si>
  <si>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</si>
  <si>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</si>
  <si>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</si>
  <si>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</si>
  <si>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</si>
  <si>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</si>
  <si>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</si>
  <si>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</si>
  <si>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</si>
  <si>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</si>
  <si>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</si>
  <si>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</si>
  <si>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</si>
  <si>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</si>
  <si>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</si>
  <si>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</si>
  <si>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</si>
  <si>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</si>
  <si>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</si>
  <si>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</si>
  <si>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</si>
  <si>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</si>
  <si>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</si>
  <si>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</si>
  <si>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</si>
  <si>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</si>
  <si>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</si>
  <si>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</si>
  <si>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</si>
  <si>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</si>
  <si>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</si>
  <si>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</si>
  <si>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</si>
  <si>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</si>
  <si>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</si>
  <si>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</si>
  <si>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</si>
  <si>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</si>
  <si>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</si>
  <si>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</si>
  <si>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</si>
  <si>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</si>
  <si>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</si>
  <si>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</si>
  <si>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</si>
  <si>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</si>
  <si>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</si>
  <si>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</si>
  <si>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</si>
  <si>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</si>
  <si>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</si>
  <si>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</si>
  <si>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</si>
  <si>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</si>
  <si>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</si>
  <si>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</si>
  <si>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</si>
  <si>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</si>
  <si>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</si>
  <si>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</si>
  <si>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</si>
  <si>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</si>
  <si>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</si>
  <si>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</si>
  <si>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</si>
  <si>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</si>
  <si>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</si>
  <si>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</si>
  <si>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</si>
  <si>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</si>
  <si>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</si>
  <si>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</si>
  <si>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</si>
  <si>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</si>
  <si>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</si>
  <si>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</si>
  <si>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</si>
  <si>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</si>
  <si>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</si>
  <si>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</si>
  <si>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</si>
  <si>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</si>
  <si>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</si>
  <si>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</si>
  <si>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</si>
  <si>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</si>
  <si>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</si>
  <si>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</si>
  <si>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</si>
  <si>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</si>
  <si>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</si>
  <si>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</si>
  <si>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</si>
  <si>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</si>
  <si>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</si>
  <si>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</si>
  <si>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</si>
  <si>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</si>
  <si>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</si>
  <si>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</si>
  <si>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</si>
  <si>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</si>
  <si>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</si>
  <si>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</si>
  <si>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</si>
  <si>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</si>
  <si>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</si>
  <si>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</si>
  <si>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</si>
  <si>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</si>
  <si>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</si>
  <si>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</si>
  <si>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</si>
  <si>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</si>
  <si>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</si>
  <si>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</si>
  <si>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</si>
  <si>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</si>
  <si>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</si>
  <si>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</si>
  <si>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</si>
  <si>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</si>
  <si>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</si>
  <si>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</si>
  <si>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</si>
  <si>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</si>
  <si>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</si>
  <si>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</si>
  <si>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</si>
  <si>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</si>
  <si>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</si>
  <si>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</si>
  <si>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</si>
  <si>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</si>
  <si>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</si>
  <si>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</si>
  <si>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</si>
  <si>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</si>
  <si>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</si>
  <si>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</si>
  <si>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</si>
  <si>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</si>
  <si>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</si>
  <si>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</si>
  <si>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</si>
  <si>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</si>
  <si>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</si>
  <si>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</si>
  <si>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</si>
  <si>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</si>
  <si>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</si>
  <si>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</si>
  <si>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</si>
  <si>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</si>
  <si>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</si>
  <si>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</si>
  <si>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</si>
  <si>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</si>
  <si>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</si>
  <si>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</si>
  <si>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</si>
  <si>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</si>
  <si>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</si>
  <si>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</si>
  <si>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</si>
  <si>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</si>
  <si>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</si>
  <si>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</si>
  <si>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</si>
  <si>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</si>
  <si>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</si>
  <si>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</si>
  <si>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</si>
  <si>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</si>
  <si>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</si>
  <si>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</si>
  <si>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</si>
  <si>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</si>
  <si>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</si>
  <si>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</si>
  <si>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</si>
  <si>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</si>
  <si>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</si>
  <si>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</si>
  <si>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</si>
  <si>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</si>
  <si>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</si>
  <si>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</si>
  <si>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</si>
  <si>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</si>
  <si>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</si>
  <si>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</si>
  <si>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</si>
  <si>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</si>
  <si>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</si>
  <si>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</si>
  <si>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</si>
  <si>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</si>
  <si>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</si>
  <si>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</si>
  <si>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</si>
  <si>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</si>
  <si>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</si>
  <si>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</si>
  <si>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</si>
  <si>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</si>
  <si>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</si>
  <si>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</si>
  <si>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</si>
  <si>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</si>
  <si>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</si>
  <si>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</si>
  <si>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</si>
  <si>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</si>
  <si>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</si>
  <si>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</si>
  <si>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</si>
  <si>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</si>
  <si>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</si>
  <si>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</si>
  <si>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</si>
  <si>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</si>
  <si>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</si>
  <si>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</si>
  <si>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</si>
  <si>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</si>
  <si>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</si>
  <si>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</si>
  <si>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</si>
  <si>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</si>
  <si>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</si>
  <si>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</si>
  <si>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</si>
  <si>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</si>
  <si>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</si>
  <si>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</si>
  <si>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</si>
  <si>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</si>
  <si>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</si>
  <si>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</si>
  <si>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</si>
  <si>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</si>
  <si>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</si>
  <si>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</si>
  <si>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</si>
  <si>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</si>
  <si>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</si>
  <si>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</si>
  <si>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</si>
  <si>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</si>
  <si>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</si>
  <si>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</si>
  <si>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</si>
  <si>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</si>
  <si>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</si>
  <si>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</si>
  <si>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</si>
  <si>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</si>
  <si>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</si>
  <si>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</si>
  <si>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</si>
  <si>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</si>
  <si>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</si>
  <si>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</si>
  <si>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</si>
  <si>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</si>
  <si>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</si>
  <si>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</si>
  <si>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</si>
  <si>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</si>
  <si>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</si>
  <si>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</si>
  <si>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</si>
  <si>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</si>
  <si>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</si>
  <si>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</si>
  <si>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</si>
  <si>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</si>
  <si>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</si>
  <si>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</si>
  <si>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</si>
  <si>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</si>
  <si>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</si>
  <si>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</si>
  <si>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</si>
  <si>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</si>
  <si>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</si>
  <si>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</si>
  <si>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</si>
  <si>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</si>
  <si>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</si>
  <si>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</si>
  <si>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</si>
  <si>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</si>
  <si>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</si>
  <si>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</si>
  <si>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</si>
  <si>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</si>
  <si>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</si>
  <si>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</si>
  <si>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</si>
  <si>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</si>
  <si>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</si>
  <si>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</si>
  <si>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</si>
  <si>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</si>
  <si>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</si>
  <si>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</si>
  <si>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</si>
  <si>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</si>
  <si>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</si>
  <si>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</si>
  <si>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</si>
  <si>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</si>
  <si>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</si>
  <si>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</si>
  <si>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</si>
  <si>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</si>
  <si>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</si>
  <si>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</si>
  <si>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</si>
  <si>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</si>
  <si>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</si>
  <si>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</si>
  <si>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</si>
  <si>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</si>
  <si>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</si>
  <si>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</si>
  <si>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</si>
  <si>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</si>
  <si>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</si>
  <si>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</si>
  <si>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</si>
  <si>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</si>
  <si>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</si>
  <si>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</si>
  <si>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</si>
  <si>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</si>
  <si>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</si>
  <si>
    <t>07235</t>
  </si>
  <si>
    <t>Morton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</si>
</sst>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9" fontId="4" fillId="3" borderId="6" xfId="2" applyNumberFormat="1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0" xfId="2" applyNumberFormat="1" applyFont="1" applyFill="1" applyAlignment="1">
      <alignment horizontal="right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tabSelected="1"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A4" sqref="A4:U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21">
        <v>43466</v>
      </c>
      <c r="E1" s="122"/>
      <c r="F1" s="122"/>
      <c r="G1" s="122"/>
      <c r="H1" s="122"/>
      <c r="I1" s="123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21" s="110" customFormat="1" x14ac:dyDescent="0.2">
      <c r="A4" s="113" t="s">
        <v>16</v>
      </c>
      <c r="B4" s="114" t="s">
        <v>17</v>
      </c>
      <c r="C4" s="115" t="s">
        <v>17</v>
      </c>
      <c r="D4" s="116">
        <v>0</v>
      </c>
      <c r="E4" s="117">
        <v>17</v>
      </c>
      <c r="F4" s="117">
        <v>0</v>
      </c>
      <c r="G4" s="117">
        <f t="shared" ref="G4:G65" si="0">D4+E4+F4</f>
        <v>17</v>
      </c>
      <c r="H4" s="115">
        <v>0</v>
      </c>
      <c r="I4" s="115">
        <v>29</v>
      </c>
      <c r="J4" s="118">
        <f t="shared" ref="J4:J65" si="1">G4/I4</f>
        <v>0.58620689655172409</v>
      </c>
      <c r="K4" s="119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21" x14ac:dyDescent="0.2">
      <c r="A6" s="18" t="s">
        <v>20</v>
      </c>
      <c r="B6" s="19" t="s">
        <v>21</v>
      </c>
      <c r="C6" s="20" t="s">
        <v>22</v>
      </c>
      <c r="D6" s="21">
        <v>0</v>
      </c>
      <c r="E6" s="22">
        <v>18</v>
      </c>
      <c r="F6" s="22">
        <v>0</v>
      </c>
      <c r="G6" s="22">
        <f t="shared" si="0"/>
        <v>18</v>
      </c>
      <c r="H6" s="20">
        <v>0</v>
      </c>
      <c r="I6" s="20">
        <v>21</v>
      </c>
      <c r="J6" s="23">
        <f t="shared" si="1"/>
        <v>0.8571428571428571</v>
      </c>
    </row>
    <row r="7" spans="1:2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21" s="110" customFormat="1" x14ac:dyDescent="0.2">
      <c r="A8" s="113" t="s">
        <v>25</v>
      </c>
      <c r="B8" s="114" t="s">
        <v>26</v>
      </c>
      <c r="C8" s="115" t="s">
        <v>27</v>
      </c>
      <c r="D8" s="116">
        <v>1</v>
      </c>
      <c r="E8" s="117">
        <v>12</v>
      </c>
      <c r="F8" s="117">
        <v>0</v>
      </c>
      <c r="G8" s="117">
        <f t="shared" si="0"/>
        <v>13</v>
      </c>
      <c r="H8" s="115">
        <v>13</v>
      </c>
      <c r="I8" s="115">
        <v>29</v>
      </c>
      <c r="J8" s="118">
        <f t="shared" si="1"/>
        <v>0.44827586206896552</v>
      </c>
      <c r="K8" s="119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 x14ac:dyDescent="0.2">
      <c r="A9" s="18" t="s">
        <v>28</v>
      </c>
      <c r="B9" s="19" t="s">
        <v>29</v>
      </c>
      <c r="C9" s="20" t="s">
        <v>30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2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21" x14ac:dyDescent="0.2">
      <c r="A11" s="18" t="s">
        <v>34</v>
      </c>
      <c r="B11" s="19" t="s">
        <v>35</v>
      </c>
      <c r="C11" s="20" t="s">
        <v>36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21" x14ac:dyDescent="0.2">
      <c r="A12" s="18" t="s">
        <v>37</v>
      </c>
      <c r="B12" s="19" t="s">
        <v>35</v>
      </c>
      <c r="C12" s="20" t="s">
        <v>38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21" x14ac:dyDescent="0.2">
      <c r="A13" s="18" t="s">
        <v>39</v>
      </c>
      <c r="B13" s="19" t="s">
        <v>40</v>
      </c>
      <c r="C13" s="20" t="s">
        <v>41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2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21" x14ac:dyDescent="0.2">
      <c r="A15" s="18" t="s">
        <v>44</v>
      </c>
      <c r="B15" s="19" t="s">
        <v>45</v>
      </c>
      <c r="C15" s="20" t="s">
        <v>46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21" x14ac:dyDescent="0.2">
      <c r="A16" s="18" t="s">
        <v>47</v>
      </c>
      <c r="B16" s="19" t="s">
        <v>48</v>
      </c>
      <c r="C16" s="20" t="s">
        <v>49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5">
        <v>26</v>
      </c>
      <c r="J21" s="23">
        <f t="shared" si="1"/>
        <v>1.2692307692307692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2" s="110" customFormat="1" x14ac:dyDescent="0.2">
      <c r="A31" s="113" t="s">
        <v>88</v>
      </c>
      <c r="B31" s="114" t="s">
        <v>89</v>
      </c>
      <c r="C31" s="115" t="s">
        <v>90</v>
      </c>
      <c r="D31" s="116">
        <v>17</v>
      </c>
      <c r="E31" s="117">
        <v>132</v>
      </c>
      <c r="F31" s="117">
        <v>2</v>
      </c>
      <c r="G31" s="117">
        <f t="shared" si="0"/>
        <v>151</v>
      </c>
      <c r="H31" s="115">
        <v>5</v>
      </c>
      <c r="I31" s="115">
        <v>205</v>
      </c>
      <c r="J31" s="118">
        <f t="shared" si="1"/>
        <v>0.73658536585365852</v>
      </c>
      <c r="K31" s="119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10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">
      <c r="A33" s="18" t="s">
        <v>95</v>
      </c>
      <c r="B33" s="19" t="s">
        <v>96</v>
      </c>
      <c r="C33" s="20" t="s">
        <v>97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">
      <c r="A34" s="18" t="s">
        <v>98</v>
      </c>
      <c r="B34" s="19" t="s">
        <v>99</v>
      </c>
      <c r="C34" s="20" t="s">
        <v>100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">
      <c r="A35" s="18" t="s">
        <v>101</v>
      </c>
      <c r="B35" s="19" t="s">
        <v>102</v>
      </c>
      <c r="C35" s="20" t="s">
        <v>103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">
      <c r="A36" s="18" t="s">
        <v>104</v>
      </c>
      <c r="B36" s="19" t="s">
        <v>105</v>
      </c>
      <c r="C36" s="20" t="s">
        <v>106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91</v>
      </c>
    </row>
    <row r="37" spans="1:13" x14ac:dyDescent="0.2">
      <c r="A37" s="26" t="s">
        <v>107</v>
      </c>
      <c r="B37" s="19" t="s">
        <v>108</v>
      </c>
      <c r="C37" s="20" t="s">
        <v>109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">
      <c r="A38" s="26" t="s">
        <v>110</v>
      </c>
      <c r="B38" s="19" t="s">
        <v>111</v>
      </c>
      <c r="C38" s="20" t="s">
        <v>112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">
      <c r="A39" s="18" t="s">
        <v>113</v>
      </c>
      <c r="B39" s="19" t="s">
        <v>114</v>
      </c>
      <c r="C39" s="20" t="s">
        <v>115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">
      <c r="A40" s="18" t="s">
        <v>116</v>
      </c>
      <c r="B40" s="19" t="s">
        <v>117</v>
      </c>
      <c r="C40" s="20" t="s">
        <v>118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">
      <c r="A41" s="18" t="s">
        <v>119</v>
      </c>
      <c r="B41" s="19" t="s">
        <v>120</v>
      </c>
      <c r="C41" s="20" t="s">
        <v>121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">
      <c r="A43" s="18" t="s">
        <v>125</v>
      </c>
      <c r="B43" s="19" t="s">
        <v>126</v>
      </c>
      <c r="C43" s="20" t="s">
        <v>127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">
      <c r="A44" s="18" t="s">
        <v>128</v>
      </c>
      <c r="B44" s="19" t="s">
        <v>126</v>
      </c>
      <c r="C44" s="20" t="s">
        <v>129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">
      <c r="A45" s="18" t="s">
        <v>130</v>
      </c>
      <c r="B45" s="19" t="s">
        <v>131</v>
      </c>
      <c r="C45" s="20" t="s">
        <v>131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">
      <c r="A46" s="18" t="s">
        <v>132</v>
      </c>
      <c r="B46" s="19" t="s">
        <v>133</v>
      </c>
      <c r="C46" s="20" t="s">
        <v>134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">
      <c r="A48" s="18" t="s">
        <v>138</v>
      </c>
      <c r="B48" s="19" t="s">
        <v>139</v>
      </c>
      <c r="C48" s="20" t="s">
        <v>140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">
      <c r="A49" s="18" t="s">
        <v>141</v>
      </c>
      <c r="B49" s="19" t="s">
        <v>142</v>
      </c>
      <c r="C49" s="20" t="s">
        <v>143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">
      <c r="A50" s="18" t="s">
        <v>144</v>
      </c>
      <c r="B50" s="19" t="s">
        <v>145</v>
      </c>
      <c r="C50" s="20" t="s">
        <v>146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">
      <c r="A51" s="26" t="s">
        <v>147</v>
      </c>
      <c r="B51" s="19" t="s">
        <v>148</v>
      </c>
      <c r="C51" s="20" t="s">
        <v>149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">
      <c r="A52" s="18" t="s">
        <v>150</v>
      </c>
      <c r="B52" s="19" t="s">
        <v>151</v>
      </c>
      <c r="C52" s="20" t="s">
        <v>152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">
      <c r="A53" s="18" t="s">
        <v>153</v>
      </c>
      <c r="B53" s="19" t="s">
        <v>151</v>
      </c>
      <c r="C53" s="20" t="s">
        <v>154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">
      <c r="A54" s="18" t="s">
        <v>155</v>
      </c>
      <c r="B54" s="19" t="s">
        <v>156</v>
      </c>
      <c r="C54" s="20" t="s">
        <v>157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">
      <c r="A55" s="18" t="s">
        <v>158</v>
      </c>
      <c r="B55" s="19" t="s">
        <v>159</v>
      </c>
      <c r="C55" s="20" t="s">
        <v>160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">
      <c r="A56" s="18" t="s">
        <v>161</v>
      </c>
      <c r="B56" s="19" t="s">
        <v>159</v>
      </c>
      <c r="C56" s="20" t="s">
        <v>162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">
      <c r="A57" s="18" t="s">
        <v>163</v>
      </c>
      <c r="B57" s="19" t="s">
        <v>164</v>
      </c>
      <c r="C57" s="20" t="s">
        <v>165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">
      <c r="A59" s="18" t="s">
        <v>169</v>
      </c>
      <c r="B59" s="19" t="s">
        <v>170</v>
      </c>
      <c r="C59" s="20" t="s">
        <v>171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">
      <c r="A60" s="18" t="s">
        <v>172</v>
      </c>
      <c r="B60" s="19" t="s">
        <v>173</v>
      </c>
      <c r="C60" s="20" t="s">
        <v>174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">
      <c r="A61" s="18" t="s">
        <v>175</v>
      </c>
      <c r="B61" s="19" t="s">
        <v>176</v>
      </c>
      <c r="C61" s="20" t="s">
        <v>176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">
      <c r="A62" s="18" t="s">
        <v>177</v>
      </c>
      <c r="B62" s="19" t="s">
        <v>178</v>
      </c>
      <c r="C62" s="20" t="s">
        <v>179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">
      <c r="A64" s="18" t="s">
        <v>183</v>
      </c>
      <c r="B64" s="19" t="s">
        <v>184</v>
      </c>
      <c r="C64" s="20" t="s">
        <v>185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91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22" x14ac:dyDescent="0.2">
      <c r="A81" s="18" t="s">
        <v>220</v>
      </c>
      <c r="B81" s="19" t="s">
        <v>221</v>
      </c>
      <c r="C81" s="20" t="s">
        <v>221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22" ht="12" customHeight="1" x14ac:dyDescent="0.2">
      <c r="A82" s="18" t="s">
        <v>222</v>
      </c>
      <c r="B82" s="19" t="s">
        <v>221</v>
      </c>
      <c r="C82" s="20" t="s">
        <v>51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22" x14ac:dyDescent="0.2">
      <c r="A83" s="18" t="s">
        <v>223</v>
      </c>
      <c r="B83" s="19" t="s">
        <v>224</v>
      </c>
      <c r="C83" s="20" t="s">
        <v>225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22" x14ac:dyDescent="0.2">
      <c r="A84" s="18" t="s">
        <v>226</v>
      </c>
      <c r="B84" s="19" t="s">
        <v>224</v>
      </c>
      <c r="C84" s="20" t="s">
        <v>227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22" x14ac:dyDescent="0.2">
      <c r="A85" s="18" t="s">
        <v>228</v>
      </c>
      <c r="B85" s="19" t="s">
        <v>229</v>
      </c>
      <c r="C85" s="20" t="s">
        <v>230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22" x14ac:dyDescent="0.2">
      <c r="A86" s="18" t="s">
        <v>231</v>
      </c>
      <c r="B86" s="19" t="s">
        <v>232</v>
      </c>
      <c r="C86" s="20" t="s">
        <v>233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22" x14ac:dyDescent="0.2">
      <c r="A87" s="18" t="s">
        <v>234</v>
      </c>
      <c r="B87" s="19" t="s">
        <v>235</v>
      </c>
      <c r="C87" s="20" t="s">
        <v>236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22" x14ac:dyDescent="0.2">
      <c r="A88" s="18" t="s">
        <v>237</v>
      </c>
      <c r="B88" s="19" t="s">
        <v>238</v>
      </c>
      <c r="C88" s="20" t="s">
        <v>239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22" s="110" customFormat="1" x14ac:dyDescent="0.2">
      <c r="A89" s="113" t="s">
        <v>240</v>
      </c>
      <c r="B89" s="114" t="s">
        <v>241</v>
      </c>
      <c r="C89" s="115" t="s">
        <v>242</v>
      </c>
      <c r="D89" s="116">
        <v>0</v>
      </c>
      <c r="E89" s="117">
        <v>3</v>
      </c>
      <c r="F89" s="117">
        <v>0</v>
      </c>
      <c r="G89" s="117">
        <f t="shared" si="2"/>
        <v>3</v>
      </c>
      <c r="H89" s="115">
        <v>0</v>
      </c>
      <c r="I89" s="115">
        <v>6</v>
      </c>
      <c r="J89" s="118">
        <f t="shared" si="3"/>
        <v>0.5</v>
      </c>
      <c r="K89" s="119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</row>
    <row r="90" spans="1:22" x14ac:dyDescent="0.2">
      <c r="A90" s="18" t="s">
        <v>243</v>
      </c>
      <c r="B90" s="19" t="s">
        <v>244</v>
      </c>
      <c r="C90" s="20" t="s">
        <v>245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22" x14ac:dyDescent="0.2">
      <c r="A91" s="18" t="s">
        <v>246</v>
      </c>
      <c r="B91" s="19" t="s">
        <v>247</v>
      </c>
      <c r="C91" s="20" t="s">
        <v>248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22" x14ac:dyDescent="0.2">
      <c r="A92" s="18" t="s">
        <v>249</v>
      </c>
      <c r="B92" s="19" t="s">
        <v>247</v>
      </c>
      <c r="C92" s="20" t="s">
        <v>247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22" x14ac:dyDescent="0.2">
      <c r="A93" s="18" t="s">
        <v>250</v>
      </c>
      <c r="B93" s="19" t="s">
        <v>251</v>
      </c>
      <c r="C93" s="20" t="s">
        <v>252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22" x14ac:dyDescent="0.2">
      <c r="A94" s="18" t="s">
        <v>253</v>
      </c>
      <c r="B94" s="19" t="s">
        <v>254</v>
      </c>
      <c r="C94" s="20" t="s">
        <v>255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22" x14ac:dyDescent="0.2">
      <c r="A95" s="18" t="s">
        <v>256</v>
      </c>
      <c r="B95" s="19" t="s">
        <v>257</v>
      </c>
      <c r="C95" s="20" t="s">
        <v>258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22" x14ac:dyDescent="0.2">
      <c r="A96" s="18" t="s">
        <v>259</v>
      </c>
      <c r="B96" s="19" t="s">
        <v>260</v>
      </c>
      <c r="C96" s="20" t="s">
        <v>261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91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">
      <c r="A104" s="18" t="s">
        <v>277</v>
      </c>
      <c r="B104" s="19" t="s">
        <v>263</v>
      </c>
      <c r="C104" s="20" t="s">
        <v>278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">
      <c r="A107" s="39" t="s">
        <v>472</v>
      </c>
      <c r="B107" s="17" t="s">
        <v>263</v>
      </c>
      <c r="C107" s="44" t="s">
        <v>471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>
        <v>8</v>
      </c>
      <c r="E112" s="28">
        <v>45</v>
      </c>
      <c r="F112" s="28">
        <v>0</v>
      </c>
      <c r="G112" s="28">
        <f t="shared" si="2"/>
        <v>53</v>
      </c>
      <c r="H112" s="29">
        <v>1</v>
      </c>
      <c r="I112" s="29">
        <v>53</v>
      </c>
      <c r="J112" s="93">
        <f t="shared" si="3"/>
        <v>1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877</v>
      </c>
      <c r="E113" s="22">
        <f>SUM(E3:E112)</f>
        <v>10092</v>
      </c>
      <c r="F113" s="22">
        <f>SUM(F3:F112)</f>
        <v>21</v>
      </c>
      <c r="G113" s="22">
        <f>D113+E113+F113</f>
        <v>10990</v>
      </c>
      <c r="H113" s="33">
        <f>SUM(H3:H112)</f>
        <v>732</v>
      </c>
      <c r="I113" s="33">
        <f>SUM(I3:I112)</f>
        <v>10049</v>
      </c>
      <c r="J113" s="23">
        <f t="shared" si="3"/>
        <v>1.0936411583242114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43678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>G112/I112</f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101" t="e">
        <f t="shared" ref="J113" si="5"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4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43709</v>
      </c>
      <c r="E1" s="122"/>
      <c r="F1" s="122"/>
      <c r="G1" s="122"/>
      <c r="H1" s="122"/>
      <c r="I1" s="123"/>
      <c r="J1" s="102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3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>SUM(D112:F112)</f>
        <v>0</v>
      </c>
      <c r="H112" s="29"/>
      <c r="I112" s="29"/>
      <c r="J112" s="93" t="e">
        <f>G112/I112</f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3">
        <f>SUM(H3:H112)</f>
        <v>0</v>
      </c>
      <c r="I113" s="105">
        <f>SUM(I3:I112)</f>
        <v>0</v>
      </c>
      <c r="J113" s="34" t="e">
        <f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43739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5" t="s">
        <v>132</v>
      </c>
      <c r="B46" s="22" t="s">
        <v>133</v>
      </c>
      <c r="C46" s="20" t="s">
        <v>134</v>
      </c>
      <c r="D46" s="21"/>
      <c r="E46" s="22"/>
      <c r="F46" s="22"/>
      <c r="G46" s="22">
        <f t="shared" si="2"/>
        <v>0</v>
      </c>
      <c r="H46" s="20"/>
      <c r="I46" s="20"/>
      <c r="J46" s="34" t="e">
        <f t="shared" si="3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3">
        <f>SUM(H3:H112)</f>
        <v>0</v>
      </c>
      <c r="I113" s="33">
        <f>SUM(I3:I112)</f>
        <v>0</v>
      </c>
      <c r="J113" s="34" t="e">
        <f t="shared" si="7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43770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ht="12.75" customHeight="1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ht="12.75" customHeight="1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5" t="s">
        <v>256</v>
      </c>
      <c r="B95" s="22" t="s">
        <v>257</v>
      </c>
      <c r="C95" s="20" t="s">
        <v>258</v>
      </c>
      <c r="D95" s="21"/>
      <c r="E95" s="22"/>
      <c r="F95" s="22"/>
      <c r="G95" s="22">
        <f t="shared" si="4"/>
        <v>0</v>
      </c>
      <c r="H95" s="20"/>
      <c r="I95" s="20"/>
      <c r="J95" s="34" t="e">
        <f t="shared" si="5"/>
        <v>#DIV/0!</v>
      </c>
    </row>
    <row r="96" spans="1:10" ht="13.5" customHeight="1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277</v>
      </c>
      <c r="B104" s="19" t="s">
        <v>263</v>
      </c>
      <c r="C104" s="20" t="s">
        <v>278</v>
      </c>
      <c r="D104" s="44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6"/>
        <v>0</v>
      </c>
      <c r="H112" s="29"/>
      <c r="I112" s="29"/>
      <c r="J112" s="31" t="e">
        <f t="shared" si="7"/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3">
        <f>SUM(H3:H112)</f>
        <v>0</v>
      </c>
      <c r="I113" s="33">
        <f>SUM(I3:I112)</f>
        <v>0</v>
      </c>
      <c r="J113" s="34" t="e">
        <f t="shared" ref="J113" si="9">G113/I113</f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43800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186</v>
      </c>
      <c r="B65" s="19" t="s">
        <v>184</v>
      </c>
      <c r="C65" s="20" t="s">
        <v>503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5" t="s">
        <v>206</v>
      </c>
      <c r="B75" s="22" t="s">
        <v>184</v>
      </c>
      <c r="C75" s="20" t="s">
        <v>207</v>
      </c>
      <c r="D75" s="21"/>
      <c r="E75" s="22"/>
      <c r="F75" s="22"/>
      <c r="G75" s="22">
        <f t="shared" si="5"/>
        <v>0</v>
      </c>
      <c r="H75" s="20"/>
      <c r="I75" s="20"/>
      <c r="J75" s="34" t="e">
        <f t="shared" si="4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D104" s="44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39" t="s">
        <v>472</v>
      </c>
      <c r="B107" s="17" t="s">
        <v>263</v>
      </c>
      <c r="C107" s="44" t="s">
        <v>471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7"/>
        <v>0</v>
      </c>
      <c r="H112" s="29"/>
      <c r="I112" s="29"/>
      <c r="J112" s="93" t="e">
        <f t="shared" si="6"/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5">
        <f t="shared" si="7"/>
        <v>0</v>
      </c>
      <c r="H113" s="33">
        <f>SUM(H3:H112)</f>
        <v>0</v>
      </c>
      <c r="I113" s="33">
        <f>SUM(I3:I112)</f>
        <v>0</v>
      </c>
      <c r="J113" s="101" t="e">
        <f t="shared" si="6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V101" sqref="V101"/>
    </sheetView>
  </sheetViews>
  <sheetFormatPr defaultColWidth="5.7109375" defaultRowHeight="12.75" x14ac:dyDescent="0.2"/>
  <cols>
    <col min="1" max="1" width="6.7109375" style="85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2" customWidth="1"/>
    <col min="17" max="16384" width="5.7109375" style="59"/>
  </cols>
  <sheetData>
    <row r="1" spans="1:17" s="50" customFormat="1" x14ac:dyDescent="0.2">
      <c r="A1" s="46"/>
      <c r="B1" s="47"/>
      <c r="C1" s="48"/>
      <c r="D1" s="121" t="s">
        <v>297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9" t="s">
        <v>298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43479</v>
      </c>
      <c r="E2" s="55">
        <v>43510</v>
      </c>
      <c r="F2" s="56">
        <v>43539</v>
      </c>
      <c r="G2" s="56">
        <v>43568</v>
      </c>
      <c r="H2" s="56">
        <v>43597</v>
      </c>
      <c r="I2" s="56">
        <v>43626</v>
      </c>
      <c r="J2" s="56">
        <v>43655</v>
      </c>
      <c r="K2" s="56">
        <v>43684</v>
      </c>
      <c r="L2" s="56">
        <v>43713</v>
      </c>
      <c r="M2" s="56">
        <v>43742</v>
      </c>
      <c r="N2" s="56">
        <v>43771</v>
      </c>
      <c r="O2" s="57">
        <v>43815</v>
      </c>
      <c r="P2" s="58" t="s">
        <v>299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0.94736842105263153</v>
      </c>
      <c r="E3" s="95">
        <f>Feb!J3</f>
        <v>0.8666666666666667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6">
        <f>SUM(D3:O3)/2</f>
        <v>0.90701754385964906</v>
      </c>
      <c r="Q3" s="67"/>
    </row>
    <row r="4" spans="1:17" x14ac:dyDescent="0.2">
      <c r="A4" s="60" t="s">
        <v>16</v>
      </c>
      <c r="B4" s="61" t="s">
        <v>17</v>
      </c>
      <c r="C4" s="62" t="s">
        <v>17</v>
      </c>
      <c r="D4" s="63">
        <f>Jan!J4</f>
        <v>0.58620689655172409</v>
      </c>
      <c r="E4" s="64">
        <f>Feb!J4</f>
        <v>0.81818181818181823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6">
        <f>SUM(D4:O4)/2</f>
        <v>0.70219435736677116</v>
      </c>
    </row>
    <row r="5" spans="1:17" x14ac:dyDescent="0.2">
      <c r="A5" s="60" t="s">
        <v>18</v>
      </c>
      <c r="B5" s="61" t="s">
        <v>19</v>
      </c>
      <c r="C5" s="62" t="s">
        <v>19</v>
      </c>
      <c r="D5" s="63">
        <f>Jan!J5</f>
        <v>1.125</v>
      </c>
      <c r="E5" s="64">
        <f>Feb!J5</f>
        <v>1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6">
        <f t="shared" ref="P5:P68" si="0">SUM(D5:O5)/2</f>
        <v>1.0625</v>
      </c>
    </row>
    <row r="6" spans="1:17" x14ac:dyDescent="0.2">
      <c r="A6" s="60" t="s">
        <v>20</v>
      </c>
      <c r="B6" s="61" t="s">
        <v>21</v>
      </c>
      <c r="C6" s="62" t="s">
        <v>22</v>
      </c>
      <c r="D6" s="63">
        <f>Jan!J6</f>
        <v>0.8571428571428571</v>
      </c>
      <c r="E6" s="64">
        <f>Feb!J6</f>
        <v>3.6363636363636362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6">
        <f t="shared" si="0"/>
        <v>2.2467532467532467</v>
      </c>
    </row>
    <row r="7" spans="1:17" x14ac:dyDescent="0.2">
      <c r="A7" s="60" t="s">
        <v>23</v>
      </c>
      <c r="B7" s="61" t="s">
        <v>21</v>
      </c>
      <c r="C7" s="62" t="s">
        <v>24</v>
      </c>
      <c r="D7" s="63">
        <f>Jan!J7</f>
        <v>0.85897435897435892</v>
      </c>
      <c r="E7" s="64">
        <f>Feb!J7</f>
        <v>1.1071428571428572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6">
        <f t="shared" si="0"/>
        <v>0.98305860805860812</v>
      </c>
    </row>
    <row r="8" spans="1:17" x14ac:dyDescent="0.2">
      <c r="A8" s="60" t="s">
        <v>25</v>
      </c>
      <c r="B8" s="61" t="s">
        <v>26</v>
      </c>
      <c r="C8" s="62" t="s">
        <v>27</v>
      </c>
      <c r="D8" s="63">
        <f>Jan!J8</f>
        <v>0.44827586206896552</v>
      </c>
      <c r="E8" s="64">
        <f>Feb!J8</f>
        <v>3.7058823529411766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6">
        <f t="shared" si="0"/>
        <v>2.077079107505071</v>
      </c>
    </row>
    <row r="9" spans="1:17" x14ac:dyDescent="0.2">
      <c r="A9" s="60" t="s">
        <v>28</v>
      </c>
      <c r="B9" s="61" t="s">
        <v>29</v>
      </c>
      <c r="C9" s="62" t="s">
        <v>30</v>
      </c>
      <c r="D9" s="63">
        <f>Jan!J9</f>
        <v>1.1599999999999999</v>
      </c>
      <c r="E9" s="64">
        <f>Feb!J9</f>
        <v>1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6">
        <f t="shared" si="0"/>
        <v>1.08</v>
      </c>
    </row>
    <row r="10" spans="1:17" x14ac:dyDescent="0.2">
      <c r="A10" s="60" t="s">
        <v>31</v>
      </c>
      <c r="B10" s="61" t="s">
        <v>32</v>
      </c>
      <c r="C10" s="62" t="s">
        <v>33</v>
      </c>
      <c r="D10" s="63">
        <f>Jan!J10</f>
        <v>1.0555555555555556</v>
      </c>
      <c r="E10" s="64">
        <f>Feb!J10</f>
        <v>1.2666666666666666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6">
        <f t="shared" si="0"/>
        <v>1.161111111111111</v>
      </c>
    </row>
    <row r="11" spans="1:17" x14ac:dyDescent="0.2">
      <c r="A11" s="60" t="s">
        <v>34</v>
      </c>
      <c r="B11" s="61" t="s">
        <v>35</v>
      </c>
      <c r="C11" s="62" t="s">
        <v>36</v>
      </c>
      <c r="D11" s="63">
        <f>Jan!J11</f>
        <v>1.2608695652173914</v>
      </c>
      <c r="E11" s="64">
        <f>Feb!J11</f>
        <v>1.3636363636363635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6">
        <f t="shared" si="0"/>
        <v>1.3122529644268774</v>
      </c>
    </row>
    <row r="12" spans="1:17" x14ac:dyDescent="0.2">
      <c r="A12" s="60" t="s">
        <v>37</v>
      </c>
      <c r="B12" s="61" t="s">
        <v>35</v>
      </c>
      <c r="C12" s="62" t="s">
        <v>38</v>
      </c>
      <c r="D12" s="63">
        <f>Jan!J12</f>
        <v>2.6434782608695651</v>
      </c>
      <c r="E12" s="64">
        <f>Feb!J12</f>
        <v>2.4545454545454546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6">
        <f t="shared" si="0"/>
        <v>2.5490118577075096</v>
      </c>
    </row>
    <row r="13" spans="1:17" x14ac:dyDescent="0.2">
      <c r="A13" s="60" t="s">
        <v>39</v>
      </c>
      <c r="B13" s="61" t="s">
        <v>40</v>
      </c>
      <c r="C13" s="62" t="s">
        <v>41</v>
      </c>
      <c r="D13" s="63">
        <f>Jan!J13</f>
        <v>1.0909090909090908</v>
      </c>
      <c r="E13" s="64">
        <f>Feb!J13</f>
        <v>0.69696969696969702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6">
        <f t="shared" si="0"/>
        <v>0.89393939393939392</v>
      </c>
    </row>
    <row r="14" spans="1:17" x14ac:dyDescent="0.2">
      <c r="A14" s="60" t="s">
        <v>42</v>
      </c>
      <c r="B14" s="61" t="s">
        <v>40</v>
      </c>
      <c r="C14" s="62" t="s">
        <v>43</v>
      </c>
      <c r="D14" s="63">
        <f>Jan!J14</f>
        <v>1</v>
      </c>
      <c r="E14" s="64">
        <f>Feb!J14</f>
        <v>0.75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6">
        <f t="shared" si="0"/>
        <v>0.875</v>
      </c>
    </row>
    <row r="15" spans="1:17" x14ac:dyDescent="0.2">
      <c r="A15" s="60" t="s">
        <v>44</v>
      </c>
      <c r="B15" s="61" t="s">
        <v>45</v>
      </c>
      <c r="C15" s="62" t="s">
        <v>46</v>
      </c>
      <c r="D15" s="63">
        <f>Jan!J15</f>
        <v>1</v>
      </c>
      <c r="E15" s="64">
        <f>Feb!J15</f>
        <v>0.84745762711864403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6">
        <f t="shared" si="0"/>
        <v>0.92372881355932202</v>
      </c>
    </row>
    <row r="16" spans="1:17" x14ac:dyDescent="0.2">
      <c r="A16" s="60" t="s">
        <v>47</v>
      </c>
      <c r="B16" s="61" t="s">
        <v>48</v>
      </c>
      <c r="C16" s="62" t="s">
        <v>49</v>
      </c>
      <c r="D16" s="63">
        <f>Jan!J16</f>
        <v>1.8571428571428572</v>
      </c>
      <c r="E16" s="64">
        <f>Feb!J16</f>
        <v>1.5161290322580645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6">
        <f t="shared" si="0"/>
        <v>1.6866359447004609</v>
      </c>
    </row>
    <row r="17" spans="1:16" x14ac:dyDescent="0.2">
      <c r="A17" s="60" t="s">
        <v>50</v>
      </c>
      <c r="B17" s="61" t="s">
        <v>51</v>
      </c>
      <c r="C17" s="62" t="s">
        <v>52</v>
      </c>
      <c r="D17" s="63">
        <f>Jan!J17</f>
        <v>0.88926174496644295</v>
      </c>
      <c r="E17" s="64">
        <f>Feb!J17</f>
        <v>0.97716894977168944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6">
        <f t="shared" si="0"/>
        <v>0.93321534736906619</v>
      </c>
    </row>
    <row r="18" spans="1:16" x14ac:dyDescent="0.2">
      <c r="A18" s="60" t="s">
        <v>53</v>
      </c>
      <c r="B18" s="61" t="s">
        <v>51</v>
      </c>
      <c r="C18" s="62" t="s">
        <v>54</v>
      </c>
      <c r="D18" s="63">
        <f>Jan!J18</f>
        <v>0.97802197802197799</v>
      </c>
      <c r="E18" s="64">
        <f>Feb!J18</f>
        <v>1.0196078431372548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6">
        <f t="shared" si="0"/>
        <v>0.99881491057961647</v>
      </c>
    </row>
    <row r="19" spans="1:16" x14ac:dyDescent="0.2">
      <c r="A19" s="60" t="s">
        <v>55</v>
      </c>
      <c r="B19" s="61" t="s">
        <v>56</v>
      </c>
      <c r="C19" s="62" t="s">
        <v>57</v>
      </c>
      <c r="D19" s="63">
        <f>Jan!J19</f>
        <v>1.6666666666666667</v>
      </c>
      <c r="E19" s="64">
        <f>Feb!J19</f>
        <v>0.75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6">
        <f t="shared" si="0"/>
        <v>1.2083333333333335</v>
      </c>
    </row>
    <row r="20" spans="1:16" x14ac:dyDescent="0.2">
      <c r="A20" s="60" t="s">
        <v>58</v>
      </c>
      <c r="B20" s="61" t="s">
        <v>59</v>
      </c>
      <c r="C20" s="62" t="s">
        <v>60</v>
      </c>
      <c r="D20" s="63">
        <f>Jan!J20</f>
        <v>1.5755813953488371</v>
      </c>
      <c r="E20" s="64">
        <f>Feb!J20</f>
        <v>1.5700934579439252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6">
        <f t="shared" si="0"/>
        <v>1.5728374266463812</v>
      </c>
    </row>
    <row r="21" spans="1:16" x14ac:dyDescent="0.2">
      <c r="A21" s="18" t="s">
        <v>61</v>
      </c>
      <c r="B21" s="19" t="s">
        <v>59</v>
      </c>
      <c r="C21" s="20" t="s">
        <v>62</v>
      </c>
      <c r="D21" s="63">
        <f>Jan!J21</f>
        <v>1.2692307692307692</v>
      </c>
      <c r="E21" s="64">
        <f>Feb!J21</f>
        <v>1.3636363636363635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6">
        <f t="shared" si="0"/>
        <v>1.3164335664335662</v>
      </c>
    </row>
    <row r="22" spans="1:16" x14ac:dyDescent="0.2">
      <c r="A22" s="60" t="s">
        <v>63</v>
      </c>
      <c r="B22" s="61" t="s">
        <v>64</v>
      </c>
      <c r="C22" s="62" t="s">
        <v>65</v>
      </c>
      <c r="D22" s="63">
        <f>Jan!J22</f>
        <v>1.25</v>
      </c>
      <c r="E22" s="64">
        <f>Feb!J22</f>
        <v>0.95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6">
        <f t="shared" si="0"/>
        <v>1.1000000000000001</v>
      </c>
    </row>
    <row r="23" spans="1:16" x14ac:dyDescent="0.2">
      <c r="A23" s="60" t="s">
        <v>66</v>
      </c>
      <c r="B23" s="61" t="s">
        <v>67</v>
      </c>
      <c r="C23" s="62" t="s">
        <v>68</v>
      </c>
      <c r="D23" s="63">
        <f>Jan!J23</f>
        <v>1.3658536585365855</v>
      </c>
      <c r="E23" s="64">
        <f>Feb!J23</f>
        <v>1.1707317073170731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6">
        <f t="shared" si="0"/>
        <v>1.2682926829268293</v>
      </c>
    </row>
    <row r="24" spans="1:16" x14ac:dyDescent="0.2">
      <c r="A24" s="60" t="s">
        <v>69</v>
      </c>
      <c r="B24" s="61" t="s">
        <v>70</v>
      </c>
      <c r="C24" s="62" t="s">
        <v>71</v>
      </c>
      <c r="D24" s="63">
        <f>Jan!J24</f>
        <v>0.89230769230769236</v>
      </c>
      <c r="E24" s="64">
        <f>Feb!J24</f>
        <v>0.59130434782608698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6">
        <f t="shared" si="0"/>
        <v>0.74180602006688967</v>
      </c>
    </row>
    <row r="25" spans="1:16" x14ac:dyDescent="0.2">
      <c r="A25" s="60" t="s">
        <v>72</v>
      </c>
      <c r="B25" s="61" t="s">
        <v>70</v>
      </c>
      <c r="C25" s="62" t="s">
        <v>73</v>
      </c>
      <c r="D25" s="63">
        <f>Jan!J25</f>
        <v>1.0606060606060606</v>
      </c>
      <c r="E25" s="64">
        <f>Feb!J25</f>
        <v>1.303030303030303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6">
        <f t="shared" si="0"/>
        <v>1.1818181818181817</v>
      </c>
    </row>
    <row r="26" spans="1:16" x14ac:dyDescent="0.2">
      <c r="A26" s="60" t="s">
        <v>74</v>
      </c>
      <c r="B26" s="61" t="s">
        <v>75</v>
      </c>
      <c r="C26" s="62" t="s">
        <v>76</v>
      </c>
      <c r="D26" s="63">
        <f>Jan!J26</f>
        <v>0.95454545454545459</v>
      </c>
      <c r="E26" s="64">
        <f>Feb!J26</f>
        <v>1.1886792452830188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6">
        <f t="shared" si="0"/>
        <v>1.0716123499142367</v>
      </c>
    </row>
    <row r="27" spans="1:16" x14ac:dyDescent="0.2">
      <c r="A27" s="60" t="s">
        <v>77</v>
      </c>
      <c r="B27" s="61" t="s">
        <v>75</v>
      </c>
      <c r="C27" s="62" t="s">
        <v>78</v>
      </c>
      <c r="D27" s="63">
        <f>Jan!J27</f>
        <v>1.2195121951219512</v>
      </c>
      <c r="E27" s="64">
        <f>Feb!J27</f>
        <v>0.90476190476190477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6">
        <f t="shared" si="0"/>
        <v>1.062137049941928</v>
      </c>
    </row>
    <row r="28" spans="1:16" x14ac:dyDescent="0.2">
      <c r="A28" s="60" t="s">
        <v>79</v>
      </c>
      <c r="B28" s="61" t="s">
        <v>80</v>
      </c>
      <c r="C28" s="62" t="s">
        <v>81</v>
      </c>
      <c r="D28" s="63">
        <f>Jan!J28</f>
        <v>0.94736842105263153</v>
      </c>
      <c r="E28" s="64">
        <f>Feb!J28</f>
        <v>1.0930232558139534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6">
        <f t="shared" si="0"/>
        <v>1.0201958384332925</v>
      </c>
    </row>
    <row r="29" spans="1:16" x14ac:dyDescent="0.2">
      <c r="A29" s="60" t="s">
        <v>82</v>
      </c>
      <c r="B29" s="61" t="s">
        <v>83</v>
      </c>
      <c r="C29" s="62" t="s">
        <v>84</v>
      </c>
      <c r="D29" s="63">
        <f>Jan!J29</f>
        <v>1</v>
      </c>
      <c r="E29" s="64">
        <f>Feb!J29</f>
        <v>1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6">
        <f t="shared" si="0"/>
        <v>1</v>
      </c>
    </row>
    <row r="30" spans="1:16" x14ac:dyDescent="0.2">
      <c r="A30" s="60" t="s">
        <v>85</v>
      </c>
      <c r="B30" s="61" t="s">
        <v>86</v>
      </c>
      <c r="C30" s="62" t="s">
        <v>87</v>
      </c>
      <c r="D30" s="63">
        <f>Jan!J30</f>
        <v>3</v>
      </c>
      <c r="E30" s="64">
        <f>Feb!J30</f>
        <v>2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6">
        <f t="shared" si="0"/>
        <v>2.5</v>
      </c>
    </row>
    <row r="31" spans="1:16" x14ac:dyDescent="0.2">
      <c r="A31" s="60" t="s">
        <v>88</v>
      </c>
      <c r="B31" s="61" t="s">
        <v>89</v>
      </c>
      <c r="C31" s="62" t="s">
        <v>90</v>
      </c>
      <c r="D31" s="63">
        <f>Jan!J31</f>
        <v>0.73658536585365852</v>
      </c>
      <c r="E31" s="64">
        <f>Feb!J31</f>
        <v>0.71523178807947019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6">
        <f t="shared" si="0"/>
        <v>0.7259085769665643</v>
      </c>
    </row>
    <row r="32" spans="1:16" x14ac:dyDescent="0.2">
      <c r="A32" s="60" t="s">
        <v>92</v>
      </c>
      <c r="B32" s="61" t="s">
        <v>93</v>
      </c>
      <c r="C32" s="62" t="s">
        <v>94</v>
      </c>
      <c r="D32" s="63">
        <f>Jan!J32</f>
        <v>1.0307692307692307</v>
      </c>
      <c r="E32" s="64">
        <f>Feb!J32</f>
        <v>1.1666666666666667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6">
        <f t="shared" si="0"/>
        <v>1.0987179487179488</v>
      </c>
    </row>
    <row r="33" spans="1:16" x14ac:dyDescent="0.2">
      <c r="A33" s="60" t="s">
        <v>95</v>
      </c>
      <c r="B33" s="61" t="s">
        <v>96</v>
      </c>
      <c r="C33" s="62" t="s">
        <v>97</v>
      </c>
      <c r="D33" s="63">
        <f>Jan!J33</f>
        <v>0.99009900990099009</v>
      </c>
      <c r="E33" s="64">
        <f>Feb!J33</f>
        <v>0.83908045977011492</v>
      </c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6">
        <f t="shared" si="0"/>
        <v>0.9145897348355525</v>
      </c>
    </row>
    <row r="34" spans="1:16" x14ac:dyDescent="0.2">
      <c r="A34" s="60" t="s">
        <v>98</v>
      </c>
      <c r="B34" s="61" t="s">
        <v>99</v>
      </c>
      <c r="C34" s="62" t="s">
        <v>100</v>
      </c>
      <c r="D34" s="63">
        <f>Jan!J34</f>
        <v>1.5</v>
      </c>
      <c r="E34" s="64">
        <f>Feb!J34</f>
        <v>1.4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6">
        <f t="shared" si="0"/>
        <v>1.45</v>
      </c>
    </row>
    <row r="35" spans="1:16" x14ac:dyDescent="0.2">
      <c r="A35" s="60" t="s">
        <v>101</v>
      </c>
      <c r="B35" s="61" t="s">
        <v>102</v>
      </c>
      <c r="C35" s="62" t="s">
        <v>103</v>
      </c>
      <c r="D35" s="63">
        <f>Jan!J35</f>
        <v>0.88235294117647056</v>
      </c>
      <c r="E35" s="64">
        <f>Feb!J35</f>
        <v>1.1000000000000001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6">
        <f t="shared" si="0"/>
        <v>0.99117647058823533</v>
      </c>
    </row>
    <row r="36" spans="1:16" x14ac:dyDescent="0.2">
      <c r="A36" s="60" t="s">
        <v>104</v>
      </c>
      <c r="B36" s="61" t="s">
        <v>105</v>
      </c>
      <c r="C36" s="62" t="s">
        <v>106</v>
      </c>
      <c r="D36" s="63">
        <f>Jan!J36</f>
        <v>0.8571428571428571</v>
      </c>
      <c r="E36" s="64">
        <f>Feb!J36</f>
        <v>0.76190476190476186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6">
        <f t="shared" si="0"/>
        <v>0.80952380952380953</v>
      </c>
    </row>
    <row r="37" spans="1:16" x14ac:dyDescent="0.2">
      <c r="A37" s="68" t="s">
        <v>107</v>
      </c>
      <c r="B37" s="61" t="s">
        <v>108</v>
      </c>
      <c r="C37" s="62" t="s">
        <v>109</v>
      </c>
      <c r="D37" s="63">
        <f>Jan!J37</f>
        <v>1.0666666666666667</v>
      </c>
      <c r="E37" s="64">
        <f>Feb!J37</f>
        <v>1.1428571428571428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6">
        <f t="shared" si="0"/>
        <v>1.1047619047619048</v>
      </c>
    </row>
    <row r="38" spans="1:16" x14ac:dyDescent="0.2">
      <c r="A38" s="60" t="s">
        <v>110</v>
      </c>
      <c r="B38" s="61" t="s">
        <v>111</v>
      </c>
      <c r="C38" s="62" t="s">
        <v>112</v>
      </c>
      <c r="D38" s="63">
        <f>Jan!J38</f>
        <v>1.3783783783783783</v>
      </c>
      <c r="E38" s="64">
        <f>Feb!J38</f>
        <v>1.36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6">
        <f t="shared" si="0"/>
        <v>1.3691891891891892</v>
      </c>
    </row>
    <row r="39" spans="1:16" x14ac:dyDescent="0.2">
      <c r="A39" s="60" t="s">
        <v>113</v>
      </c>
      <c r="B39" s="61" t="s">
        <v>114</v>
      </c>
      <c r="C39" s="62" t="s">
        <v>115</v>
      </c>
      <c r="D39" s="63">
        <f>Jan!J39</f>
        <v>0.89583333333333337</v>
      </c>
      <c r="E39" s="64">
        <f>Feb!J39</f>
        <v>1.096774193548387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6">
        <f t="shared" si="0"/>
        <v>0.99630376344086025</v>
      </c>
    </row>
    <row r="40" spans="1:16" x14ac:dyDescent="0.2">
      <c r="A40" s="60" t="s">
        <v>116</v>
      </c>
      <c r="B40" s="61" t="s">
        <v>117</v>
      </c>
      <c r="C40" s="62" t="s">
        <v>118</v>
      </c>
      <c r="D40" s="63">
        <f>Jan!J40</f>
        <v>1.1875</v>
      </c>
      <c r="E40" s="64">
        <f>Feb!J40</f>
        <v>1.0609756097560976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6">
        <f t="shared" si="0"/>
        <v>1.1242378048780488</v>
      </c>
    </row>
    <row r="41" spans="1:16" x14ac:dyDescent="0.2">
      <c r="A41" s="60" t="s">
        <v>119</v>
      </c>
      <c r="B41" s="61" t="s">
        <v>120</v>
      </c>
      <c r="C41" s="62" t="s">
        <v>121</v>
      </c>
      <c r="D41" s="63">
        <f>Jan!J41</f>
        <v>0.95</v>
      </c>
      <c r="E41" s="64">
        <f>Feb!J41</f>
        <v>1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6">
        <f t="shared" si="0"/>
        <v>0.97499999999999998</v>
      </c>
    </row>
    <row r="42" spans="1:16" x14ac:dyDescent="0.2">
      <c r="A42" s="60" t="s">
        <v>122</v>
      </c>
      <c r="B42" s="61" t="s">
        <v>123</v>
      </c>
      <c r="C42" s="62" t="s">
        <v>124</v>
      </c>
      <c r="D42" s="63">
        <f>Jan!J42</f>
        <v>0.86956521739130432</v>
      </c>
      <c r="E42" s="64">
        <f>Feb!J42</f>
        <v>1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6">
        <f t="shared" si="0"/>
        <v>0.93478260869565211</v>
      </c>
    </row>
    <row r="43" spans="1:16" x14ac:dyDescent="0.2">
      <c r="A43" s="60" t="s">
        <v>125</v>
      </c>
      <c r="B43" s="61" t="s">
        <v>126</v>
      </c>
      <c r="C43" s="62" t="s">
        <v>127</v>
      </c>
      <c r="D43" s="63">
        <f>Jan!J43</f>
        <v>1.3913043478260869</v>
      </c>
      <c r="E43" s="64">
        <f>Feb!J43</f>
        <v>0.2978723404255319</v>
      </c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6">
        <f t="shared" si="0"/>
        <v>0.84458834412580941</v>
      </c>
    </row>
    <row r="44" spans="1:16" x14ac:dyDescent="0.2">
      <c r="A44" s="60" t="s">
        <v>128</v>
      </c>
      <c r="B44" s="61" t="s">
        <v>126</v>
      </c>
      <c r="C44" s="62" t="s">
        <v>129</v>
      </c>
      <c r="D44" s="63">
        <f>Jan!J44</f>
        <v>0.96296296296296291</v>
      </c>
      <c r="E44" s="64">
        <f>Feb!J44</f>
        <v>1.3333333333333333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6">
        <f t="shared" si="0"/>
        <v>1.1481481481481481</v>
      </c>
    </row>
    <row r="45" spans="1:16" x14ac:dyDescent="0.2">
      <c r="A45" s="60" t="s">
        <v>130</v>
      </c>
      <c r="B45" s="61" t="s">
        <v>131</v>
      </c>
      <c r="C45" s="62" t="s">
        <v>131</v>
      </c>
      <c r="D45" s="63">
        <f>Jan!J45</f>
        <v>1.1052631578947369</v>
      </c>
      <c r="E45" s="64">
        <f>Feb!J45</f>
        <v>1.1379310344827587</v>
      </c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6">
        <f>SUM(D45:O45)/2</f>
        <v>1.1215970961887478</v>
      </c>
    </row>
    <row r="46" spans="1:16" x14ac:dyDescent="0.2">
      <c r="A46" s="60" t="s">
        <v>132</v>
      </c>
      <c r="B46" s="61" t="s">
        <v>133</v>
      </c>
      <c r="C46" s="62" t="s">
        <v>134</v>
      </c>
      <c r="D46" s="63">
        <f>Jan!J46</f>
        <v>1.9230769230769231</v>
      </c>
      <c r="E46" s="64">
        <f>Feb!J46</f>
        <v>1.9090909090909092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6">
        <f t="shared" si="0"/>
        <v>1.9160839160839163</v>
      </c>
    </row>
    <row r="47" spans="1:16" x14ac:dyDescent="0.2">
      <c r="A47" s="60" t="s">
        <v>135</v>
      </c>
      <c r="B47" s="61" t="s">
        <v>136</v>
      </c>
      <c r="C47" s="62" t="s">
        <v>137</v>
      </c>
      <c r="D47" s="63">
        <f>Jan!J47</f>
        <v>1.0526315789473684</v>
      </c>
      <c r="E47" s="64">
        <f>Feb!J47</f>
        <v>1.0526315789473684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6">
        <f t="shared" si="0"/>
        <v>1.0526315789473684</v>
      </c>
    </row>
    <row r="48" spans="1:16" x14ac:dyDescent="0.2">
      <c r="A48" s="60" t="s">
        <v>138</v>
      </c>
      <c r="B48" s="61" t="s">
        <v>139</v>
      </c>
      <c r="C48" s="62" t="s">
        <v>140</v>
      </c>
      <c r="D48" s="63">
        <f>Jan!J48</f>
        <v>1.2045454545454546</v>
      </c>
      <c r="E48" s="64">
        <f>Feb!J48</f>
        <v>1.1730769230769231</v>
      </c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6">
        <f t="shared" si="0"/>
        <v>1.1888111888111887</v>
      </c>
    </row>
    <row r="49" spans="1:16" x14ac:dyDescent="0.2">
      <c r="A49" s="60" t="s">
        <v>141</v>
      </c>
      <c r="B49" s="61" t="s">
        <v>142</v>
      </c>
      <c r="C49" s="62" t="s">
        <v>143</v>
      </c>
      <c r="D49" s="63">
        <f>Jan!J49</f>
        <v>1.0392156862745099</v>
      </c>
      <c r="E49" s="64">
        <f>Feb!J49</f>
        <v>1.0344827586206897</v>
      </c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6">
        <f t="shared" si="0"/>
        <v>1.0368492224475998</v>
      </c>
    </row>
    <row r="50" spans="1:16" x14ac:dyDescent="0.2">
      <c r="A50" s="68" t="s">
        <v>144</v>
      </c>
      <c r="B50" s="61" t="s">
        <v>145</v>
      </c>
      <c r="C50" s="62" t="s">
        <v>146</v>
      </c>
      <c r="D50" s="63">
        <f>Jan!J50</f>
        <v>1.1447368421052631</v>
      </c>
      <c r="E50" s="64">
        <f>Feb!J50</f>
        <v>1.1585365853658536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6">
        <f t="shared" si="0"/>
        <v>1.1516367137355583</v>
      </c>
    </row>
    <row r="51" spans="1:16" x14ac:dyDescent="0.2">
      <c r="A51" s="60" t="s">
        <v>147</v>
      </c>
      <c r="B51" s="61" t="s">
        <v>148</v>
      </c>
      <c r="C51" s="62" t="s">
        <v>149</v>
      </c>
      <c r="D51" s="63">
        <f>Jan!J51</f>
        <v>0.91176470588235292</v>
      </c>
      <c r="E51" s="64">
        <f>Feb!J51</f>
        <v>0.91428571428571426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6">
        <f t="shared" si="0"/>
        <v>0.91302521008403359</v>
      </c>
    </row>
    <row r="52" spans="1:16" x14ac:dyDescent="0.2">
      <c r="A52" s="60" t="s">
        <v>150</v>
      </c>
      <c r="B52" s="61" t="s">
        <v>151</v>
      </c>
      <c r="C52" s="62" t="s">
        <v>152</v>
      </c>
      <c r="D52" s="63">
        <f>Jan!J52</f>
        <v>1.25</v>
      </c>
      <c r="E52" s="64">
        <f>Feb!J52</f>
        <v>1.0454545454545454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6">
        <f t="shared" si="0"/>
        <v>1.1477272727272727</v>
      </c>
    </row>
    <row r="53" spans="1:16" x14ac:dyDescent="0.2">
      <c r="A53" s="60" t="s">
        <v>153</v>
      </c>
      <c r="B53" s="61" t="s">
        <v>151</v>
      </c>
      <c r="C53" s="62" t="s">
        <v>154</v>
      </c>
      <c r="D53" s="63">
        <f>Jan!J53</f>
        <v>0.93333333333333335</v>
      </c>
      <c r="E53" s="64">
        <f>Feb!J53</f>
        <v>1.0487804878048781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6">
        <f t="shared" si="0"/>
        <v>0.99105691056910572</v>
      </c>
    </row>
    <row r="54" spans="1:16" x14ac:dyDescent="0.2">
      <c r="A54" s="60" t="s">
        <v>155</v>
      </c>
      <c r="B54" s="61" t="s">
        <v>156</v>
      </c>
      <c r="C54" s="62" t="s">
        <v>157</v>
      </c>
      <c r="D54" s="63">
        <f>Jan!J54</f>
        <v>2.6666666666666665</v>
      </c>
      <c r="E54" s="64">
        <f>Feb!J54</f>
        <v>2.4626865671641789</v>
      </c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6">
        <f t="shared" si="0"/>
        <v>2.5646766169154227</v>
      </c>
    </row>
    <row r="55" spans="1:16" x14ac:dyDescent="0.2">
      <c r="A55" s="60" t="s">
        <v>158</v>
      </c>
      <c r="B55" s="61" t="s">
        <v>159</v>
      </c>
      <c r="C55" s="62" t="s">
        <v>160</v>
      </c>
      <c r="D55" s="63">
        <f>Jan!J55</f>
        <v>1</v>
      </c>
      <c r="E55" s="64">
        <f>Feb!J55</f>
        <v>2.5454545454545454</v>
      </c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6">
        <f t="shared" si="0"/>
        <v>1.7727272727272727</v>
      </c>
    </row>
    <row r="56" spans="1:16" x14ac:dyDescent="0.2">
      <c r="A56" s="60" t="s">
        <v>161</v>
      </c>
      <c r="B56" s="61" t="s">
        <v>159</v>
      </c>
      <c r="C56" s="62" t="s">
        <v>162</v>
      </c>
      <c r="D56" s="63">
        <f>Jan!J56</f>
        <v>1.1333333333333333</v>
      </c>
      <c r="E56" s="64">
        <f>Feb!J56</f>
        <v>1.5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6">
        <f t="shared" si="0"/>
        <v>1.3166666666666667</v>
      </c>
    </row>
    <row r="57" spans="1:16" x14ac:dyDescent="0.2">
      <c r="A57" s="60" t="s">
        <v>163</v>
      </c>
      <c r="B57" s="61" t="s">
        <v>164</v>
      </c>
      <c r="C57" s="62" t="s">
        <v>165</v>
      </c>
      <c r="D57" s="63">
        <f>Jan!J57</f>
        <v>1.1904761904761905</v>
      </c>
      <c r="E57" s="64">
        <f>Feb!J57</f>
        <v>1.3888888888888888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6">
        <f t="shared" si="0"/>
        <v>1.2896825396825395</v>
      </c>
    </row>
    <row r="58" spans="1:16" x14ac:dyDescent="0.2">
      <c r="A58" s="60" t="s">
        <v>166</v>
      </c>
      <c r="B58" s="61" t="s">
        <v>167</v>
      </c>
      <c r="C58" s="62" t="s">
        <v>168</v>
      </c>
      <c r="D58" s="63">
        <f>Jan!J58</f>
        <v>1.203125</v>
      </c>
      <c r="E58" s="64">
        <f>Feb!J58</f>
        <v>1.375</v>
      </c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6">
        <f t="shared" si="0"/>
        <v>1.2890625</v>
      </c>
    </row>
    <row r="59" spans="1:16" x14ac:dyDescent="0.2">
      <c r="A59" s="60" t="s">
        <v>169</v>
      </c>
      <c r="B59" s="61" t="s">
        <v>170</v>
      </c>
      <c r="C59" s="62" t="s">
        <v>171</v>
      </c>
      <c r="D59" s="63">
        <f>Jan!J59</f>
        <v>0.9358974358974359</v>
      </c>
      <c r="E59" s="64">
        <f>Feb!J59</f>
        <v>1.0847457627118644</v>
      </c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6">
        <f t="shared" si="0"/>
        <v>1.0103215993046502</v>
      </c>
    </row>
    <row r="60" spans="1:16" x14ac:dyDescent="0.2">
      <c r="A60" s="60" t="s">
        <v>172</v>
      </c>
      <c r="B60" s="61" t="s">
        <v>173</v>
      </c>
      <c r="C60" s="62" t="s">
        <v>174</v>
      </c>
      <c r="D60" s="63">
        <f>Jan!J60</f>
        <v>1.1428571428571428</v>
      </c>
      <c r="E60" s="64">
        <f>Feb!J60</f>
        <v>1.1304347826086956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6">
        <f t="shared" si="0"/>
        <v>1.1366459627329193</v>
      </c>
    </row>
    <row r="61" spans="1:16" x14ac:dyDescent="0.2">
      <c r="A61" s="60" t="s">
        <v>175</v>
      </c>
      <c r="B61" s="61" t="s">
        <v>176</v>
      </c>
      <c r="C61" s="62" t="s">
        <v>176</v>
      </c>
      <c r="D61" s="63">
        <f>Jan!J61</f>
        <v>1.0158730158730158</v>
      </c>
      <c r="E61" s="64">
        <f>Feb!J61</f>
        <v>0.84297520661157022</v>
      </c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6">
        <f t="shared" si="0"/>
        <v>0.92942411124229296</v>
      </c>
    </row>
    <row r="62" spans="1:16" x14ac:dyDescent="0.2">
      <c r="A62" s="60" t="s">
        <v>177</v>
      </c>
      <c r="B62" s="61" t="s">
        <v>178</v>
      </c>
      <c r="C62" s="62" t="s">
        <v>179</v>
      </c>
      <c r="D62" s="63">
        <f>Jan!J62</f>
        <v>1.4444444444444444</v>
      </c>
      <c r="E62" s="64">
        <f>Feb!J62</f>
        <v>1.6190476190476191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6">
        <f t="shared" si="0"/>
        <v>1.5317460317460316</v>
      </c>
    </row>
    <row r="63" spans="1:16" x14ac:dyDescent="0.2">
      <c r="A63" s="60" t="s">
        <v>180</v>
      </c>
      <c r="B63" s="61" t="s">
        <v>181</v>
      </c>
      <c r="C63" s="62" t="s">
        <v>182</v>
      </c>
      <c r="D63" s="63">
        <f>Jan!J63</f>
        <v>1</v>
      </c>
      <c r="E63" s="64">
        <f>Feb!J63</f>
        <v>1.04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6">
        <f t="shared" si="0"/>
        <v>1.02</v>
      </c>
    </row>
    <row r="64" spans="1:16" x14ac:dyDescent="0.2">
      <c r="A64" s="60" t="s">
        <v>183</v>
      </c>
      <c r="B64" s="61" t="s">
        <v>184</v>
      </c>
      <c r="C64" s="62" t="s">
        <v>185</v>
      </c>
      <c r="D64" s="63">
        <f>Jan!J64</f>
        <v>0.99401197604790414</v>
      </c>
      <c r="E64" s="64">
        <f>Feb!J64</f>
        <v>0.98795180722891562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6">
        <f t="shared" si="0"/>
        <v>0.99098189163840988</v>
      </c>
    </row>
    <row r="65" spans="1:16" x14ac:dyDescent="0.2">
      <c r="A65" s="60" t="s">
        <v>186</v>
      </c>
      <c r="B65" s="61" t="s">
        <v>184</v>
      </c>
      <c r="C65" s="20" t="s">
        <v>187</v>
      </c>
      <c r="D65" s="63">
        <f>Jan!J65</f>
        <v>0.99371069182389937</v>
      </c>
      <c r="E65" s="64">
        <f>Feb!J65</f>
        <v>0.97560975609756095</v>
      </c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6">
        <f t="shared" si="0"/>
        <v>0.98466022396073016</v>
      </c>
    </row>
    <row r="66" spans="1:16" x14ac:dyDescent="0.2">
      <c r="A66" s="68" t="s">
        <v>188</v>
      </c>
      <c r="B66" s="61" t="s">
        <v>184</v>
      </c>
      <c r="C66" s="62" t="s">
        <v>189</v>
      </c>
      <c r="D66" s="63">
        <f>Jan!J66</f>
        <v>1.0128205128205128</v>
      </c>
      <c r="E66" s="64">
        <f>Feb!J66</f>
        <v>0.97333333333333338</v>
      </c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6">
        <f t="shared" si="0"/>
        <v>0.99307692307692308</v>
      </c>
    </row>
    <row r="67" spans="1:16" x14ac:dyDescent="0.2">
      <c r="A67" s="68" t="s">
        <v>502</v>
      </c>
      <c r="B67" s="61" t="s">
        <v>184</v>
      </c>
      <c r="C67" s="62" t="s">
        <v>191</v>
      </c>
      <c r="D67" s="63">
        <f>Jan!J67</f>
        <v>0.98760330578512401</v>
      </c>
      <c r="E67" s="64">
        <f>Feb!J67</f>
        <v>0.96995708154506433</v>
      </c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6">
        <f t="shared" si="0"/>
        <v>0.97878019366509417</v>
      </c>
    </row>
    <row r="68" spans="1:16" x14ac:dyDescent="0.2">
      <c r="A68" s="60" t="s">
        <v>192</v>
      </c>
      <c r="B68" s="61" t="s">
        <v>184</v>
      </c>
      <c r="C68" s="62" t="s">
        <v>300</v>
      </c>
      <c r="D68" s="63">
        <f>Jan!J68</f>
        <v>1.0350877192982457</v>
      </c>
      <c r="E68" s="64">
        <f>Feb!J68</f>
        <v>1.05</v>
      </c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6">
        <f t="shared" si="0"/>
        <v>1.0425438596491228</v>
      </c>
    </row>
    <row r="69" spans="1:16" x14ac:dyDescent="0.2">
      <c r="A69" s="60" t="s">
        <v>194</v>
      </c>
      <c r="B69" s="61" t="s">
        <v>184</v>
      </c>
      <c r="C69" s="62" t="s">
        <v>195</v>
      </c>
      <c r="D69" s="63">
        <f>Jan!J69</f>
        <v>0.8721804511278195</v>
      </c>
      <c r="E69" s="64">
        <f>Feb!J69</f>
        <v>0.93103448275862066</v>
      </c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6">
        <f t="shared" ref="P69:P73" si="1">SUM(D69:O69)/2</f>
        <v>0.90160746694322014</v>
      </c>
    </row>
    <row r="70" spans="1:16" x14ac:dyDescent="0.2">
      <c r="A70" s="68" t="s">
        <v>196</v>
      </c>
      <c r="B70" s="61" t="s">
        <v>184</v>
      </c>
      <c r="C70" s="62" t="s">
        <v>197</v>
      </c>
      <c r="D70" s="63">
        <f>Jan!J70</f>
        <v>0.91176470588235292</v>
      </c>
      <c r="E70" s="64">
        <f>Feb!J70</f>
        <v>0.90909090909090906</v>
      </c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6">
        <f t="shared" si="1"/>
        <v>0.91042780748663099</v>
      </c>
    </row>
    <row r="71" spans="1:16" x14ac:dyDescent="0.2">
      <c r="A71" s="60" t="s">
        <v>198</v>
      </c>
      <c r="B71" s="61" t="s">
        <v>184</v>
      </c>
      <c r="C71" s="62" t="s">
        <v>199</v>
      </c>
      <c r="D71" s="63">
        <f>Jan!J71</f>
        <v>1.0909090909090908</v>
      </c>
      <c r="E71" s="64">
        <f>Feb!J71</f>
        <v>1.2093023255813953</v>
      </c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6">
        <f t="shared" si="1"/>
        <v>1.1501057082452431</v>
      </c>
    </row>
    <row r="72" spans="1:16" x14ac:dyDescent="0.2">
      <c r="A72" s="60" t="s">
        <v>200</v>
      </c>
      <c r="B72" s="61" t="s">
        <v>184</v>
      </c>
      <c r="C72" s="62" t="s">
        <v>201</v>
      </c>
      <c r="D72" s="63">
        <f>Jan!J72</f>
        <v>0.9719101123595506</v>
      </c>
      <c r="E72" s="64">
        <f>Feb!J72</f>
        <v>0.95238095238095233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6">
        <f t="shared" si="1"/>
        <v>0.96214553237025147</v>
      </c>
    </row>
    <row r="73" spans="1:16" x14ac:dyDescent="0.2">
      <c r="A73" s="60" t="s">
        <v>202</v>
      </c>
      <c r="B73" s="61" t="s">
        <v>184</v>
      </c>
      <c r="C73" s="62" t="s">
        <v>203</v>
      </c>
      <c r="D73" s="63">
        <f>Jan!J73</f>
        <v>1.2144970414201184</v>
      </c>
      <c r="E73" s="64">
        <f>Feb!J73</f>
        <v>1.0743099787685775</v>
      </c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6">
        <f t="shared" si="1"/>
        <v>1.1444035100943479</v>
      </c>
    </row>
    <row r="74" spans="1:16" x14ac:dyDescent="0.2">
      <c r="A74" s="60" t="s">
        <v>204</v>
      </c>
      <c r="B74" s="61" t="s">
        <v>184</v>
      </c>
      <c r="C74" s="62" t="s">
        <v>205</v>
      </c>
      <c r="D74" s="63">
        <f>Jan!J74</f>
        <v>0.91428571428571426</v>
      </c>
      <c r="E74" s="64">
        <f>Feb!J74</f>
        <v>0.91366906474820142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6">
        <f>SUM(D74:O74)/2</f>
        <v>0.91397738951695784</v>
      </c>
    </row>
    <row r="75" spans="1:16" x14ac:dyDescent="0.2">
      <c r="A75" s="68" t="s">
        <v>206</v>
      </c>
      <c r="B75" s="61" t="s">
        <v>184</v>
      </c>
      <c r="C75" s="62" t="s">
        <v>207</v>
      </c>
      <c r="D75" s="63">
        <f>Jan!J75</f>
        <v>0.97730956239870337</v>
      </c>
      <c r="E75" s="64">
        <f>Feb!J75</f>
        <v>0.91796875</v>
      </c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6">
        <f t="shared" ref="P75:P93" si="2">SUM(D75:O75)/2</f>
        <v>0.94763915619935168</v>
      </c>
    </row>
    <row r="76" spans="1:16" x14ac:dyDescent="0.2">
      <c r="A76" s="60" t="s">
        <v>208</v>
      </c>
      <c r="B76" s="61" t="s">
        <v>184</v>
      </c>
      <c r="C76" s="62" t="s">
        <v>209</v>
      </c>
      <c r="D76" s="63">
        <f>Jan!J76</f>
        <v>0.96</v>
      </c>
      <c r="E76" s="64">
        <f>Feb!J76</f>
        <v>0.99537037037037035</v>
      </c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6">
        <f t="shared" si="2"/>
        <v>0.9776851851851851</v>
      </c>
    </row>
    <row r="77" spans="1:16" x14ac:dyDescent="0.2">
      <c r="A77" s="68" t="s">
        <v>210</v>
      </c>
      <c r="B77" s="61" t="s">
        <v>184</v>
      </c>
      <c r="C77" s="62" t="s">
        <v>211</v>
      </c>
      <c r="D77" s="63">
        <f>Jan!J77</f>
        <v>1.1756756756756757</v>
      </c>
      <c r="E77" s="64">
        <f>Feb!J77</f>
        <v>1.290909090909091</v>
      </c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6">
        <f t="shared" si="2"/>
        <v>1.2332923832923832</v>
      </c>
    </row>
    <row r="78" spans="1:16" x14ac:dyDescent="0.2">
      <c r="A78" s="68" t="s">
        <v>212</v>
      </c>
      <c r="B78" s="61" t="s">
        <v>213</v>
      </c>
      <c r="C78" s="62" t="s">
        <v>213</v>
      </c>
      <c r="D78" s="63">
        <f>Jan!J78</f>
        <v>0.91803278688524592</v>
      </c>
      <c r="E78" s="64">
        <f>Feb!J78</f>
        <v>0.91304347826086951</v>
      </c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6">
        <f t="shared" si="2"/>
        <v>0.91553813257305772</v>
      </c>
    </row>
    <row r="79" spans="1:16" x14ac:dyDescent="0.2">
      <c r="A79" s="60" t="s">
        <v>214</v>
      </c>
      <c r="B79" s="61" t="s">
        <v>215</v>
      </c>
      <c r="C79" s="62" t="s">
        <v>216</v>
      </c>
      <c r="D79" s="63">
        <f>Jan!J79</f>
        <v>0.93333333333333335</v>
      </c>
      <c r="E79" s="64">
        <f>Feb!J79</f>
        <v>0.66666666666666663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6">
        <f t="shared" si="2"/>
        <v>0.8</v>
      </c>
    </row>
    <row r="80" spans="1:16" x14ac:dyDescent="0.2">
      <c r="A80" s="60" t="s">
        <v>217</v>
      </c>
      <c r="B80" s="61" t="s">
        <v>218</v>
      </c>
      <c r="C80" s="62" t="s">
        <v>219</v>
      </c>
      <c r="D80" s="63">
        <f>Jan!J80</f>
        <v>1.0307692307692307</v>
      </c>
      <c r="E80" s="64">
        <f>Feb!J80</f>
        <v>1</v>
      </c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6">
        <f t="shared" si="2"/>
        <v>1.0153846153846153</v>
      </c>
    </row>
    <row r="81" spans="1:16" x14ac:dyDescent="0.2">
      <c r="A81" s="60" t="s">
        <v>220</v>
      </c>
      <c r="B81" s="61" t="s">
        <v>221</v>
      </c>
      <c r="C81" s="62" t="s">
        <v>221</v>
      </c>
      <c r="D81" s="63">
        <f>Jan!J81</f>
        <v>2</v>
      </c>
      <c r="E81" s="64">
        <f>Feb!J81</f>
        <v>1.5714285714285714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6">
        <f t="shared" si="2"/>
        <v>1.7857142857142856</v>
      </c>
    </row>
    <row r="82" spans="1:16" ht="12" customHeight="1" x14ac:dyDescent="0.2">
      <c r="A82" s="60" t="s">
        <v>222</v>
      </c>
      <c r="B82" s="61" t="s">
        <v>221</v>
      </c>
      <c r="C82" s="62" t="s">
        <v>51</v>
      </c>
      <c r="D82" s="63">
        <f>Jan!J82</f>
        <v>2.5294117647058822</v>
      </c>
      <c r="E82" s="64">
        <f>Feb!J82</f>
        <v>2.4166666666666665</v>
      </c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6">
        <f t="shared" si="2"/>
        <v>2.4730392156862742</v>
      </c>
    </row>
    <row r="83" spans="1:16" x14ac:dyDescent="0.2">
      <c r="A83" s="60" t="s">
        <v>223</v>
      </c>
      <c r="B83" s="61" t="s">
        <v>224</v>
      </c>
      <c r="C83" s="62" t="s">
        <v>225</v>
      </c>
      <c r="D83" s="63">
        <f>Jan!J83</f>
        <v>2.0235294117647058</v>
      </c>
      <c r="E83" s="64">
        <f>Feb!J83</f>
        <v>2.3563218390804597</v>
      </c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6">
        <f t="shared" si="2"/>
        <v>2.1899256254225827</v>
      </c>
    </row>
    <row r="84" spans="1:16" x14ac:dyDescent="0.2">
      <c r="A84" s="60" t="s">
        <v>226</v>
      </c>
      <c r="B84" s="61" t="s">
        <v>224</v>
      </c>
      <c r="C84" s="62" t="s">
        <v>227</v>
      </c>
      <c r="D84" s="63">
        <f>Jan!J84</f>
        <v>1.6470588235294117</v>
      </c>
      <c r="E84" s="64">
        <f>Feb!J84</f>
        <v>2.0952380952380953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6">
        <f t="shared" si="2"/>
        <v>1.8711484593837535</v>
      </c>
    </row>
    <row r="85" spans="1:16" x14ac:dyDescent="0.2">
      <c r="A85" s="60" t="s">
        <v>228</v>
      </c>
      <c r="B85" s="61" t="s">
        <v>229</v>
      </c>
      <c r="C85" s="62" t="s">
        <v>230</v>
      </c>
      <c r="D85" s="63">
        <f>Jan!J85</f>
        <v>1.3454545454545455</v>
      </c>
      <c r="E85" s="64">
        <f>Feb!J85</f>
        <v>0.87341772151898733</v>
      </c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6">
        <f t="shared" si="2"/>
        <v>1.1094361334867664</v>
      </c>
    </row>
    <row r="86" spans="1:16" x14ac:dyDescent="0.2">
      <c r="A86" s="60" t="s">
        <v>231</v>
      </c>
      <c r="B86" s="61" t="s">
        <v>232</v>
      </c>
      <c r="C86" s="62" t="s">
        <v>233</v>
      </c>
      <c r="D86" s="63">
        <f>Jan!J86</f>
        <v>0.95588235294117652</v>
      </c>
      <c r="E86" s="64">
        <f>Feb!J86</f>
        <v>0.83018867924528306</v>
      </c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6">
        <f t="shared" si="2"/>
        <v>0.89303551609322973</v>
      </c>
    </row>
    <row r="87" spans="1:16" x14ac:dyDescent="0.2">
      <c r="A87" s="60" t="s">
        <v>234</v>
      </c>
      <c r="B87" s="61" t="s">
        <v>235</v>
      </c>
      <c r="C87" s="62" t="s">
        <v>236</v>
      </c>
      <c r="D87" s="63">
        <f>Jan!J87</f>
        <v>0.84662576687116564</v>
      </c>
      <c r="E87" s="64">
        <f>Feb!J87</f>
        <v>0.81081081081081086</v>
      </c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6">
        <f t="shared" si="2"/>
        <v>0.8287182888409883</v>
      </c>
    </row>
    <row r="88" spans="1:16" x14ac:dyDescent="0.2">
      <c r="A88" s="60" t="s">
        <v>237</v>
      </c>
      <c r="B88" s="61" t="s">
        <v>238</v>
      </c>
      <c r="C88" s="62" t="s">
        <v>239</v>
      </c>
      <c r="D88" s="63">
        <f>Jan!J88</f>
        <v>2</v>
      </c>
      <c r="E88" s="64">
        <f>Feb!J88</f>
        <v>2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6">
        <f t="shared" si="2"/>
        <v>2</v>
      </c>
    </row>
    <row r="89" spans="1:16" x14ac:dyDescent="0.2">
      <c r="A89" s="60" t="s">
        <v>240</v>
      </c>
      <c r="B89" s="61" t="s">
        <v>241</v>
      </c>
      <c r="C89" s="62" t="s">
        <v>242</v>
      </c>
      <c r="D89" s="63">
        <f>Jan!J89</f>
        <v>0.5</v>
      </c>
      <c r="E89" s="64">
        <f>Feb!J89</f>
        <v>0.5</v>
      </c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6">
        <f t="shared" si="2"/>
        <v>0.5</v>
      </c>
    </row>
    <row r="90" spans="1:16" x14ac:dyDescent="0.2">
      <c r="A90" s="60" t="s">
        <v>243</v>
      </c>
      <c r="B90" s="61" t="s">
        <v>244</v>
      </c>
      <c r="C90" s="62" t="s">
        <v>245</v>
      </c>
      <c r="D90" s="63">
        <f>Jan!J90</f>
        <v>1.0116279069767442</v>
      </c>
      <c r="E90" s="64">
        <f>Feb!J90</f>
        <v>1.0101010101010102</v>
      </c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6">
        <f t="shared" si="2"/>
        <v>1.0108644585388773</v>
      </c>
    </row>
    <row r="91" spans="1:16" x14ac:dyDescent="0.2">
      <c r="A91" s="60" t="s">
        <v>246</v>
      </c>
      <c r="B91" s="61" t="s">
        <v>247</v>
      </c>
      <c r="C91" s="62" t="s">
        <v>248</v>
      </c>
      <c r="D91" s="63">
        <f>Jan!J91</f>
        <v>0.88888888888888884</v>
      </c>
      <c r="E91" s="64">
        <f>Feb!J91</f>
        <v>1</v>
      </c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6">
        <f t="shared" si="2"/>
        <v>0.94444444444444442</v>
      </c>
    </row>
    <row r="92" spans="1:16" x14ac:dyDescent="0.2">
      <c r="A92" s="60" t="s">
        <v>249</v>
      </c>
      <c r="B92" s="61" t="s">
        <v>247</v>
      </c>
      <c r="C92" s="62" t="s">
        <v>247</v>
      </c>
      <c r="D92" s="63">
        <f>Jan!J92</f>
        <v>0.97619047619047616</v>
      </c>
      <c r="E92" s="64">
        <f>Feb!J92</f>
        <v>1.0606060606060606</v>
      </c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6">
        <f t="shared" si="2"/>
        <v>1.0183982683982684</v>
      </c>
    </row>
    <row r="93" spans="1:16" x14ac:dyDescent="0.2">
      <c r="A93" s="60" t="s">
        <v>250</v>
      </c>
      <c r="B93" s="61" t="s">
        <v>251</v>
      </c>
      <c r="C93" s="62" t="s">
        <v>252</v>
      </c>
      <c r="D93" s="63">
        <f>Jan!J93</f>
        <v>0.94444444444444442</v>
      </c>
      <c r="E93" s="64">
        <f>Feb!J93</f>
        <v>0.96</v>
      </c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6">
        <f t="shared" si="2"/>
        <v>0.95222222222222219</v>
      </c>
    </row>
    <row r="94" spans="1:16" x14ac:dyDescent="0.2">
      <c r="A94" s="60" t="s">
        <v>253</v>
      </c>
      <c r="B94" s="61" t="s">
        <v>254</v>
      </c>
      <c r="C94" s="62" t="s">
        <v>255</v>
      </c>
      <c r="D94" s="63">
        <f>Jan!J94</f>
        <v>1.0526315789473684</v>
      </c>
      <c r="E94" s="64">
        <f>Feb!J94</f>
        <v>1.0169491525423728</v>
      </c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6">
        <f>SUM(D94:O94)/2</f>
        <v>1.0347903657448705</v>
      </c>
    </row>
    <row r="95" spans="1:16" x14ac:dyDescent="0.2">
      <c r="A95" s="60" t="s">
        <v>256</v>
      </c>
      <c r="B95" s="61" t="s">
        <v>257</v>
      </c>
      <c r="C95" s="62" t="s">
        <v>258</v>
      </c>
      <c r="D95" s="63">
        <f>Jan!J95</f>
        <v>1</v>
      </c>
      <c r="E95" s="64">
        <f>Feb!J95</f>
        <v>0.86111111111111116</v>
      </c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6">
        <f t="shared" ref="P95:P107" si="3">SUM(D95:O95)/2</f>
        <v>0.93055555555555558</v>
      </c>
    </row>
    <row r="96" spans="1:16" x14ac:dyDescent="0.2">
      <c r="A96" s="60" t="s">
        <v>259</v>
      </c>
      <c r="B96" s="61" t="s">
        <v>260</v>
      </c>
      <c r="C96" s="62" t="s">
        <v>261</v>
      </c>
      <c r="D96" s="63">
        <f>Jan!J96</f>
        <v>1.2608695652173914</v>
      </c>
      <c r="E96" s="64">
        <f>Feb!J96</f>
        <v>1.2068965517241379</v>
      </c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6">
        <f t="shared" si="3"/>
        <v>1.2338830584707647</v>
      </c>
    </row>
    <row r="97" spans="1:16" x14ac:dyDescent="0.2">
      <c r="A97" s="60" t="s">
        <v>262</v>
      </c>
      <c r="B97" s="61" t="s">
        <v>263</v>
      </c>
      <c r="C97" s="62" t="s">
        <v>264</v>
      </c>
      <c r="D97" s="63">
        <f>Jan!J97</f>
        <v>1.0381679389312977</v>
      </c>
      <c r="E97" s="64">
        <f>Feb!J97</f>
        <v>3.5294117647058823E-2</v>
      </c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6">
        <f t="shared" si="3"/>
        <v>0.53673102828917829</v>
      </c>
    </row>
    <row r="98" spans="1:16" x14ac:dyDescent="0.2">
      <c r="A98" s="60" t="s">
        <v>265</v>
      </c>
      <c r="B98" s="61" t="s">
        <v>263</v>
      </c>
      <c r="C98" s="62" t="s">
        <v>266</v>
      </c>
      <c r="D98" s="63">
        <f>Jan!J98</f>
        <v>1.0092592592592593</v>
      </c>
      <c r="E98" s="64">
        <f>Feb!J98</f>
        <v>1.0070175438596491</v>
      </c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6">
        <f t="shared" si="3"/>
        <v>1.0081384015594543</v>
      </c>
    </row>
    <row r="99" spans="1:16" x14ac:dyDescent="0.2">
      <c r="A99" s="60" t="s">
        <v>267</v>
      </c>
      <c r="B99" s="61" t="s">
        <v>263</v>
      </c>
      <c r="C99" s="62" t="s">
        <v>268</v>
      </c>
      <c r="D99" s="63">
        <f>Jan!J99</f>
        <v>1</v>
      </c>
      <c r="E99" s="64">
        <f>Feb!J99</f>
        <v>0.88235294117647056</v>
      </c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6">
        <f t="shared" si="3"/>
        <v>0.94117647058823528</v>
      </c>
    </row>
    <row r="100" spans="1:16" x14ac:dyDescent="0.2">
      <c r="A100" s="60" t="s">
        <v>269</v>
      </c>
      <c r="B100" s="61" t="s">
        <v>263</v>
      </c>
      <c r="C100" s="62" t="s">
        <v>270</v>
      </c>
      <c r="D100" s="63">
        <f>Jan!J100</f>
        <v>1.0028011204481793</v>
      </c>
      <c r="E100" s="64">
        <f>Feb!J100</f>
        <v>0.97416974169741699</v>
      </c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6">
        <f t="shared" si="3"/>
        <v>0.98848543107279818</v>
      </c>
    </row>
    <row r="101" spans="1:16" x14ac:dyDescent="0.2">
      <c r="A101" s="60" t="s">
        <v>271</v>
      </c>
      <c r="B101" s="61" t="s">
        <v>263</v>
      </c>
      <c r="C101" s="62" t="s">
        <v>272</v>
      </c>
      <c r="D101" s="63">
        <f>Jan!J101</f>
        <v>0.94805194805194803</v>
      </c>
      <c r="E101" s="64">
        <f>Feb!J101</f>
        <v>1.0394736842105263</v>
      </c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6">
        <f t="shared" si="3"/>
        <v>0.99376281613123718</v>
      </c>
    </row>
    <row r="102" spans="1:16" x14ac:dyDescent="0.2">
      <c r="A102" s="60" t="s">
        <v>273</v>
      </c>
      <c r="B102" s="61" t="s">
        <v>263</v>
      </c>
      <c r="C102" s="62" t="s">
        <v>274</v>
      </c>
      <c r="D102" s="63">
        <f>Jan!J102</f>
        <v>1.0803571428571428</v>
      </c>
      <c r="E102" s="64">
        <f>Feb!J102</f>
        <v>1.043010752688172</v>
      </c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6">
        <f t="shared" si="3"/>
        <v>1.0616839477726574</v>
      </c>
    </row>
    <row r="103" spans="1:16" x14ac:dyDescent="0.2">
      <c r="A103" s="60" t="s">
        <v>275</v>
      </c>
      <c r="B103" s="61" t="s">
        <v>263</v>
      </c>
      <c r="C103" s="62" t="s">
        <v>276</v>
      </c>
      <c r="D103" s="63">
        <f>Jan!J103</f>
        <v>0.97058823529411764</v>
      </c>
      <c r="E103" s="64">
        <f>Feb!J103</f>
        <v>0.95294117647058818</v>
      </c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6">
        <f t="shared" si="3"/>
        <v>0.96176470588235285</v>
      </c>
    </row>
    <row r="104" spans="1:16" x14ac:dyDescent="0.2">
      <c r="A104" s="60" t="s">
        <v>277</v>
      </c>
      <c r="B104" s="61" t="s">
        <v>263</v>
      </c>
      <c r="C104" s="62" t="s">
        <v>278</v>
      </c>
      <c r="D104" s="63">
        <f>Jan!J104</f>
        <v>1.0810055865921788</v>
      </c>
      <c r="E104" s="64">
        <f>Feb!J104</f>
        <v>1.005420054200542</v>
      </c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6">
        <f t="shared" si="3"/>
        <v>1.0432128203963604</v>
      </c>
    </row>
    <row r="105" spans="1:16" x14ac:dyDescent="0.2">
      <c r="A105" s="68" t="s">
        <v>279</v>
      </c>
      <c r="B105" s="61" t="s">
        <v>263</v>
      </c>
      <c r="C105" s="62" t="s">
        <v>280</v>
      </c>
      <c r="D105" s="63">
        <f>Jan!J105</f>
        <v>0.98563218390804597</v>
      </c>
      <c r="E105" s="64">
        <f>Feb!J105</f>
        <v>0.94795539033457255</v>
      </c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6">
        <f t="shared" si="3"/>
        <v>0.96679378712130926</v>
      </c>
    </row>
    <row r="106" spans="1:16" x14ac:dyDescent="0.2">
      <c r="A106" s="18" t="s">
        <v>301</v>
      </c>
      <c r="B106" s="19" t="s">
        <v>263</v>
      </c>
      <c r="C106" s="20" t="s">
        <v>439</v>
      </c>
      <c r="D106" s="63">
        <f>Jan!J106</f>
        <v>1</v>
      </c>
      <c r="E106" s="64">
        <f>Feb!J106</f>
        <v>1.0571428571428572</v>
      </c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6">
        <f t="shared" si="3"/>
        <v>1.0285714285714285</v>
      </c>
    </row>
    <row r="107" spans="1:16" x14ac:dyDescent="0.2">
      <c r="A107" s="82" t="s">
        <v>472</v>
      </c>
      <c r="B107" s="59" t="s">
        <v>263</v>
      </c>
      <c r="C107" s="59" t="s">
        <v>471</v>
      </c>
      <c r="D107" s="63">
        <f>Jan!J107</f>
        <v>1</v>
      </c>
      <c r="E107" s="64">
        <f>Feb!J107</f>
        <v>0.87037037037037035</v>
      </c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6">
        <f t="shared" si="3"/>
        <v>0.93518518518518512</v>
      </c>
    </row>
    <row r="108" spans="1:16" x14ac:dyDescent="0.2">
      <c r="A108" s="82" t="s">
        <v>505</v>
      </c>
      <c r="B108" s="59" t="s">
        <v>263</v>
      </c>
      <c r="C108" s="59" t="s">
        <v>506</v>
      </c>
      <c r="D108" s="112"/>
      <c r="E108" s="64">
        <f>Feb!J108</f>
        <v>28</v>
      </c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6">
        <f t="shared" ref="P108" si="4">SUM(D108:O108)/1</f>
        <v>28</v>
      </c>
    </row>
    <row r="109" spans="1:16" x14ac:dyDescent="0.2">
      <c r="A109" s="60" t="s">
        <v>281</v>
      </c>
      <c r="B109" s="61" t="s">
        <v>282</v>
      </c>
      <c r="C109" s="62" t="s">
        <v>282</v>
      </c>
      <c r="D109" s="63">
        <f>Jan!J108</f>
        <v>1.0638297872340425</v>
      </c>
      <c r="E109" s="64">
        <f>Feb!J109</f>
        <v>1.0888888888888888</v>
      </c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6">
        <f>SUM(D109:O109)/2</f>
        <v>1.0763593380614656</v>
      </c>
    </row>
    <row r="110" spans="1:16" x14ac:dyDescent="0.2">
      <c r="A110" s="60" t="s">
        <v>283</v>
      </c>
      <c r="B110" s="61" t="s">
        <v>282</v>
      </c>
      <c r="C110" s="62" t="s">
        <v>284</v>
      </c>
      <c r="D110" s="63">
        <f>Jan!J109</f>
        <v>0.98305084745762716</v>
      </c>
      <c r="E110" s="64">
        <f>Feb!J110</f>
        <v>1</v>
      </c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6">
        <f t="shared" ref="P110:P114" si="5">SUM(D110:O110)/2</f>
        <v>0.99152542372881358</v>
      </c>
    </row>
    <row r="111" spans="1:16" x14ac:dyDescent="0.2">
      <c r="A111" s="60" t="s">
        <v>285</v>
      </c>
      <c r="B111" s="61" t="s">
        <v>286</v>
      </c>
      <c r="C111" s="62" t="s">
        <v>287</v>
      </c>
      <c r="D111" s="63">
        <f>Jan!J110</f>
        <v>1</v>
      </c>
      <c r="E111" s="64">
        <f>Feb!J111</f>
        <v>0.96551724137931039</v>
      </c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6">
        <f t="shared" si="5"/>
        <v>0.98275862068965525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</v>
      </c>
      <c r="E112" s="64">
        <f>Feb!J112</f>
        <v>0.93333333333333335</v>
      </c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6">
        <f t="shared" si="5"/>
        <v>0.96666666666666667</v>
      </c>
    </row>
    <row r="113" spans="1:17" ht="13.5" thickBot="1" x14ac:dyDescent="0.25">
      <c r="A113" s="69" t="s">
        <v>291</v>
      </c>
      <c r="B113" s="70" t="s">
        <v>292</v>
      </c>
      <c r="C113" s="71" t="s">
        <v>292</v>
      </c>
      <c r="D113" s="72">
        <f>Jan!J112</f>
        <v>1</v>
      </c>
      <c r="E113" s="73">
        <f>Feb!J113</f>
        <v>1.2926829268292683</v>
      </c>
      <c r="F113" s="73"/>
      <c r="G113" s="73"/>
      <c r="H113" s="73"/>
      <c r="I113" s="73"/>
      <c r="J113" s="73"/>
      <c r="K113" s="73"/>
      <c r="L113" s="73"/>
      <c r="M113" s="73"/>
      <c r="N113" s="73"/>
      <c r="O113" s="106"/>
      <c r="P113" s="74">
        <f t="shared" si="5"/>
        <v>1.1463414634146343</v>
      </c>
    </row>
    <row r="114" spans="1:17" ht="13.5" thickTop="1" x14ac:dyDescent="0.2">
      <c r="A114" s="75" t="s">
        <v>293</v>
      </c>
      <c r="B114" s="61"/>
      <c r="C114" s="62"/>
      <c r="D114" s="109">
        <f>Jan!J113</f>
        <v>1.0936411583242114</v>
      </c>
      <c r="E114" s="99">
        <f>Feb!J114</f>
        <v>1.0723883307105677</v>
      </c>
      <c r="F114" s="64"/>
      <c r="G114" s="64"/>
      <c r="H114" s="64"/>
      <c r="I114" s="64"/>
      <c r="J114" s="99"/>
      <c r="K114" s="99"/>
      <c r="L114" s="99"/>
      <c r="M114" s="99"/>
      <c r="N114" s="64"/>
      <c r="O114" s="107"/>
      <c r="P114" s="100">
        <f t="shared" si="5"/>
        <v>1.0830147445173894</v>
      </c>
    </row>
    <row r="115" spans="1:17" ht="14.45" customHeight="1" x14ac:dyDescent="0.2">
      <c r="A115" s="60"/>
      <c r="B115" s="61"/>
      <c r="C115" s="61"/>
      <c r="D115" s="65"/>
      <c r="E115" s="76"/>
      <c r="F115" s="76"/>
      <c r="G115" s="76"/>
      <c r="H115" s="76"/>
      <c r="I115" s="76"/>
      <c r="J115" s="76"/>
      <c r="K115" s="76"/>
      <c r="L115" s="76"/>
      <c r="M115" s="65"/>
      <c r="N115" s="77"/>
      <c r="O115" s="76"/>
      <c r="P115" s="78"/>
    </row>
    <row r="116" spans="1:17" x14ac:dyDescent="0.2">
      <c r="A116" s="75" t="s">
        <v>295</v>
      </c>
      <c r="B116" s="61"/>
      <c r="C116" s="6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80"/>
      <c r="O116" s="79"/>
      <c r="P116" s="81"/>
    </row>
    <row r="117" spans="1:17" x14ac:dyDescent="0.2">
      <c r="A117" s="60"/>
      <c r="B117" s="61"/>
      <c r="C117" s="61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81"/>
    </row>
    <row r="118" spans="1:17" x14ac:dyDescent="0.2">
      <c r="A118" s="60"/>
      <c r="B118" s="61"/>
      <c r="C118" s="61"/>
      <c r="D118" s="61"/>
      <c r="E118" s="61"/>
      <c r="F118" s="61"/>
      <c r="G118" s="61"/>
      <c r="H118" s="61"/>
      <c r="I118" s="61"/>
      <c r="J118" s="65"/>
      <c r="K118" s="61"/>
      <c r="L118" s="61"/>
      <c r="M118" s="61"/>
      <c r="N118" s="61"/>
      <c r="O118" s="61"/>
    </row>
    <row r="119" spans="1:17" s="82" customFormat="1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2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2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2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2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2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2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2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2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2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2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2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2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2" customFormat="1" x14ac:dyDescent="0.2">
      <c r="A132" s="83"/>
      <c r="B132" s="84"/>
      <c r="C132" s="84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2" customFormat="1" x14ac:dyDescent="0.2">
      <c r="A133" s="85"/>
      <c r="B133" s="59"/>
      <c r="C133" s="59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D6" sqref="D6"/>
    </sheetView>
  </sheetViews>
  <sheetFormatPr defaultColWidth="9.140625" defaultRowHeight="12.75" x14ac:dyDescent="0.2"/>
  <cols>
    <col min="1" max="1" width="6.7109375" style="92" customWidth="1"/>
    <col min="2" max="2" width="10.85546875" style="44" customWidth="1"/>
    <col min="3" max="3" width="27.28515625" style="44" customWidth="1"/>
    <col min="4" max="5" width="27.7109375" style="87" customWidth="1"/>
    <col min="6" max="8" width="9.140625" style="87"/>
    <col min="9" max="9" width="13.28515625" style="87" customWidth="1"/>
    <col min="10" max="10" width="12.140625" style="87" customWidth="1"/>
    <col min="11" max="11" width="15.7109375" style="87" customWidth="1"/>
    <col min="12" max="12" width="12.42578125" style="87" customWidth="1"/>
    <col min="13" max="16384" width="9.140625" style="87"/>
  </cols>
  <sheetData>
    <row r="1" spans="1:6" x14ac:dyDescent="0.2">
      <c r="A1" s="7" t="s">
        <v>302</v>
      </c>
      <c r="B1" s="8" t="s">
        <v>303</v>
      </c>
      <c r="C1" s="8" t="s">
        <v>304</v>
      </c>
      <c r="D1" s="94" t="s">
        <v>305</v>
      </c>
      <c r="E1" s="86" t="s">
        <v>306</v>
      </c>
      <c r="F1" s="86" t="s">
        <v>307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497</v>
      </c>
      <c r="E2" s="87" t="s">
        <v>308</v>
      </c>
      <c r="F2" s="87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454</v>
      </c>
      <c r="E3" s="87" t="s">
        <v>309</v>
      </c>
      <c r="F3" s="87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464</v>
      </c>
      <c r="E4" s="87" t="s">
        <v>310</v>
      </c>
      <c r="F4" s="87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311</v>
      </c>
      <c r="E5" s="87" t="s">
        <v>312</v>
      </c>
      <c r="F5" s="87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311</v>
      </c>
      <c r="E6" s="87" t="s">
        <v>313</v>
      </c>
      <c r="F6" s="87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501</v>
      </c>
      <c r="E7" s="44" t="s">
        <v>338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496</v>
      </c>
      <c r="E8" s="44" t="s">
        <v>314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315</v>
      </c>
      <c r="E9" s="87" t="s">
        <v>316</v>
      </c>
      <c r="F9" s="87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487</v>
      </c>
      <c r="E10" s="87" t="s">
        <v>317</v>
      </c>
      <c r="F10" s="87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467</v>
      </c>
      <c r="E11" s="87" t="s">
        <v>318</v>
      </c>
      <c r="F11" s="87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477</v>
      </c>
      <c r="E12" s="44" t="s">
        <v>319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460</v>
      </c>
      <c r="E13" s="44" t="s">
        <v>320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495</v>
      </c>
      <c r="E14" s="44" t="s">
        <v>321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322</v>
      </c>
      <c r="E15" s="87" t="s">
        <v>493</v>
      </c>
      <c r="F15" s="87" t="s">
        <v>3</v>
      </c>
    </row>
    <row r="16" spans="1:6" x14ac:dyDescent="0.2">
      <c r="A16" s="35" t="s">
        <v>50</v>
      </c>
      <c r="B16" s="22" t="s">
        <v>51</v>
      </c>
      <c r="C16" s="22" t="s">
        <v>52</v>
      </c>
      <c r="D16" s="44" t="s">
        <v>325</v>
      </c>
      <c r="E16" s="87" t="s">
        <v>326</v>
      </c>
      <c r="F16" s="87" t="s">
        <v>3</v>
      </c>
    </row>
    <row r="17" spans="1:16" x14ac:dyDescent="0.2">
      <c r="A17" s="35" t="s">
        <v>53</v>
      </c>
      <c r="B17" s="22" t="s">
        <v>51</v>
      </c>
      <c r="C17" s="22" t="s">
        <v>54</v>
      </c>
      <c r="D17" s="44" t="s">
        <v>327</v>
      </c>
      <c r="E17" s="87" t="s">
        <v>328</v>
      </c>
      <c r="F17" s="87" t="s">
        <v>3</v>
      </c>
    </row>
    <row r="18" spans="1:16" x14ac:dyDescent="0.2">
      <c r="A18" s="35" t="s">
        <v>55</v>
      </c>
      <c r="B18" s="22" t="s">
        <v>56</v>
      </c>
      <c r="C18" s="22" t="s">
        <v>57</v>
      </c>
      <c r="D18" s="44" t="s">
        <v>486</v>
      </c>
      <c r="E18" s="87" t="s">
        <v>329</v>
      </c>
      <c r="F18" s="44" t="s">
        <v>3</v>
      </c>
    </row>
    <row r="19" spans="1:16" x14ac:dyDescent="0.2">
      <c r="A19" s="35" t="s">
        <v>58</v>
      </c>
      <c r="B19" s="22" t="s">
        <v>59</v>
      </c>
      <c r="C19" s="22" t="s">
        <v>60</v>
      </c>
      <c r="D19" s="44" t="s">
        <v>330</v>
      </c>
      <c r="E19" s="87" t="s">
        <v>331</v>
      </c>
      <c r="F19" s="87" t="s">
        <v>3</v>
      </c>
    </row>
    <row r="20" spans="1:16" x14ac:dyDescent="0.2">
      <c r="A20" s="35" t="s">
        <v>61</v>
      </c>
      <c r="B20" s="22" t="s">
        <v>59</v>
      </c>
      <c r="C20" s="22" t="s">
        <v>62</v>
      </c>
      <c r="D20" s="44" t="s">
        <v>330</v>
      </c>
      <c r="E20" s="87" t="s">
        <v>331</v>
      </c>
      <c r="F20" s="87" t="s">
        <v>3</v>
      </c>
    </row>
    <row r="21" spans="1:16" x14ac:dyDescent="0.2">
      <c r="A21" s="35" t="s">
        <v>63</v>
      </c>
      <c r="B21" s="22" t="s">
        <v>64</v>
      </c>
      <c r="C21" s="22" t="s">
        <v>65</v>
      </c>
      <c r="D21" s="44" t="s">
        <v>332</v>
      </c>
      <c r="E21" s="44" t="s">
        <v>333</v>
      </c>
      <c r="F21" s="44" t="s">
        <v>3</v>
      </c>
    </row>
    <row r="22" spans="1:16" x14ac:dyDescent="0.2">
      <c r="A22" s="35" t="s">
        <v>66</v>
      </c>
      <c r="B22" s="22" t="s">
        <v>67</v>
      </c>
      <c r="C22" s="22" t="s">
        <v>68</v>
      </c>
      <c r="D22" s="44" t="s">
        <v>334</v>
      </c>
      <c r="E22" s="44" t="s">
        <v>335</v>
      </c>
      <c r="F22" s="44" t="s">
        <v>3</v>
      </c>
    </row>
    <row r="23" spans="1:16" x14ac:dyDescent="0.2">
      <c r="A23" s="35" t="s">
        <v>69</v>
      </c>
      <c r="B23" s="22" t="s">
        <v>70</v>
      </c>
      <c r="C23" s="22" t="s">
        <v>71</v>
      </c>
      <c r="D23" s="44" t="s">
        <v>456</v>
      </c>
      <c r="E23" s="87" t="s">
        <v>336</v>
      </c>
      <c r="F23" s="87" t="s">
        <v>3</v>
      </c>
      <c r="K23" s="22"/>
      <c r="L23" s="22"/>
      <c r="M23" s="44"/>
    </row>
    <row r="24" spans="1:16" x14ac:dyDescent="0.2">
      <c r="A24" s="35" t="s">
        <v>72</v>
      </c>
      <c r="B24" s="22" t="s">
        <v>70</v>
      </c>
      <c r="C24" s="22" t="s">
        <v>73</v>
      </c>
      <c r="D24" s="44" t="s">
        <v>456</v>
      </c>
      <c r="E24" s="87" t="s">
        <v>336</v>
      </c>
      <c r="F24" s="87" t="s">
        <v>3</v>
      </c>
      <c r="K24" s="22"/>
      <c r="L24" s="22"/>
      <c r="M24" s="44"/>
      <c r="N24" s="44"/>
    </row>
    <row r="25" spans="1:16" x14ac:dyDescent="0.2">
      <c r="A25" s="35" t="s">
        <v>74</v>
      </c>
      <c r="B25" s="22" t="s">
        <v>75</v>
      </c>
      <c r="C25" s="22" t="s">
        <v>76</v>
      </c>
      <c r="D25" s="44" t="s">
        <v>337</v>
      </c>
      <c r="E25" s="87" t="s">
        <v>338</v>
      </c>
      <c r="F25" s="87" t="s">
        <v>3</v>
      </c>
    </row>
    <row r="26" spans="1:16" x14ac:dyDescent="0.2">
      <c r="A26" s="35" t="s">
        <v>77</v>
      </c>
      <c r="B26" s="22" t="s">
        <v>75</v>
      </c>
      <c r="C26" s="22" t="s">
        <v>78</v>
      </c>
      <c r="D26" s="44" t="s">
        <v>337</v>
      </c>
      <c r="E26" s="87" t="s">
        <v>338</v>
      </c>
      <c r="F26" s="87" t="s">
        <v>3</v>
      </c>
      <c r="M26" s="22"/>
      <c r="N26" s="22"/>
      <c r="O26" s="17"/>
      <c r="P26" s="44"/>
    </row>
    <row r="27" spans="1:16" x14ac:dyDescent="0.2">
      <c r="A27" s="35" t="s">
        <v>79</v>
      </c>
      <c r="B27" s="22" t="s">
        <v>80</v>
      </c>
      <c r="C27" s="22" t="s">
        <v>81</v>
      </c>
      <c r="D27" s="44" t="s">
        <v>488</v>
      </c>
      <c r="E27" s="44" t="s">
        <v>489</v>
      </c>
      <c r="F27" s="44" t="s">
        <v>3</v>
      </c>
    </row>
    <row r="28" spans="1:16" x14ac:dyDescent="0.2">
      <c r="A28" s="35" t="s">
        <v>82</v>
      </c>
      <c r="B28" s="22" t="s">
        <v>83</v>
      </c>
      <c r="C28" s="22" t="s">
        <v>84</v>
      </c>
      <c r="D28" s="17" t="s">
        <v>339</v>
      </c>
      <c r="E28" s="44" t="s">
        <v>340</v>
      </c>
      <c r="F28" s="44" t="s">
        <v>3</v>
      </c>
    </row>
    <row r="29" spans="1:16" x14ac:dyDescent="0.2">
      <c r="A29" s="35" t="s">
        <v>85</v>
      </c>
      <c r="B29" s="22" t="s">
        <v>86</v>
      </c>
      <c r="C29" s="22" t="s">
        <v>87</v>
      </c>
      <c r="D29" s="44" t="s">
        <v>341</v>
      </c>
      <c r="E29" s="44" t="s">
        <v>342</v>
      </c>
      <c r="F29" s="44" t="s">
        <v>3</v>
      </c>
    </row>
    <row r="30" spans="1:16" x14ac:dyDescent="0.2">
      <c r="A30" s="35" t="s">
        <v>88</v>
      </c>
      <c r="B30" s="22" t="s">
        <v>89</v>
      </c>
      <c r="C30" s="22" t="s">
        <v>90</v>
      </c>
      <c r="D30" s="44" t="s">
        <v>343</v>
      </c>
      <c r="E30" s="87" t="s">
        <v>344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92</v>
      </c>
      <c r="B31" s="22" t="s">
        <v>93</v>
      </c>
      <c r="C31" s="22" t="s">
        <v>94</v>
      </c>
      <c r="D31" s="44" t="s">
        <v>345</v>
      </c>
      <c r="E31" s="87" t="s">
        <v>346</v>
      </c>
      <c r="F31" s="87" t="s">
        <v>3</v>
      </c>
      <c r="I31" s="22"/>
      <c r="J31" s="22"/>
      <c r="K31" s="44"/>
      <c r="L31" s="44"/>
    </row>
    <row r="32" spans="1:16" x14ac:dyDescent="0.2">
      <c r="A32" s="35" t="s">
        <v>95</v>
      </c>
      <c r="B32" s="22" t="s">
        <v>96</v>
      </c>
      <c r="C32" s="22" t="s">
        <v>97</v>
      </c>
      <c r="D32" s="44" t="s">
        <v>347</v>
      </c>
      <c r="E32" s="87" t="s">
        <v>348</v>
      </c>
      <c r="F32" s="87" t="s">
        <v>3</v>
      </c>
      <c r="I32" s="22"/>
      <c r="J32" s="22"/>
      <c r="K32" s="44"/>
      <c r="L32" s="44"/>
    </row>
    <row r="33" spans="1:6" x14ac:dyDescent="0.2">
      <c r="A33" s="35" t="s">
        <v>98</v>
      </c>
      <c r="B33" s="22" t="s">
        <v>99</v>
      </c>
      <c r="C33" s="22" t="s">
        <v>100</v>
      </c>
      <c r="D33" s="44" t="s">
        <v>468</v>
      </c>
      <c r="E33" s="44" t="s">
        <v>349</v>
      </c>
      <c r="F33" s="44" t="s">
        <v>3</v>
      </c>
    </row>
    <row r="34" spans="1:6" x14ac:dyDescent="0.2">
      <c r="A34" s="35" t="s">
        <v>101</v>
      </c>
      <c r="B34" s="22" t="s">
        <v>102</v>
      </c>
      <c r="C34" s="22" t="s">
        <v>103</v>
      </c>
      <c r="D34" s="44" t="s">
        <v>350</v>
      </c>
      <c r="E34" s="87" t="s">
        <v>351</v>
      </c>
      <c r="F34" s="87" t="s">
        <v>3</v>
      </c>
    </row>
    <row r="35" spans="1:6" x14ac:dyDescent="0.2">
      <c r="A35" s="35" t="s">
        <v>104</v>
      </c>
      <c r="B35" s="22" t="s">
        <v>105</v>
      </c>
      <c r="C35" s="22" t="s">
        <v>106</v>
      </c>
      <c r="D35" s="44" t="s">
        <v>352</v>
      </c>
      <c r="E35" s="87" t="s">
        <v>353</v>
      </c>
      <c r="F35" s="87" t="s">
        <v>3</v>
      </c>
    </row>
    <row r="36" spans="1:6" x14ac:dyDescent="0.2">
      <c r="A36" s="88" t="s">
        <v>107</v>
      </c>
      <c r="B36" s="22" t="s">
        <v>108</v>
      </c>
      <c r="C36" s="22" t="s">
        <v>109</v>
      </c>
      <c r="D36" s="44" t="s">
        <v>465</v>
      </c>
      <c r="E36" s="44" t="s">
        <v>354</v>
      </c>
      <c r="F36" s="44" t="s">
        <v>3</v>
      </c>
    </row>
    <row r="37" spans="1:6" x14ac:dyDescent="0.2">
      <c r="A37" s="35" t="s">
        <v>110</v>
      </c>
      <c r="B37" s="22" t="s">
        <v>111</v>
      </c>
      <c r="C37" s="22" t="s">
        <v>112</v>
      </c>
      <c r="D37" s="44" t="s">
        <v>355</v>
      </c>
      <c r="E37" s="87" t="s">
        <v>356</v>
      </c>
      <c r="F37" s="87" t="s">
        <v>3</v>
      </c>
    </row>
    <row r="38" spans="1:6" x14ac:dyDescent="0.2">
      <c r="A38" s="35" t="s">
        <v>113</v>
      </c>
      <c r="B38" s="22" t="s">
        <v>114</v>
      </c>
      <c r="C38" s="22" t="s">
        <v>115</v>
      </c>
      <c r="D38" s="44" t="s">
        <v>490</v>
      </c>
      <c r="E38" s="87" t="s">
        <v>357</v>
      </c>
      <c r="F38" s="87" t="s">
        <v>3</v>
      </c>
    </row>
    <row r="39" spans="1:6" x14ac:dyDescent="0.2">
      <c r="A39" s="35" t="s">
        <v>116</v>
      </c>
      <c r="B39" s="22" t="s">
        <v>117</v>
      </c>
      <c r="C39" s="22" t="s">
        <v>118</v>
      </c>
      <c r="D39" s="44" t="s">
        <v>452</v>
      </c>
      <c r="E39" s="87" t="s">
        <v>358</v>
      </c>
      <c r="F39" s="87" t="s">
        <v>3</v>
      </c>
    </row>
    <row r="40" spans="1:6" x14ac:dyDescent="0.2">
      <c r="A40" s="35" t="s">
        <v>119</v>
      </c>
      <c r="B40" s="22" t="s">
        <v>120</v>
      </c>
      <c r="C40" s="22" t="s">
        <v>121</v>
      </c>
      <c r="D40" s="44" t="s">
        <v>420</v>
      </c>
      <c r="E40" s="87" t="s">
        <v>359</v>
      </c>
      <c r="F40" s="87" t="s">
        <v>3</v>
      </c>
    </row>
    <row r="41" spans="1:6" x14ac:dyDescent="0.2">
      <c r="A41" s="35" t="s">
        <v>122</v>
      </c>
      <c r="B41" s="22" t="s">
        <v>123</v>
      </c>
      <c r="C41" s="22" t="s">
        <v>124</v>
      </c>
      <c r="D41" s="44" t="s">
        <v>494</v>
      </c>
      <c r="E41" s="44" t="s">
        <v>360</v>
      </c>
      <c r="F41" s="44" t="s">
        <v>3</v>
      </c>
    </row>
    <row r="42" spans="1:6" x14ac:dyDescent="0.2">
      <c r="A42" s="35" t="s">
        <v>125</v>
      </c>
      <c r="B42" s="22" t="s">
        <v>126</v>
      </c>
      <c r="C42" s="22" t="s">
        <v>127</v>
      </c>
      <c r="D42" s="44" t="s">
        <v>461</v>
      </c>
      <c r="E42" s="87" t="s">
        <v>361</v>
      </c>
      <c r="F42" s="87" t="s">
        <v>3</v>
      </c>
    </row>
    <row r="43" spans="1:6" x14ac:dyDescent="0.2">
      <c r="A43" s="35" t="s">
        <v>128</v>
      </c>
      <c r="B43" s="22" t="s">
        <v>126</v>
      </c>
      <c r="C43" s="22" t="s">
        <v>129</v>
      </c>
      <c r="D43" s="44" t="s">
        <v>362</v>
      </c>
      <c r="E43" s="87" t="s">
        <v>363</v>
      </c>
      <c r="F43" s="87" t="s">
        <v>3</v>
      </c>
    </row>
    <row r="44" spans="1:6" x14ac:dyDescent="0.2">
      <c r="A44" s="35" t="s">
        <v>130</v>
      </c>
      <c r="B44" s="22" t="s">
        <v>131</v>
      </c>
      <c r="C44" s="22" t="s">
        <v>131</v>
      </c>
      <c r="D44" s="44" t="s">
        <v>478</v>
      </c>
      <c r="E44" s="87" t="s">
        <v>364</v>
      </c>
      <c r="F44" s="87" t="s">
        <v>3</v>
      </c>
    </row>
    <row r="45" spans="1:6" x14ac:dyDescent="0.2">
      <c r="A45" s="35" t="s">
        <v>132</v>
      </c>
      <c r="B45" s="22" t="s">
        <v>133</v>
      </c>
      <c r="C45" s="22" t="s">
        <v>134</v>
      </c>
      <c r="D45" s="44" t="s">
        <v>330</v>
      </c>
      <c r="E45" s="87" t="s">
        <v>331</v>
      </c>
      <c r="F45" s="87" t="s">
        <v>3</v>
      </c>
    </row>
    <row r="46" spans="1:6" x14ac:dyDescent="0.2">
      <c r="A46" s="35" t="s">
        <v>135</v>
      </c>
      <c r="B46" s="22" t="s">
        <v>136</v>
      </c>
      <c r="C46" s="22" t="s">
        <v>137</v>
      </c>
      <c r="D46" s="44" t="s">
        <v>365</v>
      </c>
      <c r="E46" s="59" t="s">
        <v>366</v>
      </c>
      <c r="F46" s="87" t="s">
        <v>3</v>
      </c>
    </row>
    <row r="47" spans="1:6" x14ac:dyDescent="0.2">
      <c r="A47" s="35" t="s">
        <v>138</v>
      </c>
      <c r="B47" s="22" t="s">
        <v>139</v>
      </c>
      <c r="C47" s="22" t="s">
        <v>140</v>
      </c>
      <c r="D47" s="44" t="s">
        <v>457</v>
      </c>
      <c r="E47" s="87" t="s">
        <v>492</v>
      </c>
      <c r="F47" s="87" t="s">
        <v>3</v>
      </c>
    </row>
    <row r="48" spans="1:6" x14ac:dyDescent="0.2">
      <c r="A48" s="35" t="s">
        <v>141</v>
      </c>
      <c r="B48" s="22" t="s">
        <v>142</v>
      </c>
      <c r="C48" s="22" t="s">
        <v>143</v>
      </c>
      <c r="D48" s="44" t="s">
        <v>367</v>
      </c>
      <c r="E48" s="44" t="s">
        <v>368</v>
      </c>
      <c r="F48" s="44" t="s">
        <v>3</v>
      </c>
    </row>
    <row r="49" spans="1:6" x14ac:dyDescent="0.2">
      <c r="A49" s="88" t="s">
        <v>144</v>
      </c>
      <c r="B49" s="22" t="s">
        <v>145</v>
      </c>
      <c r="C49" s="22" t="s">
        <v>146</v>
      </c>
      <c r="D49" s="44" t="s">
        <v>369</v>
      </c>
      <c r="E49" s="87" t="s">
        <v>370</v>
      </c>
      <c r="F49" s="87" t="s">
        <v>3</v>
      </c>
    </row>
    <row r="50" spans="1:6" x14ac:dyDescent="0.2">
      <c r="A50" s="35" t="s">
        <v>147</v>
      </c>
      <c r="B50" s="22" t="s">
        <v>148</v>
      </c>
      <c r="C50" s="22" t="s">
        <v>149</v>
      </c>
      <c r="D50" s="44" t="s">
        <v>451</v>
      </c>
      <c r="E50" s="87" t="s">
        <v>371</v>
      </c>
      <c r="F50" s="87" t="s">
        <v>3</v>
      </c>
    </row>
    <row r="51" spans="1:6" x14ac:dyDescent="0.2">
      <c r="A51" s="35" t="s">
        <v>150</v>
      </c>
      <c r="B51" s="22" t="s">
        <v>151</v>
      </c>
      <c r="C51" s="22" t="s">
        <v>152</v>
      </c>
      <c r="D51" s="44" t="s">
        <v>479</v>
      </c>
      <c r="E51" s="87" t="s">
        <v>372</v>
      </c>
      <c r="F51" s="87" t="s">
        <v>3</v>
      </c>
    </row>
    <row r="52" spans="1:6" x14ac:dyDescent="0.2">
      <c r="A52" s="35" t="s">
        <v>153</v>
      </c>
      <c r="B52" s="22" t="s">
        <v>151</v>
      </c>
      <c r="C52" s="22" t="s">
        <v>154</v>
      </c>
      <c r="D52" s="44" t="s">
        <v>480</v>
      </c>
      <c r="E52" s="87" t="s">
        <v>373</v>
      </c>
      <c r="F52" s="87" t="s">
        <v>3</v>
      </c>
    </row>
    <row r="53" spans="1:6" x14ac:dyDescent="0.2">
      <c r="A53" s="35" t="s">
        <v>155</v>
      </c>
      <c r="B53" s="22" t="s">
        <v>156</v>
      </c>
      <c r="C53" s="22" t="s">
        <v>157</v>
      </c>
      <c r="D53" s="44" t="s">
        <v>450</v>
      </c>
      <c r="E53" s="44" t="s">
        <v>374</v>
      </c>
      <c r="F53" s="44" t="s">
        <v>3</v>
      </c>
    </row>
    <row r="54" spans="1:6" x14ac:dyDescent="0.2">
      <c r="A54" s="35" t="s">
        <v>158</v>
      </c>
      <c r="B54" s="22" t="s">
        <v>159</v>
      </c>
      <c r="C54" s="22" t="s">
        <v>160</v>
      </c>
      <c r="D54" s="44" t="s">
        <v>375</v>
      </c>
      <c r="E54" s="87" t="s">
        <v>376</v>
      </c>
      <c r="F54" s="87" t="s">
        <v>3</v>
      </c>
    </row>
    <row r="55" spans="1:6" x14ac:dyDescent="0.2">
      <c r="A55" s="35" t="s">
        <v>161</v>
      </c>
      <c r="B55" s="22" t="s">
        <v>159</v>
      </c>
      <c r="C55" s="22" t="s">
        <v>162</v>
      </c>
      <c r="D55" s="44" t="s">
        <v>377</v>
      </c>
      <c r="E55" s="87" t="s">
        <v>378</v>
      </c>
      <c r="F55" s="87" t="s">
        <v>3</v>
      </c>
    </row>
    <row r="56" spans="1:6" x14ac:dyDescent="0.2">
      <c r="A56" s="35" t="s">
        <v>163</v>
      </c>
      <c r="B56" s="22" t="s">
        <v>164</v>
      </c>
      <c r="C56" s="22" t="s">
        <v>165</v>
      </c>
      <c r="D56" s="44" t="s">
        <v>484</v>
      </c>
      <c r="E56" s="87" t="s">
        <v>380</v>
      </c>
      <c r="F56" s="87" t="s">
        <v>3</v>
      </c>
    </row>
    <row r="57" spans="1:6" x14ac:dyDescent="0.2">
      <c r="A57" s="35" t="s">
        <v>166</v>
      </c>
      <c r="B57" s="22" t="s">
        <v>167</v>
      </c>
      <c r="C57" s="22" t="s">
        <v>168</v>
      </c>
      <c r="D57" s="44" t="s">
        <v>498</v>
      </c>
      <c r="E57" s="87" t="s">
        <v>381</v>
      </c>
      <c r="F57" s="87" t="s">
        <v>3</v>
      </c>
    </row>
    <row r="58" spans="1:6" x14ac:dyDescent="0.2">
      <c r="A58" s="35" t="s">
        <v>169</v>
      </c>
      <c r="B58" s="22" t="s">
        <v>170</v>
      </c>
      <c r="C58" s="22" t="s">
        <v>171</v>
      </c>
      <c r="D58" s="44" t="s">
        <v>382</v>
      </c>
      <c r="E58" s="87" t="s">
        <v>383</v>
      </c>
      <c r="F58" s="87" t="s">
        <v>3</v>
      </c>
    </row>
    <row r="59" spans="1:6" x14ac:dyDescent="0.2">
      <c r="A59" s="35" t="s">
        <v>172</v>
      </c>
      <c r="B59" s="22" t="s">
        <v>173</v>
      </c>
      <c r="C59" s="22" t="s">
        <v>174</v>
      </c>
      <c r="D59" s="44" t="s">
        <v>384</v>
      </c>
      <c r="E59" s="87" t="s">
        <v>385</v>
      </c>
      <c r="F59" s="87" t="s">
        <v>3</v>
      </c>
    </row>
    <row r="60" spans="1:6" x14ac:dyDescent="0.2">
      <c r="A60" s="35" t="s">
        <v>175</v>
      </c>
      <c r="B60" s="22" t="s">
        <v>176</v>
      </c>
      <c r="C60" s="22" t="s">
        <v>176</v>
      </c>
      <c r="D60" s="44" t="s">
        <v>386</v>
      </c>
      <c r="E60" s="87" t="s">
        <v>387</v>
      </c>
      <c r="F60" s="87" t="s">
        <v>3</v>
      </c>
    </row>
    <row r="61" spans="1:6" x14ac:dyDescent="0.2">
      <c r="A61" s="35" t="s">
        <v>177</v>
      </c>
      <c r="B61" s="22" t="s">
        <v>178</v>
      </c>
      <c r="C61" s="22" t="s">
        <v>179</v>
      </c>
      <c r="D61" s="44" t="s">
        <v>481</v>
      </c>
      <c r="E61" s="87" t="s">
        <v>388</v>
      </c>
      <c r="F61" s="87" t="s">
        <v>3</v>
      </c>
    </row>
    <row r="62" spans="1:6" x14ac:dyDescent="0.2">
      <c r="A62" s="35" t="s">
        <v>180</v>
      </c>
      <c r="B62" s="22" t="s">
        <v>181</v>
      </c>
      <c r="C62" s="22" t="s">
        <v>182</v>
      </c>
      <c r="D62" s="44" t="s">
        <v>389</v>
      </c>
      <c r="E62" s="87" t="s">
        <v>390</v>
      </c>
      <c r="F62" s="87" t="s">
        <v>3</v>
      </c>
    </row>
    <row r="63" spans="1:6" x14ac:dyDescent="0.2">
      <c r="A63" s="35" t="s">
        <v>183</v>
      </c>
      <c r="B63" s="22" t="s">
        <v>184</v>
      </c>
      <c r="C63" s="22" t="s">
        <v>185</v>
      </c>
      <c r="D63" s="44" t="s">
        <v>391</v>
      </c>
      <c r="E63" s="87" t="s">
        <v>392</v>
      </c>
      <c r="F63" s="87" t="s">
        <v>3</v>
      </c>
    </row>
    <row r="64" spans="1:6" x14ac:dyDescent="0.2">
      <c r="A64" s="35" t="s">
        <v>186</v>
      </c>
      <c r="B64" s="22" t="s">
        <v>184</v>
      </c>
      <c r="C64" s="22" t="s">
        <v>187</v>
      </c>
      <c r="D64" s="44" t="s">
        <v>391</v>
      </c>
      <c r="E64" s="87" t="s">
        <v>392</v>
      </c>
      <c r="F64" s="87" t="s">
        <v>3</v>
      </c>
    </row>
    <row r="65" spans="1:6" x14ac:dyDescent="0.2">
      <c r="A65" s="88" t="s">
        <v>188</v>
      </c>
      <c r="B65" s="22" t="s">
        <v>184</v>
      </c>
      <c r="C65" s="22" t="s">
        <v>189</v>
      </c>
      <c r="D65" s="44" t="s">
        <v>391</v>
      </c>
      <c r="E65" s="87" t="s">
        <v>392</v>
      </c>
      <c r="F65" s="87" t="s">
        <v>3</v>
      </c>
    </row>
    <row r="66" spans="1:6" x14ac:dyDescent="0.2">
      <c r="A66" s="88" t="s">
        <v>190</v>
      </c>
      <c r="B66" s="22" t="s">
        <v>184</v>
      </c>
      <c r="C66" s="22" t="s">
        <v>191</v>
      </c>
      <c r="D66" s="44" t="s">
        <v>391</v>
      </c>
      <c r="E66" s="87" t="s">
        <v>392</v>
      </c>
      <c r="F66" s="87" t="s">
        <v>3</v>
      </c>
    </row>
    <row r="67" spans="1:6" x14ac:dyDescent="0.2">
      <c r="A67" s="35" t="s">
        <v>192</v>
      </c>
      <c r="B67" s="22" t="s">
        <v>184</v>
      </c>
      <c r="C67" s="22" t="s">
        <v>300</v>
      </c>
      <c r="D67" s="44" t="s">
        <v>391</v>
      </c>
      <c r="E67" s="87" t="s">
        <v>392</v>
      </c>
      <c r="F67" s="87" t="s">
        <v>3</v>
      </c>
    </row>
    <row r="68" spans="1:6" x14ac:dyDescent="0.2">
      <c r="A68" s="35" t="s">
        <v>194</v>
      </c>
      <c r="B68" s="22" t="s">
        <v>184</v>
      </c>
      <c r="C68" s="22" t="s">
        <v>195</v>
      </c>
      <c r="D68" s="44" t="s">
        <v>391</v>
      </c>
      <c r="E68" s="87" t="s">
        <v>392</v>
      </c>
      <c r="F68" s="87" t="s">
        <v>3</v>
      </c>
    </row>
    <row r="69" spans="1:6" x14ac:dyDescent="0.2">
      <c r="A69" s="88" t="s">
        <v>196</v>
      </c>
      <c r="B69" s="22" t="s">
        <v>184</v>
      </c>
      <c r="C69" s="22" t="s">
        <v>197</v>
      </c>
      <c r="D69" s="44" t="s">
        <v>391</v>
      </c>
      <c r="E69" s="87" t="s">
        <v>392</v>
      </c>
      <c r="F69" s="87" t="s">
        <v>3</v>
      </c>
    </row>
    <row r="70" spans="1:6" x14ac:dyDescent="0.2">
      <c r="A70" s="35" t="s">
        <v>198</v>
      </c>
      <c r="B70" s="22" t="s">
        <v>184</v>
      </c>
      <c r="C70" s="22" t="s">
        <v>199</v>
      </c>
      <c r="D70" s="44" t="s">
        <v>393</v>
      </c>
      <c r="E70" s="87" t="s">
        <v>394</v>
      </c>
      <c r="F70" s="87" t="s">
        <v>3</v>
      </c>
    </row>
    <row r="71" spans="1:6" x14ac:dyDescent="0.2">
      <c r="A71" s="35" t="s">
        <v>200</v>
      </c>
      <c r="B71" s="22" t="s">
        <v>184</v>
      </c>
      <c r="C71" s="22" t="s">
        <v>201</v>
      </c>
      <c r="D71" s="44" t="s">
        <v>462</v>
      </c>
      <c r="E71" s="87" t="s">
        <v>395</v>
      </c>
      <c r="F71" s="87" t="s">
        <v>3</v>
      </c>
    </row>
    <row r="72" spans="1:6" x14ac:dyDescent="0.2">
      <c r="A72" s="35" t="s">
        <v>202</v>
      </c>
      <c r="B72" s="22" t="s">
        <v>184</v>
      </c>
      <c r="C72" s="22" t="s">
        <v>203</v>
      </c>
      <c r="D72" s="44" t="s">
        <v>449</v>
      </c>
      <c r="E72" s="44" t="s">
        <v>396</v>
      </c>
      <c r="F72" s="44" t="s">
        <v>3</v>
      </c>
    </row>
    <row r="73" spans="1:6" ht="14.25" customHeight="1" x14ac:dyDescent="0.2">
      <c r="A73" s="35" t="s">
        <v>204</v>
      </c>
      <c r="B73" s="22" t="s">
        <v>184</v>
      </c>
      <c r="C73" s="22" t="s">
        <v>205</v>
      </c>
      <c r="D73" s="44" t="s">
        <v>500</v>
      </c>
      <c r="E73" s="87" t="s">
        <v>485</v>
      </c>
      <c r="F73" s="87" t="s">
        <v>3</v>
      </c>
    </row>
    <row r="74" spans="1:6" x14ac:dyDescent="0.2">
      <c r="A74" s="88" t="s">
        <v>206</v>
      </c>
      <c r="B74" s="22" t="s">
        <v>184</v>
      </c>
      <c r="C74" s="22" t="s">
        <v>207</v>
      </c>
      <c r="D74" s="44" t="s">
        <v>397</v>
      </c>
      <c r="E74" s="87" t="s">
        <v>398</v>
      </c>
      <c r="F74" s="87" t="s">
        <v>3</v>
      </c>
    </row>
    <row r="75" spans="1:6" x14ac:dyDescent="0.2">
      <c r="A75" s="35" t="s">
        <v>208</v>
      </c>
      <c r="B75" s="22" t="s">
        <v>184</v>
      </c>
      <c r="C75" s="22" t="s">
        <v>209</v>
      </c>
      <c r="D75" s="44" t="s">
        <v>397</v>
      </c>
      <c r="E75" s="87" t="s">
        <v>398</v>
      </c>
      <c r="F75" s="87" t="s">
        <v>3</v>
      </c>
    </row>
    <row r="76" spans="1:6" x14ac:dyDescent="0.2">
      <c r="A76" s="88" t="s">
        <v>210</v>
      </c>
      <c r="B76" s="22" t="s">
        <v>184</v>
      </c>
      <c r="C76" s="22" t="s">
        <v>211</v>
      </c>
      <c r="D76" s="44" t="s">
        <v>482</v>
      </c>
      <c r="E76" s="44" t="s">
        <v>399</v>
      </c>
      <c r="F76" s="44" t="s">
        <v>3</v>
      </c>
    </row>
    <row r="77" spans="1:6" x14ac:dyDescent="0.2">
      <c r="A77" s="88" t="s">
        <v>212</v>
      </c>
      <c r="B77" s="22" t="s">
        <v>213</v>
      </c>
      <c r="C77" s="22" t="s">
        <v>213</v>
      </c>
      <c r="D77" s="44" t="s">
        <v>400</v>
      </c>
      <c r="E77" s="44" t="s">
        <v>401</v>
      </c>
      <c r="F77" s="44" t="s">
        <v>3</v>
      </c>
    </row>
    <row r="78" spans="1:6" x14ac:dyDescent="0.2">
      <c r="A78" s="35" t="s">
        <v>214</v>
      </c>
      <c r="B78" s="22" t="s">
        <v>215</v>
      </c>
      <c r="C78" s="22" t="s">
        <v>216</v>
      </c>
      <c r="D78" s="44" t="s">
        <v>402</v>
      </c>
      <c r="E78" s="87" t="s">
        <v>403</v>
      </c>
      <c r="F78" s="87" t="s">
        <v>3</v>
      </c>
    </row>
    <row r="79" spans="1:6" x14ac:dyDescent="0.2">
      <c r="A79" s="35" t="s">
        <v>217</v>
      </c>
      <c r="B79" s="22" t="s">
        <v>218</v>
      </c>
      <c r="C79" s="22" t="s">
        <v>219</v>
      </c>
      <c r="D79" s="44" t="s">
        <v>458</v>
      </c>
      <c r="E79" s="87" t="s">
        <v>463</v>
      </c>
      <c r="F79" s="87" t="s">
        <v>3</v>
      </c>
    </row>
    <row r="80" spans="1:6" x14ac:dyDescent="0.2">
      <c r="A80" s="35" t="s">
        <v>220</v>
      </c>
      <c r="B80" s="22" t="s">
        <v>221</v>
      </c>
      <c r="C80" s="22" t="s">
        <v>221</v>
      </c>
      <c r="D80" s="44" t="s">
        <v>466</v>
      </c>
      <c r="E80" s="87" t="s">
        <v>404</v>
      </c>
      <c r="F80" s="87" t="s">
        <v>3</v>
      </c>
    </row>
    <row r="81" spans="1:6" x14ac:dyDescent="0.2">
      <c r="A81" s="35" t="s">
        <v>222</v>
      </c>
      <c r="B81" s="22" t="s">
        <v>221</v>
      </c>
      <c r="C81" s="22" t="s">
        <v>51</v>
      </c>
      <c r="D81" s="44" t="s">
        <v>466</v>
      </c>
      <c r="E81" s="87" t="s">
        <v>405</v>
      </c>
      <c r="F81" s="87" t="s">
        <v>3</v>
      </c>
    </row>
    <row r="82" spans="1:6" x14ac:dyDescent="0.2">
      <c r="A82" s="35" t="s">
        <v>223</v>
      </c>
      <c r="B82" s="22" t="s">
        <v>224</v>
      </c>
      <c r="C82" s="22" t="s">
        <v>225</v>
      </c>
      <c r="D82" s="44" t="s">
        <v>406</v>
      </c>
      <c r="E82" s="87" t="s">
        <v>407</v>
      </c>
      <c r="F82" s="87" t="s">
        <v>3</v>
      </c>
    </row>
    <row r="83" spans="1:6" x14ac:dyDescent="0.2">
      <c r="A83" s="35" t="s">
        <v>226</v>
      </c>
      <c r="B83" s="22" t="s">
        <v>224</v>
      </c>
      <c r="C83" s="22" t="s">
        <v>227</v>
      </c>
      <c r="D83" s="44" t="s">
        <v>453</v>
      </c>
      <c r="E83" s="87" t="s">
        <v>408</v>
      </c>
      <c r="F83" s="87" t="s">
        <v>3</v>
      </c>
    </row>
    <row r="84" spans="1:6" x14ac:dyDescent="0.2">
      <c r="A84" s="35" t="s">
        <v>228</v>
      </c>
      <c r="B84" s="22" t="s">
        <v>229</v>
      </c>
      <c r="C84" s="22" t="s">
        <v>230</v>
      </c>
      <c r="D84" s="44" t="s">
        <v>409</v>
      </c>
      <c r="E84" s="44" t="s">
        <v>410</v>
      </c>
      <c r="F84" s="44" t="s">
        <v>3</v>
      </c>
    </row>
    <row r="85" spans="1:6" x14ac:dyDescent="0.2">
      <c r="A85" s="35" t="s">
        <v>231</v>
      </c>
      <c r="B85" s="22" t="s">
        <v>232</v>
      </c>
      <c r="C85" s="22" t="s">
        <v>233</v>
      </c>
      <c r="D85" s="44" t="s">
        <v>460</v>
      </c>
      <c r="E85" s="44" t="s">
        <v>411</v>
      </c>
      <c r="F85" s="44" t="s">
        <v>3</v>
      </c>
    </row>
    <row r="86" spans="1:6" x14ac:dyDescent="0.2">
      <c r="A86" s="35" t="s">
        <v>234</v>
      </c>
      <c r="B86" s="22" t="s">
        <v>235</v>
      </c>
      <c r="C86" s="22" t="s">
        <v>236</v>
      </c>
      <c r="D86" s="44" t="s">
        <v>459</v>
      </c>
      <c r="E86" s="87" t="s">
        <v>412</v>
      </c>
      <c r="F86" s="87" t="s">
        <v>3</v>
      </c>
    </row>
    <row r="87" spans="1:6" x14ac:dyDescent="0.2">
      <c r="A87" s="35" t="s">
        <v>237</v>
      </c>
      <c r="B87" s="22" t="s">
        <v>238</v>
      </c>
      <c r="C87" s="22" t="s">
        <v>239</v>
      </c>
      <c r="D87" s="44" t="s">
        <v>413</v>
      </c>
      <c r="E87" s="87" t="s">
        <v>414</v>
      </c>
      <c r="F87" s="87" t="s">
        <v>3</v>
      </c>
    </row>
    <row r="88" spans="1:6" x14ac:dyDescent="0.2">
      <c r="A88" s="35" t="s">
        <v>240</v>
      </c>
      <c r="B88" s="22" t="s">
        <v>241</v>
      </c>
      <c r="C88" s="22" t="s">
        <v>242</v>
      </c>
      <c r="D88" s="44" t="s">
        <v>448</v>
      </c>
      <c r="E88" s="87" t="s">
        <v>415</v>
      </c>
      <c r="F88" s="87" t="s">
        <v>3</v>
      </c>
    </row>
    <row r="89" spans="1:6" x14ac:dyDescent="0.2">
      <c r="A89" s="35" t="s">
        <v>243</v>
      </c>
      <c r="B89" s="22" t="s">
        <v>244</v>
      </c>
      <c r="C89" s="22" t="s">
        <v>245</v>
      </c>
      <c r="D89" s="44" t="s">
        <v>504</v>
      </c>
      <c r="E89" s="87" t="s">
        <v>416</v>
      </c>
      <c r="F89" s="87" t="s">
        <v>3</v>
      </c>
    </row>
    <row r="90" spans="1:6" x14ac:dyDescent="0.2">
      <c r="A90" s="35" t="s">
        <v>246</v>
      </c>
      <c r="B90" s="22" t="s">
        <v>247</v>
      </c>
      <c r="C90" s="22" t="s">
        <v>248</v>
      </c>
      <c r="D90" s="44" t="s">
        <v>417</v>
      </c>
      <c r="E90" s="44" t="s">
        <v>418</v>
      </c>
      <c r="F90" s="44" t="s">
        <v>3</v>
      </c>
    </row>
    <row r="91" spans="1:6" x14ac:dyDescent="0.2">
      <c r="A91" s="35" t="s">
        <v>249</v>
      </c>
      <c r="B91" s="22" t="s">
        <v>247</v>
      </c>
      <c r="C91" s="22" t="s">
        <v>247</v>
      </c>
      <c r="D91" s="44" t="s">
        <v>417</v>
      </c>
      <c r="E91" s="44" t="s">
        <v>418</v>
      </c>
      <c r="F91" s="44" t="s">
        <v>3</v>
      </c>
    </row>
    <row r="92" spans="1:6" x14ac:dyDescent="0.2">
      <c r="A92" s="35" t="s">
        <v>250</v>
      </c>
      <c r="B92" s="22" t="s">
        <v>251</v>
      </c>
      <c r="C92" s="22" t="s">
        <v>252</v>
      </c>
      <c r="D92" s="44" t="s">
        <v>474</v>
      </c>
      <c r="E92" s="87" t="s">
        <v>419</v>
      </c>
      <c r="F92" s="87" t="s">
        <v>3</v>
      </c>
    </row>
    <row r="93" spans="1:6" x14ac:dyDescent="0.2">
      <c r="A93" s="35" t="s">
        <v>253</v>
      </c>
      <c r="B93" s="22" t="s">
        <v>254</v>
      </c>
      <c r="C93" s="22" t="s">
        <v>255</v>
      </c>
      <c r="D93" s="44" t="s">
        <v>420</v>
      </c>
      <c r="E93" s="87" t="s">
        <v>421</v>
      </c>
      <c r="F93" s="87" t="s">
        <v>3</v>
      </c>
    </row>
    <row r="94" spans="1:6" x14ac:dyDescent="0.2">
      <c r="A94" s="35" t="s">
        <v>256</v>
      </c>
      <c r="B94" s="22" t="s">
        <v>257</v>
      </c>
      <c r="C94" s="22" t="s">
        <v>258</v>
      </c>
      <c r="D94" s="44" t="s">
        <v>323</v>
      </c>
      <c r="E94" s="87" t="s">
        <v>324</v>
      </c>
      <c r="F94" s="87" t="s">
        <v>3</v>
      </c>
    </row>
    <row r="95" spans="1:6" x14ac:dyDescent="0.2">
      <c r="A95" s="35" t="s">
        <v>259</v>
      </c>
      <c r="B95" s="22" t="s">
        <v>260</v>
      </c>
      <c r="C95" s="22" t="s">
        <v>261</v>
      </c>
      <c r="D95" s="44" t="s">
        <v>422</v>
      </c>
      <c r="E95" s="44" t="s">
        <v>423</v>
      </c>
      <c r="F95" s="44" t="s">
        <v>3</v>
      </c>
    </row>
    <row r="96" spans="1:6" x14ac:dyDescent="0.2">
      <c r="A96" s="35" t="s">
        <v>262</v>
      </c>
      <c r="B96" s="22" t="s">
        <v>263</v>
      </c>
      <c r="C96" s="22" t="s">
        <v>264</v>
      </c>
      <c r="D96" s="44" t="s">
        <v>424</v>
      </c>
      <c r="E96" s="87" t="s">
        <v>425</v>
      </c>
      <c r="F96" s="87" t="s">
        <v>3</v>
      </c>
    </row>
    <row r="97" spans="1:7" x14ac:dyDescent="0.2">
      <c r="A97" s="35" t="s">
        <v>265</v>
      </c>
      <c r="B97" s="22" t="s">
        <v>263</v>
      </c>
      <c r="C97" s="22" t="s">
        <v>266</v>
      </c>
      <c r="D97" s="44" t="s">
        <v>426</v>
      </c>
      <c r="E97" s="44" t="s">
        <v>427</v>
      </c>
      <c r="F97" s="44" t="s">
        <v>3</v>
      </c>
    </row>
    <row r="98" spans="1:7" x14ac:dyDescent="0.2">
      <c r="A98" s="35" t="s">
        <v>267</v>
      </c>
      <c r="B98" s="22" t="s">
        <v>263</v>
      </c>
      <c r="C98" s="22" t="s">
        <v>268</v>
      </c>
      <c r="D98" s="44" t="s">
        <v>428</v>
      </c>
      <c r="E98" s="87" t="s">
        <v>429</v>
      </c>
      <c r="F98" s="87" t="s">
        <v>3</v>
      </c>
    </row>
    <row r="99" spans="1:7" x14ac:dyDescent="0.2">
      <c r="A99" s="35" t="s">
        <v>269</v>
      </c>
      <c r="B99" s="22" t="s">
        <v>263</v>
      </c>
      <c r="C99" s="22" t="s">
        <v>270</v>
      </c>
      <c r="D99" s="44" t="s">
        <v>455</v>
      </c>
      <c r="E99" s="87" t="s">
        <v>469</v>
      </c>
      <c r="F99" s="87" t="s">
        <v>3</v>
      </c>
    </row>
    <row r="100" spans="1:7" x14ac:dyDescent="0.2">
      <c r="A100" s="35" t="s">
        <v>271</v>
      </c>
      <c r="B100" s="22" t="s">
        <v>263</v>
      </c>
      <c r="C100" s="22" t="s">
        <v>272</v>
      </c>
      <c r="D100" s="44" t="s">
        <v>430</v>
      </c>
      <c r="E100" s="87" t="s">
        <v>431</v>
      </c>
      <c r="F100" s="87" t="s">
        <v>3</v>
      </c>
    </row>
    <row r="101" spans="1:7" x14ac:dyDescent="0.2">
      <c r="A101" s="35" t="s">
        <v>273</v>
      </c>
      <c r="B101" s="22" t="s">
        <v>263</v>
      </c>
      <c r="C101" s="22" t="s">
        <v>274</v>
      </c>
      <c r="D101" s="44" t="s">
        <v>432</v>
      </c>
      <c r="E101" s="44" t="s">
        <v>433</v>
      </c>
      <c r="F101" s="44" t="s">
        <v>3</v>
      </c>
    </row>
    <row r="102" spans="1:7" x14ac:dyDescent="0.2">
      <c r="A102" s="35" t="s">
        <v>275</v>
      </c>
      <c r="B102" s="22" t="s">
        <v>263</v>
      </c>
      <c r="C102" s="22" t="s">
        <v>276</v>
      </c>
      <c r="D102" s="44" t="s">
        <v>475</v>
      </c>
      <c r="E102" s="87" t="s">
        <v>434</v>
      </c>
      <c r="F102" s="87" t="s">
        <v>3</v>
      </c>
    </row>
    <row r="103" spans="1:7" x14ac:dyDescent="0.2">
      <c r="A103" s="35" t="s">
        <v>277</v>
      </c>
      <c r="B103" s="22" t="s">
        <v>263</v>
      </c>
      <c r="C103" s="22" t="s">
        <v>278</v>
      </c>
      <c r="D103" s="44" t="s">
        <v>435</v>
      </c>
      <c r="E103" s="44" t="s">
        <v>436</v>
      </c>
      <c r="F103" s="44" t="s">
        <v>3</v>
      </c>
    </row>
    <row r="104" spans="1:7" x14ac:dyDescent="0.2">
      <c r="A104" s="88" t="s">
        <v>279</v>
      </c>
      <c r="B104" s="22" t="s">
        <v>263</v>
      </c>
      <c r="C104" s="22" t="s">
        <v>280</v>
      </c>
      <c r="D104" s="44" t="s">
        <v>437</v>
      </c>
      <c r="E104" s="44" t="s">
        <v>438</v>
      </c>
      <c r="F104" s="44" t="s">
        <v>3</v>
      </c>
    </row>
    <row r="105" spans="1:7" x14ac:dyDescent="0.2">
      <c r="A105" s="35" t="s">
        <v>301</v>
      </c>
      <c r="B105" s="22" t="s">
        <v>263</v>
      </c>
      <c r="C105" s="22" t="s">
        <v>439</v>
      </c>
      <c r="D105" s="44" t="s">
        <v>440</v>
      </c>
      <c r="E105" s="87" t="s">
        <v>441</v>
      </c>
      <c r="F105" s="44" t="s">
        <v>3</v>
      </c>
    </row>
    <row r="106" spans="1:7" x14ac:dyDescent="0.2">
      <c r="A106" s="35" t="s">
        <v>472</v>
      </c>
      <c r="B106" s="22" t="s">
        <v>263</v>
      </c>
      <c r="C106" s="22" t="s">
        <v>471</v>
      </c>
      <c r="D106" s="44" t="s">
        <v>483</v>
      </c>
      <c r="E106" s="87" t="s">
        <v>476</v>
      </c>
      <c r="F106" s="44" t="s">
        <v>3</v>
      </c>
    </row>
    <row r="107" spans="1:7" x14ac:dyDescent="0.2">
      <c r="A107" s="35" t="s">
        <v>281</v>
      </c>
      <c r="B107" s="22" t="s">
        <v>282</v>
      </c>
      <c r="C107" s="22" t="s">
        <v>282</v>
      </c>
      <c r="D107" s="44" t="s">
        <v>499</v>
      </c>
      <c r="E107" s="44" t="s">
        <v>491</v>
      </c>
      <c r="F107" s="44" t="s">
        <v>3</v>
      </c>
    </row>
    <row r="108" spans="1:7" x14ac:dyDescent="0.2">
      <c r="A108" s="35" t="s">
        <v>283</v>
      </c>
      <c r="B108" s="22" t="s">
        <v>282</v>
      </c>
      <c r="C108" s="22" t="s">
        <v>284</v>
      </c>
      <c r="D108" s="44" t="s">
        <v>442</v>
      </c>
      <c r="E108" s="44" t="s">
        <v>470</v>
      </c>
      <c r="F108" s="44" t="s">
        <v>3</v>
      </c>
    </row>
    <row r="109" spans="1:7" x14ac:dyDescent="0.2">
      <c r="A109" s="35" t="s">
        <v>285</v>
      </c>
      <c r="B109" s="22" t="s">
        <v>286</v>
      </c>
      <c r="C109" s="22" t="s">
        <v>287</v>
      </c>
      <c r="D109" s="44" t="s">
        <v>443</v>
      </c>
      <c r="E109" s="87" t="s">
        <v>444</v>
      </c>
      <c r="F109" s="87" t="s">
        <v>3</v>
      </c>
    </row>
    <row r="110" spans="1:7" x14ac:dyDescent="0.2">
      <c r="A110" s="35" t="s">
        <v>288</v>
      </c>
      <c r="B110" s="22" t="s">
        <v>289</v>
      </c>
      <c r="C110" s="22" t="s">
        <v>290</v>
      </c>
      <c r="D110" s="44" t="s">
        <v>379</v>
      </c>
      <c r="E110" s="44" t="s">
        <v>445</v>
      </c>
      <c r="F110" s="44" t="s">
        <v>3</v>
      </c>
      <c r="G110" s="44"/>
    </row>
    <row r="111" spans="1:7" x14ac:dyDescent="0.2">
      <c r="A111" s="35" t="s">
        <v>291</v>
      </c>
      <c r="B111" s="22" t="s">
        <v>292</v>
      </c>
      <c r="C111" s="22" t="s">
        <v>292</v>
      </c>
      <c r="D111" s="44" t="s">
        <v>446</v>
      </c>
      <c r="E111" s="44" t="s">
        <v>447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89" t="s">
        <v>295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0"/>
      <c r="B132" s="91"/>
      <c r="C132" s="9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9" activePane="bottomRight" state="frozen"/>
      <selection activeCell="D3" sqref="D3"/>
      <selection pane="topRight" activeCell="D3" sqref="D3"/>
      <selection pane="bottomLeft" activeCell="D3" sqref="D3"/>
      <selection pane="bottomRight" activeCell="B5" sqref="B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1">
        <v>43466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">
      <c r="A4" s="19" t="s">
        <v>17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">
      <c r="A5" s="19" t="s">
        <v>19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">
      <c r="A6" s="19" t="s">
        <v>21</v>
      </c>
      <c r="B6" s="21">
        <v>8</v>
      </c>
      <c r="C6" s="22">
        <v>77</v>
      </c>
      <c r="D6" s="22">
        <v>0</v>
      </c>
      <c r="E6" s="22">
        <f t="shared" si="0"/>
        <v>85</v>
      </c>
      <c r="F6" s="20">
        <v>8</v>
      </c>
      <c r="G6" s="20">
        <v>99</v>
      </c>
      <c r="H6" s="23">
        <v>0.75757575757575757</v>
      </c>
    </row>
    <row r="7" spans="1:9" x14ac:dyDescent="0.2">
      <c r="A7" s="19" t="s">
        <v>26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">
      <c r="A8" s="19" t="s">
        <v>29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">
      <c r="A9" s="19" t="s">
        <v>32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">
      <c r="A10" s="19" t="s">
        <v>35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">
      <c r="A11" s="19" t="s">
        <v>40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">
      <c r="A12" s="19" t="s">
        <v>45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">
      <c r="A13" s="19" t="s">
        <v>48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">
      <c r="A14" s="19" t="s">
        <v>51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">
      <c r="A15" s="19" t="s">
        <v>56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">
      <c r="A16" s="19" t="s">
        <v>59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1">
        <v>370</v>
      </c>
      <c r="H16" s="23">
        <v>1.5540540540540539</v>
      </c>
    </row>
    <row r="17" spans="1:20" x14ac:dyDescent="0.2">
      <c r="A17" s="19" t="s">
        <v>64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">
      <c r="A18" s="19" t="s">
        <v>67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">
      <c r="A19" s="19" t="s">
        <v>70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">
      <c r="A20" s="19" t="s">
        <v>75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">
      <c r="A21" s="19" t="s">
        <v>80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">
      <c r="A22" s="19" t="s">
        <v>83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86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">
      <c r="A24" s="19" t="s">
        <v>89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91</v>
      </c>
    </row>
    <row r="25" spans="1:20" x14ac:dyDescent="0.2">
      <c r="A25" s="19" t="s">
        <v>93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">
      <c r="A26" s="19" t="s">
        <v>96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">
      <c r="A27" s="19" t="s">
        <v>99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">
      <c r="A28" s="19" t="s">
        <v>102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">
      <c r="A29" s="19" t="s">
        <v>105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91</v>
      </c>
    </row>
    <row r="30" spans="1:20" x14ac:dyDescent="0.2">
      <c r="A30" s="19" t="s">
        <v>108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">
      <c r="A31" s="19" t="s">
        <v>111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">
      <c r="A32" s="19" t="s">
        <v>114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">
      <c r="A33" s="19" t="s">
        <v>117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">
      <c r="A34" s="19" t="s">
        <v>120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">
      <c r="A35" s="19" t="s">
        <v>123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">
      <c r="A36" s="19" t="s">
        <v>126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">
      <c r="A37" s="19" t="s">
        <v>131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">
      <c r="A38" s="19" t="s">
        <v>133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">
      <c r="A39" s="19" t="s">
        <v>136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">
      <c r="A40" s="19" t="s">
        <v>139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">
      <c r="A41" s="19" t="s">
        <v>142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">
      <c r="A42" s="19" t="s">
        <v>145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">
      <c r="A43" s="19" t="s">
        <v>148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">
      <c r="A44" s="19" t="s">
        <v>151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">
      <c r="A45" s="19" t="s">
        <v>156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">
      <c r="A46" s="19" t="s">
        <v>159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">
      <c r="A47" s="19" t="s">
        <v>164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">
      <c r="A48" s="19" t="s">
        <v>167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">
      <c r="A49" s="19" t="s">
        <v>170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">
      <c r="A50" s="19" t="s">
        <v>173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">
      <c r="A51" s="19" t="s">
        <v>176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">
      <c r="A52" s="19" t="s">
        <v>178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">
      <c r="A53" s="19" t="s">
        <v>181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">
      <c r="A54" s="19" t="s">
        <v>184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213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215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221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">
      <c r="A59" s="19" t="s">
        <v>224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">
      <c r="A60" s="19" t="s">
        <v>229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">
      <c r="A61" s="19" t="s">
        <v>232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">
      <c r="A62" s="19" t="s">
        <v>235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">
      <c r="A63" s="19" t="s">
        <v>238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">
      <c r="A64" s="19" t="s">
        <v>241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">
      <c r="A65" s="19" t="s">
        <v>244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">
      <c r="A66" s="19" t="s">
        <v>247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">
      <c r="A67" s="19" t="s">
        <v>251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">
      <c r="A68" s="19" t="s">
        <v>254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">
      <c r="A69" s="19" t="s">
        <v>257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">
      <c r="A70" s="19" t="s">
        <v>260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91</v>
      </c>
    </row>
    <row r="71" spans="1:20" s="24" customFormat="1" x14ac:dyDescent="0.2">
      <c r="A71" s="17" t="s">
        <v>263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282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286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292</v>
      </c>
      <c r="B75" s="30">
        <v>8</v>
      </c>
      <c r="C75" s="28">
        <v>45</v>
      </c>
      <c r="D75" s="28">
        <v>0</v>
      </c>
      <c r="E75" s="28">
        <f t="shared" si="2"/>
        <v>53</v>
      </c>
      <c r="F75" s="29">
        <v>1</v>
      </c>
      <c r="G75" s="29">
        <v>53</v>
      </c>
      <c r="H75" s="93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877</v>
      </c>
      <c r="C76" s="22">
        <f>SUM(C3:C75)</f>
        <v>10092</v>
      </c>
      <c r="D76" s="22">
        <f>SUM(D3:D75)</f>
        <v>21</v>
      </c>
      <c r="E76" s="22">
        <f>B76+C76+D76</f>
        <v>10990</v>
      </c>
      <c r="F76" s="33">
        <f>SUM(F3:F75)</f>
        <v>732</v>
      </c>
      <c r="G76" s="33">
        <f>SUM(G3:G75)</f>
        <v>10049</v>
      </c>
      <c r="H76" s="23">
        <f t="shared" si="3"/>
        <v>1.0936411583242114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9" activePane="bottomRight" state="frozen"/>
      <selection activeCell="A108" sqref="A108"/>
      <selection pane="topRight" activeCell="A108" sqref="A108"/>
      <selection pane="bottomLeft" activeCell="A108" sqref="A108"/>
      <selection pane="bottomRight" activeCell="A13" sqref="A13:U1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21">
        <v>43497</v>
      </c>
      <c r="E1" s="122"/>
      <c r="F1" s="122"/>
      <c r="G1" s="122"/>
      <c r="H1" s="122"/>
      <c r="I1" s="123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25</v>
      </c>
      <c r="F3" s="22">
        <v>0</v>
      </c>
      <c r="G3" s="22">
        <f>D3+E3+F3</f>
        <v>26</v>
      </c>
      <c r="H3" s="20">
        <v>0</v>
      </c>
      <c r="I3" s="20">
        <v>30</v>
      </c>
      <c r="J3" s="23">
        <f>G3/I3</f>
        <v>0.8666666666666667</v>
      </c>
    </row>
    <row r="4" spans="1:21" x14ac:dyDescent="0.2">
      <c r="A4" s="18" t="s">
        <v>16</v>
      </c>
      <c r="B4" s="19" t="s">
        <v>17</v>
      </c>
      <c r="C4" s="20" t="s">
        <v>17</v>
      </c>
      <c r="D4" s="21">
        <v>1</v>
      </c>
      <c r="E4" s="22">
        <v>17</v>
      </c>
      <c r="F4" s="22">
        <v>0</v>
      </c>
      <c r="G4" s="22">
        <f t="shared" ref="G4:G65" si="0">D4+E4+F4</f>
        <v>18</v>
      </c>
      <c r="H4" s="20">
        <v>1</v>
      </c>
      <c r="I4" s="20">
        <v>22</v>
      </c>
      <c r="J4" s="23">
        <f t="shared" ref="J4:J65" si="1">G4/I4</f>
        <v>0.81818181818181823</v>
      </c>
    </row>
    <row r="5" spans="1:2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9</v>
      </c>
      <c r="F5" s="22">
        <v>0</v>
      </c>
      <c r="G5" s="22">
        <f t="shared" si="0"/>
        <v>10</v>
      </c>
      <c r="H5" s="20">
        <v>1</v>
      </c>
      <c r="I5" s="20">
        <v>10</v>
      </c>
      <c r="J5" s="23">
        <f t="shared" si="1"/>
        <v>1</v>
      </c>
    </row>
    <row r="6" spans="1:2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37</v>
      </c>
      <c r="F6" s="22">
        <v>0</v>
      </c>
      <c r="G6" s="22">
        <f t="shared" si="0"/>
        <v>40</v>
      </c>
      <c r="H6" s="20">
        <v>3</v>
      </c>
      <c r="I6" s="20">
        <v>11</v>
      </c>
      <c r="J6" s="23">
        <f t="shared" si="1"/>
        <v>3.6363636363636362</v>
      </c>
    </row>
    <row r="7" spans="1:21" x14ac:dyDescent="0.2">
      <c r="A7" s="18" t="s">
        <v>23</v>
      </c>
      <c r="B7" s="19" t="s">
        <v>21</v>
      </c>
      <c r="C7" s="20" t="s">
        <v>24</v>
      </c>
      <c r="D7" s="21">
        <v>9</v>
      </c>
      <c r="E7" s="22">
        <v>53</v>
      </c>
      <c r="F7" s="22">
        <v>0</v>
      </c>
      <c r="G7" s="22">
        <f t="shared" si="0"/>
        <v>62</v>
      </c>
      <c r="H7" s="20">
        <v>8</v>
      </c>
      <c r="I7" s="20">
        <v>56</v>
      </c>
      <c r="J7" s="23">
        <f t="shared" si="1"/>
        <v>1.1071428571428572</v>
      </c>
    </row>
    <row r="8" spans="1:2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63</v>
      </c>
      <c r="F8" s="22">
        <v>0</v>
      </c>
      <c r="G8" s="22">
        <f t="shared" si="0"/>
        <v>63</v>
      </c>
      <c r="H8" s="20">
        <v>0</v>
      </c>
      <c r="I8" s="20">
        <v>17</v>
      </c>
      <c r="J8" s="23">
        <f t="shared" si="1"/>
        <v>3.7058823529411766</v>
      </c>
    </row>
    <row r="9" spans="1:21" x14ac:dyDescent="0.2">
      <c r="A9" s="18" t="s">
        <v>28</v>
      </c>
      <c r="B9" s="19" t="s">
        <v>29</v>
      </c>
      <c r="C9" s="20" t="s">
        <v>30</v>
      </c>
      <c r="D9" s="21">
        <v>14</v>
      </c>
      <c r="E9" s="22">
        <v>56</v>
      </c>
      <c r="F9" s="22">
        <v>10</v>
      </c>
      <c r="G9" s="22">
        <f t="shared" si="0"/>
        <v>80</v>
      </c>
      <c r="H9" s="20">
        <v>14</v>
      </c>
      <c r="I9" s="20">
        <v>80</v>
      </c>
      <c r="J9" s="23">
        <f t="shared" si="1"/>
        <v>1</v>
      </c>
    </row>
    <row r="10" spans="1:2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17</v>
      </c>
      <c r="F10" s="22">
        <v>0</v>
      </c>
      <c r="G10" s="22">
        <f t="shared" si="0"/>
        <v>19</v>
      </c>
      <c r="H10" s="20">
        <v>2</v>
      </c>
      <c r="I10" s="20">
        <v>15</v>
      </c>
      <c r="J10" s="23">
        <f t="shared" si="1"/>
        <v>1.2666666666666666</v>
      </c>
    </row>
    <row r="11" spans="1:21" x14ac:dyDescent="0.2">
      <c r="A11" s="18" t="s">
        <v>34</v>
      </c>
      <c r="B11" s="19" t="s">
        <v>35</v>
      </c>
      <c r="C11" s="20" t="s">
        <v>36</v>
      </c>
      <c r="D11" s="21">
        <v>6</v>
      </c>
      <c r="E11" s="22">
        <v>84</v>
      </c>
      <c r="F11" s="22">
        <v>0</v>
      </c>
      <c r="G11" s="22">
        <f t="shared" si="0"/>
        <v>90</v>
      </c>
      <c r="H11" s="20">
        <v>4</v>
      </c>
      <c r="I11" s="20">
        <v>66</v>
      </c>
      <c r="J11" s="23">
        <f t="shared" si="1"/>
        <v>1.3636363636363635</v>
      </c>
    </row>
    <row r="12" spans="1:21" x14ac:dyDescent="0.2">
      <c r="A12" s="18" t="s">
        <v>37</v>
      </c>
      <c r="B12" s="19" t="s">
        <v>35</v>
      </c>
      <c r="C12" s="20" t="s">
        <v>38</v>
      </c>
      <c r="D12" s="21">
        <v>12</v>
      </c>
      <c r="E12" s="22">
        <v>204</v>
      </c>
      <c r="F12" s="22">
        <v>0</v>
      </c>
      <c r="G12" s="22">
        <f>D12+E12+F12</f>
        <v>216</v>
      </c>
      <c r="H12" s="20">
        <v>12</v>
      </c>
      <c r="I12" s="20">
        <v>88</v>
      </c>
      <c r="J12" s="23">
        <f t="shared" si="1"/>
        <v>2.4545454545454546</v>
      </c>
    </row>
    <row r="13" spans="1:21" s="110" customFormat="1" x14ac:dyDescent="0.2">
      <c r="A13" s="113" t="s">
        <v>39</v>
      </c>
      <c r="B13" s="114" t="s">
        <v>40</v>
      </c>
      <c r="C13" s="115" t="s">
        <v>41</v>
      </c>
      <c r="D13" s="116">
        <v>3</v>
      </c>
      <c r="E13" s="117">
        <v>43</v>
      </c>
      <c r="F13" s="117">
        <v>0</v>
      </c>
      <c r="G13" s="117">
        <f t="shared" si="0"/>
        <v>46</v>
      </c>
      <c r="H13" s="115">
        <v>2</v>
      </c>
      <c r="I13" s="115">
        <v>66</v>
      </c>
      <c r="J13" s="118">
        <f t="shared" si="1"/>
        <v>0.69696969696969702</v>
      </c>
      <c r="K13" s="119"/>
      <c r="L13" s="120"/>
      <c r="M13" s="120"/>
      <c r="N13" s="120"/>
      <c r="O13" s="120"/>
      <c r="P13" s="120"/>
      <c r="Q13" s="120"/>
      <c r="R13" s="120"/>
      <c r="S13" s="120"/>
      <c r="T13" s="120"/>
      <c r="U13" s="120"/>
    </row>
    <row r="14" spans="1:21" s="110" customFormat="1" x14ac:dyDescent="0.2">
      <c r="A14" s="113" t="s">
        <v>42</v>
      </c>
      <c r="B14" s="114" t="s">
        <v>40</v>
      </c>
      <c r="C14" s="115" t="s">
        <v>43</v>
      </c>
      <c r="D14" s="116">
        <v>1</v>
      </c>
      <c r="E14" s="117">
        <v>8</v>
      </c>
      <c r="F14" s="117">
        <v>0</v>
      </c>
      <c r="G14" s="117">
        <f t="shared" si="0"/>
        <v>9</v>
      </c>
      <c r="H14" s="115">
        <v>1</v>
      </c>
      <c r="I14" s="115">
        <v>12</v>
      </c>
      <c r="J14" s="118">
        <f t="shared" si="1"/>
        <v>0.75</v>
      </c>
      <c r="K14" s="119"/>
      <c r="L14" s="120"/>
      <c r="M14" s="120"/>
      <c r="N14" s="120"/>
      <c r="O14" s="120"/>
      <c r="P14" s="120"/>
      <c r="Q14" s="120"/>
      <c r="R14" s="120"/>
      <c r="S14" s="120"/>
      <c r="T14" s="120"/>
      <c r="U14" s="120"/>
    </row>
    <row r="15" spans="1:21" x14ac:dyDescent="0.2">
      <c r="A15" s="18" t="s">
        <v>44</v>
      </c>
      <c r="B15" s="19" t="s">
        <v>45</v>
      </c>
      <c r="C15" s="20" t="s">
        <v>46</v>
      </c>
      <c r="D15" s="21">
        <v>5</v>
      </c>
      <c r="E15" s="22">
        <v>45</v>
      </c>
      <c r="F15" s="22">
        <v>0</v>
      </c>
      <c r="G15" s="22">
        <f t="shared" si="0"/>
        <v>50</v>
      </c>
      <c r="H15" s="20">
        <v>2</v>
      </c>
      <c r="I15" s="20">
        <v>59</v>
      </c>
      <c r="J15" s="23">
        <f t="shared" si="1"/>
        <v>0.84745762711864403</v>
      </c>
    </row>
    <row r="16" spans="1:21" x14ac:dyDescent="0.2">
      <c r="A16" s="18" t="s">
        <v>47</v>
      </c>
      <c r="B16" s="19" t="s">
        <v>48</v>
      </c>
      <c r="C16" s="20" t="s">
        <v>49</v>
      </c>
      <c r="D16" s="21">
        <v>5</v>
      </c>
      <c r="E16" s="22">
        <v>42</v>
      </c>
      <c r="F16" s="22">
        <v>0</v>
      </c>
      <c r="G16" s="22">
        <f t="shared" si="0"/>
        <v>47</v>
      </c>
      <c r="H16" s="20">
        <v>2</v>
      </c>
      <c r="I16" s="20">
        <v>31</v>
      </c>
      <c r="J16" s="23">
        <f t="shared" si="1"/>
        <v>1.5161290322580645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>
        <v>15</v>
      </c>
      <c r="E17" s="22">
        <v>199</v>
      </c>
      <c r="F17" s="22">
        <v>0</v>
      </c>
      <c r="G17" s="22">
        <f t="shared" si="0"/>
        <v>214</v>
      </c>
      <c r="H17" s="20">
        <v>6</v>
      </c>
      <c r="I17" s="20">
        <v>219</v>
      </c>
      <c r="J17" s="23">
        <f t="shared" si="1"/>
        <v>0.97716894977168944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>
        <v>13</v>
      </c>
      <c r="E18" s="22">
        <v>134</v>
      </c>
      <c r="F18" s="22">
        <v>9</v>
      </c>
      <c r="G18" s="22">
        <f t="shared" si="0"/>
        <v>156</v>
      </c>
      <c r="H18" s="20">
        <v>10</v>
      </c>
      <c r="I18" s="20">
        <v>153</v>
      </c>
      <c r="J18" s="23">
        <f t="shared" si="1"/>
        <v>1.0196078431372548</v>
      </c>
    </row>
    <row r="19" spans="1:22" s="110" customFormat="1" x14ac:dyDescent="0.2">
      <c r="A19" s="113" t="s">
        <v>55</v>
      </c>
      <c r="B19" s="114" t="s">
        <v>56</v>
      </c>
      <c r="C19" s="115" t="s">
        <v>57</v>
      </c>
      <c r="D19" s="116">
        <v>0</v>
      </c>
      <c r="E19" s="117">
        <v>6</v>
      </c>
      <c r="F19" s="117">
        <v>0</v>
      </c>
      <c r="G19" s="117">
        <f t="shared" si="0"/>
        <v>6</v>
      </c>
      <c r="H19" s="115">
        <v>0</v>
      </c>
      <c r="I19" s="115">
        <v>8</v>
      </c>
      <c r="J19" s="118">
        <f t="shared" si="1"/>
        <v>0.75</v>
      </c>
      <c r="K19" s="119"/>
      <c r="L19" s="120"/>
      <c r="M19" s="120"/>
      <c r="N19" s="120"/>
      <c r="O19" s="120"/>
      <c r="P19" s="120"/>
      <c r="Q19" s="120"/>
      <c r="R19" s="120"/>
      <c r="S19" s="120"/>
      <c r="T19" s="120"/>
      <c r="U19" s="120"/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36</v>
      </c>
      <c r="E20" s="22">
        <v>466</v>
      </c>
      <c r="F20" s="22">
        <v>2</v>
      </c>
      <c r="G20" s="22">
        <v>504</v>
      </c>
      <c r="H20" s="20">
        <v>18</v>
      </c>
      <c r="I20" s="20">
        <v>321</v>
      </c>
      <c r="J20" s="23">
        <f t="shared" si="1"/>
        <v>1.5700934579439252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>
        <v>0</v>
      </c>
      <c r="E21" s="22">
        <v>30</v>
      </c>
      <c r="F21" s="22">
        <v>0</v>
      </c>
      <c r="G21" s="22">
        <f t="shared" si="0"/>
        <v>30</v>
      </c>
      <c r="H21" s="20">
        <v>0</v>
      </c>
      <c r="I21" s="45">
        <v>22</v>
      </c>
      <c r="J21" s="23">
        <f t="shared" si="1"/>
        <v>1.3636363636363635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1</v>
      </c>
      <c r="I22" s="20">
        <v>20</v>
      </c>
      <c r="J22" s="23">
        <f t="shared" si="1"/>
        <v>0.95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6</v>
      </c>
      <c r="E23" s="22">
        <v>42</v>
      </c>
      <c r="F23" s="22">
        <v>0</v>
      </c>
      <c r="G23" s="22">
        <f t="shared" si="0"/>
        <v>48</v>
      </c>
      <c r="H23" s="20">
        <v>5</v>
      </c>
      <c r="I23" s="20">
        <v>41</v>
      </c>
      <c r="J23" s="23">
        <f t="shared" si="1"/>
        <v>1.1707317073170731</v>
      </c>
    </row>
    <row r="24" spans="1:22" s="110" customFormat="1" x14ac:dyDescent="0.2">
      <c r="A24" s="113" t="s">
        <v>69</v>
      </c>
      <c r="B24" s="114" t="s">
        <v>70</v>
      </c>
      <c r="C24" s="115" t="s">
        <v>71</v>
      </c>
      <c r="D24" s="116">
        <v>9</v>
      </c>
      <c r="E24" s="117">
        <v>54</v>
      </c>
      <c r="F24" s="117">
        <v>5</v>
      </c>
      <c r="G24" s="117">
        <f t="shared" si="0"/>
        <v>68</v>
      </c>
      <c r="H24" s="115">
        <v>0</v>
      </c>
      <c r="I24" s="115">
        <v>115</v>
      </c>
      <c r="J24" s="118">
        <f t="shared" si="1"/>
        <v>0.59130434782608698</v>
      </c>
      <c r="K24" s="119"/>
      <c r="L24" s="120"/>
      <c r="M24" s="120"/>
      <c r="N24" s="120"/>
      <c r="O24" s="120"/>
      <c r="P24" s="120"/>
      <c r="Q24" s="120"/>
      <c r="R24" s="120"/>
      <c r="S24" s="120"/>
      <c r="T24" s="120"/>
      <c r="U24" s="120"/>
    </row>
    <row r="25" spans="1:22" x14ac:dyDescent="0.2">
      <c r="A25" s="18" t="s">
        <v>72</v>
      </c>
      <c r="B25" s="19" t="s">
        <v>70</v>
      </c>
      <c r="C25" s="20" t="s">
        <v>73</v>
      </c>
      <c r="D25" s="21">
        <v>5</v>
      </c>
      <c r="E25" s="22">
        <v>38</v>
      </c>
      <c r="F25" s="22">
        <v>0</v>
      </c>
      <c r="G25" s="22">
        <f t="shared" si="0"/>
        <v>43</v>
      </c>
      <c r="H25" s="20">
        <v>5</v>
      </c>
      <c r="I25" s="20">
        <v>33</v>
      </c>
      <c r="J25" s="23">
        <f t="shared" si="1"/>
        <v>1.303030303030303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>
        <v>3</v>
      </c>
      <c r="E26" s="22">
        <v>60</v>
      </c>
      <c r="F26" s="22">
        <v>0</v>
      </c>
      <c r="G26" s="22">
        <f t="shared" si="0"/>
        <v>63</v>
      </c>
      <c r="H26" s="20">
        <v>3</v>
      </c>
      <c r="I26" s="20">
        <v>53</v>
      </c>
      <c r="J26" s="23">
        <f t="shared" si="1"/>
        <v>1.1886792452830188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>
        <v>3</v>
      </c>
      <c r="E27" s="22">
        <v>35</v>
      </c>
      <c r="F27" s="22">
        <v>0</v>
      </c>
      <c r="G27" s="22">
        <f t="shared" si="0"/>
        <v>38</v>
      </c>
      <c r="H27" s="20">
        <v>3</v>
      </c>
      <c r="I27" s="20">
        <v>42</v>
      </c>
      <c r="J27" s="23">
        <f t="shared" si="1"/>
        <v>0.90476190476190477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>
        <v>39</v>
      </c>
      <c r="E28" s="22">
        <v>8</v>
      </c>
      <c r="F28" s="22">
        <v>0</v>
      </c>
      <c r="G28" s="22">
        <f t="shared" si="0"/>
        <v>47</v>
      </c>
      <c r="H28" s="20">
        <v>47</v>
      </c>
      <c r="I28" s="20">
        <v>43</v>
      </c>
      <c r="J28" s="23">
        <f t="shared" si="1"/>
        <v>1.0930232558139534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1</v>
      </c>
      <c r="J30" s="23">
        <f t="shared" si="1"/>
        <v>2</v>
      </c>
    </row>
    <row r="31" spans="1:22" s="110" customFormat="1" x14ac:dyDescent="0.2">
      <c r="A31" s="113" t="s">
        <v>88</v>
      </c>
      <c r="B31" s="114" t="s">
        <v>89</v>
      </c>
      <c r="C31" s="115" t="s">
        <v>90</v>
      </c>
      <c r="D31" s="116">
        <v>11</v>
      </c>
      <c r="E31" s="117">
        <v>97</v>
      </c>
      <c r="F31" s="117">
        <v>0</v>
      </c>
      <c r="G31" s="117">
        <f t="shared" si="0"/>
        <v>108</v>
      </c>
      <c r="H31" s="115">
        <v>7</v>
      </c>
      <c r="I31" s="115">
        <v>151</v>
      </c>
      <c r="J31" s="118">
        <f t="shared" si="1"/>
        <v>0.71523178807947019</v>
      </c>
      <c r="K31" s="119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>
        <v>4</v>
      </c>
      <c r="E32" s="22">
        <v>52</v>
      </c>
      <c r="F32" s="22">
        <v>0</v>
      </c>
      <c r="G32" s="22">
        <f t="shared" si="0"/>
        <v>56</v>
      </c>
      <c r="H32" s="20">
        <v>4</v>
      </c>
      <c r="I32" s="20">
        <v>48</v>
      </c>
      <c r="J32" s="23">
        <f t="shared" si="1"/>
        <v>1.1666666666666667</v>
      </c>
    </row>
    <row r="33" spans="1:22" x14ac:dyDescent="0.2">
      <c r="A33" s="18" t="s">
        <v>95</v>
      </c>
      <c r="B33" s="19" t="s">
        <v>96</v>
      </c>
      <c r="C33" s="20" t="s">
        <v>97</v>
      </c>
      <c r="D33" s="21">
        <v>2</v>
      </c>
      <c r="E33" s="22">
        <v>71</v>
      </c>
      <c r="F33" s="22">
        <v>0</v>
      </c>
      <c r="G33" s="22">
        <f t="shared" si="0"/>
        <v>73</v>
      </c>
      <c r="H33" s="20">
        <v>2</v>
      </c>
      <c r="I33" s="20">
        <v>87</v>
      </c>
      <c r="J33" s="23">
        <f t="shared" si="1"/>
        <v>0.83908045977011492</v>
      </c>
    </row>
    <row r="34" spans="1:22" x14ac:dyDescent="0.2">
      <c r="A34" s="18" t="s">
        <v>98</v>
      </c>
      <c r="B34" s="19" t="s">
        <v>99</v>
      </c>
      <c r="C34" s="20" t="s">
        <v>100</v>
      </c>
      <c r="D34" s="21">
        <v>1</v>
      </c>
      <c r="E34" s="22">
        <v>6</v>
      </c>
      <c r="F34" s="22">
        <v>0</v>
      </c>
      <c r="G34" s="22">
        <f t="shared" si="0"/>
        <v>7</v>
      </c>
      <c r="H34" s="20">
        <v>1</v>
      </c>
      <c r="I34" s="20">
        <v>5</v>
      </c>
      <c r="J34" s="23">
        <f t="shared" si="1"/>
        <v>1.4</v>
      </c>
    </row>
    <row r="35" spans="1:22" x14ac:dyDescent="0.2">
      <c r="A35" s="18" t="s">
        <v>101</v>
      </c>
      <c r="B35" s="19" t="s">
        <v>102</v>
      </c>
      <c r="C35" s="20" t="s">
        <v>103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10</v>
      </c>
      <c r="J35" s="23">
        <f t="shared" si="1"/>
        <v>1.1000000000000001</v>
      </c>
    </row>
    <row r="36" spans="1:22" s="110" customFormat="1" x14ac:dyDescent="0.2">
      <c r="A36" s="113" t="s">
        <v>104</v>
      </c>
      <c r="B36" s="114" t="s">
        <v>105</v>
      </c>
      <c r="C36" s="115" t="s">
        <v>106</v>
      </c>
      <c r="D36" s="116">
        <v>1</v>
      </c>
      <c r="E36" s="117">
        <v>11</v>
      </c>
      <c r="F36" s="117">
        <v>4</v>
      </c>
      <c r="G36" s="117">
        <f t="shared" si="0"/>
        <v>16</v>
      </c>
      <c r="H36" s="115">
        <v>1</v>
      </c>
      <c r="I36" s="115">
        <v>21</v>
      </c>
      <c r="J36" s="118">
        <f t="shared" si="1"/>
        <v>0.76190476190476186</v>
      </c>
      <c r="K36" s="119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  <row r="37" spans="1:22" x14ac:dyDescent="0.2">
      <c r="A37" s="26" t="s">
        <v>107</v>
      </c>
      <c r="B37" s="19" t="s">
        <v>108</v>
      </c>
      <c r="C37" s="20" t="s">
        <v>109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7</v>
      </c>
      <c r="J37" s="23">
        <f t="shared" si="1"/>
        <v>1.1428571428571428</v>
      </c>
    </row>
    <row r="38" spans="1:22" x14ac:dyDescent="0.2">
      <c r="A38" s="26" t="s">
        <v>110</v>
      </c>
      <c r="B38" s="19" t="s">
        <v>111</v>
      </c>
      <c r="C38" s="20" t="s">
        <v>112</v>
      </c>
      <c r="D38" s="21">
        <v>4</v>
      </c>
      <c r="E38" s="22">
        <v>30</v>
      </c>
      <c r="F38" s="22">
        <v>0</v>
      </c>
      <c r="G38" s="22">
        <f t="shared" si="0"/>
        <v>34</v>
      </c>
      <c r="H38" s="20">
        <v>4</v>
      </c>
      <c r="I38" s="20">
        <v>25</v>
      </c>
      <c r="J38" s="23">
        <f t="shared" si="1"/>
        <v>1.36</v>
      </c>
    </row>
    <row r="39" spans="1:22" x14ac:dyDescent="0.2">
      <c r="A39" s="18" t="s">
        <v>113</v>
      </c>
      <c r="B39" s="19" t="s">
        <v>114</v>
      </c>
      <c r="C39" s="20" t="s">
        <v>115</v>
      </c>
      <c r="D39" s="21">
        <v>3</v>
      </c>
      <c r="E39" s="22">
        <v>31</v>
      </c>
      <c r="F39" s="22">
        <v>0</v>
      </c>
      <c r="G39" s="22">
        <f t="shared" si="0"/>
        <v>34</v>
      </c>
      <c r="H39" s="20">
        <v>2</v>
      </c>
      <c r="I39" s="20">
        <v>31</v>
      </c>
      <c r="J39" s="23">
        <f t="shared" si="1"/>
        <v>1.096774193548387</v>
      </c>
    </row>
    <row r="40" spans="1:22" x14ac:dyDescent="0.2">
      <c r="A40" s="18" t="s">
        <v>116</v>
      </c>
      <c r="B40" s="19" t="s">
        <v>117</v>
      </c>
      <c r="C40" s="20" t="s">
        <v>118</v>
      </c>
      <c r="D40" s="21">
        <v>12</v>
      </c>
      <c r="E40" s="22">
        <v>75</v>
      </c>
      <c r="F40" s="22">
        <v>0</v>
      </c>
      <c r="G40" s="22">
        <f t="shared" si="0"/>
        <v>87</v>
      </c>
      <c r="H40" s="20">
        <v>6</v>
      </c>
      <c r="I40" s="20">
        <v>82</v>
      </c>
      <c r="J40" s="23">
        <f t="shared" si="1"/>
        <v>1.0609756097560976</v>
      </c>
    </row>
    <row r="41" spans="1:22" x14ac:dyDescent="0.2">
      <c r="A41" s="18" t="s">
        <v>119</v>
      </c>
      <c r="B41" s="19" t="s">
        <v>120</v>
      </c>
      <c r="C41" s="20" t="s">
        <v>121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22" x14ac:dyDescent="0.2">
      <c r="A42" s="18" t="s">
        <v>122</v>
      </c>
      <c r="B42" s="19" t="s">
        <v>123</v>
      </c>
      <c r="C42" s="20" t="s">
        <v>124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18</v>
      </c>
      <c r="J42" s="23">
        <f t="shared" si="1"/>
        <v>1</v>
      </c>
    </row>
    <row r="43" spans="1:22" s="110" customFormat="1" x14ac:dyDescent="0.2">
      <c r="A43" s="113" t="s">
        <v>125</v>
      </c>
      <c r="B43" s="114" t="s">
        <v>126</v>
      </c>
      <c r="C43" s="115" t="s">
        <v>127</v>
      </c>
      <c r="D43" s="116">
        <v>4</v>
      </c>
      <c r="E43" s="117">
        <v>24</v>
      </c>
      <c r="F43" s="117">
        <v>0</v>
      </c>
      <c r="G43" s="117">
        <f t="shared" si="0"/>
        <v>28</v>
      </c>
      <c r="H43" s="115">
        <v>4</v>
      </c>
      <c r="I43" s="115">
        <v>94</v>
      </c>
      <c r="J43" s="118">
        <f t="shared" si="1"/>
        <v>0.2978723404255319</v>
      </c>
      <c r="K43" s="119"/>
      <c r="L43" s="120"/>
      <c r="M43" s="120"/>
      <c r="N43" s="120"/>
      <c r="O43" s="120"/>
      <c r="P43" s="120"/>
      <c r="Q43" s="120"/>
      <c r="R43" s="120"/>
      <c r="S43" s="120"/>
      <c r="T43" s="120"/>
      <c r="U43" s="120"/>
    </row>
    <row r="44" spans="1:22" x14ac:dyDescent="0.2">
      <c r="A44" s="18" t="s">
        <v>128</v>
      </c>
      <c r="B44" s="19" t="s">
        <v>126</v>
      </c>
      <c r="C44" s="20" t="s">
        <v>129</v>
      </c>
      <c r="D44" s="21">
        <v>4</v>
      </c>
      <c r="E44" s="22">
        <v>24</v>
      </c>
      <c r="F44" s="22">
        <v>0</v>
      </c>
      <c r="G44" s="22">
        <f t="shared" si="0"/>
        <v>28</v>
      </c>
      <c r="H44" s="20">
        <v>4</v>
      </c>
      <c r="I44" s="20">
        <v>21</v>
      </c>
      <c r="J44" s="23">
        <f t="shared" si="1"/>
        <v>1.3333333333333333</v>
      </c>
    </row>
    <row r="45" spans="1:22" x14ac:dyDescent="0.2">
      <c r="A45" s="18" t="s">
        <v>130</v>
      </c>
      <c r="B45" s="19" t="s">
        <v>131</v>
      </c>
      <c r="C45" s="20" t="s">
        <v>131</v>
      </c>
      <c r="D45" s="21">
        <v>2</v>
      </c>
      <c r="E45" s="22">
        <v>31</v>
      </c>
      <c r="F45" s="22">
        <v>0</v>
      </c>
      <c r="G45" s="22">
        <f t="shared" si="0"/>
        <v>33</v>
      </c>
      <c r="H45" s="20">
        <v>1</v>
      </c>
      <c r="I45" s="20">
        <v>29</v>
      </c>
      <c r="J45" s="23">
        <f t="shared" si="1"/>
        <v>1.1379310344827587</v>
      </c>
    </row>
    <row r="46" spans="1:22" x14ac:dyDescent="0.2">
      <c r="A46" s="18" t="s">
        <v>132</v>
      </c>
      <c r="B46" s="19" t="s">
        <v>133</v>
      </c>
      <c r="C46" s="20" t="s">
        <v>134</v>
      </c>
      <c r="D46" s="21">
        <v>2</v>
      </c>
      <c r="E46" s="22">
        <v>40</v>
      </c>
      <c r="F46" s="22">
        <v>0</v>
      </c>
      <c r="G46" s="22">
        <f t="shared" si="0"/>
        <v>42</v>
      </c>
      <c r="H46" s="20">
        <v>0</v>
      </c>
      <c r="I46" s="20">
        <v>22</v>
      </c>
      <c r="J46" s="23">
        <f t="shared" si="1"/>
        <v>1.9090909090909092</v>
      </c>
    </row>
    <row r="47" spans="1:22" x14ac:dyDescent="0.2">
      <c r="A47" s="18" t="s">
        <v>135</v>
      </c>
      <c r="B47" s="19" t="s">
        <v>136</v>
      </c>
      <c r="C47" s="20" t="s">
        <v>137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22" x14ac:dyDescent="0.2">
      <c r="A48" s="18" t="s">
        <v>138</v>
      </c>
      <c r="B48" s="19" t="s">
        <v>139</v>
      </c>
      <c r="C48" s="20" t="s">
        <v>140</v>
      </c>
      <c r="D48" s="21">
        <v>12</v>
      </c>
      <c r="E48" s="22">
        <v>110</v>
      </c>
      <c r="F48" s="22">
        <v>0</v>
      </c>
      <c r="G48" s="22">
        <f t="shared" si="0"/>
        <v>122</v>
      </c>
      <c r="H48" s="20">
        <v>12</v>
      </c>
      <c r="I48" s="20">
        <v>104</v>
      </c>
      <c r="J48" s="23">
        <f t="shared" si="1"/>
        <v>1.1730769230769231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11</v>
      </c>
      <c r="E50" s="22">
        <v>84</v>
      </c>
      <c r="F50" s="22">
        <v>0</v>
      </c>
      <c r="G50" s="22">
        <f t="shared" si="0"/>
        <v>95</v>
      </c>
      <c r="H50" s="20">
        <v>9</v>
      </c>
      <c r="I50" s="20">
        <v>82</v>
      </c>
      <c r="J50" s="23">
        <f t="shared" si="1"/>
        <v>1.1585365853658536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>
        <v>4</v>
      </c>
      <c r="E51" s="22">
        <v>28</v>
      </c>
      <c r="F51" s="22">
        <v>0</v>
      </c>
      <c r="G51" s="22">
        <f t="shared" si="0"/>
        <v>32</v>
      </c>
      <c r="H51" s="20">
        <v>1</v>
      </c>
      <c r="I51" s="20">
        <v>35</v>
      </c>
      <c r="J51" s="23">
        <f t="shared" si="1"/>
        <v>0.91428571428571426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>
        <v>4</v>
      </c>
      <c r="E52" s="22">
        <v>19</v>
      </c>
      <c r="F52" s="22">
        <v>0</v>
      </c>
      <c r="G52" s="22">
        <f t="shared" si="0"/>
        <v>23</v>
      </c>
      <c r="H52" s="20">
        <v>4</v>
      </c>
      <c r="I52" s="20">
        <v>22</v>
      </c>
      <c r="J52" s="23">
        <f t="shared" si="1"/>
        <v>1.0454545454545454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>
        <v>4</v>
      </c>
      <c r="E53" s="22">
        <v>39</v>
      </c>
      <c r="F53" s="22">
        <v>0</v>
      </c>
      <c r="G53" s="22">
        <f t="shared" si="0"/>
        <v>43</v>
      </c>
      <c r="H53" s="20">
        <v>1</v>
      </c>
      <c r="I53" s="20">
        <v>41</v>
      </c>
      <c r="J53" s="23">
        <f t="shared" si="1"/>
        <v>1.0487804878048781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>
        <v>12</v>
      </c>
      <c r="E54" s="22">
        <v>153</v>
      </c>
      <c r="F54" s="22">
        <v>0</v>
      </c>
      <c r="G54" s="22">
        <f t="shared" si="0"/>
        <v>165</v>
      </c>
      <c r="H54" s="20">
        <v>12</v>
      </c>
      <c r="I54" s="20">
        <v>67</v>
      </c>
      <c r="J54" s="23">
        <f t="shared" si="1"/>
        <v>2.4626865671641789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5</v>
      </c>
      <c r="E55" s="22">
        <v>23</v>
      </c>
      <c r="F55" s="22">
        <v>0</v>
      </c>
      <c r="G55" s="22">
        <f t="shared" si="0"/>
        <v>28</v>
      </c>
      <c r="H55" s="20">
        <v>0</v>
      </c>
      <c r="I55" s="20">
        <v>11</v>
      </c>
      <c r="J55" s="23">
        <f t="shared" si="1"/>
        <v>2.5454545454545454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2</v>
      </c>
      <c r="I56" s="20">
        <v>20</v>
      </c>
      <c r="J56" s="23">
        <f t="shared" si="1"/>
        <v>1.5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>
        <v>4</v>
      </c>
      <c r="E57" s="22">
        <v>21</v>
      </c>
      <c r="F57" s="22">
        <v>0</v>
      </c>
      <c r="G57" s="22">
        <f t="shared" si="0"/>
        <v>25</v>
      </c>
      <c r="H57" s="20">
        <v>4</v>
      </c>
      <c r="I57" s="20">
        <v>18</v>
      </c>
      <c r="J57" s="23">
        <f t="shared" si="1"/>
        <v>1.3888888888888888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54</v>
      </c>
      <c r="F58" s="22">
        <v>0</v>
      </c>
      <c r="G58" s="22">
        <f t="shared" si="0"/>
        <v>55</v>
      </c>
      <c r="H58" s="20">
        <v>1</v>
      </c>
      <c r="I58" s="20">
        <v>40</v>
      </c>
      <c r="J58" s="23">
        <f t="shared" si="1"/>
        <v>1.375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8</v>
      </c>
      <c r="E59" s="22">
        <v>55</v>
      </c>
      <c r="F59" s="22">
        <v>1</v>
      </c>
      <c r="G59" s="22">
        <f t="shared" si="0"/>
        <v>64</v>
      </c>
      <c r="H59" s="20">
        <v>7</v>
      </c>
      <c r="I59" s="20">
        <v>59</v>
      </c>
      <c r="J59" s="23">
        <f t="shared" si="1"/>
        <v>1.0847457627118644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2</v>
      </c>
      <c r="E60" s="22">
        <v>24</v>
      </c>
      <c r="F60" s="22">
        <v>0</v>
      </c>
      <c r="G60" s="22">
        <f t="shared" si="0"/>
        <v>26</v>
      </c>
      <c r="H60" s="20">
        <v>2</v>
      </c>
      <c r="I60" s="20">
        <v>23</v>
      </c>
      <c r="J60" s="23">
        <f t="shared" si="1"/>
        <v>1.1304347826086956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>
        <v>7</v>
      </c>
      <c r="E61" s="22">
        <v>95</v>
      </c>
      <c r="F61" s="22">
        <v>0</v>
      </c>
      <c r="G61" s="22">
        <f t="shared" si="0"/>
        <v>102</v>
      </c>
      <c r="H61" s="20">
        <v>1</v>
      </c>
      <c r="I61" s="20">
        <v>121</v>
      </c>
      <c r="J61" s="23">
        <f t="shared" si="1"/>
        <v>0.84297520661157022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>
        <v>4</v>
      </c>
      <c r="E62" s="22">
        <v>30</v>
      </c>
      <c r="F62" s="22">
        <v>0</v>
      </c>
      <c r="G62" s="22">
        <f t="shared" si="0"/>
        <v>34</v>
      </c>
      <c r="H62" s="20">
        <v>4</v>
      </c>
      <c r="I62" s="20">
        <v>21</v>
      </c>
      <c r="J62" s="23">
        <f t="shared" si="1"/>
        <v>1.6190476190476191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24</v>
      </c>
      <c r="F63" s="22">
        <v>0</v>
      </c>
      <c r="G63" s="22">
        <f t="shared" si="0"/>
        <v>26</v>
      </c>
      <c r="H63" s="20">
        <v>2</v>
      </c>
      <c r="I63" s="20">
        <v>25</v>
      </c>
      <c r="J63" s="23">
        <f t="shared" si="1"/>
        <v>1.04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16</v>
      </c>
      <c r="E64" s="22">
        <v>148</v>
      </c>
      <c r="F64" s="22">
        <v>0</v>
      </c>
      <c r="G64" s="22">
        <f t="shared" si="0"/>
        <v>164</v>
      </c>
      <c r="H64" s="20">
        <v>15</v>
      </c>
      <c r="I64" s="20">
        <v>166</v>
      </c>
      <c r="J64" s="23">
        <f t="shared" si="1"/>
        <v>0.98795180722891562</v>
      </c>
    </row>
    <row r="65" spans="1:21" x14ac:dyDescent="0.2">
      <c r="A65" s="18" t="s">
        <v>186</v>
      </c>
      <c r="B65" s="19" t="s">
        <v>184</v>
      </c>
      <c r="C65" s="20" t="s">
        <v>187</v>
      </c>
      <c r="D65" s="21">
        <v>11</v>
      </c>
      <c r="E65" s="22">
        <v>109</v>
      </c>
      <c r="F65" s="22">
        <v>0</v>
      </c>
      <c r="G65" s="22">
        <f t="shared" si="0"/>
        <v>120</v>
      </c>
      <c r="H65" s="20">
        <v>9</v>
      </c>
      <c r="I65" s="20">
        <v>123</v>
      </c>
      <c r="J65" s="23">
        <f t="shared" si="1"/>
        <v>0.97560975609756095</v>
      </c>
    </row>
    <row r="66" spans="1:21" x14ac:dyDescent="0.2">
      <c r="A66" s="18" t="s">
        <v>188</v>
      </c>
      <c r="B66" s="19" t="s">
        <v>184</v>
      </c>
      <c r="C66" s="20" t="s">
        <v>189</v>
      </c>
      <c r="D66" s="21">
        <v>8</v>
      </c>
      <c r="E66" s="22">
        <v>138</v>
      </c>
      <c r="F66" s="22">
        <v>0</v>
      </c>
      <c r="G66" s="22">
        <f t="shared" ref="G66:G114" si="2">D66+E66+F66</f>
        <v>146</v>
      </c>
      <c r="H66" s="20">
        <v>12</v>
      </c>
      <c r="I66" s="20">
        <v>150</v>
      </c>
      <c r="J66" s="23">
        <f t="shared" ref="J66:J114" si="3">G66/I66</f>
        <v>0.97333333333333338</v>
      </c>
    </row>
    <row r="67" spans="1:21" x14ac:dyDescent="0.2">
      <c r="A67" s="26" t="s">
        <v>502</v>
      </c>
      <c r="B67" s="19" t="s">
        <v>184</v>
      </c>
      <c r="C67" s="20" t="s">
        <v>191</v>
      </c>
      <c r="D67" s="21">
        <v>11</v>
      </c>
      <c r="E67" s="22">
        <v>215</v>
      </c>
      <c r="F67" s="22">
        <v>0</v>
      </c>
      <c r="G67" s="22">
        <f t="shared" si="2"/>
        <v>226</v>
      </c>
      <c r="H67" s="20">
        <v>6</v>
      </c>
      <c r="I67" s="20">
        <v>233</v>
      </c>
      <c r="J67" s="23">
        <f t="shared" si="3"/>
        <v>0.96995708154506433</v>
      </c>
    </row>
    <row r="68" spans="1:21" x14ac:dyDescent="0.2">
      <c r="A68" s="18" t="s">
        <v>192</v>
      </c>
      <c r="B68" s="19" t="s">
        <v>184</v>
      </c>
      <c r="C68" s="20" t="s">
        <v>193</v>
      </c>
      <c r="D68" s="21">
        <v>2</v>
      </c>
      <c r="E68" s="22">
        <v>40</v>
      </c>
      <c r="F68" s="22">
        <v>0</v>
      </c>
      <c r="G68" s="22">
        <f t="shared" si="2"/>
        <v>42</v>
      </c>
      <c r="H68" s="20">
        <v>1</v>
      </c>
      <c r="I68" s="20">
        <v>40</v>
      </c>
      <c r="J68" s="23">
        <f t="shared" si="3"/>
        <v>1.05</v>
      </c>
    </row>
    <row r="69" spans="1:21" x14ac:dyDescent="0.2">
      <c r="A69" s="26" t="s">
        <v>194</v>
      </c>
      <c r="B69" s="19" t="s">
        <v>184</v>
      </c>
      <c r="C69" s="20" t="s">
        <v>195</v>
      </c>
      <c r="D69" s="21">
        <v>4</v>
      </c>
      <c r="E69" s="22">
        <v>77</v>
      </c>
      <c r="F69" s="22">
        <v>0</v>
      </c>
      <c r="G69" s="22">
        <f t="shared" si="2"/>
        <v>81</v>
      </c>
      <c r="H69" s="20">
        <v>6</v>
      </c>
      <c r="I69" s="20">
        <v>87</v>
      </c>
      <c r="J69" s="23">
        <f t="shared" si="3"/>
        <v>0.93103448275862066</v>
      </c>
    </row>
    <row r="70" spans="1:21" x14ac:dyDescent="0.2">
      <c r="A70" s="18" t="s">
        <v>196</v>
      </c>
      <c r="B70" s="19" t="s">
        <v>184</v>
      </c>
      <c r="C70" s="20" t="s">
        <v>197</v>
      </c>
      <c r="D70" s="21">
        <v>5</v>
      </c>
      <c r="E70" s="22">
        <v>45</v>
      </c>
      <c r="F70" s="22">
        <v>0</v>
      </c>
      <c r="G70" s="22">
        <f t="shared" si="2"/>
        <v>50</v>
      </c>
      <c r="H70" s="20">
        <v>4</v>
      </c>
      <c r="I70" s="20">
        <v>55</v>
      </c>
      <c r="J70" s="23">
        <f t="shared" si="3"/>
        <v>0.90909090909090906</v>
      </c>
    </row>
    <row r="71" spans="1:21" x14ac:dyDescent="0.2">
      <c r="A71" s="26" t="s">
        <v>198</v>
      </c>
      <c r="B71" s="19" t="s">
        <v>184</v>
      </c>
      <c r="C71" s="20" t="s">
        <v>199</v>
      </c>
      <c r="D71" s="21">
        <v>3</v>
      </c>
      <c r="E71" s="22">
        <v>49</v>
      </c>
      <c r="F71" s="22">
        <v>0</v>
      </c>
      <c r="G71" s="22">
        <f t="shared" si="2"/>
        <v>52</v>
      </c>
      <c r="H71" s="20">
        <v>1</v>
      </c>
      <c r="I71" s="20">
        <v>43</v>
      </c>
      <c r="J71" s="23">
        <f t="shared" si="3"/>
        <v>1.2093023255813953</v>
      </c>
    </row>
    <row r="72" spans="1:21" x14ac:dyDescent="0.2">
      <c r="A72" s="18" t="s">
        <v>200</v>
      </c>
      <c r="B72" s="19" t="s">
        <v>184</v>
      </c>
      <c r="C72" s="20" t="s">
        <v>201</v>
      </c>
      <c r="D72" s="21">
        <v>4</v>
      </c>
      <c r="E72" s="22">
        <v>96</v>
      </c>
      <c r="F72" s="22">
        <v>0</v>
      </c>
      <c r="G72" s="22">
        <f t="shared" si="2"/>
        <v>100</v>
      </c>
      <c r="H72" s="20">
        <v>1</v>
      </c>
      <c r="I72" s="20">
        <v>105</v>
      </c>
      <c r="J72" s="23">
        <f t="shared" si="3"/>
        <v>0.95238095238095233</v>
      </c>
    </row>
    <row r="73" spans="1:21" x14ac:dyDescent="0.2">
      <c r="A73" s="18" t="s">
        <v>202</v>
      </c>
      <c r="B73" s="19" t="s">
        <v>184</v>
      </c>
      <c r="C73" s="20" t="s">
        <v>203</v>
      </c>
      <c r="D73" s="21">
        <v>27</v>
      </c>
      <c r="E73" s="22">
        <v>479</v>
      </c>
      <c r="F73" s="22">
        <v>0</v>
      </c>
      <c r="G73" s="22">
        <f t="shared" si="2"/>
        <v>506</v>
      </c>
      <c r="H73" s="20">
        <v>7</v>
      </c>
      <c r="I73" s="20">
        <v>471</v>
      </c>
      <c r="J73" s="23">
        <f t="shared" si="3"/>
        <v>1.0743099787685775</v>
      </c>
    </row>
    <row r="74" spans="1:21" x14ac:dyDescent="0.2">
      <c r="A74" s="26" t="s">
        <v>204</v>
      </c>
      <c r="B74" s="19" t="s">
        <v>184</v>
      </c>
      <c r="C74" s="20" t="s">
        <v>205</v>
      </c>
      <c r="D74" s="21">
        <v>7</v>
      </c>
      <c r="E74" s="22">
        <v>120</v>
      </c>
      <c r="F74" s="22">
        <v>0</v>
      </c>
      <c r="G74" s="22">
        <f t="shared" si="2"/>
        <v>127</v>
      </c>
      <c r="H74" s="20">
        <v>0</v>
      </c>
      <c r="I74" s="20">
        <v>139</v>
      </c>
      <c r="J74" s="23">
        <f t="shared" si="3"/>
        <v>0.91366906474820142</v>
      </c>
    </row>
    <row r="75" spans="1:21" x14ac:dyDescent="0.2">
      <c r="A75" s="18" t="s">
        <v>206</v>
      </c>
      <c r="B75" s="19" t="s">
        <v>184</v>
      </c>
      <c r="C75" s="20" t="s">
        <v>207</v>
      </c>
      <c r="D75" s="21">
        <v>25</v>
      </c>
      <c r="E75" s="22">
        <v>445</v>
      </c>
      <c r="F75" s="22">
        <v>0</v>
      </c>
      <c r="G75" s="22">
        <f t="shared" si="2"/>
        <v>470</v>
      </c>
      <c r="H75" s="20">
        <v>8</v>
      </c>
      <c r="I75" s="20">
        <v>512</v>
      </c>
      <c r="J75" s="23">
        <f t="shared" si="3"/>
        <v>0.91796875</v>
      </c>
    </row>
    <row r="76" spans="1:21" x14ac:dyDescent="0.2">
      <c r="A76" s="18" t="s">
        <v>208</v>
      </c>
      <c r="B76" s="19" t="s">
        <v>184</v>
      </c>
      <c r="C76" s="20" t="s">
        <v>209</v>
      </c>
      <c r="D76" s="21">
        <v>9</v>
      </c>
      <c r="E76" s="22">
        <v>206</v>
      </c>
      <c r="F76" s="22">
        <v>0</v>
      </c>
      <c r="G76" s="22">
        <f t="shared" si="2"/>
        <v>215</v>
      </c>
      <c r="H76" s="20">
        <v>5</v>
      </c>
      <c r="I76" s="20">
        <v>216</v>
      </c>
      <c r="J76" s="23">
        <f t="shared" si="3"/>
        <v>0.99537037037037035</v>
      </c>
    </row>
    <row r="77" spans="1:21" x14ac:dyDescent="0.2">
      <c r="A77" s="26" t="s">
        <v>210</v>
      </c>
      <c r="B77" s="19" t="s">
        <v>184</v>
      </c>
      <c r="C77" s="20" t="s">
        <v>211</v>
      </c>
      <c r="D77" s="21">
        <v>1</v>
      </c>
      <c r="E77" s="22">
        <v>70</v>
      </c>
      <c r="F77" s="22">
        <v>0</v>
      </c>
      <c r="G77" s="22">
        <f t="shared" si="2"/>
        <v>71</v>
      </c>
      <c r="H77" s="20">
        <v>1</v>
      </c>
      <c r="I77" s="20">
        <v>55</v>
      </c>
      <c r="J77" s="23">
        <f t="shared" si="3"/>
        <v>1.290909090909091</v>
      </c>
    </row>
    <row r="78" spans="1:21" x14ac:dyDescent="0.2">
      <c r="A78" s="26" t="s">
        <v>212</v>
      </c>
      <c r="B78" s="19" t="s">
        <v>213</v>
      </c>
      <c r="C78" s="20" t="s">
        <v>213</v>
      </c>
      <c r="D78" s="21">
        <v>4</v>
      </c>
      <c r="E78" s="22">
        <v>38</v>
      </c>
      <c r="F78" s="22">
        <v>0</v>
      </c>
      <c r="G78" s="22">
        <f t="shared" si="2"/>
        <v>42</v>
      </c>
      <c r="H78" s="20">
        <v>1</v>
      </c>
      <c r="I78" s="20">
        <v>46</v>
      </c>
      <c r="J78" s="23">
        <f t="shared" si="3"/>
        <v>0.91304347826086951</v>
      </c>
    </row>
    <row r="79" spans="1:21" s="110" customFormat="1" x14ac:dyDescent="0.2">
      <c r="A79" s="113" t="s">
        <v>214</v>
      </c>
      <c r="B79" s="114" t="s">
        <v>215</v>
      </c>
      <c r="C79" s="115" t="s">
        <v>216</v>
      </c>
      <c r="D79" s="116">
        <v>0</v>
      </c>
      <c r="E79" s="117">
        <v>6</v>
      </c>
      <c r="F79" s="117">
        <v>0</v>
      </c>
      <c r="G79" s="117">
        <f t="shared" si="2"/>
        <v>6</v>
      </c>
      <c r="H79" s="115">
        <v>0</v>
      </c>
      <c r="I79" s="115">
        <v>9</v>
      </c>
      <c r="J79" s="118">
        <f t="shared" si="3"/>
        <v>0.66666666666666663</v>
      </c>
      <c r="K79" s="119"/>
      <c r="L79" s="120"/>
      <c r="M79" s="120"/>
      <c r="N79" s="120"/>
      <c r="O79" s="120"/>
      <c r="P79" s="120"/>
      <c r="Q79" s="120"/>
      <c r="R79" s="120"/>
      <c r="S79" s="120"/>
      <c r="T79" s="120"/>
      <c r="U79" s="120"/>
    </row>
    <row r="80" spans="1:21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39</v>
      </c>
      <c r="F80" s="22">
        <v>0</v>
      </c>
      <c r="G80" s="22">
        <f t="shared" si="2"/>
        <v>40</v>
      </c>
      <c r="H80" s="20">
        <v>1</v>
      </c>
      <c r="I80" s="20">
        <v>40</v>
      </c>
      <c r="J80" s="23">
        <f t="shared" si="3"/>
        <v>1</v>
      </c>
    </row>
    <row r="81" spans="1:22" x14ac:dyDescent="0.2">
      <c r="A81" s="18" t="s">
        <v>220</v>
      </c>
      <c r="B81" s="19" t="s">
        <v>221</v>
      </c>
      <c r="C81" s="20" t="s">
        <v>221</v>
      </c>
      <c r="D81" s="21">
        <v>3</v>
      </c>
      <c r="E81" s="22">
        <v>8</v>
      </c>
      <c r="F81" s="22">
        <v>0</v>
      </c>
      <c r="G81" s="22">
        <f t="shared" si="2"/>
        <v>11</v>
      </c>
      <c r="H81" s="20">
        <v>2</v>
      </c>
      <c r="I81" s="20">
        <v>7</v>
      </c>
      <c r="J81" s="23">
        <f t="shared" si="3"/>
        <v>1.5714285714285714</v>
      </c>
    </row>
    <row r="82" spans="1:22" ht="12" customHeight="1" x14ac:dyDescent="0.2">
      <c r="A82" s="18" t="s">
        <v>222</v>
      </c>
      <c r="B82" s="19" t="s">
        <v>221</v>
      </c>
      <c r="C82" s="20" t="s">
        <v>51</v>
      </c>
      <c r="D82" s="21">
        <v>1</v>
      </c>
      <c r="E82" s="22">
        <v>28</v>
      </c>
      <c r="F82" s="22">
        <v>0</v>
      </c>
      <c r="G82" s="22">
        <f t="shared" si="2"/>
        <v>29</v>
      </c>
      <c r="H82" s="20">
        <v>1</v>
      </c>
      <c r="I82" s="20">
        <v>12</v>
      </c>
      <c r="J82" s="23">
        <f t="shared" si="3"/>
        <v>2.4166666666666665</v>
      </c>
    </row>
    <row r="83" spans="1:22" x14ac:dyDescent="0.2">
      <c r="A83" s="18" t="s">
        <v>223</v>
      </c>
      <c r="B83" s="19" t="s">
        <v>224</v>
      </c>
      <c r="C83" s="20" t="s">
        <v>225</v>
      </c>
      <c r="D83" s="21">
        <v>29</v>
      </c>
      <c r="E83" s="22">
        <v>176</v>
      </c>
      <c r="F83" s="22">
        <v>0</v>
      </c>
      <c r="G83" s="22">
        <f t="shared" si="2"/>
        <v>205</v>
      </c>
      <c r="H83" s="20">
        <v>29</v>
      </c>
      <c r="I83" s="20">
        <v>87</v>
      </c>
      <c r="J83" s="23">
        <f t="shared" si="3"/>
        <v>2.3563218390804597</v>
      </c>
    </row>
    <row r="84" spans="1:22" x14ac:dyDescent="0.2">
      <c r="A84" s="18" t="s">
        <v>226</v>
      </c>
      <c r="B84" s="19" t="s">
        <v>224</v>
      </c>
      <c r="C84" s="20" t="s">
        <v>227</v>
      </c>
      <c r="D84" s="21">
        <v>4</v>
      </c>
      <c r="E84" s="22">
        <v>40</v>
      </c>
      <c r="F84" s="22">
        <v>0</v>
      </c>
      <c r="G84" s="22">
        <f t="shared" si="2"/>
        <v>44</v>
      </c>
      <c r="H84" s="20">
        <v>4</v>
      </c>
      <c r="I84" s="20">
        <v>21</v>
      </c>
      <c r="J84" s="23">
        <f t="shared" si="3"/>
        <v>2.0952380952380953</v>
      </c>
    </row>
    <row r="85" spans="1:22" x14ac:dyDescent="0.2">
      <c r="A85" s="18" t="s">
        <v>228</v>
      </c>
      <c r="B85" s="19" t="s">
        <v>229</v>
      </c>
      <c r="C85" s="20" t="s">
        <v>230</v>
      </c>
      <c r="D85" s="21">
        <v>69</v>
      </c>
      <c r="E85" s="22">
        <v>0</v>
      </c>
      <c r="F85" s="22">
        <v>0</v>
      </c>
      <c r="G85" s="22">
        <f t="shared" si="2"/>
        <v>69</v>
      </c>
      <c r="H85" s="20">
        <v>7</v>
      </c>
      <c r="I85" s="20">
        <v>79</v>
      </c>
      <c r="J85" s="23">
        <f t="shared" si="3"/>
        <v>0.87341772151898733</v>
      </c>
    </row>
    <row r="86" spans="1:22" x14ac:dyDescent="0.2">
      <c r="A86" s="18" t="s">
        <v>231</v>
      </c>
      <c r="B86" s="19" t="s">
        <v>232</v>
      </c>
      <c r="C86" s="20" t="s">
        <v>233</v>
      </c>
      <c r="D86" s="21">
        <v>8</v>
      </c>
      <c r="E86" s="22">
        <v>35</v>
      </c>
      <c r="F86" s="22">
        <v>1</v>
      </c>
      <c r="G86" s="22">
        <f t="shared" si="2"/>
        <v>44</v>
      </c>
      <c r="H86" s="20">
        <v>8</v>
      </c>
      <c r="I86" s="20">
        <v>53</v>
      </c>
      <c r="J86" s="23">
        <f t="shared" si="3"/>
        <v>0.83018867924528306</v>
      </c>
    </row>
    <row r="87" spans="1:22" x14ac:dyDescent="0.2">
      <c r="A87" s="18" t="s">
        <v>234</v>
      </c>
      <c r="B87" s="19" t="s">
        <v>235</v>
      </c>
      <c r="C87" s="20" t="s">
        <v>236</v>
      </c>
      <c r="D87" s="21">
        <v>8</v>
      </c>
      <c r="E87" s="22">
        <v>112</v>
      </c>
      <c r="F87" s="22">
        <v>0</v>
      </c>
      <c r="G87" s="22">
        <f t="shared" si="2"/>
        <v>120</v>
      </c>
      <c r="H87" s="20">
        <v>8</v>
      </c>
      <c r="I87" s="20">
        <v>148</v>
      </c>
      <c r="J87" s="23">
        <f t="shared" si="3"/>
        <v>0.81081081081081086</v>
      </c>
    </row>
    <row r="88" spans="1:22" x14ac:dyDescent="0.2">
      <c r="A88" s="18" t="s">
        <v>237</v>
      </c>
      <c r="B88" s="19" t="s">
        <v>238</v>
      </c>
      <c r="C88" s="20" t="s">
        <v>239</v>
      </c>
      <c r="D88" s="21">
        <v>5</v>
      </c>
      <c r="E88" s="22">
        <v>43</v>
      </c>
      <c r="F88" s="22">
        <v>0</v>
      </c>
      <c r="G88" s="22">
        <f t="shared" si="2"/>
        <v>48</v>
      </c>
      <c r="H88" s="20">
        <v>5</v>
      </c>
      <c r="I88" s="20">
        <v>24</v>
      </c>
      <c r="J88" s="23">
        <f t="shared" si="3"/>
        <v>2</v>
      </c>
    </row>
    <row r="89" spans="1:22" s="110" customFormat="1" x14ac:dyDescent="0.2">
      <c r="A89" s="113" t="s">
        <v>240</v>
      </c>
      <c r="B89" s="114" t="s">
        <v>241</v>
      </c>
      <c r="C89" s="115" t="s">
        <v>242</v>
      </c>
      <c r="D89" s="116">
        <v>0</v>
      </c>
      <c r="E89" s="117">
        <v>1</v>
      </c>
      <c r="F89" s="117">
        <v>0</v>
      </c>
      <c r="G89" s="117">
        <f t="shared" si="2"/>
        <v>1</v>
      </c>
      <c r="H89" s="115">
        <v>0</v>
      </c>
      <c r="I89" s="115">
        <v>2</v>
      </c>
      <c r="J89" s="118">
        <f t="shared" si="3"/>
        <v>0.5</v>
      </c>
      <c r="K89" s="119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</row>
    <row r="90" spans="1:22" x14ac:dyDescent="0.2">
      <c r="A90" s="18" t="s">
        <v>243</v>
      </c>
      <c r="B90" s="19" t="s">
        <v>244</v>
      </c>
      <c r="C90" s="20" t="s">
        <v>245</v>
      </c>
      <c r="D90" s="21">
        <v>6</v>
      </c>
      <c r="E90" s="22">
        <v>94</v>
      </c>
      <c r="F90" s="22">
        <v>0</v>
      </c>
      <c r="G90" s="22">
        <f t="shared" si="2"/>
        <v>100</v>
      </c>
      <c r="H90" s="20">
        <v>6</v>
      </c>
      <c r="I90" s="20">
        <v>99</v>
      </c>
      <c r="J90" s="23">
        <f t="shared" si="3"/>
        <v>1.0101010101010102</v>
      </c>
    </row>
    <row r="91" spans="1:22" x14ac:dyDescent="0.2">
      <c r="A91" s="18" t="s">
        <v>246</v>
      </c>
      <c r="B91" s="19" t="s">
        <v>247</v>
      </c>
      <c r="C91" s="20" t="s">
        <v>248</v>
      </c>
      <c r="D91" s="21">
        <v>1</v>
      </c>
      <c r="E91" s="22">
        <v>4</v>
      </c>
      <c r="F91" s="22">
        <v>0</v>
      </c>
      <c r="G91" s="22">
        <f t="shared" si="2"/>
        <v>5</v>
      </c>
      <c r="H91" s="20">
        <v>1</v>
      </c>
      <c r="I91" s="20">
        <v>5</v>
      </c>
      <c r="J91" s="23">
        <f t="shared" si="3"/>
        <v>1</v>
      </c>
    </row>
    <row r="92" spans="1:22" x14ac:dyDescent="0.2">
      <c r="A92" s="18" t="s">
        <v>249</v>
      </c>
      <c r="B92" s="19" t="s">
        <v>247</v>
      </c>
      <c r="C92" s="20" t="s">
        <v>247</v>
      </c>
      <c r="D92" s="21">
        <v>7</v>
      </c>
      <c r="E92" s="22">
        <v>63</v>
      </c>
      <c r="F92" s="22">
        <v>0</v>
      </c>
      <c r="G92" s="22">
        <f t="shared" si="2"/>
        <v>70</v>
      </c>
      <c r="H92" s="20">
        <v>7</v>
      </c>
      <c r="I92" s="20">
        <v>66</v>
      </c>
      <c r="J92" s="23">
        <f t="shared" si="3"/>
        <v>1.0606060606060606</v>
      </c>
    </row>
    <row r="93" spans="1:22" x14ac:dyDescent="0.2">
      <c r="A93" s="18" t="s">
        <v>250</v>
      </c>
      <c r="B93" s="19" t="s">
        <v>251</v>
      </c>
      <c r="C93" s="20" t="s">
        <v>252</v>
      </c>
      <c r="D93" s="21">
        <v>8</v>
      </c>
      <c r="E93" s="22">
        <v>88</v>
      </c>
      <c r="F93" s="22">
        <v>0</v>
      </c>
      <c r="G93" s="22">
        <f t="shared" si="2"/>
        <v>96</v>
      </c>
      <c r="H93" s="20">
        <v>0</v>
      </c>
      <c r="I93" s="20">
        <v>100</v>
      </c>
      <c r="J93" s="23">
        <f t="shared" si="3"/>
        <v>0.96</v>
      </c>
    </row>
    <row r="94" spans="1:22" x14ac:dyDescent="0.2">
      <c r="A94" s="18" t="s">
        <v>253</v>
      </c>
      <c r="B94" s="19" t="s">
        <v>254</v>
      </c>
      <c r="C94" s="20" t="s">
        <v>255</v>
      </c>
      <c r="D94" s="21">
        <v>2</v>
      </c>
      <c r="E94" s="22">
        <v>58</v>
      </c>
      <c r="F94" s="22">
        <v>0</v>
      </c>
      <c r="G94" s="22">
        <f t="shared" si="2"/>
        <v>60</v>
      </c>
      <c r="H94" s="20">
        <v>2</v>
      </c>
      <c r="I94" s="20">
        <v>59</v>
      </c>
      <c r="J94" s="23">
        <f t="shared" si="3"/>
        <v>1.0169491525423728</v>
      </c>
    </row>
    <row r="95" spans="1:22" x14ac:dyDescent="0.2">
      <c r="A95" s="18" t="s">
        <v>256</v>
      </c>
      <c r="B95" s="19" t="s">
        <v>257</v>
      </c>
      <c r="C95" s="20" t="s">
        <v>258</v>
      </c>
      <c r="D95" s="21">
        <v>1</v>
      </c>
      <c r="E95" s="22">
        <v>30</v>
      </c>
      <c r="F95" s="22">
        <v>0</v>
      </c>
      <c r="G95" s="22">
        <f t="shared" si="2"/>
        <v>31</v>
      </c>
      <c r="H95" s="20">
        <v>1</v>
      </c>
      <c r="I95" s="20">
        <v>36</v>
      </c>
      <c r="J95" s="23">
        <f t="shared" si="3"/>
        <v>0.86111111111111116</v>
      </c>
    </row>
    <row r="96" spans="1:22" x14ac:dyDescent="0.2">
      <c r="A96" s="18" t="s">
        <v>259</v>
      </c>
      <c r="B96" s="19" t="s">
        <v>260</v>
      </c>
      <c r="C96" s="20" t="s">
        <v>261</v>
      </c>
      <c r="D96" s="21">
        <v>3</v>
      </c>
      <c r="E96" s="22">
        <v>32</v>
      </c>
      <c r="F96" s="22">
        <v>0</v>
      </c>
      <c r="G96" s="22">
        <f t="shared" si="2"/>
        <v>35</v>
      </c>
      <c r="H96" s="20">
        <v>0</v>
      </c>
      <c r="I96" s="20">
        <v>29</v>
      </c>
      <c r="J96" s="23">
        <f t="shared" si="3"/>
        <v>1.2068965517241379</v>
      </c>
    </row>
    <row r="97" spans="1:11" s="120" customFormat="1" x14ac:dyDescent="0.2">
      <c r="A97" s="113" t="s">
        <v>262</v>
      </c>
      <c r="B97" s="114" t="s">
        <v>263</v>
      </c>
      <c r="C97" s="115" t="s">
        <v>264</v>
      </c>
      <c r="D97" s="116">
        <v>0</v>
      </c>
      <c r="E97" s="117">
        <v>3</v>
      </c>
      <c r="F97" s="117">
        <v>0</v>
      </c>
      <c r="G97" s="117">
        <f t="shared" si="2"/>
        <v>3</v>
      </c>
      <c r="H97" s="115">
        <v>0</v>
      </c>
      <c r="I97" s="115">
        <v>85</v>
      </c>
      <c r="J97" s="118">
        <f t="shared" si="3"/>
        <v>3.5294117647058823E-2</v>
      </c>
      <c r="K97" s="119"/>
    </row>
    <row r="98" spans="1:11" x14ac:dyDescent="0.2">
      <c r="A98" s="18" t="s">
        <v>265</v>
      </c>
      <c r="B98" s="19" t="s">
        <v>263</v>
      </c>
      <c r="C98" s="20" t="s">
        <v>266</v>
      </c>
      <c r="D98" s="21">
        <v>17</v>
      </c>
      <c r="E98" s="22">
        <v>270</v>
      </c>
      <c r="F98" s="22">
        <v>0</v>
      </c>
      <c r="G98" s="22">
        <f t="shared" si="2"/>
        <v>287</v>
      </c>
      <c r="H98" s="20">
        <v>17</v>
      </c>
      <c r="I98" s="20">
        <v>285</v>
      </c>
      <c r="J98" s="23">
        <f t="shared" si="3"/>
        <v>1.0070175438596491</v>
      </c>
    </row>
    <row r="99" spans="1:11" x14ac:dyDescent="0.2">
      <c r="A99" s="18" t="s">
        <v>267</v>
      </c>
      <c r="B99" s="19" t="s">
        <v>263</v>
      </c>
      <c r="C99" s="20" t="s">
        <v>268</v>
      </c>
      <c r="D99" s="21">
        <v>0</v>
      </c>
      <c r="E99" s="22">
        <v>15</v>
      </c>
      <c r="F99" s="22">
        <v>0</v>
      </c>
      <c r="G99" s="22">
        <f t="shared" si="2"/>
        <v>15</v>
      </c>
      <c r="H99" s="20">
        <v>0</v>
      </c>
      <c r="I99" s="20">
        <v>17</v>
      </c>
      <c r="J99" s="23">
        <f t="shared" si="3"/>
        <v>0.88235294117647056</v>
      </c>
    </row>
    <row r="100" spans="1:11" x14ac:dyDescent="0.2">
      <c r="A100" s="18" t="s">
        <v>269</v>
      </c>
      <c r="B100" s="19" t="s">
        <v>263</v>
      </c>
      <c r="C100" s="20" t="s">
        <v>270</v>
      </c>
      <c r="D100" s="21">
        <v>18</v>
      </c>
      <c r="E100" s="22">
        <v>246</v>
      </c>
      <c r="F100" s="22">
        <v>0</v>
      </c>
      <c r="G100" s="22">
        <f t="shared" si="2"/>
        <v>264</v>
      </c>
      <c r="H100" s="20">
        <v>13</v>
      </c>
      <c r="I100" s="20">
        <v>271</v>
      </c>
      <c r="J100" s="23">
        <f t="shared" si="3"/>
        <v>0.97416974169741699</v>
      </c>
    </row>
    <row r="101" spans="1:11" x14ac:dyDescent="0.2">
      <c r="A101" s="18" t="s">
        <v>271</v>
      </c>
      <c r="B101" s="19" t="s">
        <v>263</v>
      </c>
      <c r="C101" s="20" t="s">
        <v>272</v>
      </c>
      <c r="D101" s="21">
        <v>8</v>
      </c>
      <c r="E101" s="22">
        <v>71</v>
      </c>
      <c r="F101" s="22">
        <v>0</v>
      </c>
      <c r="G101" s="22">
        <f t="shared" si="2"/>
        <v>79</v>
      </c>
      <c r="H101" s="20">
        <v>7</v>
      </c>
      <c r="I101" s="20">
        <v>76</v>
      </c>
      <c r="J101" s="23">
        <f t="shared" si="3"/>
        <v>1.0394736842105263</v>
      </c>
    </row>
    <row r="102" spans="1:11" x14ac:dyDescent="0.2">
      <c r="A102" s="18" t="s">
        <v>273</v>
      </c>
      <c r="B102" s="19" t="s">
        <v>263</v>
      </c>
      <c r="C102" s="20" t="s">
        <v>274</v>
      </c>
      <c r="D102" s="21">
        <v>8</v>
      </c>
      <c r="E102" s="22">
        <v>89</v>
      </c>
      <c r="F102" s="22">
        <v>0</v>
      </c>
      <c r="G102" s="22">
        <f t="shared" si="2"/>
        <v>97</v>
      </c>
      <c r="H102" s="20">
        <v>1</v>
      </c>
      <c r="I102" s="20">
        <v>93</v>
      </c>
      <c r="J102" s="23">
        <f t="shared" si="3"/>
        <v>1.043010752688172</v>
      </c>
    </row>
    <row r="103" spans="1:11" x14ac:dyDescent="0.2">
      <c r="A103" s="18" t="s">
        <v>275</v>
      </c>
      <c r="B103" s="19" t="s">
        <v>263</v>
      </c>
      <c r="C103" s="20" t="s">
        <v>276</v>
      </c>
      <c r="D103" s="21">
        <v>6</v>
      </c>
      <c r="E103" s="22">
        <v>75</v>
      </c>
      <c r="F103" s="22">
        <v>0</v>
      </c>
      <c r="G103" s="22">
        <f t="shared" si="2"/>
        <v>81</v>
      </c>
      <c r="H103" s="20">
        <v>6</v>
      </c>
      <c r="I103" s="20">
        <v>85</v>
      </c>
      <c r="J103" s="23">
        <f t="shared" si="3"/>
        <v>0.95294117647058818</v>
      </c>
    </row>
    <row r="104" spans="1:11" x14ac:dyDescent="0.2">
      <c r="A104" s="18" t="s">
        <v>277</v>
      </c>
      <c r="B104" s="19" t="s">
        <v>263</v>
      </c>
      <c r="C104" s="20" t="s">
        <v>278</v>
      </c>
      <c r="D104" s="17">
        <v>18</v>
      </c>
      <c r="E104" s="22">
        <v>353</v>
      </c>
      <c r="F104" s="22">
        <v>0</v>
      </c>
      <c r="G104" s="22">
        <f t="shared" si="2"/>
        <v>371</v>
      </c>
      <c r="H104" s="20">
        <v>5</v>
      </c>
      <c r="I104" s="20">
        <v>369</v>
      </c>
      <c r="J104" s="23">
        <f t="shared" si="3"/>
        <v>1.005420054200542</v>
      </c>
    </row>
    <row r="105" spans="1:11" x14ac:dyDescent="0.2">
      <c r="A105" s="18" t="s">
        <v>279</v>
      </c>
      <c r="B105" s="19" t="s">
        <v>263</v>
      </c>
      <c r="C105" s="20" t="s">
        <v>280</v>
      </c>
      <c r="D105" s="21">
        <v>21</v>
      </c>
      <c r="E105" s="22">
        <v>234</v>
      </c>
      <c r="F105" s="22">
        <v>0</v>
      </c>
      <c r="G105" s="22">
        <f t="shared" si="2"/>
        <v>255</v>
      </c>
      <c r="H105" s="20">
        <v>16</v>
      </c>
      <c r="I105" s="20">
        <v>269</v>
      </c>
      <c r="J105" s="23">
        <f t="shared" si="3"/>
        <v>0.94795539033457255</v>
      </c>
    </row>
    <row r="106" spans="1:11" x14ac:dyDescent="0.2">
      <c r="A106" s="18" t="s">
        <v>301</v>
      </c>
      <c r="B106" s="19" t="s">
        <v>263</v>
      </c>
      <c r="C106" s="20" t="s">
        <v>439</v>
      </c>
      <c r="D106" s="21">
        <v>5</v>
      </c>
      <c r="E106" s="22">
        <v>69</v>
      </c>
      <c r="F106" s="22">
        <v>0</v>
      </c>
      <c r="G106" s="22">
        <f t="shared" si="2"/>
        <v>74</v>
      </c>
      <c r="H106" s="20">
        <v>2</v>
      </c>
      <c r="I106" s="20">
        <v>70</v>
      </c>
      <c r="J106" s="23">
        <f t="shared" si="3"/>
        <v>1.0571428571428572</v>
      </c>
    </row>
    <row r="107" spans="1:11" x14ac:dyDescent="0.2">
      <c r="A107" s="39" t="s">
        <v>472</v>
      </c>
      <c r="B107" s="17" t="s">
        <v>263</v>
      </c>
      <c r="C107" s="44" t="s">
        <v>471</v>
      </c>
      <c r="D107" s="21">
        <v>0</v>
      </c>
      <c r="E107" s="22">
        <v>47</v>
      </c>
      <c r="F107" s="22">
        <v>0</v>
      </c>
      <c r="G107" s="22">
        <f t="shared" si="2"/>
        <v>47</v>
      </c>
      <c r="H107" s="20">
        <v>0</v>
      </c>
      <c r="I107" s="20">
        <v>54</v>
      </c>
      <c r="J107" s="23">
        <f t="shared" si="3"/>
        <v>0.87037037037037035</v>
      </c>
    </row>
    <row r="108" spans="1:11" x14ac:dyDescent="0.2">
      <c r="A108" s="39" t="s">
        <v>505</v>
      </c>
      <c r="B108" s="17" t="s">
        <v>263</v>
      </c>
      <c r="C108" s="44" t="s">
        <v>506</v>
      </c>
      <c r="D108" s="21">
        <v>3</v>
      </c>
      <c r="E108" s="22">
        <v>81</v>
      </c>
      <c r="F108" s="22">
        <v>0</v>
      </c>
      <c r="G108" s="22">
        <f t="shared" si="2"/>
        <v>84</v>
      </c>
      <c r="H108" s="20">
        <v>1</v>
      </c>
      <c r="I108" s="20">
        <v>3</v>
      </c>
      <c r="J108" s="23">
        <f t="shared" si="3"/>
        <v>28</v>
      </c>
    </row>
    <row r="109" spans="1:11" x14ac:dyDescent="0.2">
      <c r="A109" s="18" t="s">
        <v>281</v>
      </c>
      <c r="B109" s="19" t="s">
        <v>282</v>
      </c>
      <c r="C109" s="20" t="s">
        <v>282</v>
      </c>
      <c r="D109" s="21">
        <v>7</v>
      </c>
      <c r="E109" s="22">
        <v>42</v>
      </c>
      <c r="F109" s="22">
        <v>0</v>
      </c>
      <c r="G109" s="22">
        <f t="shared" si="2"/>
        <v>49</v>
      </c>
      <c r="H109" s="20">
        <v>4</v>
      </c>
      <c r="I109" s="20">
        <v>45</v>
      </c>
      <c r="J109" s="23">
        <f t="shared" si="3"/>
        <v>1.0888888888888888</v>
      </c>
    </row>
    <row r="110" spans="1:11" x14ac:dyDescent="0.2">
      <c r="A110" s="18" t="s">
        <v>283</v>
      </c>
      <c r="B110" s="19" t="s">
        <v>282</v>
      </c>
      <c r="C110" s="20" t="s">
        <v>284</v>
      </c>
      <c r="D110" s="21">
        <v>6</v>
      </c>
      <c r="E110" s="22">
        <v>35</v>
      </c>
      <c r="F110" s="22">
        <v>0</v>
      </c>
      <c r="G110" s="22">
        <f t="shared" si="2"/>
        <v>41</v>
      </c>
      <c r="H110" s="20">
        <v>6</v>
      </c>
      <c r="I110" s="20">
        <v>41</v>
      </c>
      <c r="J110" s="23">
        <f t="shared" si="3"/>
        <v>1</v>
      </c>
    </row>
    <row r="111" spans="1:11" x14ac:dyDescent="0.2">
      <c r="A111" s="18" t="s">
        <v>285</v>
      </c>
      <c r="B111" s="19" t="s">
        <v>286</v>
      </c>
      <c r="C111" s="20" t="s">
        <v>287</v>
      </c>
      <c r="D111" s="21">
        <v>8</v>
      </c>
      <c r="E111" s="22">
        <v>48</v>
      </c>
      <c r="F111" s="22">
        <v>0</v>
      </c>
      <c r="G111" s="22">
        <f t="shared" si="2"/>
        <v>56</v>
      </c>
      <c r="H111" s="20">
        <v>7</v>
      </c>
      <c r="I111" s="20">
        <v>58</v>
      </c>
      <c r="J111" s="23">
        <f t="shared" si="3"/>
        <v>0.96551724137931039</v>
      </c>
    </row>
    <row r="112" spans="1:11" x14ac:dyDescent="0.2">
      <c r="A112" s="18" t="s">
        <v>288</v>
      </c>
      <c r="B112" s="19" t="s">
        <v>289</v>
      </c>
      <c r="C112" s="20" t="s">
        <v>290</v>
      </c>
      <c r="D112" s="21">
        <v>2</v>
      </c>
      <c r="E112" s="22">
        <v>12</v>
      </c>
      <c r="F112" s="22">
        <v>0</v>
      </c>
      <c r="G112" s="22">
        <f t="shared" si="2"/>
        <v>14</v>
      </c>
      <c r="H112" s="20">
        <v>2</v>
      </c>
      <c r="I112" s="20">
        <v>15</v>
      </c>
      <c r="J112" s="23">
        <f t="shared" si="3"/>
        <v>0.93333333333333335</v>
      </c>
    </row>
    <row r="113" spans="1:14" ht="13.5" thickBot="1" x14ac:dyDescent="0.25">
      <c r="A113" s="27" t="s">
        <v>291</v>
      </c>
      <c r="B113" s="28" t="s">
        <v>292</v>
      </c>
      <c r="C113" s="29" t="s">
        <v>292</v>
      </c>
      <c r="D113" s="30">
        <v>8</v>
      </c>
      <c r="E113" s="28">
        <v>45</v>
      </c>
      <c r="F113" s="28">
        <v>0</v>
      </c>
      <c r="G113" s="28">
        <f t="shared" si="2"/>
        <v>53</v>
      </c>
      <c r="H113" s="29">
        <v>1</v>
      </c>
      <c r="I113" s="29">
        <v>41</v>
      </c>
      <c r="J113" s="93">
        <f t="shared" si="3"/>
        <v>1.2926829268292683</v>
      </c>
    </row>
    <row r="114" spans="1:14" ht="13.5" thickTop="1" x14ac:dyDescent="0.2">
      <c r="A114" s="32" t="s">
        <v>293</v>
      </c>
      <c r="B114" s="22"/>
      <c r="C114" s="20"/>
      <c r="D114" s="21">
        <f>SUM(D3:D113)</f>
        <v>758</v>
      </c>
      <c r="E114" s="22">
        <f>SUM(E3:E113)</f>
        <v>8069</v>
      </c>
      <c r="F114" s="22">
        <f>SUM(F3:F113)</f>
        <v>32</v>
      </c>
      <c r="G114" s="22">
        <f t="shared" si="2"/>
        <v>8859</v>
      </c>
      <c r="H114" s="33">
        <f>SUM(H3:H113)</f>
        <v>498</v>
      </c>
      <c r="I114" s="33">
        <f>SUM(I3:I113)</f>
        <v>8261</v>
      </c>
      <c r="J114" s="23">
        <f t="shared" si="3"/>
        <v>1.0723883307105677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0" activePane="bottomRight" state="frozen"/>
      <selection activeCell="A108" sqref="A108"/>
      <selection pane="topRight" activeCell="A108" sqref="A108"/>
      <selection pane="bottomLeft" activeCell="A108" sqref="A108"/>
      <selection pane="bottomRight" activeCell="A29" sqref="A29:XFD2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1">
        <v>43497</v>
      </c>
      <c r="C1" s="122"/>
      <c r="D1" s="122"/>
      <c r="E1" s="122"/>
      <c r="F1" s="122"/>
      <c r="G1" s="123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25</v>
      </c>
      <c r="D3" s="22">
        <v>0</v>
      </c>
      <c r="E3" s="22">
        <f>B3+C3+D3</f>
        <v>26</v>
      </c>
      <c r="F3" s="20">
        <v>0</v>
      </c>
      <c r="G3" s="20">
        <v>30</v>
      </c>
      <c r="H3" s="23">
        <f>E3/G3</f>
        <v>0.8666666666666667</v>
      </c>
    </row>
    <row r="4" spans="1:9" x14ac:dyDescent="0.2">
      <c r="A4" s="19" t="s">
        <v>17</v>
      </c>
      <c r="B4" s="21">
        <v>1</v>
      </c>
      <c r="C4" s="22">
        <v>17</v>
      </c>
      <c r="D4" s="22">
        <v>0</v>
      </c>
      <c r="E4" s="22">
        <f t="shared" ref="E4:E53" si="0">B4+C4+D4</f>
        <v>18</v>
      </c>
      <c r="F4" s="20">
        <v>1</v>
      </c>
      <c r="G4" s="20">
        <v>22</v>
      </c>
      <c r="H4" s="23">
        <f t="shared" ref="H4:H53" si="1">E4/G4</f>
        <v>0.81818181818181823</v>
      </c>
    </row>
    <row r="5" spans="1:9" x14ac:dyDescent="0.2">
      <c r="A5" s="19" t="s">
        <v>19</v>
      </c>
      <c r="B5" s="21">
        <v>1</v>
      </c>
      <c r="C5" s="22">
        <v>9</v>
      </c>
      <c r="D5" s="22">
        <v>0</v>
      </c>
      <c r="E5" s="22">
        <f t="shared" si="0"/>
        <v>10</v>
      </c>
      <c r="F5" s="20">
        <v>1</v>
      </c>
      <c r="G5" s="20">
        <v>10</v>
      </c>
      <c r="H5" s="23">
        <f t="shared" si="1"/>
        <v>1</v>
      </c>
    </row>
    <row r="6" spans="1:9" x14ac:dyDescent="0.2">
      <c r="A6" s="19" t="s">
        <v>21</v>
      </c>
      <c r="B6" s="21">
        <v>12</v>
      </c>
      <c r="C6" s="22">
        <v>90</v>
      </c>
      <c r="D6" s="22">
        <v>0</v>
      </c>
      <c r="E6" s="22">
        <v>102</v>
      </c>
      <c r="F6" s="20">
        <v>11</v>
      </c>
      <c r="G6" s="20">
        <v>67</v>
      </c>
      <c r="H6" s="23">
        <v>1.5223880597014925</v>
      </c>
    </row>
    <row r="7" spans="1:9" x14ac:dyDescent="0.2">
      <c r="A7" s="19" t="s">
        <v>26</v>
      </c>
      <c r="B7" s="21">
        <v>0</v>
      </c>
      <c r="C7" s="22">
        <v>63</v>
      </c>
      <c r="D7" s="22">
        <v>0</v>
      </c>
      <c r="E7" s="22">
        <f t="shared" si="0"/>
        <v>63</v>
      </c>
      <c r="F7" s="20">
        <v>0</v>
      </c>
      <c r="G7" s="20">
        <v>17</v>
      </c>
      <c r="H7" s="23">
        <f t="shared" si="1"/>
        <v>3.7058823529411766</v>
      </c>
    </row>
    <row r="8" spans="1:9" x14ac:dyDescent="0.2">
      <c r="A8" s="19" t="s">
        <v>29</v>
      </c>
      <c r="B8" s="21">
        <v>14</v>
      </c>
      <c r="C8" s="22">
        <v>56</v>
      </c>
      <c r="D8" s="22">
        <v>10</v>
      </c>
      <c r="E8" s="22">
        <f t="shared" si="0"/>
        <v>80</v>
      </c>
      <c r="F8" s="20">
        <v>14</v>
      </c>
      <c r="G8" s="20">
        <v>80</v>
      </c>
      <c r="H8" s="23">
        <f t="shared" si="1"/>
        <v>1</v>
      </c>
    </row>
    <row r="9" spans="1:9" x14ac:dyDescent="0.2">
      <c r="A9" s="19" t="s">
        <v>32</v>
      </c>
      <c r="B9" s="21">
        <v>2</v>
      </c>
      <c r="C9" s="22">
        <v>17</v>
      </c>
      <c r="D9" s="22">
        <v>0</v>
      </c>
      <c r="E9" s="22">
        <f t="shared" si="0"/>
        <v>19</v>
      </c>
      <c r="F9" s="20">
        <v>2</v>
      </c>
      <c r="G9" s="20">
        <v>15</v>
      </c>
      <c r="H9" s="23">
        <f t="shared" si="1"/>
        <v>1.2666666666666666</v>
      </c>
    </row>
    <row r="10" spans="1:9" x14ac:dyDescent="0.2">
      <c r="A10" s="19" t="s">
        <v>35</v>
      </c>
      <c r="B10" s="21">
        <v>18</v>
      </c>
      <c r="C10" s="22">
        <v>288</v>
      </c>
      <c r="D10" s="22">
        <v>0</v>
      </c>
      <c r="E10" s="22">
        <v>306</v>
      </c>
      <c r="F10" s="20">
        <v>16</v>
      </c>
      <c r="G10" s="20">
        <v>154</v>
      </c>
      <c r="H10" s="23">
        <v>1.9870129870129871</v>
      </c>
    </row>
    <row r="11" spans="1:9" x14ac:dyDescent="0.2">
      <c r="A11" s="19" t="s">
        <v>40</v>
      </c>
      <c r="B11" s="21">
        <v>4</v>
      </c>
      <c r="C11" s="22">
        <v>51</v>
      </c>
      <c r="D11" s="22">
        <v>0</v>
      </c>
      <c r="E11" s="22">
        <v>55</v>
      </c>
      <c r="F11" s="20">
        <v>3</v>
      </c>
      <c r="G11" s="20">
        <v>78</v>
      </c>
      <c r="H11" s="23">
        <v>0.70512820512820518</v>
      </c>
    </row>
    <row r="12" spans="1:9" x14ac:dyDescent="0.2">
      <c r="A12" s="19" t="s">
        <v>45</v>
      </c>
      <c r="B12" s="21">
        <v>5</v>
      </c>
      <c r="C12" s="22">
        <v>45</v>
      </c>
      <c r="D12" s="22">
        <v>0</v>
      </c>
      <c r="E12" s="22">
        <f t="shared" si="0"/>
        <v>50</v>
      </c>
      <c r="F12" s="20">
        <v>2</v>
      </c>
      <c r="G12" s="20">
        <v>59</v>
      </c>
      <c r="H12" s="23">
        <f t="shared" si="1"/>
        <v>0.84745762711864403</v>
      </c>
    </row>
    <row r="13" spans="1:9" x14ac:dyDescent="0.2">
      <c r="A13" s="19" t="s">
        <v>48</v>
      </c>
      <c r="B13" s="21">
        <v>5</v>
      </c>
      <c r="C13" s="22">
        <v>42</v>
      </c>
      <c r="D13" s="22">
        <v>0</v>
      </c>
      <c r="E13" s="22">
        <f t="shared" si="0"/>
        <v>47</v>
      </c>
      <c r="F13" s="20">
        <v>2</v>
      </c>
      <c r="G13" s="20">
        <v>31</v>
      </c>
      <c r="H13" s="23">
        <f t="shared" si="1"/>
        <v>1.5161290322580645</v>
      </c>
    </row>
    <row r="14" spans="1:9" x14ac:dyDescent="0.2">
      <c r="A14" s="19" t="s">
        <v>51</v>
      </c>
      <c r="B14" s="21">
        <v>28</v>
      </c>
      <c r="C14" s="22">
        <v>333</v>
      </c>
      <c r="D14" s="22">
        <v>9</v>
      </c>
      <c r="E14" s="22">
        <v>370</v>
      </c>
      <c r="F14" s="20">
        <v>16</v>
      </c>
      <c r="G14" s="20">
        <v>372</v>
      </c>
      <c r="H14" s="23">
        <v>0.9946236559139785</v>
      </c>
    </row>
    <row r="15" spans="1:9" x14ac:dyDescent="0.2">
      <c r="A15" s="19" t="s">
        <v>56</v>
      </c>
      <c r="B15" s="21">
        <v>0</v>
      </c>
      <c r="C15" s="22">
        <v>6</v>
      </c>
      <c r="D15" s="22">
        <v>0</v>
      </c>
      <c r="E15" s="22">
        <f t="shared" si="0"/>
        <v>6</v>
      </c>
      <c r="F15" s="20">
        <v>0</v>
      </c>
      <c r="G15" s="20">
        <v>8</v>
      </c>
      <c r="H15" s="23">
        <f t="shared" si="1"/>
        <v>0.75</v>
      </c>
    </row>
    <row r="16" spans="1:9" x14ac:dyDescent="0.2">
      <c r="A16" s="19" t="s">
        <v>59</v>
      </c>
      <c r="B16" s="21">
        <v>36</v>
      </c>
      <c r="C16" s="22">
        <v>496</v>
      </c>
      <c r="D16" s="22">
        <v>2</v>
      </c>
      <c r="E16" s="22">
        <v>534</v>
      </c>
      <c r="F16" s="20">
        <v>18</v>
      </c>
      <c r="G16" s="111">
        <v>343</v>
      </c>
      <c r="H16" s="23">
        <v>1.5568513119533527</v>
      </c>
    </row>
    <row r="17" spans="1:20" x14ac:dyDescent="0.2">
      <c r="A17" s="19" t="s">
        <v>64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1</v>
      </c>
      <c r="G17" s="20">
        <v>20</v>
      </c>
      <c r="H17" s="23">
        <f t="shared" si="1"/>
        <v>0.95</v>
      </c>
    </row>
    <row r="18" spans="1:20" x14ac:dyDescent="0.2">
      <c r="A18" s="19" t="s">
        <v>67</v>
      </c>
      <c r="B18" s="21">
        <v>6</v>
      </c>
      <c r="C18" s="22">
        <v>42</v>
      </c>
      <c r="D18" s="22">
        <v>0</v>
      </c>
      <c r="E18" s="22">
        <f t="shared" si="0"/>
        <v>48</v>
      </c>
      <c r="F18" s="20">
        <v>5</v>
      </c>
      <c r="G18" s="20">
        <v>41</v>
      </c>
      <c r="H18" s="23">
        <f t="shared" si="1"/>
        <v>1.1707317073170731</v>
      </c>
    </row>
    <row r="19" spans="1:20" x14ac:dyDescent="0.2">
      <c r="A19" s="19" t="s">
        <v>70</v>
      </c>
      <c r="B19" s="21">
        <v>14</v>
      </c>
      <c r="C19" s="22">
        <v>92</v>
      </c>
      <c r="D19" s="22">
        <v>5</v>
      </c>
      <c r="E19" s="22">
        <v>111</v>
      </c>
      <c r="F19" s="20">
        <v>5</v>
      </c>
      <c r="G19" s="20">
        <v>148</v>
      </c>
      <c r="H19" s="23">
        <v>0.75</v>
      </c>
    </row>
    <row r="20" spans="1:20" x14ac:dyDescent="0.2">
      <c r="A20" s="19" t="s">
        <v>75</v>
      </c>
      <c r="B20" s="21">
        <v>6</v>
      </c>
      <c r="C20" s="22">
        <v>95</v>
      </c>
      <c r="D20" s="22">
        <v>0</v>
      </c>
      <c r="E20" s="22">
        <v>101</v>
      </c>
      <c r="F20" s="20">
        <v>6</v>
      </c>
      <c r="G20" s="20">
        <v>95</v>
      </c>
      <c r="H20" s="23">
        <v>1.0631578947368421</v>
      </c>
    </row>
    <row r="21" spans="1:20" x14ac:dyDescent="0.2">
      <c r="A21" s="19" t="s">
        <v>80</v>
      </c>
      <c r="B21" s="21">
        <v>39</v>
      </c>
      <c r="C21" s="22">
        <v>8</v>
      </c>
      <c r="D21" s="22">
        <v>0</v>
      </c>
      <c r="E21" s="22">
        <f t="shared" si="0"/>
        <v>47</v>
      </c>
      <c r="F21" s="20">
        <v>47</v>
      </c>
      <c r="G21" s="20">
        <v>43</v>
      </c>
      <c r="H21" s="23">
        <f t="shared" si="1"/>
        <v>1.0930232558139534</v>
      </c>
    </row>
    <row r="22" spans="1:20" x14ac:dyDescent="0.2">
      <c r="A22" s="19" t="s">
        <v>83</v>
      </c>
      <c r="B22" s="21">
        <v>0</v>
      </c>
      <c r="C22" s="22">
        <v>1</v>
      </c>
      <c r="D22" s="22">
        <v>0</v>
      </c>
      <c r="E22" s="22">
        <f t="shared" si="0"/>
        <v>1</v>
      </c>
      <c r="F22" s="20">
        <v>0</v>
      </c>
      <c r="G22" s="20">
        <v>1</v>
      </c>
      <c r="H22" s="23">
        <f t="shared" si="1"/>
        <v>1</v>
      </c>
    </row>
    <row r="23" spans="1:20" x14ac:dyDescent="0.2">
      <c r="A23" s="19" t="s">
        <v>86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1</v>
      </c>
      <c r="H23" s="23">
        <f t="shared" si="1"/>
        <v>2</v>
      </c>
    </row>
    <row r="24" spans="1:20" x14ac:dyDescent="0.2">
      <c r="A24" s="19" t="s">
        <v>89</v>
      </c>
      <c r="B24" s="21">
        <v>11</v>
      </c>
      <c r="C24" s="22">
        <v>97</v>
      </c>
      <c r="D24" s="22">
        <v>0</v>
      </c>
      <c r="E24" s="22">
        <f t="shared" si="0"/>
        <v>108</v>
      </c>
      <c r="F24" s="20">
        <v>7</v>
      </c>
      <c r="G24" s="20">
        <v>151</v>
      </c>
      <c r="H24" s="23">
        <f t="shared" si="1"/>
        <v>0.71523178807947019</v>
      </c>
      <c r="T24" s="17" t="s">
        <v>91</v>
      </c>
    </row>
    <row r="25" spans="1:20" x14ac:dyDescent="0.2">
      <c r="A25" s="19" t="s">
        <v>93</v>
      </c>
      <c r="B25" s="21">
        <v>4</v>
      </c>
      <c r="C25" s="22">
        <v>52</v>
      </c>
      <c r="D25" s="22">
        <v>0</v>
      </c>
      <c r="E25" s="22">
        <f t="shared" si="0"/>
        <v>56</v>
      </c>
      <c r="F25" s="20">
        <v>4</v>
      </c>
      <c r="G25" s="20">
        <v>48</v>
      </c>
      <c r="H25" s="23">
        <f t="shared" si="1"/>
        <v>1.1666666666666667</v>
      </c>
    </row>
    <row r="26" spans="1:20" x14ac:dyDescent="0.2">
      <c r="A26" s="19" t="s">
        <v>96</v>
      </c>
      <c r="B26" s="21">
        <v>2</v>
      </c>
      <c r="C26" s="22">
        <v>71</v>
      </c>
      <c r="D26" s="22">
        <v>0</v>
      </c>
      <c r="E26" s="22">
        <f t="shared" si="0"/>
        <v>73</v>
      </c>
      <c r="F26" s="20">
        <v>2</v>
      </c>
      <c r="G26" s="20">
        <v>87</v>
      </c>
      <c r="H26" s="23">
        <f t="shared" si="1"/>
        <v>0.83908045977011492</v>
      </c>
    </row>
    <row r="27" spans="1:20" x14ac:dyDescent="0.2">
      <c r="A27" s="19" t="s">
        <v>99</v>
      </c>
      <c r="B27" s="21">
        <v>1</v>
      </c>
      <c r="C27" s="22">
        <v>6</v>
      </c>
      <c r="D27" s="22">
        <v>0</v>
      </c>
      <c r="E27" s="22">
        <f t="shared" si="0"/>
        <v>7</v>
      </c>
      <c r="F27" s="20">
        <v>1</v>
      </c>
      <c r="G27" s="20">
        <v>5</v>
      </c>
      <c r="H27" s="23">
        <f t="shared" si="1"/>
        <v>1.4</v>
      </c>
    </row>
    <row r="28" spans="1:20" x14ac:dyDescent="0.2">
      <c r="A28" s="19" t="s">
        <v>102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10</v>
      </c>
      <c r="H28" s="23">
        <f t="shared" si="1"/>
        <v>1.1000000000000001</v>
      </c>
    </row>
    <row r="29" spans="1:20" x14ac:dyDescent="0.2">
      <c r="A29" s="19" t="s">
        <v>105</v>
      </c>
      <c r="B29" s="21">
        <v>1</v>
      </c>
      <c r="C29" s="22">
        <v>11</v>
      </c>
      <c r="D29" s="22">
        <v>4</v>
      </c>
      <c r="E29" s="22">
        <f t="shared" si="0"/>
        <v>16</v>
      </c>
      <c r="F29" s="20">
        <v>1</v>
      </c>
      <c r="G29" s="20">
        <v>21</v>
      </c>
      <c r="H29" s="23">
        <f t="shared" si="1"/>
        <v>0.76190476190476186</v>
      </c>
    </row>
    <row r="30" spans="1:20" x14ac:dyDescent="0.2">
      <c r="A30" s="19" t="s">
        <v>108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7</v>
      </c>
      <c r="H30" s="23">
        <f t="shared" si="1"/>
        <v>1.1428571428571428</v>
      </c>
    </row>
    <row r="31" spans="1:20" x14ac:dyDescent="0.2">
      <c r="A31" s="19" t="s">
        <v>111</v>
      </c>
      <c r="B31" s="21">
        <v>4</v>
      </c>
      <c r="C31" s="22">
        <v>30</v>
      </c>
      <c r="D31" s="22">
        <v>0</v>
      </c>
      <c r="E31" s="22">
        <f t="shared" si="0"/>
        <v>34</v>
      </c>
      <c r="F31" s="20">
        <v>4</v>
      </c>
      <c r="G31" s="20">
        <v>25</v>
      </c>
      <c r="H31" s="23">
        <f t="shared" si="1"/>
        <v>1.36</v>
      </c>
    </row>
    <row r="32" spans="1:20" x14ac:dyDescent="0.2">
      <c r="A32" s="19" t="s">
        <v>114</v>
      </c>
      <c r="B32" s="21">
        <v>3</v>
      </c>
      <c r="C32" s="22">
        <v>31</v>
      </c>
      <c r="D32" s="22">
        <v>0</v>
      </c>
      <c r="E32" s="22">
        <f t="shared" si="0"/>
        <v>34</v>
      </c>
      <c r="F32" s="20">
        <v>2</v>
      </c>
      <c r="G32" s="20">
        <v>31</v>
      </c>
      <c r="H32" s="23">
        <f t="shared" si="1"/>
        <v>1.096774193548387</v>
      </c>
    </row>
    <row r="33" spans="1:20" x14ac:dyDescent="0.2">
      <c r="A33" s="19" t="s">
        <v>117</v>
      </c>
      <c r="B33" s="21">
        <v>12</v>
      </c>
      <c r="C33" s="22">
        <v>75</v>
      </c>
      <c r="D33" s="22">
        <v>0</v>
      </c>
      <c r="E33" s="22">
        <f t="shared" si="0"/>
        <v>87</v>
      </c>
      <c r="F33" s="20">
        <v>6</v>
      </c>
      <c r="G33" s="20">
        <v>82</v>
      </c>
      <c r="H33" s="23">
        <f t="shared" si="1"/>
        <v>1.0609756097560976</v>
      </c>
    </row>
    <row r="34" spans="1:20" x14ac:dyDescent="0.2">
      <c r="A34" s="19" t="s">
        <v>120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123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18</v>
      </c>
      <c r="H35" s="23">
        <f t="shared" si="1"/>
        <v>1</v>
      </c>
    </row>
    <row r="36" spans="1:20" x14ac:dyDescent="0.2">
      <c r="A36" s="19" t="s">
        <v>126</v>
      </c>
      <c r="B36" s="21">
        <v>8</v>
      </c>
      <c r="C36" s="22">
        <v>48</v>
      </c>
      <c r="D36" s="22">
        <v>0</v>
      </c>
      <c r="E36" s="22">
        <v>56</v>
      </c>
      <c r="F36" s="20">
        <v>8</v>
      </c>
      <c r="G36" s="20">
        <v>115</v>
      </c>
      <c r="H36" s="23">
        <v>0.48695652173913045</v>
      </c>
    </row>
    <row r="37" spans="1:20" x14ac:dyDescent="0.2">
      <c r="A37" s="19" t="s">
        <v>131</v>
      </c>
      <c r="B37" s="21">
        <v>2</v>
      </c>
      <c r="C37" s="22">
        <v>31</v>
      </c>
      <c r="D37" s="22">
        <v>0</v>
      </c>
      <c r="E37" s="22">
        <f t="shared" si="0"/>
        <v>33</v>
      </c>
      <c r="F37" s="20">
        <v>1</v>
      </c>
      <c r="G37" s="20">
        <v>29</v>
      </c>
      <c r="H37" s="23">
        <f t="shared" si="1"/>
        <v>1.1379310344827587</v>
      </c>
    </row>
    <row r="38" spans="1:20" x14ac:dyDescent="0.2">
      <c r="A38" s="19" t="s">
        <v>133</v>
      </c>
      <c r="B38" s="21">
        <v>2</v>
      </c>
      <c r="C38" s="22">
        <v>40</v>
      </c>
      <c r="D38" s="22">
        <v>0</v>
      </c>
      <c r="E38" s="22">
        <f t="shared" si="0"/>
        <v>42</v>
      </c>
      <c r="F38" s="20">
        <v>0</v>
      </c>
      <c r="G38" s="20">
        <v>22</v>
      </c>
      <c r="H38" s="23">
        <f t="shared" si="1"/>
        <v>1.9090909090909092</v>
      </c>
    </row>
    <row r="39" spans="1:20" x14ac:dyDescent="0.2">
      <c r="A39" s="19" t="s">
        <v>136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</row>
    <row r="40" spans="1:20" x14ac:dyDescent="0.2">
      <c r="A40" s="19" t="s">
        <v>139</v>
      </c>
      <c r="B40" s="21">
        <v>12</v>
      </c>
      <c r="C40" s="22">
        <v>110</v>
      </c>
      <c r="D40" s="22">
        <v>0</v>
      </c>
      <c r="E40" s="22">
        <f t="shared" si="0"/>
        <v>122</v>
      </c>
      <c r="F40" s="20">
        <v>12</v>
      </c>
      <c r="G40" s="20">
        <v>104</v>
      </c>
      <c r="H40" s="23">
        <f t="shared" si="1"/>
        <v>1.1730769230769231</v>
      </c>
    </row>
    <row r="41" spans="1:20" s="24" customFormat="1" x14ac:dyDescent="0.2">
      <c r="A41" s="19" t="s">
        <v>142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11</v>
      </c>
      <c r="C42" s="22">
        <v>84</v>
      </c>
      <c r="D42" s="22">
        <v>0</v>
      </c>
      <c r="E42" s="22">
        <f t="shared" si="0"/>
        <v>95</v>
      </c>
      <c r="F42" s="20">
        <v>9</v>
      </c>
      <c r="G42" s="20">
        <v>82</v>
      </c>
      <c r="H42" s="23">
        <f t="shared" si="1"/>
        <v>1.1585365853658536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4</v>
      </c>
      <c r="C43" s="22">
        <v>28</v>
      </c>
      <c r="D43" s="22">
        <v>0</v>
      </c>
      <c r="E43" s="22">
        <f t="shared" si="0"/>
        <v>32</v>
      </c>
      <c r="F43" s="20">
        <v>1</v>
      </c>
      <c r="G43" s="20">
        <v>35</v>
      </c>
      <c r="H43" s="23">
        <f t="shared" si="1"/>
        <v>0.91428571428571426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8</v>
      </c>
      <c r="C44" s="22">
        <v>58</v>
      </c>
      <c r="D44" s="22">
        <v>0</v>
      </c>
      <c r="E44" s="22">
        <v>66</v>
      </c>
      <c r="F44" s="20">
        <v>5</v>
      </c>
      <c r="G44" s="20">
        <v>63</v>
      </c>
      <c r="H44" s="23">
        <v>1.0476190476190477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156</v>
      </c>
      <c r="B45" s="21">
        <v>12</v>
      </c>
      <c r="C45" s="22">
        <v>153</v>
      </c>
      <c r="D45" s="22">
        <v>0</v>
      </c>
      <c r="E45" s="22">
        <f t="shared" si="0"/>
        <v>165</v>
      </c>
      <c r="F45" s="20">
        <v>12</v>
      </c>
      <c r="G45" s="20">
        <v>67</v>
      </c>
      <c r="H45" s="23">
        <f t="shared" si="1"/>
        <v>2.4626865671641789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8</v>
      </c>
      <c r="C46" s="22">
        <v>50</v>
      </c>
      <c r="D46" s="22">
        <v>0</v>
      </c>
      <c r="E46" s="22">
        <v>58</v>
      </c>
      <c r="F46" s="20">
        <v>2</v>
      </c>
      <c r="G46" s="20">
        <v>31</v>
      </c>
      <c r="H46" s="23">
        <v>1.8709677419354838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164</v>
      </c>
      <c r="B47" s="21">
        <v>4</v>
      </c>
      <c r="C47" s="22">
        <v>21</v>
      </c>
      <c r="D47" s="22">
        <v>0</v>
      </c>
      <c r="E47" s="22">
        <f t="shared" si="0"/>
        <v>25</v>
      </c>
      <c r="F47" s="20">
        <v>4</v>
      </c>
      <c r="G47" s="20">
        <v>18</v>
      </c>
      <c r="H47" s="23">
        <f t="shared" si="1"/>
        <v>1.3888888888888888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54</v>
      </c>
      <c r="D48" s="22">
        <v>0</v>
      </c>
      <c r="E48" s="22">
        <f t="shared" si="0"/>
        <v>55</v>
      </c>
      <c r="F48" s="20">
        <v>1</v>
      </c>
      <c r="G48" s="20">
        <v>40</v>
      </c>
      <c r="H48" s="23">
        <f t="shared" si="1"/>
        <v>1.375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8</v>
      </c>
      <c r="C49" s="22">
        <v>55</v>
      </c>
      <c r="D49" s="22">
        <v>1</v>
      </c>
      <c r="E49" s="22">
        <f t="shared" si="0"/>
        <v>64</v>
      </c>
      <c r="F49" s="20">
        <v>7</v>
      </c>
      <c r="G49" s="20">
        <v>59</v>
      </c>
      <c r="H49" s="23">
        <f t="shared" si="1"/>
        <v>1.0847457627118644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2</v>
      </c>
      <c r="C50" s="22">
        <v>24</v>
      </c>
      <c r="D50" s="22">
        <v>0</v>
      </c>
      <c r="E50" s="22">
        <f t="shared" si="0"/>
        <v>26</v>
      </c>
      <c r="F50" s="20">
        <v>2</v>
      </c>
      <c r="G50" s="20">
        <v>23</v>
      </c>
      <c r="H50" s="23">
        <f t="shared" si="1"/>
        <v>1.1304347826086956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7</v>
      </c>
      <c r="C51" s="22">
        <v>95</v>
      </c>
      <c r="D51" s="22">
        <v>0</v>
      </c>
      <c r="E51" s="22">
        <f t="shared" si="0"/>
        <v>102</v>
      </c>
      <c r="F51" s="20">
        <v>1</v>
      </c>
      <c r="G51" s="20">
        <v>121</v>
      </c>
      <c r="H51" s="23">
        <f t="shared" si="1"/>
        <v>0.84297520661157022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178</v>
      </c>
      <c r="B52" s="21">
        <v>4</v>
      </c>
      <c r="C52" s="22">
        <v>30</v>
      </c>
      <c r="D52" s="22">
        <v>0</v>
      </c>
      <c r="E52" s="22">
        <f t="shared" si="0"/>
        <v>34</v>
      </c>
      <c r="F52" s="20">
        <v>4</v>
      </c>
      <c r="G52" s="20">
        <v>21</v>
      </c>
      <c r="H52" s="23">
        <f t="shared" si="1"/>
        <v>1.6190476190476191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2</v>
      </c>
      <c r="C53" s="22">
        <v>24</v>
      </c>
      <c r="D53" s="22">
        <v>0</v>
      </c>
      <c r="E53" s="22">
        <f t="shared" si="0"/>
        <v>26</v>
      </c>
      <c r="F53" s="20">
        <v>2</v>
      </c>
      <c r="G53" s="20">
        <v>25</v>
      </c>
      <c r="H53" s="23">
        <f t="shared" si="1"/>
        <v>1.04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184</v>
      </c>
      <c r="B54" s="21">
        <v>133</v>
      </c>
      <c r="C54" s="22">
        <v>2237</v>
      </c>
      <c r="D54" s="22">
        <v>0</v>
      </c>
      <c r="E54" s="22">
        <v>2370</v>
      </c>
      <c r="F54" s="20">
        <v>76</v>
      </c>
      <c r="G54" s="20">
        <v>2395</v>
      </c>
      <c r="H54" s="23">
        <v>0.98956158663883087</v>
      </c>
    </row>
    <row r="55" spans="1:20" x14ac:dyDescent="0.2">
      <c r="A55" s="19" t="s">
        <v>213</v>
      </c>
      <c r="B55" s="21">
        <v>4</v>
      </c>
      <c r="C55" s="22">
        <v>38</v>
      </c>
      <c r="D55" s="22">
        <v>0</v>
      </c>
      <c r="E55" s="22">
        <f t="shared" ref="E55:E76" si="2">B55+C55+D55</f>
        <v>42</v>
      </c>
      <c r="F55" s="20">
        <v>1</v>
      </c>
      <c r="G55" s="20">
        <v>46</v>
      </c>
      <c r="H55" s="23">
        <f t="shared" ref="H55:H76" si="3">E55/G55</f>
        <v>0.91304347826086951</v>
      </c>
    </row>
    <row r="56" spans="1:20" x14ac:dyDescent="0.2">
      <c r="A56" s="19" t="s">
        <v>215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20">
        <v>9</v>
      </c>
      <c r="H56" s="23">
        <f t="shared" si="3"/>
        <v>0.66666666666666663</v>
      </c>
    </row>
    <row r="57" spans="1:20" x14ac:dyDescent="0.2">
      <c r="A57" s="19" t="s">
        <v>218</v>
      </c>
      <c r="B57" s="21">
        <v>1</v>
      </c>
      <c r="C57" s="22">
        <v>39</v>
      </c>
      <c r="D57" s="22">
        <v>0</v>
      </c>
      <c r="E57" s="22">
        <f t="shared" si="2"/>
        <v>40</v>
      </c>
      <c r="F57" s="20">
        <v>1</v>
      </c>
      <c r="G57" s="20">
        <v>40</v>
      </c>
      <c r="H57" s="23">
        <f t="shared" si="3"/>
        <v>1</v>
      </c>
    </row>
    <row r="58" spans="1:20" ht="12" customHeight="1" x14ac:dyDescent="0.2">
      <c r="A58" s="19" t="s">
        <v>221</v>
      </c>
      <c r="B58" s="21">
        <v>4</v>
      </c>
      <c r="C58" s="22">
        <v>36</v>
      </c>
      <c r="D58" s="22">
        <v>0</v>
      </c>
      <c r="E58" s="22">
        <v>40</v>
      </c>
      <c r="F58" s="20">
        <v>3</v>
      </c>
      <c r="G58" s="20">
        <v>19</v>
      </c>
      <c r="H58" s="23">
        <v>2.1052631578947367</v>
      </c>
    </row>
    <row r="59" spans="1:20" x14ac:dyDescent="0.2">
      <c r="A59" s="19" t="s">
        <v>224</v>
      </c>
      <c r="B59" s="21">
        <v>33</v>
      </c>
      <c r="C59" s="22">
        <v>216</v>
      </c>
      <c r="D59" s="22">
        <v>0</v>
      </c>
      <c r="E59" s="22">
        <v>249</v>
      </c>
      <c r="F59" s="20">
        <v>33</v>
      </c>
      <c r="G59" s="20">
        <v>108</v>
      </c>
      <c r="H59" s="23">
        <v>2.3055555555555554</v>
      </c>
    </row>
    <row r="60" spans="1:20" x14ac:dyDescent="0.2">
      <c r="A60" s="19" t="s">
        <v>229</v>
      </c>
      <c r="B60" s="21">
        <v>69</v>
      </c>
      <c r="C60" s="22">
        <v>0</v>
      </c>
      <c r="D60" s="22">
        <v>0</v>
      </c>
      <c r="E60" s="22">
        <f t="shared" si="2"/>
        <v>69</v>
      </c>
      <c r="F60" s="20">
        <v>7</v>
      </c>
      <c r="G60" s="20">
        <v>79</v>
      </c>
      <c r="H60" s="23">
        <f t="shared" si="3"/>
        <v>0.87341772151898733</v>
      </c>
    </row>
    <row r="61" spans="1:20" x14ac:dyDescent="0.2">
      <c r="A61" s="19" t="s">
        <v>232</v>
      </c>
      <c r="B61" s="21">
        <v>8</v>
      </c>
      <c r="C61" s="22">
        <v>35</v>
      </c>
      <c r="D61" s="22">
        <v>1</v>
      </c>
      <c r="E61" s="22">
        <f t="shared" si="2"/>
        <v>44</v>
      </c>
      <c r="F61" s="20">
        <v>8</v>
      </c>
      <c r="G61" s="20">
        <v>53</v>
      </c>
      <c r="H61" s="23">
        <f t="shared" si="3"/>
        <v>0.83018867924528306</v>
      </c>
    </row>
    <row r="62" spans="1:20" x14ac:dyDescent="0.2">
      <c r="A62" s="19" t="s">
        <v>235</v>
      </c>
      <c r="B62" s="21">
        <v>8</v>
      </c>
      <c r="C62" s="22">
        <v>112</v>
      </c>
      <c r="D62" s="22">
        <v>0</v>
      </c>
      <c r="E62" s="22">
        <f t="shared" si="2"/>
        <v>120</v>
      </c>
      <c r="F62" s="20">
        <v>8</v>
      </c>
      <c r="G62" s="20">
        <v>148</v>
      </c>
      <c r="H62" s="23">
        <f t="shared" si="3"/>
        <v>0.81081081081081086</v>
      </c>
    </row>
    <row r="63" spans="1:20" x14ac:dyDescent="0.2">
      <c r="A63" s="19" t="s">
        <v>238</v>
      </c>
      <c r="B63" s="21">
        <v>5</v>
      </c>
      <c r="C63" s="22">
        <v>43</v>
      </c>
      <c r="D63" s="22">
        <v>0</v>
      </c>
      <c r="E63" s="22">
        <f t="shared" si="2"/>
        <v>48</v>
      </c>
      <c r="F63" s="20">
        <v>5</v>
      </c>
      <c r="G63" s="20">
        <v>24</v>
      </c>
      <c r="H63" s="23">
        <f t="shared" si="3"/>
        <v>2</v>
      </c>
    </row>
    <row r="64" spans="1:20" x14ac:dyDescent="0.2">
      <c r="A64" s="19" t="s">
        <v>241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">
      <c r="A65" s="19" t="s">
        <v>244</v>
      </c>
      <c r="B65" s="21">
        <v>6</v>
      </c>
      <c r="C65" s="22">
        <v>94</v>
      </c>
      <c r="D65" s="22">
        <v>0</v>
      </c>
      <c r="E65" s="22">
        <f t="shared" si="2"/>
        <v>100</v>
      </c>
      <c r="F65" s="20">
        <v>6</v>
      </c>
      <c r="G65" s="20">
        <v>99</v>
      </c>
      <c r="H65" s="23">
        <f t="shared" si="3"/>
        <v>1.0101010101010102</v>
      </c>
    </row>
    <row r="66" spans="1:12" x14ac:dyDescent="0.2">
      <c r="A66" s="19" t="s">
        <v>247</v>
      </c>
      <c r="B66" s="21">
        <v>8</v>
      </c>
      <c r="C66" s="22">
        <v>67</v>
      </c>
      <c r="D66" s="22">
        <v>0</v>
      </c>
      <c r="E66" s="22">
        <v>75</v>
      </c>
      <c r="F66" s="20">
        <v>8</v>
      </c>
      <c r="G66" s="20">
        <v>71</v>
      </c>
      <c r="H66" s="23">
        <v>1.056338028169014</v>
      </c>
    </row>
    <row r="67" spans="1:12" x14ac:dyDescent="0.2">
      <c r="A67" s="19" t="s">
        <v>251</v>
      </c>
      <c r="B67" s="21">
        <v>8</v>
      </c>
      <c r="C67" s="22">
        <v>88</v>
      </c>
      <c r="D67" s="22">
        <v>0</v>
      </c>
      <c r="E67" s="22">
        <f t="shared" si="2"/>
        <v>96</v>
      </c>
      <c r="F67" s="20">
        <v>0</v>
      </c>
      <c r="G67" s="20">
        <v>100</v>
      </c>
      <c r="H67" s="23">
        <f t="shared" si="3"/>
        <v>0.96</v>
      </c>
    </row>
    <row r="68" spans="1:12" x14ac:dyDescent="0.2">
      <c r="A68" s="19" t="s">
        <v>254</v>
      </c>
      <c r="B68" s="21">
        <v>2</v>
      </c>
      <c r="C68" s="22">
        <v>58</v>
      </c>
      <c r="D68" s="22">
        <v>0</v>
      </c>
      <c r="E68" s="22">
        <f t="shared" si="2"/>
        <v>60</v>
      </c>
      <c r="F68" s="20">
        <v>2</v>
      </c>
      <c r="G68" s="20">
        <v>59</v>
      </c>
      <c r="H68" s="23">
        <f t="shared" si="3"/>
        <v>1.0169491525423728</v>
      </c>
    </row>
    <row r="69" spans="1:12" x14ac:dyDescent="0.2">
      <c r="A69" s="19" t="s">
        <v>257</v>
      </c>
      <c r="B69" s="21">
        <v>1</v>
      </c>
      <c r="C69" s="22">
        <v>30</v>
      </c>
      <c r="D69" s="22">
        <v>0</v>
      </c>
      <c r="E69" s="22">
        <f t="shared" si="2"/>
        <v>31</v>
      </c>
      <c r="F69" s="20">
        <v>1</v>
      </c>
      <c r="G69" s="20">
        <v>36</v>
      </c>
      <c r="H69" s="23">
        <f t="shared" si="3"/>
        <v>0.86111111111111116</v>
      </c>
    </row>
    <row r="70" spans="1:12" x14ac:dyDescent="0.2">
      <c r="A70" s="19" t="s">
        <v>260</v>
      </c>
      <c r="B70" s="21">
        <v>3</v>
      </c>
      <c r="C70" s="22">
        <v>32</v>
      </c>
      <c r="D70" s="22">
        <v>0</v>
      </c>
      <c r="E70" s="22">
        <f t="shared" si="2"/>
        <v>35</v>
      </c>
      <c r="F70" s="20">
        <v>0</v>
      </c>
      <c r="G70" s="20">
        <v>29</v>
      </c>
      <c r="H70" s="23">
        <f t="shared" si="3"/>
        <v>1.2068965517241379</v>
      </c>
    </row>
    <row r="71" spans="1:12" x14ac:dyDescent="0.2">
      <c r="A71" s="17" t="s">
        <v>263</v>
      </c>
      <c r="B71" s="21">
        <v>104</v>
      </c>
      <c r="C71" s="22">
        <v>1553</v>
      </c>
      <c r="D71" s="22">
        <v>0</v>
      </c>
      <c r="E71" s="22">
        <v>1657</v>
      </c>
      <c r="F71" s="20">
        <v>68</v>
      </c>
      <c r="G71" s="20">
        <v>1677</v>
      </c>
      <c r="H71" s="23">
        <v>0.98807394156231365</v>
      </c>
    </row>
    <row r="72" spans="1:12" x14ac:dyDescent="0.2">
      <c r="A72" s="19" t="s">
        <v>282</v>
      </c>
      <c r="B72" s="21">
        <v>13</v>
      </c>
      <c r="C72" s="22">
        <v>77</v>
      </c>
      <c r="D72" s="22">
        <v>0</v>
      </c>
      <c r="E72" s="22">
        <v>90</v>
      </c>
      <c r="F72" s="20">
        <v>10</v>
      </c>
      <c r="G72" s="20">
        <v>86</v>
      </c>
      <c r="H72" s="23">
        <v>1.0465116279069768</v>
      </c>
    </row>
    <row r="73" spans="1:12" x14ac:dyDescent="0.2">
      <c r="A73" s="19" t="s">
        <v>286</v>
      </c>
      <c r="B73" s="21">
        <v>8</v>
      </c>
      <c r="C73" s="22">
        <v>48</v>
      </c>
      <c r="D73" s="22">
        <v>0</v>
      </c>
      <c r="E73" s="22">
        <f t="shared" si="2"/>
        <v>56</v>
      </c>
      <c r="F73" s="20">
        <v>7</v>
      </c>
      <c r="G73" s="20">
        <v>58</v>
      </c>
      <c r="H73" s="23">
        <f t="shared" si="3"/>
        <v>0.96551724137931039</v>
      </c>
    </row>
    <row r="74" spans="1:12" x14ac:dyDescent="0.2">
      <c r="A74" s="19" t="s">
        <v>289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2</v>
      </c>
      <c r="G74" s="20">
        <v>15</v>
      </c>
      <c r="H74" s="23">
        <f t="shared" si="3"/>
        <v>0.93333333333333335</v>
      </c>
    </row>
    <row r="75" spans="1:12" ht="13.5" thickBot="1" x14ac:dyDescent="0.25">
      <c r="A75" s="28" t="s">
        <v>292</v>
      </c>
      <c r="B75" s="30">
        <v>8</v>
      </c>
      <c r="C75" s="28">
        <v>45</v>
      </c>
      <c r="D75" s="28">
        <v>0</v>
      </c>
      <c r="E75" s="28">
        <f t="shared" si="2"/>
        <v>53</v>
      </c>
      <c r="F75" s="29">
        <v>1</v>
      </c>
      <c r="G75" s="29">
        <v>41</v>
      </c>
      <c r="H75" s="93">
        <f t="shared" si="3"/>
        <v>1.2926829268292683</v>
      </c>
    </row>
    <row r="76" spans="1:12" ht="13.5" thickTop="1" x14ac:dyDescent="0.2">
      <c r="A76" s="22"/>
      <c r="B76" s="21">
        <f>SUM(B3:B75)</f>
        <v>758</v>
      </c>
      <c r="C76" s="22">
        <f>SUM(C3:C75)</f>
        <v>8069</v>
      </c>
      <c r="D76" s="22">
        <f>SUM(D3:D75)</f>
        <v>32</v>
      </c>
      <c r="E76" s="22">
        <f t="shared" si="2"/>
        <v>8859</v>
      </c>
      <c r="F76" s="33">
        <f>SUM(F3:F75)</f>
        <v>498</v>
      </c>
      <c r="G76" s="33">
        <f>SUM(G3:G75)</f>
        <v>8261</v>
      </c>
      <c r="H76" s="23">
        <f t="shared" si="3"/>
        <v>1.0723883307105677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4"/>
      <c r="L77" s="17" t="s">
        <v>294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12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12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H101" sqref="H101"/>
      <selection pane="topRight" activeCell="H101" sqref="H101"/>
      <selection pane="bottomLeft" activeCell="H101" sqref="H101"/>
      <selection pane="bottomRight" activeCell="A108" sqref="A108:XFD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43525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108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6" si="0">D4+E4+F4</f>
        <v>0</v>
      </c>
      <c r="H4" s="20"/>
      <c r="I4" s="96"/>
      <c r="J4" s="23" t="e">
        <f t="shared" ref="J4:J67" si="1">G4/I4</f>
        <v>#DIV/0!</v>
      </c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96"/>
      <c r="J5" s="23" t="e">
        <f t="shared" si="1"/>
        <v>#DIV/0!</v>
      </c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96"/>
      <c r="J6" s="23" t="e">
        <f t="shared" si="1"/>
        <v>#DIV/0!</v>
      </c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96"/>
      <c r="J7" s="23" t="e">
        <f t="shared" si="1"/>
        <v>#DIV/0!</v>
      </c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96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96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96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96"/>
      <c r="J11" s="23" t="e">
        <f t="shared" si="1"/>
        <v>#DIV/0!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96"/>
      <c r="J12" s="23" t="e">
        <f t="shared" si="1"/>
        <v>#DIV/0!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96"/>
      <c r="J13" s="23" t="e">
        <f t="shared" si="1"/>
        <v>#DIV/0!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96"/>
      <c r="J14" s="23" t="e">
        <f t="shared" si="1"/>
        <v>#DIV/0!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96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96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96"/>
      <c r="J17" s="23" t="e">
        <f t="shared" si="1"/>
        <v>#DIV/0!</v>
      </c>
    </row>
    <row r="18" spans="1:22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>
        <f t="shared" si="0"/>
        <v>0</v>
      </c>
      <c r="H18" s="20"/>
      <c r="I18" s="96"/>
      <c r="J18" s="23" t="e">
        <f t="shared" si="1"/>
        <v>#DIV/0!</v>
      </c>
    </row>
    <row r="19" spans="1:22" x14ac:dyDescent="0.2">
      <c r="A19" s="18" t="s">
        <v>53</v>
      </c>
      <c r="B19" s="19" t="s">
        <v>51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96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96"/>
      <c r="J20" s="23" t="e">
        <f t="shared" si="1"/>
        <v>#DIV/0!</v>
      </c>
    </row>
    <row r="21" spans="1:22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>
        <f t="shared" si="0"/>
        <v>0</v>
      </c>
      <c r="H21" s="20"/>
      <c r="I21" s="96"/>
      <c r="J21" s="23" t="e">
        <f t="shared" si="1"/>
        <v>#DIV/0!</v>
      </c>
    </row>
    <row r="22" spans="1:22" x14ac:dyDescent="0.2">
      <c r="A22" s="18" t="s">
        <v>61</v>
      </c>
      <c r="B22" s="19" t="s">
        <v>59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96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96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96"/>
      <c r="J24" s="23" t="e">
        <f t="shared" si="1"/>
        <v>#DIV/0!</v>
      </c>
    </row>
    <row r="25" spans="1:22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>
        <f t="shared" si="0"/>
        <v>0</v>
      </c>
      <c r="H25" s="20"/>
      <c r="I25" s="96"/>
      <c r="J25" s="23" t="e">
        <f t="shared" si="1"/>
        <v>#DIV/0!</v>
      </c>
    </row>
    <row r="26" spans="1:22" x14ac:dyDescent="0.2">
      <c r="A26" s="18" t="s">
        <v>72</v>
      </c>
      <c r="B26" s="19" t="s">
        <v>70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96"/>
      <c r="J26" s="23" t="e">
        <f t="shared" si="1"/>
        <v>#DIV/0!</v>
      </c>
    </row>
    <row r="27" spans="1:22" x14ac:dyDescent="0.2">
      <c r="A27" s="18" t="s">
        <v>74</v>
      </c>
      <c r="B27" s="19" t="s">
        <v>75</v>
      </c>
      <c r="C27" s="20" t="s">
        <v>76</v>
      </c>
      <c r="D27" s="21"/>
      <c r="E27" s="22"/>
      <c r="F27" s="22"/>
      <c r="G27" s="22">
        <f t="shared" si="0"/>
        <v>0</v>
      </c>
      <c r="H27" s="20"/>
      <c r="I27" s="96"/>
      <c r="J27" s="23" t="e">
        <f t="shared" si="1"/>
        <v>#DIV/0!</v>
      </c>
    </row>
    <row r="28" spans="1:22" x14ac:dyDescent="0.2">
      <c r="A28" s="18" t="s">
        <v>77</v>
      </c>
      <c r="B28" s="19" t="s">
        <v>75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96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96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96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96"/>
      <c r="J31" s="23" t="e">
        <f t="shared" si="1"/>
        <v>#DIV/0!</v>
      </c>
    </row>
    <row r="32" spans="1:22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>
        <f t="shared" si="0"/>
        <v>0</v>
      </c>
      <c r="H32" s="20"/>
      <c r="I32" s="96"/>
      <c r="J32" s="23" t="e">
        <f t="shared" si="1"/>
        <v>#DIV/0!</v>
      </c>
      <c r="V32" s="17" t="s">
        <v>91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96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96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96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96"/>
      <c r="J36" s="23" t="e">
        <f t="shared" si="1"/>
        <v>#DIV/0!</v>
      </c>
    </row>
    <row r="37" spans="1:10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96"/>
      <c r="J37" s="23" t="e">
        <f t="shared" si="1"/>
        <v>#DIV/0!</v>
      </c>
    </row>
    <row r="38" spans="1:10" x14ac:dyDescent="0.2">
      <c r="A38" s="26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96"/>
      <c r="J38" s="23" t="e">
        <f t="shared" si="1"/>
        <v>#DIV/0!</v>
      </c>
    </row>
    <row r="39" spans="1:10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96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96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96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96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96"/>
      <c r="J43" s="23" t="e">
        <f t="shared" si="1"/>
        <v>#DIV/0!</v>
      </c>
    </row>
    <row r="44" spans="1:10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>
        <f t="shared" si="0"/>
        <v>0</v>
      </c>
      <c r="H44" s="20"/>
      <c r="I44" s="96"/>
      <c r="J44" s="23" t="e">
        <f t="shared" si="1"/>
        <v>#DIV/0!</v>
      </c>
    </row>
    <row r="45" spans="1:10" x14ac:dyDescent="0.2">
      <c r="A45" s="18" t="s">
        <v>128</v>
      </c>
      <c r="B45" s="19" t="s">
        <v>126</v>
      </c>
      <c r="C45" s="20" t="s">
        <v>129</v>
      </c>
      <c r="D45" s="21"/>
      <c r="E45" s="22"/>
      <c r="F45" s="22"/>
      <c r="G45" s="22">
        <f t="shared" si="0"/>
        <v>0</v>
      </c>
      <c r="H45" s="20"/>
      <c r="I45" s="96"/>
      <c r="J45" s="23" t="e">
        <f t="shared" si="1"/>
        <v>#DIV/0!</v>
      </c>
    </row>
    <row r="46" spans="1:10" x14ac:dyDescent="0.2">
      <c r="A46" s="18" t="s">
        <v>130</v>
      </c>
      <c r="B46" s="19" t="s">
        <v>131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96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96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96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96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96"/>
      <c r="J50" s="23" t="e">
        <f t="shared" si="1"/>
        <v>#DIV/0!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96"/>
      <c r="J51" s="23" t="e">
        <f t="shared" si="1"/>
        <v>#DIV/0!</v>
      </c>
    </row>
    <row r="52" spans="1:10" x14ac:dyDescent="0.2">
      <c r="A52" s="26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96"/>
      <c r="J52" s="23" t="e">
        <f t="shared" si="1"/>
        <v>#DIV/0!</v>
      </c>
    </row>
    <row r="53" spans="1:10" x14ac:dyDescent="0.2">
      <c r="A53" s="18" t="s">
        <v>150</v>
      </c>
      <c r="B53" s="19" t="s">
        <v>151</v>
      </c>
      <c r="C53" s="20" t="s">
        <v>152</v>
      </c>
      <c r="D53" s="21"/>
      <c r="E53" s="22"/>
      <c r="F53" s="22"/>
      <c r="G53" s="22">
        <f t="shared" si="0"/>
        <v>0</v>
      </c>
      <c r="H53" s="20"/>
      <c r="I53" s="96"/>
      <c r="J53" s="23" t="e">
        <f t="shared" si="1"/>
        <v>#DIV/0!</v>
      </c>
    </row>
    <row r="54" spans="1:10" x14ac:dyDescent="0.2">
      <c r="A54" s="18" t="s">
        <v>153</v>
      </c>
      <c r="B54" s="19" t="s">
        <v>151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96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96"/>
      <c r="J55" s="23" t="e">
        <f t="shared" si="1"/>
        <v>#DIV/0!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>
        <f t="shared" si="0"/>
        <v>0</v>
      </c>
      <c r="H56" s="20"/>
      <c r="I56" s="96"/>
      <c r="J56" s="23" t="e">
        <f t="shared" si="1"/>
        <v>#DIV/0!</v>
      </c>
    </row>
    <row r="57" spans="1:10" x14ac:dyDescent="0.2">
      <c r="A57" s="18" t="s">
        <v>161</v>
      </c>
      <c r="B57" s="19" t="s">
        <v>159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96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96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96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96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>
        <f t="shared" si="0"/>
        <v>0</v>
      </c>
      <c r="H61" s="20"/>
      <c r="I61" s="96"/>
      <c r="J61" s="23" t="e">
        <f t="shared" si="1"/>
        <v>#DIV/0!</v>
      </c>
    </row>
    <row r="62" spans="1:10" x14ac:dyDescent="0.2">
      <c r="A62" s="18" t="s">
        <v>175</v>
      </c>
      <c r="B62" s="19" t="s">
        <v>176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96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96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96"/>
      <c r="J64" s="23" t="e">
        <f t="shared" si="1"/>
        <v>#DIV/0!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>
        <f t="shared" si="0"/>
        <v>0</v>
      </c>
      <c r="H65" s="20"/>
      <c r="I65" s="96"/>
      <c r="J65" s="23" t="e">
        <f t="shared" si="1"/>
        <v>#DIV/0!</v>
      </c>
    </row>
    <row r="66" spans="1:10" x14ac:dyDescent="0.2">
      <c r="A66" s="18" t="s">
        <v>186</v>
      </c>
      <c r="B66" s="19" t="s">
        <v>184</v>
      </c>
      <c r="C66" s="20" t="s">
        <v>187</v>
      </c>
      <c r="D66" s="21"/>
      <c r="E66" s="22"/>
      <c r="F66" s="22"/>
      <c r="G66" s="22">
        <f t="shared" si="0"/>
        <v>0</v>
      </c>
      <c r="H66" s="20"/>
      <c r="I66" s="96"/>
      <c r="J66" s="23" t="e">
        <f t="shared" si="1"/>
        <v>#DIV/0!</v>
      </c>
    </row>
    <row r="67" spans="1:10" x14ac:dyDescent="0.2">
      <c r="A67" s="18" t="s">
        <v>188</v>
      </c>
      <c r="B67" s="19" t="s">
        <v>184</v>
      </c>
      <c r="C67" s="20" t="s">
        <v>189</v>
      </c>
      <c r="D67" s="21"/>
      <c r="E67" s="22"/>
      <c r="F67" s="22"/>
      <c r="G67" s="22">
        <f t="shared" ref="G67:G113" si="2">D67+E67+F67</f>
        <v>0</v>
      </c>
      <c r="H67" s="20"/>
      <c r="I67" s="96"/>
      <c r="J67" s="23" t="e">
        <f t="shared" si="1"/>
        <v>#DIV/0!</v>
      </c>
    </row>
    <row r="68" spans="1:10" x14ac:dyDescent="0.2">
      <c r="A68" s="26" t="s">
        <v>502</v>
      </c>
      <c r="B68" s="19" t="s">
        <v>184</v>
      </c>
      <c r="C68" s="20" t="s">
        <v>191</v>
      </c>
      <c r="D68" s="21"/>
      <c r="E68" s="22"/>
      <c r="F68" s="22"/>
      <c r="G68" s="22">
        <f t="shared" si="2"/>
        <v>0</v>
      </c>
      <c r="H68" s="20"/>
      <c r="I68" s="96"/>
      <c r="J68" s="23" t="e">
        <f t="shared" ref="J68:J114" si="3">G68/I68</f>
        <v>#DIV/0!</v>
      </c>
    </row>
    <row r="69" spans="1:10" x14ac:dyDescent="0.2">
      <c r="A69" s="18" t="s">
        <v>192</v>
      </c>
      <c r="B69" s="19" t="s">
        <v>184</v>
      </c>
      <c r="C69" s="20" t="s">
        <v>193</v>
      </c>
      <c r="D69" s="21"/>
      <c r="E69" s="22"/>
      <c r="F69" s="22"/>
      <c r="G69" s="22">
        <f t="shared" si="2"/>
        <v>0</v>
      </c>
      <c r="H69" s="20"/>
      <c r="I69" s="96"/>
      <c r="J69" s="23" t="e">
        <f t="shared" si="3"/>
        <v>#DIV/0!</v>
      </c>
    </row>
    <row r="70" spans="1:10" x14ac:dyDescent="0.2">
      <c r="A70" s="26" t="s">
        <v>194</v>
      </c>
      <c r="B70" s="19" t="s">
        <v>184</v>
      </c>
      <c r="C70" s="20" t="s">
        <v>195</v>
      </c>
      <c r="D70" s="21"/>
      <c r="E70" s="22"/>
      <c r="F70" s="22"/>
      <c r="G70" s="22">
        <f t="shared" si="2"/>
        <v>0</v>
      </c>
      <c r="H70" s="20"/>
      <c r="I70" s="96"/>
      <c r="J70" s="23" t="e">
        <f t="shared" si="3"/>
        <v>#DIV/0!</v>
      </c>
    </row>
    <row r="71" spans="1:10" x14ac:dyDescent="0.2">
      <c r="A71" s="18" t="s">
        <v>196</v>
      </c>
      <c r="B71" s="19" t="s">
        <v>184</v>
      </c>
      <c r="C71" s="20" t="s">
        <v>197</v>
      </c>
      <c r="D71" s="21"/>
      <c r="E71" s="22"/>
      <c r="F71" s="22"/>
      <c r="G71" s="22">
        <f t="shared" si="2"/>
        <v>0</v>
      </c>
      <c r="H71" s="20"/>
      <c r="I71" s="96"/>
      <c r="J71" s="23" t="e">
        <f t="shared" si="3"/>
        <v>#DIV/0!</v>
      </c>
    </row>
    <row r="72" spans="1:10" x14ac:dyDescent="0.2">
      <c r="A72" s="26" t="s">
        <v>198</v>
      </c>
      <c r="B72" s="19" t="s">
        <v>184</v>
      </c>
      <c r="C72" s="20" t="s">
        <v>199</v>
      </c>
      <c r="D72" s="21"/>
      <c r="E72" s="22"/>
      <c r="F72" s="22"/>
      <c r="G72" s="22">
        <f t="shared" si="2"/>
        <v>0</v>
      </c>
      <c r="H72" s="20"/>
      <c r="I72" s="96"/>
      <c r="J72" s="23" t="e">
        <f t="shared" si="3"/>
        <v>#DIV/0!</v>
      </c>
    </row>
    <row r="73" spans="1:10" x14ac:dyDescent="0.2">
      <c r="A73" s="18" t="s">
        <v>200</v>
      </c>
      <c r="B73" s="19" t="s">
        <v>184</v>
      </c>
      <c r="C73" s="20" t="s">
        <v>201</v>
      </c>
      <c r="D73" s="21"/>
      <c r="E73" s="22"/>
      <c r="F73" s="22"/>
      <c r="G73" s="22">
        <f t="shared" si="2"/>
        <v>0</v>
      </c>
      <c r="H73" s="20"/>
      <c r="I73" s="96"/>
      <c r="J73" s="23" t="e">
        <f t="shared" si="3"/>
        <v>#DIV/0!</v>
      </c>
    </row>
    <row r="74" spans="1:10" x14ac:dyDescent="0.2">
      <c r="A74" s="18" t="s">
        <v>202</v>
      </c>
      <c r="B74" s="19" t="s">
        <v>184</v>
      </c>
      <c r="C74" s="20" t="s">
        <v>203</v>
      </c>
      <c r="D74" s="21"/>
      <c r="E74" s="22"/>
      <c r="F74" s="22"/>
      <c r="G74" s="22">
        <f t="shared" si="2"/>
        <v>0</v>
      </c>
      <c r="H74" s="20"/>
      <c r="I74" s="96"/>
      <c r="J74" s="23" t="e">
        <f t="shared" si="3"/>
        <v>#DIV/0!</v>
      </c>
    </row>
    <row r="75" spans="1:10" x14ac:dyDescent="0.2">
      <c r="A75" s="26" t="s">
        <v>204</v>
      </c>
      <c r="B75" s="19" t="s">
        <v>184</v>
      </c>
      <c r="C75" s="20" t="s">
        <v>205</v>
      </c>
      <c r="D75" s="21"/>
      <c r="E75" s="22"/>
      <c r="F75" s="22"/>
      <c r="G75" s="22">
        <f t="shared" si="2"/>
        <v>0</v>
      </c>
      <c r="H75" s="20"/>
      <c r="I75" s="96"/>
      <c r="J75" s="23" t="e">
        <f t="shared" si="3"/>
        <v>#DIV/0!</v>
      </c>
    </row>
    <row r="76" spans="1:10" x14ac:dyDescent="0.2">
      <c r="A76" s="18" t="s">
        <v>206</v>
      </c>
      <c r="B76" s="19" t="s">
        <v>184</v>
      </c>
      <c r="C76" s="20" t="s">
        <v>207</v>
      </c>
      <c r="D76" s="21"/>
      <c r="E76" s="22"/>
      <c r="F76" s="22"/>
      <c r="G76" s="22">
        <f t="shared" si="2"/>
        <v>0</v>
      </c>
      <c r="H76" s="20"/>
      <c r="I76" s="96"/>
      <c r="J76" s="23" t="e">
        <f t="shared" si="3"/>
        <v>#DIV/0!</v>
      </c>
    </row>
    <row r="77" spans="1:10" x14ac:dyDescent="0.2">
      <c r="A77" s="18" t="s">
        <v>208</v>
      </c>
      <c r="B77" s="19" t="s">
        <v>184</v>
      </c>
      <c r="C77" s="20" t="s">
        <v>209</v>
      </c>
      <c r="D77" s="21"/>
      <c r="E77" s="22"/>
      <c r="F77" s="22"/>
      <c r="G77" s="22">
        <f t="shared" si="2"/>
        <v>0</v>
      </c>
      <c r="H77" s="20"/>
      <c r="I77" s="96"/>
      <c r="J77" s="23" t="e">
        <f t="shared" si="3"/>
        <v>#DIV/0!</v>
      </c>
    </row>
    <row r="78" spans="1:10" x14ac:dyDescent="0.2">
      <c r="A78" s="26" t="s">
        <v>210</v>
      </c>
      <c r="B78" s="19" t="s">
        <v>184</v>
      </c>
      <c r="C78" s="20" t="s">
        <v>211</v>
      </c>
      <c r="D78" s="21"/>
      <c r="E78" s="22"/>
      <c r="F78" s="22"/>
      <c r="G78" s="22">
        <f t="shared" si="2"/>
        <v>0</v>
      </c>
      <c r="H78" s="20"/>
      <c r="I78" s="96"/>
      <c r="J78" s="23" t="e">
        <f t="shared" si="3"/>
        <v>#DIV/0!</v>
      </c>
    </row>
    <row r="79" spans="1:10" x14ac:dyDescent="0.2">
      <c r="A79" s="26" t="s">
        <v>212</v>
      </c>
      <c r="B79" s="19" t="s">
        <v>213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96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96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>
        <f t="shared" si="2"/>
        <v>0</v>
      </c>
      <c r="H81" s="20"/>
      <c r="I81" s="96"/>
      <c r="J81" s="23" t="e">
        <f t="shared" si="3"/>
        <v>#DIV/0!</v>
      </c>
    </row>
    <row r="82" spans="1:10" x14ac:dyDescent="0.2">
      <c r="A82" s="18" t="s">
        <v>220</v>
      </c>
      <c r="B82" s="19" t="s">
        <v>221</v>
      </c>
      <c r="C82" s="20" t="s">
        <v>221</v>
      </c>
      <c r="D82" s="21"/>
      <c r="E82" s="22"/>
      <c r="F82" s="22"/>
      <c r="G82" s="22">
        <f t="shared" si="2"/>
        <v>0</v>
      </c>
      <c r="H82" s="20"/>
      <c r="I82" s="96"/>
      <c r="J82" s="23" t="e">
        <f t="shared" si="3"/>
        <v>#DIV/0!</v>
      </c>
    </row>
    <row r="83" spans="1:10" ht="12" customHeight="1" x14ac:dyDescent="0.2">
      <c r="A83" s="18" t="s">
        <v>222</v>
      </c>
      <c r="B83" s="19" t="s">
        <v>221</v>
      </c>
      <c r="C83" s="20" t="s">
        <v>51</v>
      </c>
      <c r="D83" s="21"/>
      <c r="E83" s="22"/>
      <c r="F83" s="22"/>
      <c r="G83" s="22">
        <f t="shared" si="2"/>
        <v>0</v>
      </c>
      <c r="H83" s="20"/>
      <c r="I83" s="96"/>
      <c r="J83" s="23" t="e">
        <f t="shared" si="3"/>
        <v>#DIV/0!</v>
      </c>
    </row>
    <row r="84" spans="1:10" x14ac:dyDescent="0.2">
      <c r="A84" s="18" t="s">
        <v>223</v>
      </c>
      <c r="B84" s="19" t="s">
        <v>224</v>
      </c>
      <c r="C84" s="20" t="s">
        <v>225</v>
      </c>
      <c r="D84" s="21"/>
      <c r="E84" s="22"/>
      <c r="F84" s="22"/>
      <c r="G84" s="22">
        <f t="shared" si="2"/>
        <v>0</v>
      </c>
      <c r="H84" s="20"/>
      <c r="I84" s="96"/>
      <c r="J84" s="23" t="e">
        <f t="shared" si="3"/>
        <v>#DIV/0!</v>
      </c>
    </row>
    <row r="85" spans="1:10" x14ac:dyDescent="0.2">
      <c r="A85" s="18" t="s">
        <v>226</v>
      </c>
      <c r="B85" s="19" t="s">
        <v>224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96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96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96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96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96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96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96"/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>
        <f t="shared" si="2"/>
        <v>0</v>
      </c>
      <c r="H92" s="20"/>
      <c r="I92" s="96"/>
      <c r="J92" s="23" t="e">
        <f t="shared" si="3"/>
        <v>#DIV/0!</v>
      </c>
    </row>
    <row r="93" spans="1:10" x14ac:dyDescent="0.2">
      <c r="A93" s="18" t="s">
        <v>249</v>
      </c>
      <c r="B93" s="19" t="s">
        <v>247</v>
      </c>
      <c r="C93" s="20" t="s">
        <v>247</v>
      </c>
      <c r="D93" s="21"/>
      <c r="E93" s="22"/>
      <c r="F93" s="22"/>
      <c r="G93" s="22">
        <f t="shared" si="2"/>
        <v>0</v>
      </c>
      <c r="H93" s="20"/>
      <c r="I93" s="96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96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96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96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96"/>
      <c r="J97" s="23" t="e">
        <f t="shared" si="3"/>
        <v>#DIV/0!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>
        <f t="shared" si="2"/>
        <v>0</v>
      </c>
      <c r="H98" s="20"/>
      <c r="I98" s="96"/>
      <c r="J98" s="23" t="e">
        <f t="shared" si="3"/>
        <v>#DIV/0!</v>
      </c>
    </row>
    <row r="99" spans="1:10" x14ac:dyDescent="0.2">
      <c r="A99" s="18" t="s">
        <v>265</v>
      </c>
      <c r="B99" s="19" t="s">
        <v>263</v>
      </c>
      <c r="C99" s="20" t="s">
        <v>266</v>
      </c>
      <c r="D99" s="21"/>
      <c r="E99" s="22"/>
      <c r="F99" s="22"/>
      <c r="G99" s="22">
        <f t="shared" si="2"/>
        <v>0</v>
      </c>
      <c r="H99" s="20"/>
      <c r="I99" s="96"/>
      <c r="J99" s="23" t="e">
        <f t="shared" si="3"/>
        <v>#DIV/0!</v>
      </c>
    </row>
    <row r="100" spans="1:10" x14ac:dyDescent="0.2">
      <c r="A100" s="18" t="s">
        <v>267</v>
      </c>
      <c r="B100" s="19" t="s">
        <v>263</v>
      </c>
      <c r="C100" s="20" t="s">
        <v>268</v>
      </c>
      <c r="D100" s="21"/>
      <c r="E100" s="22"/>
      <c r="F100" s="22"/>
      <c r="G100" s="22">
        <f t="shared" si="2"/>
        <v>0</v>
      </c>
      <c r="H100" s="20"/>
      <c r="I100" s="96"/>
      <c r="J100" s="23" t="e">
        <f t="shared" si="3"/>
        <v>#DIV/0!</v>
      </c>
    </row>
    <row r="101" spans="1:10" x14ac:dyDescent="0.2">
      <c r="A101" s="18" t="s">
        <v>269</v>
      </c>
      <c r="B101" s="19" t="s">
        <v>263</v>
      </c>
      <c r="C101" s="20" t="s">
        <v>270</v>
      </c>
      <c r="D101" s="21"/>
      <c r="E101" s="22"/>
      <c r="F101" s="22"/>
      <c r="G101" s="22">
        <f t="shared" si="2"/>
        <v>0</v>
      </c>
      <c r="H101" s="20"/>
      <c r="I101" s="96"/>
      <c r="J101" s="23" t="e">
        <f t="shared" si="3"/>
        <v>#DIV/0!</v>
      </c>
    </row>
    <row r="102" spans="1:10" x14ac:dyDescent="0.2">
      <c r="A102" s="18" t="s">
        <v>271</v>
      </c>
      <c r="B102" s="19" t="s">
        <v>263</v>
      </c>
      <c r="C102" s="20" t="s">
        <v>272</v>
      </c>
      <c r="D102" s="21"/>
      <c r="E102" s="22"/>
      <c r="F102" s="22"/>
      <c r="G102" s="22">
        <f t="shared" si="2"/>
        <v>0</v>
      </c>
      <c r="H102" s="20"/>
      <c r="I102" s="96"/>
      <c r="J102" s="23" t="e">
        <f t="shared" si="3"/>
        <v>#DIV/0!</v>
      </c>
    </row>
    <row r="103" spans="1:10" x14ac:dyDescent="0.2">
      <c r="A103" s="18" t="s">
        <v>273</v>
      </c>
      <c r="B103" s="19" t="s">
        <v>263</v>
      </c>
      <c r="C103" s="20" t="s">
        <v>274</v>
      </c>
      <c r="D103" s="21"/>
      <c r="E103" s="22"/>
      <c r="F103" s="22"/>
      <c r="G103" s="22">
        <f t="shared" si="2"/>
        <v>0</v>
      </c>
      <c r="H103" s="20"/>
      <c r="I103" s="96"/>
      <c r="J103" s="23" t="e">
        <f t="shared" si="3"/>
        <v>#DIV/0!</v>
      </c>
    </row>
    <row r="104" spans="1:10" x14ac:dyDescent="0.2">
      <c r="A104" s="18" t="s">
        <v>275</v>
      </c>
      <c r="B104" s="19" t="s">
        <v>263</v>
      </c>
      <c r="C104" s="20" t="s">
        <v>276</v>
      </c>
      <c r="D104" s="21"/>
      <c r="E104" s="22"/>
      <c r="F104" s="22"/>
      <c r="G104" s="22">
        <f t="shared" si="2"/>
        <v>0</v>
      </c>
      <c r="H104" s="20"/>
      <c r="I104" s="96"/>
      <c r="J104" s="23" t="e">
        <f t="shared" si="3"/>
        <v>#DIV/0!</v>
      </c>
    </row>
    <row r="105" spans="1:10" x14ac:dyDescent="0.2">
      <c r="A105" s="18" t="s">
        <v>277</v>
      </c>
      <c r="B105" s="19" t="s">
        <v>263</v>
      </c>
      <c r="C105" s="20" t="s">
        <v>278</v>
      </c>
      <c r="E105" s="22"/>
      <c r="F105" s="22"/>
      <c r="G105" s="22">
        <f t="shared" si="2"/>
        <v>0</v>
      </c>
      <c r="H105" s="20"/>
      <c r="I105" s="96"/>
      <c r="J105" s="23" t="e">
        <f t="shared" si="3"/>
        <v>#DIV/0!</v>
      </c>
    </row>
    <row r="106" spans="1:10" x14ac:dyDescent="0.2">
      <c r="A106" s="18" t="s">
        <v>279</v>
      </c>
      <c r="B106" s="19" t="s">
        <v>263</v>
      </c>
      <c r="C106" s="20" t="s">
        <v>280</v>
      </c>
      <c r="D106" s="21"/>
      <c r="E106" s="22"/>
      <c r="F106" s="22"/>
      <c r="G106" s="22">
        <f t="shared" si="2"/>
        <v>0</v>
      </c>
      <c r="H106" s="20"/>
      <c r="I106" s="96"/>
      <c r="J106" s="23" t="e">
        <f t="shared" si="3"/>
        <v>#DIV/0!</v>
      </c>
    </row>
    <row r="107" spans="1:10" x14ac:dyDescent="0.2">
      <c r="A107" s="18" t="s">
        <v>301</v>
      </c>
      <c r="B107" s="19" t="s">
        <v>263</v>
      </c>
      <c r="C107" s="20" t="s">
        <v>439</v>
      </c>
      <c r="D107" s="21"/>
      <c r="E107" s="22"/>
      <c r="F107" s="22"/>
      <c r="G107" s="22">
        <f t="shared" si="2"/>
        <v>0</v>
      </c>
      <c r="H107" s="20"/>
      <c r="I107" s="96"/>
      <c r="J107" s="23" t="e">
        <f t="shared" si="3"/>
        <v>#DIV/0!</v>
      </c>
    </row>
    <row r="108" spans="1:10" x14ac:dyDescent="0.2">
      <c r="A108" s="39" t="s">
        <v>472</v>
      </c>
      <c r="B108" s="17" t="s">
        <v>263</v>
      </c>
      <c r="C108" s="44" t="s">
        <v>471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281</v>
      </c>
      <c r="B109" s="19" t="s">
        <v>282</v>
      </c>
      <c r="C109" s="20" t="s">
        <v>282</v>
      </c>
      <c r="D109" s="21"/>
      <c r="E109" s="22"/>
      <c r="F109" s="22"/>
      <c r="G109" s="22">
        <f t="shared" si="2"/>
        <v>0</v>
      </c>
      <c r="H109" s="20"/>
      <c r="I109" s="96"/>
      <c r="J109" s="23" t="e">
        <f t="shared" si="3"/>
        <v>#DIV/0!</v>
      </c>
    </row>
    <row r="110" spans="1:10" x14ac:dyDescent="0.2">
      <c r="A110" s="18" t="s">
        <v>283</v>
      </c>
      <c r="B110" s="19" t="s">
        <v>282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96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96"/>
      <c r="J111" s="23" t="e">
        <f t="shared" si="3"/>
        <v>#DIV/0!</v>
      </c>
    </row>
    <row r="112" spans="1:10" x14ac:dyDescent="0.2">
      <c r="A112" s="18" t="s">
        <v>288</v>
      </c>
      <c r="B112" s="19" t="s">
        <v>289</v>
      </c>
      <c r="C112" s="20" t="s">
        <v>290</v>
      </c>
      <c r="D112" s="21"/>
      <c r="E112" s="22"/>
      <c r="F112" s="22"/>
      <c r="G112" s="22">
        <f t="shared" si="2"/>
        <v>0</v>
      </c>
      <c r="H112" s="20"/>
      <c r="I112" s="96"/>
      <c r="J112" s="23" t="e">
        <f t="shared" si="3"/>
        <v>#DIV/0!</v>
      </c>
    </row>
    <row r="113" spans="1:14" ht="13.5" thickBot="1" x14ac:dyDescent="0.25">
      <c r="A113" s="27" t="s">
        <v>291</v>
      </c>
      <c r="B113" s="28" t="s">
        <v>292</v>
      </c>
      <c r="C113" s="29" t="s">
        <v>292</v>
      </c>
      <c r="D113" s="30"/>
      <c r="E113" s="28"/>
      <c r="F113" s="28"/>
      <c r="G113" s="28">
        <f t="shared" si="2"/>
        <v>0</v>
      </c>
      <c r="H113" s="29"/>
      <c r="I113" s="97"/>
      <c r="J113" s="31" t="e">
        <f t="shared" si="3"/>
        <v>#DIV/0!</v>
      </c>
    </row>
    <row r="114" spans="1:14" ht="13.5" thickTop="1" x14ac:dyDescent="0.2">
      <c r="A114" s="32" t="s">
        <v>293</v>
      </c>
      <c r="B114" s="22"/>
      <c r="C114" s="20"/>
      <c r="D114" s="21">
        <f t="shared" ref="D114:I114" si="4">SUM(D3:D113)</f>
        <v>0</v>
      </c>
      <c r="E114" s="22">
        <f t="shared" si="4"/>
        <v>0</v>
      </c>
      <c r="F114" s="22">
        <f t="shared" si="4"/>
        <v>0</v>
      </c>
      <c r="G114" s="22">
        <f t="shared" si="4"/>
        <v>0</v>
      </c>
      <c r="H114" s="33">
        <f t="shared" si="4"/>
        <v>0</v>
      </c>
      <c r="I114" s="33">
        <f t="shared" si="4"/>
        <v>0</v>
      </c>
      <c r="J114" s="23" t="e">
        <f t="shared" si="3"/>
        <v>#DIV/0!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8" sqref="A108:XFD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43556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53</v>
      </c>
      <c r="B19" s="19" t="s">
        <v>51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">
      <c r="A22" s="18" t="s">
        <v>61</v>
      </c>
      <c r="B22" s="19" t="s">
        <v>59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45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72</v>
      </c>
      <c r="B26" s="19" t="s">
        <v>70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75</v>
      </c>
      <c r="C27" s="20" t="s">
        <v>76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77</v>
      </c>
      <c r="B28" s="19" t="s">
        <v>75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</row>
    <row r="32" spans="1:22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  <c r="V32" s="17" t="s">
        <v>91</v>
      </c>
    </row>
    <row r="33" spans="1:12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2" x14ac:dyDescent="0.2">
      <c r="A38" s="26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2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  <c r="L43" s="17" t="s">
        <v>473</v>
      </c>
    </row>
    <row r="44" spans="1:1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2" x14ac:dyDescent="0.2">
      <c r="A45" s="18" t="s">
        <v>128</v>
      </c>
      <c r="B45" s="19" t="s">
        <v>126</v>
      </c>
      <c r="C45" s="20" t="s">
        <v>129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2" x14ac:dyDescent="0.2">
      <c r="A46" s="18" t="s">
        <v>130</v>
      </c>
      <c r="B46" s="19" t="s">
        <v>131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2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26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151</v>
      </c>
      <c r="C53" s="20" t="s">
        <v>152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153</v>
      </c>
      <c r="B54" s="19" t="s">
        <v>151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161</v>
      </c>
      <c r="B57" s="19" t="s">
        <v>159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175</v>
      </c>
      <c r="B62" s="19" t="s">
        <v>176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186</v>
      </c>
      <c r="B66" s="19" t="s">
        <v>184</v>
      </c>
      <c r="C66" s="20" t="s">
        <v>187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18" t="s">
        <v>188</v>
      </c>
      <c r="B67" s="19" t="s">
        <v>184</v>
      </c>
      <c r="C67" s="20" t="s">
        <v>189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26" t="s">
        <v>502</v>
      </c>
      <c r="B68" s="19" t="s">
        <v>184</v>
      </c>
      <c r="C68" s="20" t="s">
        <v>191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18" t="s">
        <v>192</v>
      </c>
      <c r="B69" s="19" t="s">
        <v>184</v>
      </c>
      <c r="C69" s="20" t="s">
        <v>193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26" t="s">
        <v>194</v>
      </c>
      <c r="B70" s="19" t="s">
        <v>184</v>
      </c>
      <c r="C70" s="20" t="s">
        <v>195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18" t="s">
        <v>196</v>
      </c>
      <c r="B71" s="19" t="s">
        <v>184</v>
      </c>
      <c r="C71" s="20" t="s">
        <v>197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26" t="s">
        <v>198</v>
      </c>
      <c r="B72" s="19" t="s">
        <v>184</v>
      </c>
      <c r="C72" s="20" t="s">
        <v>199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200</v>
      </c>
      <c r="B73" s="19" t="s">
        <v>184</v>
      </c>
      <c r="C73" s="20" t="s">
        <v>201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18" t="s">
        <v>202</v>
      </c>
      <c r="B74" s="19" t="s">
        <v>184</v>
      </c>
      <c r="C74" s="20" t="s">
        <v>203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26" t="s">
        <v>204</v>
      </c>
      <c r="B75" s="19" t="s">
        <v>184</v>
      </c>
      <c r="C75" s="20" t="s">
        <v>205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206</v>
      </c>
      <c r="B76" s="19" t="s">
        <v>184</v>
      </c>
      <c r="C76" s="20" t="s">
        <v>207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18" t="s">
        <v>208</v>
      </c>
      <c r="B77" s="19" t="s">
        <v>184</v>
      </c>
      <c r="C77" s="20" t="s">
        <v>209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210</v>
      </c>
      <c r="B78" s="19" t="s">
        <v>184</v>
      </c>
      <c r="C78" s="20" t="s">
        <v>211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26" t="s">
        <v>212</v>
      </c>
      <c r="B79" s="19" t="s">
        <v>213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">
      <c r="A82" s="18" t="s">
        <v>220</v>
      </c>
      <c r="B82" s="19" t="s">
        <v>221</v>
      </c>
      <c r="C82" s="20" t="s">
        <v>221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">
      <c r="A83" s="18" t="s">
        <v>222</v>
      </c>
      <c r="B83" s="19" t="s">
        <v>221</v>
      </c>
      <c r="C83" s="20" t="s">
        <v>51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224</v>
      </c>
      <c r="C84" s="20" t="s">
        <v>225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226</v>
      </c>
      <c r="B85" s="19" t="s">
        <v>224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249</v>
      </c>
      <c r="B93" s="19" t="s">
        <v>247</v>
      </c>
      <c r="C93" s="20" t="s">
        <v>247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265</v>
      </c>
      <c r="B99" s="19" t="s">
        <v>263</v>
      </c>
      <c r="C99" s="20" t="s">
        <v>266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267</v>
      </c>
      <c r="B100" s="19" t="s">
        <v>263</v>
      </c>
      <c r="C100" s="20" t="s">
        <v>268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269</v>
      </c>
      <c r="B101" s="19" t="s">
        <v>263</v>
      </c>
      <c r="C101" s="20" t="s">
        <v>270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271</v>
      </c>
      <c r="B102" s="19" t="s">
        <v>263</v>
      </c>
      <c r="C102" s="20" t="s">
        <v>272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273</v>
      </c>
      <c r="B103" s="19" t="s">
        <v>263</v>
      </c>
      <c r="C103" s="20" t="s">
        <v>274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275</v>
      </c>
      <c r="B104" s="19" t="s">
        <v>263</v>
      </c>
      <c r="C104" s="20" t="s">
        <v>276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277</v>
      </c>
      <c r="B105" s="19" t="s">
        <v>263</v>
      </c>
      <c r="C105" s="20" t="s">
        <v>278</v>
      </c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279</v>
      </c>
      <c r="B106" s="19" t="s">
        <v>263</v>
      </c>
      <c r="C106" s="20" t="s">
        <v>280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301</v>
      </c>
      <c r="B107" s="19" t="s">
        <v>263</v>
      </c>
      <c r="C107" s="20" t="s">
        <v>439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39" t="s">
        <v>472</v>
      </c>
      <c r="B108" s="17" t="s">
        <v>263</v>
      </c>
      <c r="C108" s="44" t="s">
        <v>471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281</v>
      </c>
      <c r="B109" s="19" t="s">
        <v>282</v>
      </c>
      <c r="C109" s="20" t="s">
        <v>282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283</v>
      </c>
      <c r="B110" s="19" t="s">
        <v>282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288</v>
      </c>
      <c r="B112" s="19" t="s">
        <v>289</v>
      </c>
      <c r="C112" s="20" t="s">
        <v>290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7" t="s">
        <v>291</v>
      </c>
      <c r="B113" s="28" t="s">
        <v>292</v>
      </c>
      <c r="C113" s="29" t="s">
        <v>292</v>
      </c>
      <c r="D113" s="30"/>
      <c r="E113" s="28"/>
      <c r="F113" s="28"/>
      <c r="G113" s="28">
        <f t="shared" si="2"/>
        <v>0</v>
      </c>
      <c r="H113" s="29"/>
      <c r="I113" s="29"/>
      <c r="J113" s="93" t="e">
        <f t="shared" si="3"/>
        <v>#DIV/0!</v>
      </c>
    </row>
    <row r="114" spans="1:14" ht="13.5" thickTop="1" x14ac:dyDescent="0.2">
      <c r="A114" s="32" t="s">
        <v>293</v>
      </c>
      <c r="B114" s="22"/>
      <c r="C114" s="20"/>
      <c r="D114" s="21">
        <f>SUM(D3:D113)</f>
        <v>0</v>
      </c>
      <c r="E114" s="22">
        <f>SUM(E3:E113)</f>
        <v>0</v>
      </c>
      <c r="F114" s="22">
        <f t="shared" ref="F114:H114" si="4">SUM(F3:F113)</f>
        <v>0</v>
      </c>
      <c r="G114" s="22">
        <f t="shared" si="4"/>
        <v>0</v>
      </c>
      <c r="H114" s="33">
        <f t="shared" si="4"/>
        <v>0</v>
      </c>
      <c r="I114" s="33">
        <f>SUM(I3:I113)</f>
        <v>0</v>
      </c>
      <c r="J114" s="23" t="e">
        <f>G114/I114</f>
        <v>#DIV/0!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294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295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296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43586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6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98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98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98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98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98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98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98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98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98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98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98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98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98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98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98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98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98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98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98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98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98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98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98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98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98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98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98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98" t="e">
        <f t="shared" si="1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98" t="e">
        <f t="shared" si="1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98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98" t="e">
        <f t="shared" si="1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98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98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98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98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98" t="e">
        <f t="shared" si="1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98" t="e">
        <f t="shared" si="1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98" t="e">
        <f t="shared" si="1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98" t="e">
        <f t="shared" si="1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98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98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98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98" t="e">
        <f t="shared" si="1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98" t="e">
        <f t="shared" si="1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98" t="e">
        <f t="shared" si="1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98" t="e">
        <f t="shared" si="1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98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98" t="e">
        <f t="shared" si="1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98" t="e">
        <f t="shared" si="1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98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98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98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98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98" t="e">
        <f t="shared" si="1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98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98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98" t="e">
        <f t="shared" si="1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98" t="e">
        <f t="shared" si="1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98" t="e">
        <f t="shared" si="1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ref="G67:G112" si="2">D67+E67+F67</f>
        <v>0</v>
      </c>
      <c r="H67" s="20"/>
      <c r="I67" s="20"/>
      <c r="J67" s="98" t="e">
        <f t="shared" si="1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si="2"/>
        <v>0</v>
      </c>
      <c r="H68" s="20"/>
      <c r="I68" s="20"/>
      <c r="J68" s="98" t="e">
        <f t="shared" ref="J68:J113" si="3">G68/I68</f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98" t="e">
        <f t="shared" si="3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98" t="e">
        <f t="shared" si="3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98" t="e">
        <f t="shared" si="3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98" t="e">
        <f t="shared" si="3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98" t="e">
        <f t="shared" si="3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98" t="e">
        <f t="shared" si="3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98" t="e">
        <f t="shared" si="3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98" t="e">
        <f t="shared" si="3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98" t="e">
        <f t="shared" si="3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98" t="e">
        <f t="shared" si="3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98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98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98" t="e">
        <f t="shared" si="3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98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98" t="e">
        <f t="shared" si="3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98" t="e">
        <f t="shared" si="3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98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98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98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98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98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98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98" t="e">
        <f t="shared" si="3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98" t="e">
        <f t="shared" si="3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98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98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98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98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98" t="e">
        <f t="shared" si="3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98" t="e">
        <f t="shared" si="3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98" t="e">
        <f t="shared" si="3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98" t="e">
        <f t="shared" si="3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98" t="e">
        <f t="shared" si="3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98" t="e">
        <f t="shared" si="3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98" t="e">
        <f t="shared" si="3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98" t="e">
        <f t="shared" si="3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98" t="e">
        <f t="shared" si="3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98" t="e">
        <f t="shared" si="3"/>
        <v>#DIV/0!</v>
      </c>
    </row>
    <row r="107" spans="1:10" x14ac:dyDescent="0.2">
      <c r="A107" s="18" t="s">
        <v>472</v>
      </c>
      <c r="B107" s="19" t="s">
        <v>263</v>
      </c>
      <c r="C107" s="20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98" t="e">
        <f t="shared" si="3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98" t="e">
        <f t="shared" si="3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98" t="e">
        <f t="shared" si="3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98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98" t="e">
        <f t="shared" si="3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5" thickTop="1" x14ac:dyDescent="0.2">
      <c r="A113" s="32" t="s">
        <v>293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98" t="e">
        <f t="shared" si="3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43617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13" si="3">G68/I68</f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472</v>
      </c>
      <c r="B107" s="17" t="s">
        <v>263</v>
      </c>
      <c r="C107" s="17" t="s">
        <v>471</v>
      </c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>G108/I108</f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>G109/I109</f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93" t="e">
        <f t="shared" si="3"/>
        <v>#DIV/0!</v>
      </c>
    </row>
    <row r="113" spans="1:14" ht="13.5" thickTop="1" x14ac:dyDescent="0.2">
      <c r="A113" s="32" t="s">
        <v>293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3">
        <f>SUM(H3:H112)</f>
        <v>0</v>
      </c>
      <c r="I113" s="33">
        <f>SUM(I3:I112)</f>
        <v>0</v>
      </c>
      <c r="J113" s="23" t="e">
        <f t="shared" si="3"/>
        <v>#DIV/0!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294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1">
        <v>43647</v>
      </c>
      <c r="E1" s="122"/>
      <c r="F1" s="122"/>
      <c r="G1" s="122"/>
      <c r="H1" s="122"/>
      <c r="I1" s="123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50</v>
      </c>
      <c r="B17" s="19" t="s">
        <v>51</v>
      </c>
      <c r="C17" s="20" t="s">
        <v>52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53</v>
      </c>
      <c r="B18" s="19" t="s">
        <v>51</v>
      </c>
      <c r="C18" s="20" t="s">
        <v>54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55</v>
      </c>
      <c r="B19" s="19" t="s">
        <v>56</v>
      </c>
      <c r="C19" s="20" t="s">
        <v>57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61</v>
      </c>
      <c r="B21" s="19" t="s">
        <v>59</v>
      </c>
      <c r="C21" s="20" t="s">
        <v>62</v>
      </c>
      <c r="D21" s="21"/>
      <c r="E21" s="22"/>
      <c r="F21" s="22"/>
      <c r="G21" s="22">
        <f t="shared" si="0"/>
        <v>0</v>
      </c>
      <c r="H21" s="20"/>
      <c r="I21" s="45"/>
      <c r="J21" s="23" t="e">
        <f t="shared" si="1"/>
        <v>#DIV/0!</v>
      </c>
    </row>
    <row r="22" spans="1:22" x14ac:dyDescent="0.2">
      <c r="A22" s="18" t="s">
        <v>63</v>
      </c>
      <c r="B22" s="19" t="s">
        <v>64</v>
      </c>
      <c r="C22" s="20" t="s">
        <v>65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72</v>
      </c>
      <c r="B25" s="19" t="s">
        <v>70</v>
      </c>
      <c r="C25" s="20" t="s">
        <v>73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74</v>
      </c>
      <c r="B26" s="19" t="s">
        <v>75</v>
      </c>
      <c r="C26" s="20" t="s">
        <v>76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77</v>
      </c>
      <c r="B27" s="19" t="s">
        <v>75</v>
      </c>
      <c r="C27" s="20" t="s">
        <v>78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79</v>
      </c>
      <c r="B28" s="19" t="s">
        <v>80</v>
      </c>
      <c r="C28" s="20" t="s">
        <v>81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91</v>
      </c>
    </row>
    <row r="32" spans="1:22" x14ac:dyDescent="0.2">
      <c r="A32" s="18" t="s">
        <v>92</v>
      </c>
      <c r="B32" s="19" t="s">
        <v>93</v>
      </c>
      <c r="C32" s="20" t="s">
        <v>94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6" t="s">
        <v>107</v>
      </c>
      <c r="B37" s="19" t="s">
        <v>108</v>
      </c>
      <c r="C37" s="20" t="s">
        <v>109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113</v>
      </c>
      <c r="B39" s="19" t="s">
        <v>114</v>
      </c>
      <c r="C39" s="20" t="s">
        <v>115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128</v>
      </c>
      <c r="B44" s="19" t="s">
        <v>126</v>
      </c>
      <c r="C44" s="20" t="s">
        <v>129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130</v>
      </c>
      <c r="B45" s="19" t="s">
        <v>131</v>
      </c>
      <c r="C45" s="20" t="s">
        <v>131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132</v>
      </c>
      <c r="B46" s="19" t="s">
        <v>133</v>
      </c>
      <c r="C46" s="20" t="s">
        <v>134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6" t="s">
        <v>147</v>
      </c>
      <c r="B51" s="19" t="s">
        <v>148</v>
      </c>
      <c r="C51" s="20" t="s">
        <v>149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150</v>
      </c>
      <c r="B52" s="19" t="s">
        <v>151</v>
      </c>
      <c r="C52" s="20" t="s">
        <v>152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153</v>
      </c>
      <c r="B53" s="19" t="s">
        <v>151</v>
      </c>
      <c r="C53" s="20" t="s">
        <v>154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155</v>
      </c>
      <c r="B54" s="19" t="s">
        <v>156</v>
      </c>
      <c r="C54" s="20" t="s">
        <v>157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161</v>
      </c>
      <c r="B56" s="19" t="s">
        <v>159</v>
      </c>
      <c r="C56" s="20" t="s">
        <v>162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163</v>
      </c>
      <c r="B57" s="19" t="s">
        <v>164</v>
      </c>
      <c r="C57" s="20" t="s">
        <v>165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175</v>
      </c>
      <c r="B61" s="19" t="s">
        <v>176</v>
      </c>
      <c r="C61" s="20" t="s">
        <v>176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177</v>
      </c>
      <c r="B62" s="19" t="s">
        <v>178</v>
      </c>
      <c r="C62" s="20" t="s">
        <v>179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186</v>
      </c>
      <c r="B65" s="19" t="s">
        <v>184</v>
      </c>
      <c r="C65" s="20" t="s">
        <v>187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188</v>
      </c>
      <c r="B66" s="19" t="s">
        <v>184</v>
      </c>
      <c r="C66" s="20" t="s">
        <v>189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6" t="s">
        <v>502</v>
      </c>
      <c r="B67" s="19" t="s">
        <v>184</v>
      </c>
      <c r="C67" s="20" t="s">
        <v>191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192</v>
      </c>
      <c r="B68" s="19" t="s">
        <v>184</v>
      </c>
      <c r="C68" s="20" t="s">
        <v>193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6" t="s">
        <v>194</v>
      </c>
      <c r="B69" s="19" t="s">
        <v>184</v>
      </c>
      <c r="C69" s="20" t="s">
        <v>195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196</v>
      </c>
      <c r="B70" s="19" t="s">
        <v>184</v>
      </c>
      <c r="C70" s="20" t="s">
        <v>197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6" t="s">
        <v>198</v>
      </c>
      <c r="B71" s="19" t="s">
        <v>184</v>
      </c>
      <c r="C71" s="20" t="s">
        <v>199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200</v>
      </c>
      <c r="B72" s="19" t="s">
        <v>184</v>
      </c>
      <c r="C72" s="20" t="s">
        <v>201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202</v>
      </c>
      <c r="B73" s="19" t="s">
        <v>184</v>
      </c>
      <c r="C73" s="20" t="s">
        <v>203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6" t="s">
        <v>204</v>
      </c>
      <c r="B74" s="19" t="s">
        <v>184</v>
      </c>
      <c r="C74" s="20" t="s">
        <v>205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206</v>
      </c>
      <c r="B75" s="19" t="s">
        <v>184</v>
      </c>
      <c r="C75" s="20" t="s">
        <v>207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208</v>
      </c>
      <c r="B76" s="19" t="s">
        <v>184</v>
      </c>
      <c r="C76" s="20" t="s">
        <v>209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6" t="s">
        <v>210</v>
      </c>
      <c r="B77" s="19" t="s">
        <v>184</v>
      </c>
      <c r="C77" s="20" t="s">
        <v>211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6" t="s">
        <v>212</v>
      </c>
      <c r="B78" s="19" t="s">
        <v>213</v>
      </c>
      <c r="C78" s="20" t="s">
        <v>213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214</v>
      </c>
      <c r="B79" s="19" t="s">
        <v>215</v>
      </c>
      <c r="C79" s="20" t="s">
        <v>216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220</v>
      </c>
      <c r="B81" s="19" t="s">
        <v>221</v>
      </c>
      <c r="C81" s="20" t="s">
        <v>221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222</v>
      </c>
      <c r="B82" s="19" t="s">
        <v>221</v>
      </c>
      <c r="C82" s="20" t="s">
        <v>51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223</v>
      </c>
      <c r="B83" s="19" t="s">
        <v>224</v>
      </c>
      <c r="C83" s="20" t="s">
        <v>225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226</v>
      </c>
      <c r="B84" s="19" t="s">
        <v>224</v>
      </c>
      <c r="C84" s="20" t="s">
        <v>227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228</v>
      </c>
      <c r="B85" s="19" t="s">
        <v>229</v>
      </c>
      <c r="C85" s="20" t="s">
        <v>230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249</v>
      </c>
      <c r="B92" s="19" t="s">
        <v>247</v>
      </c>
      <c r="C92" s="20" t="s">
        <v>247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250</v>
      </c>
      <c r="B93" s="19" t="s">
        <v>251</v>
      </c>
      <c r="C93" s="20" t="s">
        <v>252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265</v>
      </c>
      <c r="B98" s="19" t="s">
        <v>263</v>
      </c>
      <c r="C98" s="20" t="s">
        <v>266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267</v>
      </c>
      <c r="B99" s="19" t="s">
        <v>263</v>
      </c>
      <c r="C99" s="20" t="s">
        <v>268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269</v>
      </c>
      <c r="B100" s="19" t="s">
        <v>263</v>
      </c>
      <c r="C100" s="20" t="s">
        <v>270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271</v>
      </c>
      <c r="B101" s="19" t="s">
        <v>263</v>
      </c>
      <c r="C101" s="20" t="s">
        <v>272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273</v>
      </c>
      <c r="B102" s="19" t="s">
        <v>263</v>
      </c>
      <c r="C102" s="20" t="s">
        <v>274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275</v>
      </c>
      <c r="B103" s="19" t="s">
        <v>263</v>
      </c>
      <c r="C103" s="20" t="s">
        <v>276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277</v>
      </c>
      <c r="B104" s="19" t="s">
        <v>263</v>
      </c>
      <c r="C104" s="20" t="s">
        <v>278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279</v>
      </c>
      <c r="B105" s="19" t="s">
        <v>263</v>
      </c>
      <c r="C105" s="20" t="s">
        <v>280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301</v>
      </c>
      <c r="B106" s="19" t="s">
        <v>263</v>
      </c>
      <c r="C106" s="20" t="s">
        <v>439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9" t="s">
        <v>472</v>
      </c>
      <c r="B107" s="17" t="s">
        <v>263</v>
      </c>
      <c r="C107" s="17" t="s">
        <v>471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281</v>
      </c>
      <c r="B108" s="19" t="s">
        <v>282</v>
      </c>
      <c r="C108" s="20" t="s">
        <v>282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283</v>
      </c>
      <c r="B109" s="19" t="s">
        <v>282</v>
      </c>
      <c r="C109" s="20" t="s">
        <v>284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285</v>
      </c>
      <c r="B110" s="19" t="s">
        <v>286</v>
      </c>
      <c r="C110" s="20" t="s">
        <v>287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7" t="s">
        <v>291</v>
      </c>
      <c r="B112" s="28" t="s">
        <v>292</v>
      </c>
      <c r="C112" s="29" t="s">
        <v>292</v>
      </c>
      <c r="D112" s="30"/>
      <c r="E112" s="28"/>
      <c r="F112" s="28"/>
      <c r="G112" s="28">
        <f t="shared" si="2"/>
        <v>0</v>
      </c>
      <c r="H112" s="29"/>
      <c r="I112" s="29"/>
      <c r="J112" s="31" t="e">
        <f>G112/I112</f>
        <v>#DIV/0!</v>
      </c>
    </row>
    <row r="113" spans="1:11" ht="13.5" thickTop="1" x14ac:dyDescent="0.2">
      <c r="A113" s="32" t="s">
        <v>293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3">
        <f t="shared" si="4"/>
        <v>0</v>
      </c>
      <c r="I113" s="33">
        <f t="shared" si="4"/>
        <v>0</v>
      </c>
      <c r="J113" s="101" t="e">
        <f>G113/I113</f>
        <v>#DIV/0!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295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296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Jan</vt:lpstr>
      <vt:lpstr>Jan by County</vt:lpstr>
      <vt:lpstr>Feb</vt:lpstr>
      <vt:lpstr>Feb by County</vt:lpstr>
      <vt:lpstr>Mar</vt:lpstr>
      <vt:lpstr>Apr</vt:lpstr>
      <vt:lpstr>May</vt:lpstr>
      <vt:lpstr>June 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2019-03-15T13:32:38Z</dcterms:modified>
</cp:coreProperties>
</file>